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24226"/>
  <mc:AlternateContent xmlns:mc="http://schemas.openxmlformats.org/markup-compatibility/2006">
    <mc:Choice Requires="x15">
      <x15ac:absPath xmlns:x15ac="http://schemas.microsoft.com/office/spreadsheetml/2010/11/ac" url="https://acted-my.sharepoint.com/personal/tatiana_svorou_impact-initiatives_org/Documents/Desktop/Sectors Analysis Tables/Final Correct/"/>
    </mc:Choice>
  </mc:AlternateContent>
  <xr:revisionPtr revIDLastSave="5" documentId="11_749615DEB816007898308D340CA7F8D181879AD6" xr6:coauthVersionLast="47" xr6:coauthVersionMax="47" xr10:uidLastSave="{3F678D56-8881-49DC-89FD-355247A093A2}"/>
  <bookViews>
    <workbookView xWindow="-110" yWindow="-110" windowWidth="21820" windowHeight="13120" activeTab="5" xr2:uid="{00000000-000D-0000-FFFF-FFFF00000000}"/>
  </bookViews>
  <sheets>
    <sheet name="READ_Me" sheetId="9" r:id="rId1"/>
    <sheet name="Demography" sheetId="6" r:id="rId2"/>
    <sheet name="Education" sheetId="14" r:id="rId3"/>
    <sheet name="Livelihood" sheetId="10" r:id="rId4"/>
    <sheet name="Protection" sheetId="12" r:id="rId5"/>
    <sheet name="National" sheetId="1" r:id="rId6"/>
  </sheets>
  <definedNames>
    <definedName name="_xlnm._FilterDatabase" localSheetId="5" hidden="1">National!$A$1:$L$367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1" i="1" l="1"/>
  <c r="K220" i="1"/>
  <c r="I221" i="1"/>
  <c r="J221" i="1"/>
  <c r="I220" i="1"/>
  <c r="J220" i="1"/>
  <c r="K215" i="1"/>
  <c r="K214" i="1"/>
  <c r="K213" i="1"/>
  <c r="K212" i="1"/>
  <c r="I215" i="1"/>
  <c r="J215" i="1"/>
  <c r="I214" i="1"/>
  <c r="J214" i="1"/>
  <c r="I213" i="1"/>
  <c r="J213" i="1"/>
  <c r="I212" i="1"/>
  <c r="J212" i="1"/>
  <c r="K191" i="1"/>
  <c r="K190" i="1"/>
  <c r="K189" i="1"/>
  <c r="K188" i="1"/>
  <c r="K187" i="1"/>
  <c r="K186" i="1"/>
  <c r="I186" i="1"/>
  <c r="J186" i="1"/>
  <c r="I187" i="1"/>
  <c r="J187" i="1"/>
  <c r="I188" i="1"/>
  <c r="J188" i="1"/>
  <c r="I189" i="1"/>
  <c r="J189" i="1"/>
  <c r="I190" i="1"/>
  <c r="J190" i="1"/>
  <c r="I191" i="1"/>
  <c r="J191" i="1"/>
  <c r="I192" i="1"/>
  <c r="J192" i="1"/>
  <c r="K185" i="1"/>
  <c r="K184" i="1"/>
  <c r="K183" i="1"/>
  <c r="K182" i="1"/>
  <c r="K181" i="1"/>
  <c r="K180" i="1"/>
  <c r="I180" i="1"/>
  <c r="J180" i="1"/>
  <c r="I181" i="1"/>
  <c r="J181" i="1"/>
  <c r="I182" i="1"/>
  <c r="J182" i="1"/>
  <c r="I183" i="1"/>
  <c r="J183" i="1"/>
  <c r="I184" i="1"/>
  <c r="J184" i="1"/>
  <c r="I185" i="1"/>
  <c r="J185" i="1"/>
  <c r="K170" i="1"/>
  <c r="K169" i="1"/>
  <c r="K168" i="1"/>
  <c r="K167" i="1"/>
  <c r="K166" i="1"/>
  <c r="K165" i="1"/>
  <c r="I165" i="1"/>
  <c r="J165" i="1"/>
  <c r="I166" i="1"/>
  <c r="J166" i="1"/>
  <c r="I167" i="1"/>
  <c r="J167" i="1"/>
  <c r="I168" i="1"/>
  <c r="J168" i="1"/>
  <c r="I169" i="1"/>
  <c r="J169" i="1"/>
  <c r="I170" i="1"/>
  <c r="J170" i="1"/>
  <c r="I171" i="1"/>
  <c r="J171" i="1"/>
  <c r="I172" i="1"/>
  <c r="J172" i="1"/>
  <c r="I173" i="1"/>
  <c r="J173" i="1"/>
  <c r="K152" i="1"/>
  <c r="I152" i="1"/>
  <c r="J152" i="1"/>
  <c r="I153" i="1"/>
  <c r="J153" i="1"/>
  <c r="I154" i="1"/>
  <c r="J154" i="1"/>
  <c r="I155" i="1"/>
  <c r="J155" i="1"/>
  <c r="I156" i="1"/>
  <c r="J156" i="1"/>
  <c r="K140" i="1"/>
  <c r="K139" i="1"/>
  <c r="K138" i="1"/>
  <c r="K137" i="1"/>
  <c r="K136" i="1"/>
  <c r="K135" i="1"/>
  <c r="I134" i="1"/>
  <c r="J134" i="1"/>
  <c r="I135" i="1"/>
  <c r="J135" i="1"/>
  <c r="I136" i="1"/>
  <c r="J136" i="1"/>
  <c r="I137" i="1"/>
  <c r="J137" i="1"/>
  <c r="I138" i="1"/>
  <c r="J138" i="1"/>
  <c r="I139" i="1"/>
  <c r="J139" i="1"/>
  <c r="I140" i="1"/>
  <c r="J140" i="1"/>
  <c r="I294" i="1"/>
  <c r="J294" i="1"/>
  <c r="I295" i="1"/>
  <c r="J295" i="1"/>
  <c r="I296" i="1"/>
  <c r="J296" i="1"/>
  <c r="I297" i="1"/>
  <c r="J297" i="1"/>
  <c r="I298" i="1"/>
  <c r="J298" i="1"/>
  <c r="I299" i="1"/>
  <c r="J299" i="1"/>
  <c r="I300" i="1"/>
  <c r="J300" i="1"/>
  <c r="I301" i="1"/>
  <c r="J301" i="1"/>
  <c r="I302" i="1"/>
  <c r="J302" i="1"/>
  <c r="I303" i="1"/>
  <c r="J303" i="1"/>
  <c r="I304" i="1"/>
  <c r="J304" i="1"/>
  <c r="I305" i="1"/>
  <c r="J305" i="1"/>
  <c r="I257" i="1"/>
  <c r="J257" i="1"/>
  <c r="I258" i="1"/>
  <c r="J258" i="1"/>
  <c r="I259" i="1"/>
  <c r="J259" i="1"/>
  <c r="I260" i="1"/>
  <c r="J260" i="1"/>
  <c r="I261" i="1"/>
  <c r="J261" i="1"/>
  <c r="I262" i="1"/>
  <c r="J262" i="1"/>
  <c r="I263" i="1"/>
  <c r="J263" i="1"/>
  <c r="I264" i="1"/>
  <c r="J264" i="1"/>
  <c r="I265" i="1"/>
  <c r="J265" i="1"/>
  <c r="I266" i="1"/>
  <c r="J266" i="1"/>
  <c r="I267" i="1"/>
  <c r="J267" i="1"/>
  <c r="K257" i="1"/>
  <c r="K258" i="1"/>
  <c r="K259" i="1"/>
  <c r="K260" i="1"/>
  <c r="K261" i="1"/>
  <c r="K262" i="1"/>
  <c r="K263" i="1"/>
  <c r="K264" i="1"/>
  <c r="K265" i="1"/>
  <c r="K266" i="1"/>
  <c r="K267" i="1"/>
  <c r="K268" i="1"/>
  <c r="K269" i="1"/>
  <c r="K270" i="1"/>
  <c r="K271" i="1"/>
  <c r="K272" i="1"/>
  <c r="I248" i="1"/>
  <c r="J248" i="1"/>
  <c r="I249" i="1"/>
  <c r="J249" i="1"/>
  <c r="I250" i="1"/>
  <c r="J250" i="1"/>
  <c r="I251" i="1"/>
  <c r="J251" i="1"/>
  <c r="I252" i="1"/>
  <c r="J252" i="1"/>
  <c r="I253" i="1"/>
  <c r="J253" i="1"/>
  <c r="I254" i="1"/>
  <c r="J254" i="1"/>
  <c r="I255" i="1"/>
  <c r="J255" i="1"/>
  <c r="I256" i="1"/>
  <c r="J256" i="1"/>
  <c r="I95" i="1" l="1"/>
  <c r="J95" i="1"/>
  <c r="I94" i="1"/>
  <c r="J94" i="1"/>
  <c r="I93" i="1"/>
  <c r="J93" i="1"/>
  <c r="K24" i="1"/>
  <c r="K23" i="1"/>
  <c r="K22" i="1"/>
  <c r="I22" i="1"/>
  <c r="J22" i="1"/>
  <c r="I23" i="1"/>
  <c r="J23" i="1"/>
  <c r="I24" i="1"/>
  <c r="J24" i="1"/>
  <c r="I25" i="1"/>
  <c r="J25" i="1"/>
  <c r="J20" i="1"/>
  <c r="I20" i="1"/>
  <c r="I21" i="1"/>
  <c r="J21" i="1"/>
  <c r="K21" i="1"/>
  <c r="K20" i="1"/>
  <c r="J6" i="1"/>
  <c r="I11" i="1"/>
  <c r="J11" i="1"/>
  <c r="I12" i="1"/>
  <c r="J12" i="1"/>
  <c r="I13" i="1"/>
  <c r="J13" i="1"/>
  <c r="I14" i="1"/>
  <c r="J14" i="1"/>
  <c r="I15" i="1"/>
  <c r="J15" i="1"/>
  <c r="I16" i="1"/>
  <c r="J16" i="1"/>
  <c r="I17" i="1"/>
  <c r="J17" i="1"/>
  <c r="I18" i="1"/>
  <c r="J18" i="1"/>
  <c r="I19" i="1"/>
  <c r="J19" i="1"/>
  <c r="I26" i="1"/>
  <c r="J26" i="1"/>
  <c r="I27" i="1"/>
  <c r="J27" i="1"/>
  <c r="I28" i="1"/>
  <c r="J28" i="1"/>
  <c r="I29" i="1"/>
  <c r="J29" i="1"/>
  <c r="I30" i="1"/>
  <c r="J30" i="1"/>
  <c r="I31" i="1"/>
  <c r="J31" i="1"/>
  <c r="I32" i="1"/>
  <c r="J32" i="1"/>
  <c r="I33" i="1"/>
  <c r="J33" i="1"/>
  <c r="I34" i="1"/>
  <c r="J34" i="1"/>
  <c r="I35" i="1"/>
  <c r="J35" i="1"/>
  <c r="I36" i="1"/>
  <c r="J36" i="1"/>
  <c r="I37" i="1"/>
  <c r="J37" i="1"/>
  <c r="I38" i="1"/>
  <c r="J38" i="1"/>
  <c r="I39" i="1"/>
  <c r="J39" i="1"/>
  <c r="I40" i="1"/>
  <c r="J40" i="1"/>
  <c r="I41" i="1"/>
  <c r="J41" i="1"/>
  <c r="I42" i="1"/>
  <c r="J42" i="1"/>
  <c r="I43" i="1"/>
  <c r="J43" i="1"/>
  <c r="I44" i="1"/>
  <c r="J44" i="1"/>
  <c r="I45" i="1"/>
  <c r="J45" i="1"/>
  <c r="I46" i="1"/>
  <c r="J46" i="1"/>
  <c r="I47" i="1"/>
  <c r="J47" i="1"/>
  <c r="I48" i="1"/>
  <c r="J48" i="1"/>
  <c r="I49" i="1"/>
  <c r="J49" i="1"/>
  <c r="I50" i="1"/>
  <c r="J50" i="1"/>
  <c r="I51" i="1"/>
  <c r="J51" i="1"/>
  <c r="I52" i="1"/>
  <c r="J52" i="1"/>
  <c r="I53" i="1"/>
  <c r="J53" i="1"/>
  <c r="I54" i="1"/>
  <c r="J54" i="1"/>
  <c r="I55" i="1"/>
  <c r="J55" i="1"/>
  <c r="I56" i="1"/>
  <c r="J56" i="1"/>
  <c r="I57" i="1"/>
  <c r="J57" i="1"/>
  <c r="I58" i="1"/>
  <c r="J58" i="1"/>
  <c r="I59" i="1"/>
  <c r="J59" i="1"/>
  <c r="I60" i="1"/>
  <c r="J60" i="1"/>
  <c r="I61" i="1"/>
  <c r="J61" i="1"/>
  <c r="I62" i="1"/>
  <c r="J62" i="1"/>
  <c r="I63" i="1"/>
  <c r="J63" i="1"/>
  <c r="I64" i="1"/>
  <c r="J64" i="1"/>
  <c r="I65" i="1"/>
  <c r="J65" i="1"/>
  <c r="I66" i="1"/>
  <c r="J66" i="1"/>
  <c r="I67" i="1"/>
  <c r="J67" i="1"/>
  <c r="I68" i="1"/>
  <c r="J68" i="1"/>
  <c r="I69" i="1"/>
  <c r="J69" i="1"/>
  <c r="I70" i="1"/>
  <c r="J70" i="1"/>
  <c r="I71" i="1"/>
  <c r="J71" i="1"/>
  <c r="I72" i="1"/>
  <c r="J72" i="1"/>
  <c r="I73" i="1"/>
  <c r="J73" i="1"/>
  <c r="I74" i="1"/>
  <c r="J74" i="1"/>
  <c r="I75" i="1"/>
  <c r="J75" i="1"/>
  <c r="I76" i="1"/>
  <c r="J76" i="1"/>
  <c r="I77" i="1"/>
  <c r="J77" i="1"/>
  <c r="I78" i="1"/>
  <c r="J78" i="1"/>
  <c r="I79" i="1"/>
  <c r="J79" i="1"/>
  <c r="I80" i="1"/>
  <c r="J80" i="1"/>
  <c r="I81" i="1"/>
  <c r="J81" i="1"/>
  <c r="I82" i="1"/>
  <c r="J82" i="1"/>
  <c r="I83" i="1"/>
  <c r="J83" i="1"/>
  <c r="I84" i="1"/>
  <c r="J84" i="1"/>
  <c r="I85" i="1"/>
  <c r="J85" i="1"/>
  <c r="I86" i="1"/>
  <c r="J86" i="1"/>
  <c r="I87" i="1"/>
  <c r="J87" i="1"/>
  <c r="I88" i="1"/>
  <c r="J88" i="1"/>
  <c r="I89" i="1"/>
  <c r="J89" i="1"/>
  <c r="I90" i="1"/>
  <c r="J90" i="1"/>
  <c r="I91" i="1"/>
  <c r="J91" i="1"/>
  <c r="I92" i="1"/>
  <c r="J92" i="1"/>
  <c r="I96" i="1"/>
  <c r="J96" i="1"/>
  <c r="I97" i="1"/>
  <c r="J97" i="1"/>
  <c r="I98" i="1"/>
  <c r="J98" i="1"/>
  <c r="I99" i="1"/>
  <c r="J99" i="1"/>
  <c r="I100" i="1"/>
  <c r="J100" i="1"/>
  <c r="I101" i="1"/>
  <c r="J101" i="1"/>
  <c r="I102" i="1"/>
  <c r="J102" i="1"/>
  <c r="I103" i="1"/>
  <c r="J103" i="1"/>
  <c r="I104" i="1"/>
  <c r="J104" i="1"/>
  <c r="I105" i="1"/>
  <c r="J105" i="1"/>
  <c r="I106" i="1"/>
  <c r="J106" i="1"/>
  <c r="I107" i="1"/>
  <c r="J107" i="1"/>
  <c r="I108" i="1"/>
  <c r="J108" i="1"/>
  <c r="I109" i="1"/>
  <c r="J109" i="1"/>
  <c r="I110" i="1"/>
  <c r="J110" i="1"/>
  <c r="I111" i="1"/>
  <c r="J111" i="1"/>
  <c r="I112" i="1"/>
  <c r="J112" i="1"/>
  <c r="I113" i="1"/>
  <c r="J113" i="1"/>
  <c r="I114" i="1"/>
  <c r="J114" i="1"/>
  <c r="I115" i="1"/>
  <c r="J115" i="1"/>
  <c r="I116" i="1"/>
  <c r="J116" i="1"/>
  <c r="I117" i="1"/>
  <c r="J117" i="1"/>
  <c r="I118" i="1"/>
  <c r="J118" i="1"/>
  <c r="I119" i="1"/>
  <c r="J119" i="1"/>
  <c r="I120" i="1"/>
  <c r="J120" i="1"/>
  <c r="I121" i="1"/>
  <c r="J121" i="1"/>
  <c r="I122" i="1"/>
  <c r="J122" i="1"/>
  <c r="I123" i="1"/>
  <c r="J123" i="1"/>
  <c r="I124" i="1"/>
  <c r="J124" i="1"/>
  <c r="I125" i="1"/>
  <c r="J125" i="1"/>
  <c r="I126" i="1"/>
  <c r="J126" i="1"/>
  <c r="I127" i="1"/>
  <c r="J127" i="1"/>
  <c r="I128" i="1"/>
  <c r="J128" i="1"/>
  <c r="I129" i="1"/>
  <c r="J129" i="1"/>
  <c r="I130" i="1"/>
  <c r="J130" i="1"/>
  <c r="I131" i="1"/>
  <c r="J131" i="1"/>
  <c r="I132" i="1"/>
  <c r="J132" i="1"/>
  <c r="I133" i="1"/>
  <c r="J133" i="1"/>
  <c r="I141" i="1"/>
  <c r="J141" i="1"/>
  <c r="I142" i="1"/>
  <c r="J142" i="1"/>
  <c r="I143" i="1"/>
  <c r="J143" i="1"/>
  <c r="I144" i="1"/>
  <c r="J144" i="1"/>
  <c r="I145" i="1"/>
  <c r="J145" i="1"/>
  <c r="I146" i="1"/>
  <c r="J146" i="1"/>
  <c r="I147" i="1"/>
  <c r="J147" i="1"/>
  <c r="I148" i="1"/>
  <c r="J148" i="1"/>
  <c r="I149" i="1"/>
  <c r="J149" i="1"/>
  <c r="I150" i="1"/>
  <c r="J150" i="1"/>
  <c r="I151" i="1"/>
  <c r="J151" i="1"/>
  <c r="I157" i="1"/>
  <c r="J157" i="1"/>
  <c r="I158" i="1"/>
  <c r="J158" i="1"/>
  <c r="I159" i="1"/>
  <c r="J159" i="1"/>
  <c r="I160" i="1"/>
  <c r="J160" i="1"/>
  <c r="I161" i="1"/>
  <c r="J161" i="1"/>
  <c r="I162" i="1"/>
  <c r="J162" i="1"/>
  <c r="I163" i="1"/>
  <c r="J163" i="1"/>
  <c r="I164" i="1"/>
  <c r="J164" i="1"/>
  <c r="I174" i="1"/>
  <c r="J174" i="1"/>
  <c r="I175" i="1"/>
  <c r="J175" i="1"/>
  <c r="I176" i="1"/>
  <c r="J176" i="1"/>
  <c r="I177" i="1"/>
  <c r="J177" i="1"/>
  <c r="I178" i="1"/>
  <c r="J178" i="1"/>
  <c r="I179" i="1"/>
  <c r="J179" i="1"/>
  <c r="I193" i="1"/>
  <c r="J193" i="1"/>
  <c r="I194" i="1"/>
  <c r="J194" i="1"/>
  <c r="I195" i="1"/>
  <c r="J195" i="1"/>
  <c r="I196" i="1"/>
  <c r="J196" i="1"/>
  <c r="I197" i="1"/>
  <c r="J197" i="1"/>
  <c r="I198" i="1"/>
  <c r="J198" i="1"/>
  <c r="I199" i="1"/>
  <c r="J199" i="1"/>
  <c r="I200" i="1"/>
  <c r="J200" i="1"/>
  <c r="I201" i="1"/>
  <c r="J201" i="1"/>
  <c r="I202" i="1"/>
  <c r="J202" i="1"/>
  <c r="I203" i="1"/>
  <c r="J203" i="1"/>
  <c r="I204" i="1"/>
  <c r="J204" i="1"/>
  <c r="I205" i="1"/>
  <c r="J205" i="1"/>
  <c r="I206" i="1"/>
  <c r="J206" i="1"/>
  <c r="I207" i="1"/>
  <c r="J207" i="1"/>
  <c r="I208" i="1"/>
  <c r="J208" i="1"/>
  <c r="I209" i="1"/>
  <c r="J209" i="1"/>
  <c r="I210" i="1"/>
  <c r="J210" i="1"/>
  <c r="I211" i="1"/>
  <c r="J211" i="1"/>
  <c r="I216" i="1"/>
  <c r="J216" i="1"/>
  <c r="I217" i="1"/>
  <c r="J217" i="1"/>
  <c r="I218" i="1"/>
  <c r="J218" i="1"/>
  <c r="I219" i="1"/>
  <c r="J219" i="1"/>
  <c r="I222" i="1"/>
  <c r="J222" i="1"/>
  <c r="I223" i="1"/>
  <c r="J223" i="1"/>
  <c r="I224" i="1"/>
  <c r="J224" i="1"/>
  <c r="I225" i="1"/>
  <c r="J225" i="1"/>
  <c r="I226" i="1"/>
  <c r="J226" i="1"/>
  <c r="I227" i="1"/>
  <c r="J227" i="1"/>
  <c r="K7" i="1"/>
  <c r="I7" i="1"/>
  <c r="J7" i="1"/>
  <c r="I228" i="1" l="1"/>
  <c r="J228" i="1"/>
  <c r="I229" i="1"/>
  <c r="J229" i="1"/>
  <c r="I230" i="1"/>
  <c r="J230" i="1"/>
  <c r="I231" i="1"/>
  <c r="J231" i="1"/>
  <c r="I232" i="1"/>
  <c r="J232" i="1"/>
  <c r="I233" i="1"/>
  <c r="J233" i="1"/>
  <c r="I234" i="1"/>
  <c r="J234" i="1"/>
  <c r="I235" i="1"/>
  <c r="J235" i="1"/>
  <c r="I236" i="1"/>
  <c r="J236" i="1"/>
  <c r="I237" i="1"/>
  <c r="J237" i="1"/>
  <c r="I238" i="1"/>
  <c r="J238" i="1"/>
  <c r="I239" i="1"/>
  <c r="J239" i="1"/>
  <c r="I240" i="1"/>
  <c r="J240" i="1"/>
  <c r="I241" i="1"/>
  <c r="J241" i="1"/>
  <c r="I242" i="1"/>
  <c r="J242" i="1"/>
  <c r="I243" i="1"/>
  <c r="J243" i="1"/>
  <c r="I244" i="1"/>
  <c r="J244" i="1"/>
  <c r="I245" i="1"/>
  <c r="J245" i="1"/>
  <c r="I246" i="1"/>
  <c r="J246" i="1"/>
  <c r="I247" i="1"/>
  <c r="J247" i="1"/>
  <c r="I268" i="1"/>
  <c r="J268" i="1"/>
  <c r="I269" i="1"/>
  <c r="J269" i="1"/>
  <c r="I270" i="1"/>
  <c r="J270" i="1"/>
  <c r="I271" i="1"/>
  <c r="J271" i="1"/>
  <c r="I272" i="1"/>
  <c r="J272" i="1"/>
  <c r="I273" i="1"/>
  <c r="J273" i="1"/>
  <c r="I274" i="1"/>
  <c r="J274" i="1"/>
  <c r="I275" i="1"/>
  <c r="J275" i="1"/>
  <c r="I276" i="1"/>
  <c r="J276" i="1"/>
  <c r="I277" i="1"/>
  <c r="J277" i="1"/>
  <c r="I278" i="1"/>
  <c r="J278" i="1"/>
  <c r="I279" i="1"/>
  <c r="J279" i="1"/>
  <c r="I280" i="1"/>
  <c r="J280" i="1"/>
  <c r="I281" i="1"/>
  <c r="J281" i="1"/>
  <c r="I282" i="1"/>
  <c r="J282" i="1"/>
  <c r="I283" i="1"/>
  <c r="J283" i="1"/>
  <c r="I284" i="1"/>
  <c r="J284" i="1"/>
  <c r="I285" i="1"/>
  <c r="J285" i="1"/>
  <c r="I286" i="1"/>
  <c r="J286" i="1"/>
  <c r="I287" i="1"/>
  <c r="J287" i="1"/>
  <c r="I288" i="1"/>
  <c r="J288" i="1"/>
  <c r="I289" i="1"/>
  <c r="J289" i="1"/>
  <c r="I290" i="1"/>
  <c r="J290" i="1"/>
  <c r="I291" i="1"/>
  <c r="J291" i="1"/>
  <c r="I292" i="1"/>
  <c r="J292" i="1"/>
  <c r="I293" i="1"/>
  <c r="J293" i="1"/>
  <c r="I306" i="1"/>
  <c r="J306" i="1"/>
  <c r="I307" i="1"/>
  <c r="J307" i="1"/>
  <c r="I308" i="1"/>
  <c r="J308" i="1"/>
  <c r="I309" i="1"/>
  <c r="J309" i="1"/>
  <c r="I310" i="1"/>
  <c r="J310" i="1"/>
  <c r="I311" i="1"/>
  <c r="J311" i="1"/>
  <c r="I312" i="1"/>
  <c r="J312" i="1"/>
  <c r="I313" i="1"/>
  <c r="J313" i="1"/>
  <c r="I314" i="1"/>
  <c r="J314" i="1"/>
  <c r="I315" i="1"/>
  <c r="J315" i="1"/>
  <c r="I316" i="1"/>
  <c r="J316" i="1"/>
  <c r="I317" i="1"/>
  <c r="J317" i="1"/>
  <c r="I318" i="1"/>
  <c r="J318" i="1"/>
  <c r="I319" i="1"/>
  <c r="J319" i="1"/>
  <c r="I320" i="1"/>
  <c r="J320" i="1"/>
  <c r="I321" i="1"/>
  <c r="J321" i="1"/>
  <c r="I322" i="1"/>
  <c r="J322" i="1"/>
  <c r="I323" i="1"/>
  <c r="J323" i="1"/>
  <c r="I324" i="1"/>
  <c r="J324" i="1"/>
  <c r="I325" i="1"/>
  <c r="J325" i="1"/>
  <c r="I326" i="1"/>
  <c r="J326" i="1"/>
  <c r="I327" i="1"/>
  <c r="J327" i="1"/>
  <c r="I328" i="1"/>
  <c r="J328" i="1"/>
  <c r="I329" i="1"/>
  <c r="J329" i="1"/>
  <c r="I330" i="1"/>
  <c r="J330" i="1"/>
  <c r="I331" i="1"/>
  <c r="J331" i="1"/>
  <c r="I332" i="1"/>
  <c r="J332" i="1"/>
  <c r="I333" i="1"/>
  <c r="J333" i="1"/>
  <c r="I334" i="1"/>
  <c r="J334" i="1"/>
  <c r="I335" i="1"/>
  <c r="J335" i="1"/>
  <c r="I336" i="1"/>
  <c r="J336" i="1"/>
  <c r="I337" i="1"/>
  <c r="J337" i="1"/>
  <c r="I338" i="1"/>
  <c r="J338" i="1"/>
  <c r="I339" i="1"/>
  <c r="J339" i="1"/>
  <c r="I340" i="1"/>
  <c r="J340" i="1"/>
  <c r="I341" i="1"/>
  <c r="J341" i="1"/>
  <c r="I342" i="1"/>
  <c r="J342" i="1"/>
  <c r="I343" i="1"/>
  <c r="J343" i="1"/>
  <c r="I344" i="1"/>
  <c r="J344" i="1"/>
  <c r="I345" i="1"/>
  <c r="J345" i="1"/>
  <c r="I346" i="1"/>
  <c r="J346" i="1"/>
  <c r="I347" i="1"/>
  <c r="J347" i="1"/>
  <c r="I348" i="1"/>
  <c r="J348" i="1"/>
  <c r="I349" i="1"/>
  <c r="J349" i="1"/>
  <c r="I350" i="1"/>
  <c r="J350" i="1"/>
  <c r="I351" i="1"/>
  <c r="J351" i="1"/>
  <c r="I352" i="1"/>
  <c r="J352" i="1"/>
  <c r="I353" i="1"/>
  <c r="J353" i="1"/>
  <c r="I354" i="1"/>
  <c r="J354" i="1"/>
  <c r="I355" i="1"/>
  <c r="J355" i="1"/>
  <c r="I356" i="1"/>
  <c r="J356" i="1"/>
  <c r="I357" i="1"/>
  <c r="J357" i="1"/>
  <c r="I358" i="1"/>
  <c r="J358" i="1"/>
  <c r="I359" i="1"/>
  <c r="J359" i="1"/>
  <c r="I360" i="1"/>
  <c r="J360" i="1"/>
  <c r="I361" i="1"/>
  <c r="J361" i="1"/>
  <c r="I362" i="1"/>
  <c r="J362" i="1"/>
  <c r="I363" i="1"/>
  <c r="J363" i="1"/>
  <c r="I364" i="1"/>
  <c r="J364" i="1"/>
  <c r="I365" i="1"/>
  <c r="J365" i="1"/>
  <c r="I366" i="1"/>
  <c r="J366" i="1"/>
  <c r="I367" i="1"/>
  <c r="J367" i="1"/>
  <c r="K203" i="1"/>
  <c r="K204" i="1"/>
  <c r="K205" i="1"/>
  <c r="K206" i="1"/>
  <c r="K207" i="1"/>
  <c r="K208" i="1"/>
  <c r="K209" i="1"/>
  <c r="K210" i="1"/>
  <c r="K211" i="1"/>
  <c r="K216" i="1"/>
  <c r="K217" i="1"/>
  <c r="K218" i="1"/>
  <c r="K219"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202" i="1"/>
  <c r="K197" i="1"/>
  <c r="K198" i="1"/>
  <c r="K199" i="1"/>
  <c r="K200" i="1"/>
  <c r="K201" i="1"/>
  <c r="K164" i="1"/>
  <c r="K171" i="1"/>
  <c r="K172" i="1"/>
  <c r="K173" i="1"/>
  <c r="K174" i="1"/>
  <c r="K175" i="1"/>
  <c r="K176" i="1"/>
  <c r="K177" i="1"/>
  <c r="K178" i="1"/>
  <c r="K179" i="1"/>
  <c r="K192" i="1"/>
  <c r="K193" i="1"/>
  <c r="K194" i="1"/>
  <c r="K195" i="1"/>
  <c r="K196" i="1"/>
  <c r="K120" i="1" l="1"/>
  <c r="K119" i="1"/>
  <c r="K118" i="1"/>
  <c r="K121" i="1"/>
  <c r="K122" i="1"/>
  <c r="K123" i="1"/>
  <c r="K107" i="1"/>
  <c r="K100" i="1"/>
  <c r="K4" i="1"/>
  <c r="K5" i="1"/>
  <c r="K6" i="1"/>
  <c r="K8" i="1"/>
  <c r="K9" i="1"/>
  <c r="K10" i="1"/>
  <c r="K11" i="1"/>
  <c r="K12" i="1"/>
  <c r="K13" i="1"/>
  <c r="K14" i="1"/>
  <c r="K15" i="1"/>
  <c r="K16" i="1"/>
  <c r="K3" i="1"/>
  <c r="K70" i="1" l="1"/>
  <c r="K71" i="1"/>
  <c r="K72" i="1"/>
  <c r="K73" i="1"/>
  <c r="K74" i="1"/>
  <c r="K75" i="1"/>
  <c r="K76" i="1"/>
  <c r="K77" i="1"/>
  <c r="K78" i="1"/>
  <c r="K79" i="1"/>
  <c r="K80" i="1"/>
  <c r="K81" i="1"/>
  <c r="K82" i="1"/>
  <c r="K83" i="1"/>
  <c r="K84" i="1"/>
  <c r="K85" i="1"/>
  <c r="K86" i="1"/>
  <c r="K87" i="1"/>
  <c r="K88" i="1"/>
  <c r="K89" i="1"/>
  <c r="K90" i="1"/>
  <c r="K91" i="1"/>
  <c r="K92" i="1"/>
  <c r="K96" i="1"/>
  <c r="K97" i="1"/>
  <c r="K98" i="1"/>
  <c r="K99" i="1"/>
  <c r="K101" i="1"/>
  <c r="K102" i="1"/>
  <c r="K103" i="1"/>
  <c r="K104" i="1"/>
  <c r="K105" i="1"/>
  <c r="K106" i="1"/>
  <c r="K108" i="1"/>
  <c r="K109" i="1"/>
  <c r="K110" i="1"/>
  <c r="K111" i="1"/>
  <c r="K112" i="1"/>
  <c r="K113" i="1"/>
  <c r="K114" i="1"/>
  <c r="K115" i="1"/>
  <c r="K116" i="1"/>
  <c r="K117" i="1"/>
  <c r="K124" i="1"/>
  <c r="K125" i="1"/>
  <c r="K126" i="1"/>
  <c r="K127" i="1"/>
  <c r="K128" i="1"/>
  <c r="K129" i="1"/>
  <c r="K130" i="1"/>
  <c r="K131" i="1"/>
  <c r="K132" i="1"/>
  <c r="K133" i="1"/>
  <c r="K134" i="1"/>
  <c r="K141" i="1"/>
  <c r="K142" i="1"/>
  <c r="K143" i="1"/>
  <c r="K144" i="1"/>
  <c r="K145" i="1"/>
  <c r="K146" i="1"/>
  <c r="K147" i="1"/>
  <c r="K148" i="1"/>
  <c r="K149" i="1"/>
  <c r="K150" i="1"/>
  <c r="K151" i="1"/>
  <c r="K156" i="1"/>
  <c r="K157" i="1"/>
  <c r="K158" i="1"/>
  <c r="K159" i="1"/>
  <c r="K160" i="1"/>
  <c r="K161" i="1"/>
  <c r="K162" i="1"/>
  <c r="K163" i="1"/>
  <c r="K52" i="1" l="1"/>
  <c r="K53" i="1"/>
  <c r="K54" i="1"/>
  <c r="K55" i="1"/>
  <c r="K56" i="1"/>
  <c r="K57" i="1"/>
  <c r="K58" i="1"/>
  <c r="K59" i="1"/>
  <c r="K60" i="1"/>
  <c r="K61" i="1"/>
  <c r="K62" i="1"/>
  <c r="K63" i="1"/>
  <c r="K64" i="1"/>
  <c r="K65" i="1"/>
  <c r="K66" i="1"/>
  <c r="K67" i="1"/>
  <c r="K68" i="1"/>
  <c r="K69" i="1"/>
  <c r="K27" i="1" l="1"/>
  <c r="K28" i="1"/>
  <c r="K29" i="1"/>
  <c r="K30" i="1"/>
  <c r="K31" i="1"/>
  <c r="K32" i="1"/>
  <c r="K33" i="1"/>
  <c r="K34" i="1"/>
  <c r="K35" i="1"/>
  <c r="K36" i="1"/>
  <c r="K37" i="1"/>
  <c r="K38" i="1"/>
  <c r="K39" i="1"/>
  <c r="K40" i="1"/>
  <c r="K41" i="1"/>
  <c r="K42" i="1"/>
  <c r="K43" i="1"/>
  <c r="K44" i="1"/>
  <c r="K45" i="1"/>
  <c r="K46" i="1"/>
  <c r="K47" i="1"/>
  <c r="K48" i="1"/>
  <c r="K49" i="1"/>
  <c r="K50" i="1"/>
  <c r="K51" i="1"/>
  <c r="K17" i="1"/>
  <c r="K18" i="1"/>
  <c r="K19" i="1"/>
  <c r="K25" i="1"/>
  <c r="K26" i="1"/>
  <c r="I3" i="1"/>
  <c r="J3" i="1"/>
  <c r="I4" i="1"/>
  <c r="J4" i="1"/>
  <c r="I5" i="1"/>
  <c r="J5" i="1"/>
  <c r="I6" i="1"/>
  <c r="I8" i="1"/>
  <c r="J8" i="1"/>
  <c r="I9" i="1"/>
  <c r="J9" i="1"/>
  <c r="I10" i="1"/>
  <c r="J10" i="1"/>
  <c r="K2" i="1"/>
  <c r="J2" i="1"/>
  <c r="I2" i="1"/>
  <c r="B46" i="12" l="1"/>
  <c r="B43" i="10"/>
  <c r="B161" i="14"/>
  <c r="B169" i="14"/>
  <c r="B177" i="14"/>
  <c r="B131" i="14"/>
  <c r="B139" i="14"/>
  <c r="B147" i="14"/>
  <c r="B130" i="14"/>
  <c r="B112" i="14"/>
  <c r="B94" i="14"/>
  <c r="B75" i="14"/>
  <c r="B49" i="14"/>
  <c r="B59" i="14"/>
  <c r="B34" i="12"/>
  <c r="B44" i="10"/>
  <c r="B162" i="14"/>
  <c r="B170" i="14"/>
  <c r="B178" i="14"/>
  <c r="B132" i="14"/>
  <c r="B140" i="14"/>
  <c r="B148" i="14"/>
  <c r="B121" i="14"/>
  <c r="B103" i="14"/>
  <c r="B84" i="14"/>
  <c r="B42" i="14"/>
  <c r="B41" i="14"/>
  <c r="B56" i="14"/>
  <c r="B25" i="12"/>
  <c r="B41" i="10"/>
  <c r="B163" i="14"/>
  <c r="B171" i="14"/>
  <c r="B179" i="14"/>
  <c r="B133" i="14"/>
  <c r="B141" i="14"/>
  <c r="B149" i="14"/>
  <c r="B122" i="14"/>
  <c r="B104" i="14"/>
  <c r="B85" i="14"/>
  <c r="B43" i="14"/>
  <c r="B65" i="14"/>
  <c r="B30" i="14"/>
  <c r="B50" i="10"/>
  <c r="B35" i="10"/>
  <c r="B164" i="14"/>
  <c r="B172" i="14"/>
  <c r="B180" i="14"/>
  <c r="B134" i="14"/>
  <c r="B142" i="14"/>
  <c r="B150" i="14"/>
  <c r="B123" i="14"/>
  <c r="B105" i="14"/>
  <c r="B86" i="14"/>
  <c r="B44" i="14"/>
  <c r="B66" i="14"/>
  <c r="B51" i="10"/>
  <c r="B36" i="10"/>
  <c r="B165" i="14"/>
  <c r="B173" i="14"/>
  <c r="B181" i="14"/>
  <c r="B135" i="14"/>
  <c r="B143" i="14"/>
  <c r="B151" i="14"/>
  <c r="B120" i="14"/>
  <c r="B102" i="14"/>
  <c r="B83" i="14"/>
  <c r="B45" i="14"/>
  <c r="B67" i="14"/>
  <c r="B52" i="10"/>
  <c r="B37" i="10"/>
  <c r="B166" i="14"/>
  <c r="B174" i="14"/>
  <c r="B182" i="14"/>
  <c r="B136" i="14"/>
  <c r="B144" i="14"/>
  <c r="B152" i="14"/>
  <c r="B113" i="14"/>
  <c r="B95" i="14"/>
  <c r="B76" i="14"/>
  <c r="B46" i="14"/>
  <c r="B64" i="14"/>
  <c r="B49" i="10"/>
  <c r="B34" i="10"/>
  <c r="B167" i="14"/>
  <c r="B175" i="14"/>
  <c r="B183" i="14"/>
  <c r="B137" i="14"/>
  <c r="B145" i="14"/>
  <c r="B153" i="14"/>
  <c r="B114" i="14"/>
  <c r="B96" i="14"/>
  <c r="B77" i="14"/>
  <c r="B47" i="14"/>
  <c r="B57" i="14"/>
  <c r="B42" i="10"/>
  <c r="B160" i="14"/>
  <c r="B168" i="14"/>
  <c r="B176" i="14"/>
  <c r="B159" i="14"/>
  <c r="B138" i="14"/>
  <c r="B146" i="14"/>
  <c r="B154" i="14"/>
  <c r="B115" i="14"/>
  <c r="B97" i="14"/>
  <c r="B78" i="14"/>
  <c r="B48" i="14"/>
  <c r="B58" i="14"/>
  <c r="B45" i="12"/>
  <c r="B35" i="14"/>
  <c r="B36" i="14"/>
  <c r="B47" i="12"/>
  <c r="B29" i="14"/>
  <c r="B28" i="14"/>
  <c r="B11" i="12"/>
  <c r="B12" i="12"/>
  <c r="B44" i="12"/>
  <c r="B31" i="14"/>
  <c r="B18" i="14"/>
  <c r="B15" i="12"/>
  <c r="B10" i="12"/>
  <c r="B34" i="14"/>
  <c r="B32" i="14"/>
  <c r="B19" i="14"/>
  <c r="B33" i="14"/>
  <c r="B20" i="14"/>
  <c r="B17" i="14"/>
  <c r="B355" i="6"/>
  <c r="B339" i="6"/>
  <c r="B319" i="6"/>
  <c r="B302" i="6"/>
  <c r="B278" i="6"/>
  <c r="B252" i="6"/>
  <c r="B235" i="6"/>
  <c r="B215" i="6"/>
  <c r="B311" i="6"/>
  <c r="B242" i="6"/>
  <c r="B369" i="6"/>
  <c r="B312" i="6"/>
  <c r="B267" i="6"/>
  <c r="B356" i="6"/>
  <c r="B310" i="6"/>
  <c r="B244" i="6"/>
  <c r="B357" i="6"/>
  <c r="B303" i="6"/>
  <c r="B261" i="6"/>
  <c r="B199" i="6"/>
  <c r="B304" i="6"/>
  <c r="B259" i="6"/>
  <c r="B368" i="6"/>
  <c r="B338" i="6"/>
  <c r="B320" i="6"/>
  <c r="B293" i="6"/>
  <c r="B276" i="6"/>
  <c r="B253" i="6"/>
  <c r="B236" i="6"/>
  <c r="B208" i="6"/>
  <c r="B336" i="6"/>
  <c r="B269" i="6"/>
  <c r="B226" i="6"/>
  <c r="B364" i="6"/>
  <c r="B285" i="6"/>
  <c r="B227" i="6"/>
  <c r="B345" i="6"/>
  <c r="B286" i="6"/>
  <c r="B225" i="6"/>
  <c r="B344" i="6"/>
  <c r="B284" i="6"/>
  <c r="B216" i="6"/>
  <c r="B343" i="6"/>
  <c r="B327" i="6"/>
  <c r="B234" i="6"/>
  <c r="B367" i="6"/>
  <c r="B337" i="6"/>
  <c r="B318" i="6"/>
  <c r="B294" i="6"/>
  <c r="B268" i="6"/>
  <c r="B251" i="6"/>
  <c r="B233" i="6"/>
  <c r="B209" i="6"/>
  <c r="B365" i="6"/>
  <c r="B292" i="6"/>
  <c r="B210" i="6"/>
  <c r="B335" i="6"/>
  <c r="B243" i="6"/>
  <c r="B207" i="6"/>
  <c r="B329" i="6"/>
  <c r="B260" i="6"/>
  <c r="B200" i="6"/>
  <c r="B328" i="6"/>
  <c r="B241" i="6"/>
  <c r="B360" i="6"/>
  <c r="B277" i="6"/>
  <c r="B217" i="6"/>
  <c r="B11" i="14"/>
  <c r="B18" i="10"/>
  <c r="B26" i="10"/>
  <c r="B366" i="6"/>
  <c r="B322" i="6"/>
  <c r="B237" i="6"/>
  <c r="B203" i="6"/>
  <c r="B202" i="6"/>
  <c r="B377" i="6"/>
  <c r="B306" i="6"/>
  <c r="B245" i="6"/>
  <c r="B10" i="14"/>
  <c r="B33" i="12"/>
  <c r="B8" i="10"/>
  <c r="B11" i="10"/>
  <c r="B9" i="14"/>
  <c r="B35" i="12"/>
  <c r="B23" i="10"/>
  <c r="B10" i="10"/>
  <c r="B13" i="12"/>
  <c r="B295" i="6"/>
  <c r="B271" i="6"/>
  <c r="B287" i="6"/>
  <c r="B218" i="6"/>
  <c r="B305" i="6"/>
  <c r="B23" i="12"/>
  <c r="B24" i="10"/>
  <c r="B378" i="6"/>
  <c r="B14" i="12"/>
  <c r="B296" i="6"/>
  <c r="B254" i="6"/>
  <c r="B211" i="6"/>
  <c r="B347" i="6"/>
  <c r="B314" i="6"/>
  <c r="B321" i="6"/>
  <c r="B288" i="6"/>
  <c r="B22" i="12"/>
  <c r="B15" i="10"/>
  <c r="B375" i="6"/>
  <c r="B358" i="6"/>
  <c r="B262" i="6"/>
  <c r="B201" i="6"/>
  <c r="B219" i="6"/>
  <c r="B346" i="6"/>
  <c r="B17" i="10"/>
  <c r="B270" i="6"/>
  <c r="B36" i="12"/>
  <c r="B25" i="10"/>
  <c r="B374" i="6"/>
  <c r="B359" i="6"/>
  <c r="B255" i="6"/>
  <c r="B228" i="6"/>
  <c r="B280" i="6"/>
  <c r="B376" i="6"/>
  <c r="B313" i="6"/>
  <c r="B24" i="12"/>
  <c r="B9" i="10"/>
  <c r="B373" i="6"/>
  <c r="B331" i="6"/>
  <c r="B330" i="6"/>
  <c r="B229" i="6"/>
  <c r="B263" i="6"/>
  <c r="B16" i="10"/>
  <c r="B279" i="6"/>
  <c r="B185" i="6"/>
  <c r="B171" i="6"/>
  <c r="B170" i="6"/>
  <c r="B166" i="6"/>
  <c r="B187" i="6"/>
  <c r="B160" i="6"/>
  <c r="B176" i="6"/>
  <c r="B163" i="6"/>
  <c r="B164" i="6"/>
  <c r="B183" i="6"/>
  <c r="B186" i="6"/>
  <c r="B172" i="6"/>
  <c r="B159" i="6"/>
  <c r="B158" i="6"/>
  <c r="B173" i="6"/>
  <c r="B162" i="6"/>
  <c r="B177" i="6"/>
  <c r="B178" i="6"/>
  <c r="B188" i="6"/>
  <c r="B174" i="6"/>
  <c r="B161" i="6"/>
  <c r="B189" i="6"/>
  <c r="B175" i="6"/>
  <c r="B190" i="6"/>
  <c r="B191" i="6"/>
  <c r="B184" i="6"/>
  <c r="B165" i="6"/>
  <c r="B146" i="6"/>
  <c r="B148" i="6"/>
  <c r="B150" i="6"/>
  <c r="B8" i="6"/>
  <c r="B126" i="6"/>
  <c r="B134" i="6"/>
  <c r="B112" i="6"/>
  <c r="B120" i="6"/>
  <c r="B98" i="6"/>
  <c r="B71" i="6"/>
  <c r="B79" i="6"/>
  <c r="B56" i="6"/>
  <c r="B64" i="6"/>
  <c r="B114" i="6"/>
  <c r="B81" i="6"/>
  <c r="B127" i="6"/>
  <c r="B135" i="6"/>
  <c r="B113" i="6"/>
  <c r="B108" i="6"/>
  <c r="B99" i="6"/>
  <c r="B72" i="6"/>
  <c r="B80" i="6"/>
  <c r="B57" i="6"/>
  <c r="B65" i="6"/>
  <c r="B136" i="6"/>
  <c r="B92" i="6"/>
  <c r="B73" i="6"/>
  <c r="B52" i="6"/>
  <c r="B128" i="6"/>
  <c r="B100" i="6"/>
  <c r="B58" i="6"/>
  <c r="B129" i="6"/>
  <c r="B137" i="6"/>
  <c r="B115" i="6"/>
  <c r="B93" i="6"/>
  <c r="B101" i="6"/>
  <c r="B74" i="6"/>
  <c r="B82" i="6"/>
  <c r="B59" i="6"/>
  <c r="B130" i="6"/>
  <c r="B125" i="6"/>
  <c r="B116" i="6"/>
  <c r="B94" i="6"/>
  <c r="B102" i="6"/>
  <c r="B75" i="6"/>
  <c r="B70" i="6"/>
  <c r="B60" i="6"/>
  <c r="B131" i="6"/>
  <c r="B109" i="6"/>
  <c r="B117" i="6"/>
  <c r="B95" i="6"/>
  <c r="B103" i="6"/>
  <c r="B76" i="6"/>
  <c r="B53" i="6"/>
  <c r="B61" i="6"/>
  <c r="B132" i="6"/>
  <c r="B110" i="6"/>
  <c r="B118" i="6"/>
  <c r="B96" i="6"/>
  <c r="B91" i="6"/>
  <c r="B77" i="6"/>
  <c r="B54" i="6"/>
  <c r="B62" i="6"/>
  <c r="B133" i="6"/>
  <c r="B111" i="6"/>
  <c r="B119" i="6"/>
  <c r="B97" i="6"/>
  <c r="B83" i="6"/>
  <c r="B78" i="6"/>
  <c r="B55" i="6"/>
  <c r="B63" i="6"/>
  <c r="B43" i="6"/>
  <c r="B35" i="6"/>
  <c r="B34" i="6"/>
  <c r="B44" i="6"/>
  <c r="B45" i="6"/>
  <c r="B36" i="6"/>
  <c r="B32" i="6"/>
  <c r="B37" i="6"/>
  <c r="B42" i="6"/>
  <c r="B40" i="6"/>
  <c r="B41" i="6"/>
  <c r="B33" i="6"/>
  <c r="B38" i="6"/>
  <c r="B39" i="6"/>
  <c r="B15" i="6"/>
  <c r="B14" i="6"/>
  <c r="B10" i="6"/>
  <c r="B9" i="6"/>
  <c r="B16" i="6"/>
  <c r="B22" i="6"/>
  <c r="B23" i="6"/>
  <c r="B24" i="6"/>
  <c r="B12" i="14"/>
</calcChain>
</file>

<file path=xl/sharedStrings.xml><?xml version="1.0" encoding="utf-8"?>
<sst xmlns="http://schemas.openxmlformats.org/spreadsheetml/2006/main" count="2876" uniqueCount="339">
  <si>
    <t>Type</t>
  </si>
  <si>
    <t>MATCH</t>
  </si>
  <si>
    <t>Statistique</t>
  </si>
  <si>
    <t>National</t>
  </si>
  <si>
    <t>Contacts</t>
  </si>
  <si>
    <t>Financement </t>
  </si>
  <si>
    <t>Partenaire opérationnel principal</t>
  </si>
  <si>
    <t>% analysis</t>
  </si>
  <si>
    <t>Lebanese</t>
  </si>
  <si>
    <t>Guidelines</t>
  </si>
  <si>
    <t>REACH Lebanon</t>
  </si>
  <si>
    <t xml:space="preserve">Context </t>
  </si>
  <si>
    <t>While empirically based assessments conducted in Lebanon do exist (either previously or planned), there is a striking information gap with regards to three specific population groups: Lebanese, PRL, and Migrants; the need for evidencebased planning by humanitarian actors continues to grow as the country faces continued acute vulnerabilities and needs. Available information and data have not been sufficient to provide a comprehensive understanding of the growing humanitarian needs and the current crisis drivers. To this end, the HCT has endorsed a country-wide multisector
needs assessment (MSNA).</t>
  </si>
  <si>
    <t>The MSNA was designed to inform humanitarian and development response options for 2022, ensuring that strategic response planning and prioritization decisions are evidence-based and target affected populations with the most acute needs and vulnerabilities in Lebanon. The MSNA is funded by the European Civil Protection and Humanitarian Aid Operations (DG-ECHO) and the Lebanese Humanitarian Fund (LHF), in collaboration and coordination with the United-Nations Office for the Coordination of Humanitarian Affairs (UN-OCHA), the International Organization for Migration (IOM), and the United Nations Relief and Works Agency for Palestine Refugees in the Near East (UNRWA).</t>
  </si>
  <si>
    <t>The 2021 MSNA is a nationwide, household-level assessment composed of primary data collection method and secondary data. Primary data collection consisted of a household-level survey conducted across the entirety of Lebanon, inclusive of 24 qa’dat/cazas1;2, which are the official administrative level 2 boundary for Lebanon. Cadastres (administrative level 3) served as the primary sampling unit (PSU) for this exercise. In total, 5,306 surveys were conducted in-person through face-to-face interviews.</t>
  </si>
  <si>
    <t>4 sampling strategies have been followed depending on population groups</t>
  </si>
  <si>
    <t>1. Lebanese households</t>
  </si>
  <si>
    <t xml:space="preserve">2-stage random sampling : Level of confidence 95% and margin of error 10%. Representative data at district level - for all accessible districts during the data collection </t>
  </si>
  <si>
    <t>2. Migrants</t>
  </si>
  <si>
    <t>Indicative snowball sampling : Indicative data at governorate level, that cannot be generalised for the whole population group</t>
  </si>
  <si>
    <t>2. PRL</t>
  </si>
  <si>
    <t>PRL living outside of camps : Indicative snowball sampling : Indicative data at governorate level, that cannot be generalised for the whole population group</t>
  </si>
  <si>
    <t>Two different sampling strategies were implemented 
PRL living in camps and in adjacent gatherings : Random sampling : Level of confidence 90% and margin of error 11%. Representative data at governorate level - for all accessible camps and adjacent gatherings</t>
  </si>
  <si>
    <t>In addition, the assessment focused on 3 groups of population : Lebanese, migrants and Palestine Refugees in Lebanon (PRL). All interviews were conducted face-to-face, by a pair of enumerators (male and female)</t>
  </si>
  <si>
    <t xml:space="preserve">Results are weighted to official statistics reflecting provincial and regional populations </t>
  </si>
  <si>
    <t>20 October - 1st December 2021</t>
  </si>
  <si>
    <t>24/26 cadasters (El Nabatiyeh and Bent Jbeil were inaccessible during the data collection)</t>
  </si>
  <si>
    <t>Cécile AVENA (cecile.avena@reach-initiative.org)</t>
  </si>
  <si>
    <t>Eric ECONOMY (eric.economy@reach-initiative.org)</t>
  </si>
  <si>
    <t>Sheets explanations</t>
  </si>
  <si>
    <t>Sheets contain the following</t>
  </si>
  <si>
    <t>- Level : Level of analysis</t>
  </si>
  <si>
    <t>- Research question : general category of the question (Wash, shelter, health, etc.)</t>
  </si>
  <si>
    <t>- Research sub-question : e.g. Water, hygiene, shelter types</t>
  </si>
  <si>
    <t>- Type : Type of analysis (median, average, percentage)</t>
  </si>
  <si>
    <t>- Group : Population group of interest (Lebanese, PRL, migrants, all)</t>
  </si>
  <si>
    <t>- Indicator : Name of the indicator</t>
  </si>
  <si>
    <t>- Choice : the name of the answer choice for unique or multiple choice questions</t>
  </si>
  <si>
    <t>Level</t>
  </si>
  <si>
    <t>Research question</t>
  </si>
  <si>
    <t>Research sub-question</t>
  </si>
  <si>
    <t>Sub-group</t>
  </si>
  <si>
    <t>Group</t>
  </si>
  <si>
    <t>Indicator</t>
  </si>
  <si>
    <t>Choice</t>
  </si>
  <si>
    <t>Indicator and choice</t>
  </si>
  <si>
    <t>Methodology</t>
  </si>
  <si>
    <t>Data collection period</t>
  </si>
  <si>
    <t>Geographic coverage</t>
  </si>
  <si>
    <t>Number of surveys after cleaning and analysis</t>
  </si>
  <si>
    <t>Demography</t>
  </si>
  <si>
    <t xml:space="preserve">- Sub-group : the sub-group for which the indicator is being calculated. If this is empty, the indicators applies to all households
For certain indicators, it is indicated "individual data" which means the data is related to the respondent, not to the entire households. </t>
  </si>
  <si>
    <t>Bangladeshi</t>
  </si>
  <si>
    <t>Egyptian</t>
  </si>
  <si>
    <t>Ethiopian</t>
  </si>
  <si>
    <t>Filipino</t>
  </si>
  <si>
    <t>Ghanaian</t>
  </si>
  <si>
    <t>Iraqi</t>
  </si>
  <si>
    <t>Kenyan</t>
  </si>
  <si>
    <t>Nigerian</t>
  </si>
  <si>
    <t>Other</t>
  </si>
  <si>
    <t>Palestinian - Lebanese</t>
  </si>
  <si>
    <t>Palestinian (Non-Lebanese, Non Syrian)</t>
  </si>
  <si>
    <t>Sierra Leonean</t>
  </si>
  <si>
    <t>Sri Lankan</t>
  </si>
  <si>
    <t>Sudanese</t>
  </si>
  <si>
    <t>Education</t>
  </si>
  <si>
    <t>HH composition</t>
  </si>
  <si>
    <t>Don't know</t>
  </si>
  <si>
    <t>Decline to answer</t>
  </si>
  <si>
    <t xml:space="preserve">Thanks to : the International Organisation for Migrations (IOM), Mercy Corps, Terre des Hommes Foundation (TdH),  the Danish Refugee Council (DRC), International Rescue Committee (IRC), Intersos, Save the Children, the Norwegian Refugee Council (NRC), Humanité et Inclusion (HI) and Solidarités international (SI), which helped us collect data. </t>
  </si>
  <si>
    <t>Disability</t>
  </si>
  <si>
    <t>Lack of staff to run the school</t>
  </si>
  <si>
    <t xml:space="preserve">% of individuals enrolled in formal school for 2020-2021 year (HHs members in the age to go to school) </t>
  </si>
  <si>
    <t>Cannot afford education-related costs (e.g. tuition, supplies, transportation)</t>
  </si>
  <si>
    <t>Lack of schools in the community leading to drop out</t>
  </si>
  <si>
    <t>Protection risks while commuting to school</t>
  </si>
  <si>
    <t>Protection risks while at school</t>
  </si>
  <si>
    <t>Child marriage</t>
  </si>
  <si>
    <t>COVID-19 related school closures</t>
  </si>
  <si>
    <t>Lack of interest from child in education</t>
  </si>
  <si>
    <t>Lack of interest/priority from parents</t>
  </si>
  <si>
    <t>Moved to another area</t>
  </si>
  <si>
    <t>Not able to register or enrol child in the school</t>
  </si>
  <si>
    <t>School and classes are overcrowded</t>
  </si>
  <si>
    <t>The school infrastructure is poor</t>
  </si>
  <si>
    <t>Poor quality of education/teaching</t>
  </si>
  <si>
    <t>The curriculum and teaching are not adapted for child</t>
  </si>
  <si>
    <t>Child busy working or supporting the household</t>
  </si>
  <si>
    <t>Lack of valid documentation</t>
  </si>
  <si>
    <t>Schools did not provide remote learning frequently or at all</t>
  </si>
  <si>
    <t>HH did not have necessary equipment (e.g. tablets)</t>
  </si>
  <si>
    <t>Lack of connectivity/Internet-related barriers for remote learning</t>
  </si>
  <si>
    <t>HH did not have regular electricity/power for remote learning</t>
  </si>
  <si>
    <t>Female</t>
  </si>
  <si>
    <t>Male</t>
  </si>
  <si>
    <t>Gender non-conforming</t>
  </si>
  <si>
    <t xml:space="preserve">Gender of HHs individuals : </t>
  </si>
  <si>
    <t>60+</t>
  </si>
  <si>
    <t>Son/daughter</t>
  </si>
  <si>
    <t>Son/Daughter in law</t>
  </si>
  <si>
    <t>Friend</t>
  </si>
  <si>
    <t>Grandchild</t>
  </si>
  <si>
    <t>Nephew / Niece</t>
  </si>
  <si>
    <t>Other relative</t>
  </si>
  <si>
    <t>Father/Mother</t>
  </si>
  <si>
    <t>Roommate</t>
  </si>
  <si>
    <t>Brother/Sister (sibling)</t>
  </si>
  <si>
    <t>Spouse of head of household (not co-head)</t>
  </si>
  <si>
    <t>Guest or non-relative</t>
  </si>
  <si>
    <t>Head or Co-head of household</t>
  </si>
  <si>
    <t>Father/mother in law</t>
  </si>
  <si>
    <t xml:space="preserve">Relationship to the head of HHs : </t>
  </si>
  <si>
    <t>0_17</t>
  </si>
  <si>
    <t>18_59</t>
  </si>
  <si>
    <t>% of individuals by gender in the HHs</t>
  </si>
  <si>
    <t>Gender of HHs individuals : Female</t>
  </si>
  <si>
    <t>Gender of HHs individuals : Male</t>
  </si>
  <si>
    <t>Gender of HHs individuals : Gender non-conforming</t>
  </si>
  <si>
    <t>% of individuals by relationship with the head of HHs</t>
  </si>
  <si>
    <t>Relationship to the head of HHs : Brother/Sister (sibling)</t>
  </si>
  <si>
    <t>Relationship to the head of HHs : Spouse of head of household (not co-head)</t>
  </si>
  <si>
    <t>Relationship to the head of HHs : Son/daughter</t>
  </si>
  <si>
    <t>Relationship to the head of HHs : Son/Daughter in law</t>
  </si>
  <si>
    <t>Relationship to the head of HHs : Friend</t>
  </si>
  <si>
    <t>Relationship to the head of HHs : Grandchild</t>
  </si>
  <si>
    <t>Relationship to the head of HHs : Guest or non-relative</t>
  </si>
  <si>
    <t>Relationship to the head of HHs : Head or Co-head of household</t>
  </si>
  <si>
    <t>Relationship to the head of HHs : Nephew / Niece</t>
  </si>
  <si>
    <t>Relationship to the head of HHs : Other</t>
  </si>
  <si>
    <t>Relationship to the head of HHs : Other relative</t>
  </si>
  <si>
    <t>Relationship to the head of HHs : Father/Mother</t>
  </si>
  <si>
    <t>Relationship to the head of HHs : Father/mother in law</t>
  </si>
  <si>
    <t>Relationship to the head of HHs : Roommate</t>
  </si>
  <si>
    <t>Palestinian - Syrian</t>
  </si>
  <si>
    <t>Syrian</t>
  </si>
  <si>
    <t>Nationality</t>
  </si>
  <si>
    <t xml:space="preserve">Nationality of the individual : </t>
  </si>
  <si>
    <t>Age Group</t>
  </si>
  <si>
    <t>Average age of the individual</t>
  </si>
  <si>
    <t xml:space="preserve">: </t>
  </si>
  <si>
    <t>% of individuals by Nationality</t>
  </si>
  <si>
    <t>Nationality of the individual : Bangladeshi</t>
  </si>
  <si>
    <t>Nationality of the individual : Egyptian</t>
  </si>
  <si>
    <t>Nationality of the individual : Ethiopian</t>
  </si>
  <si>
    <t>Nationality of the individual : Iraqi</t>
  </si>
  <si>
    <t>Nationality of the individual : Lebanese</t>
  </si>
  <si>
    <t>Nationality of the individual : Nigerian</t>
  </si>
  <si>
    <t>Nationality of the individual : Other</t>
  </si>
  <si>
    <t>Nationality of the individual : Palestinian - Lebanese</t>
  </si>
  <si>
    <t>Nationality of the individual : Palestinian (Non-Lebanese, Non Syrian)</t>
  </si>
  <si>
    <t>Nationality of the individual : Palestinian - Syrian</t>
  </si>
  <si>
    <t>Nationality of the individual : Sri Lankan</t>
  </si>
  <si>
    <t>Nationality of the individual : Sudanese</t>
  </si>
  <si>
    <t>Nationality of the individual : Syrian</t>
  </si>
  <si>
    <t xml:space="preserve">Average age of the individual: </t>
  </si>
  <si>
    <t>Seeing even if wearing glasses</t>
  </si>
  <si>
    <t>Hearing, even if using a hearing aid</t>
  </si>
  <si>
    <t>Walking or climbing steps</t>
  </si>
  <si>
    <t>Remembering or concentrating</t>
  </si>
  <si>
    <t>Self-care, such as washing all over or dressing</t>
  </si>
  <si>
    <t>Communicating, such as understanding or being understood using usual language</t>
  </si>
  <si>
    <t>No</t>
  </si>
  <si>
    <t xml:space="preserve">Disability : </t>
  </si>
  <si>
    <t>Washington Group</t>
  </si>
  <si>
    <t>% of individuals reported as with disabilities, by type of disability</t>
  </si>
  <si>
    <t>Disability : Seeing even if wearing glasses</t>
  </si>
  <si>
    <t>Disability : Hearing, even if using a hearing aid</t>
  </si>
  <si>
    <t>Disability : Walking or climbing steps</t>
  </si>
  <si>
    <t>Disability : Remembering or concentrating</t>
  </si>
  <si>
    <t>Disability : Self-care, such as washing all over or dressing</t>
  </si>
  <si>
    <t>Disability : Communicating, such as understanding or being understood using usual language</t>
  </si>
  <si>
    <t>Disability : No</t>
  </si>
  <si>
    <t>Disability : Don't know</t>
  </si>
  <si>
    <t>Disability : Decline to answer</t>
  </si>
  <si>
    <t>A lot of difficulty</t>
  </si>
  <si>
    <t>Some difficulty</t>
  </si>
  <si>
    <t>Cannot do at all</t>
  </si>
  <si>
    <t xml:space="preserve">Level of difficulty with seeing : </t>
  </si>
  <si>
    <t xml:space="preserve">Level of difficulty with hearing : </t>
  </si>
  <si>
    <t xml:space="preserve">Level of difficulty with walking : </t>
  </si>
  <si>
    <t xml:space="preserve">Level of difficulty with remembering : </t>
  </si>
  <si>
    <t xml:space="preserve">Level of difficulty with selfcare : </t>
  </si>
  <si>
    <t xml:space="preserve">Level of difficulty with communicating : </t>
  </si>
  <si>
    <t>% of individuals reported as disabled by category of difficulty and type of disability</t>
  </si>
  <si>
    <t>1. Seeing</t>
  </si>
  <si>
    <t>Level of difficulty with seeing : A lot of difficulty</t>
  </si>
  <si>
    <t>Level of difficulty with seeing : Cannot do at all</t>
  </si>
  <si>
    <t>Level of difficulty with seeing : Don't know</t>
  </si>
  <si>
    <t>Level of difficulty with seeing : Some difficulty</t>
  </si>
  <si>
    <t>Level of difficulty with seeing : Decline to answer</t>
  </si>
  <si>
    <t>2. Hearing</t>
  </si>
  <si>
    <t>Level of difficulty with hearing : Some difficulty</t>
  </si>
  <si>
    <t>Level of difficulty with hearing : A lot of difficulty</t>
  </si>
  <si>
    <t>Level of difficulty with hearing : Cannot do at all</t>
  </si>
  <si>
    <t>Level of difficulty with hearing : Don't know</t>
  </si>
  <si>
    <t>Level of difficulty with hearing : Decline to answer</t>
  </si>
  <si>
    <t>3. Walking</t>
  </si>
  <si>
    <t>Level of difficulty with walking : Some difficulty</t>
  </si>
  <si>
    <t>Level of difficulty with walking : A lot of difficulty</t>
  </si>
  <si>
    <t>Level of difficulty with walking : Cannot do at all</t>
  </si>
  <si>
    <t>Level of difficulty with walking : Don't know</t>
  </si>
  <si>
    <t>Level of difficulty with walking : Decline to answer</t>
  </si>
  <si>
    <t>4. Remembering</t>
  </si>
  <si>
    <t>Level of difficulty with remembering : Some difficulty</t>
  </si>
  <si>
    <t>Level of difficulty with remembering : A lot of difficulty</t>
  </si>
  <si>
    <t>Level of difficulty with remembering : Cannot do at all</t>
  </si>
  <si>
    <t>Level of difficulty with remembering : Don't know</t>
  </si>
  <si>
    <t>Level of difficulty with remembering : Decline to answer</t>
  </si>
  <si>
    <t>5. Selfcare</t>
  </si>
  <si>
    <t>Level of difficulty with selfcare : Some difficulty</t>
  </si>
  <si>
    <t>Level of difficulty with selfcare : A lot of difficulty</t>
  </si>
  <si>
    <t>Level of difficulty with selfcare : Cannot do at all</t>
  </si>
  <si>
    <t>Level of difficulty with selfcare : Don't know</t>
  </si>
  <si>
    <t>Level of difficulty with selfcare : Decline to answer</t>
  </si>
  <si>
    <t>6. Communication</t>
  </si>
  <si>
    <t>Level of difficulty with communicating : Some difficulty</t>
  </si>
  <si>
    <t>Level of difficulty with communicating : A lot of difficulty</t>
  </si>
  <si>
    <t>Level of difficulty with communicating : Cannot do at all</t>
  </si>
  <si>
    <t>Level of difficulty with communicating : Decline to answer</t>
  </si>
  <si>
    <t>Level of difficulty with communicating : Don't know</t>
  </si>
  <si>
    <t>Married</t>
  </si>
  <si>
    <t>Single</t>
  </si>
  <si>
    <t>Widowed</t>
  </si>
  <si>
    <t>Divorced or separated</t>
  </si>
  <si>
    <t xml:space="preserve">Civil status : </t>
  </si>
  <si>
    <t>Civil status</t>
  </si>
  <si>
    <t>Child protection</t>
  </si>
  <si>
    <t>Civil status : Don't know</t>
  </si>
  <si>
    <t>Civil status : Married</t>
  </si>
  <si>
    <t>Civil status : Other</t>
  </si>
  <si>
    <t>Civil status : Single</t>
  </si>
  <si>
    <t>Civil status : Widowed</t>
  </si>
  <si>
    <t>Civil status : Decline to answer</t>
  </si>
  <si>
    <t>% of individuals by civil status</t>
  </si>
  <si>
    <t>Protection</t>
  </si>
  <si>
    <t>Livelihood</t>
  </si>
  <si>
    <t>Employment</t>
  </si>
  <si>
    <t xml:space="preserve">Work outside of home (30 days) : </t>
  </si>
  <si>
    <t>Yes</t>
  </si>
  <si>
    <t>Work outside of home (30 days) : Decline to answer</t>
  </si>
  <si>
    <t>Work outside of home (30 days) : Don't know</t>
  </si>
  <si>
    <t>Work outside of home (30 days) : No</t>
  </si>
  <si>
    <t>Work outside of home (30 days) : Yes</t>
  </si>
  <si>
    <t>% of individuals reported as working outside of home in the 30 days prior to data collection</t>
  </si>
  <si>
    <t xml:space="preserve">Currently unemployed but looking for work outside of home : </t>
  </si>
  <si>
    <t>% of individuals reported as unemployed during the data collection but seeking a job outside of home</t>
  </si>
  <si>
    <t>Currently unemployed but looking for work outside of home : Decline to answer</t>
  </si>
  <si>
    <t>Currently unemployed but looking for work outside of home : Don't know</t>
  </si>
  <si>
    <t>Currently unemployed but looking for work outside of home : No</t>
  </si>
  <si>
    <t>Currently unemployed but looking for work outside of home : Yes</t>
  </si>
  <si>
    <t xml:space="preserve">Enrolled in a formal school during the school year 2020-2021 : </t>
  </si>
  <si>
    <t>Enrolled in a formal school during the school year 2020-2021 : Decline to answer</t>
  </si>
  <si>
    <t>Enrolled in a formal school during the school year 2020-2021 : Don't know</t>
  </si>
  <si>
    <t>Enrolled in a formal school during the school year 2020-2021 : No</t>
  </si>
  <si>
    <t>Enrolled in a formal school during the school year 2020-2021 : Yes</t>
  </si>
  <si>
    <t>Public school</t>
  </si>
  <si>
    <t>Private school</t>
  </si>
  <si>
    <t>Semi-private school</t>
  </si>
  <si>
    <t>UNRWA</t>
  </si>
  <si>
    <t>Public TVET (15-18 year olds only)</t>
  </si>
  <si>
    <t>Private TVET (15-18 year olds only)</t>
  </si>
  <si>
    <t xml:space="preserve">Type of formal schools enrolled in : </t>
  </si>
  <si>
    <t>In this section, only two population groups were considered : people aged from 0 - 17 years old and people aged from 18 - 59 years old. For the second group, only people aged 18 and 19 years old were considered</t>
  </si>
  <si>
    <t xml:space="preserve">Main type of formal schools individuals are reported as being enrolled in for 2020-2021 year (HHs members in the age to go to school) </t>
  </si>
  <si>
    <t>Type of formal schools enrolled in : Public school</t>
  </si>
  <si>
    <t>Type of formal schools enrolled in : Private school</t>
  </si>
  <si>
    <t>Type of formal schools enrolled in : Semi-private school</t>
  </si>
  <si>
    <t>Type of formal schools enrolled in : UNRWA</t>
  </si>
  <si>
    <t>Type of formal schools enrolled in : Public TVET (15-18 year olds only)</t>
  </si>
  <si>
    <t>Type of formal schools enrolled in : Private TVET (15-18 year olds only)</t>
  </si>
  <si>
    <t>Type of formal schools enrolled in : Other</t>
  </si>
  <si>
    <t>Type of formal schools enrolled in : Don't know</t>
  </si>
  <si>
    <t>Type of formal schools enrolled in : Decline to answer</t>
  </si>
  <si>
    <t xml:space="preserve">Regular attendance : </t>
  </si>
  <si>
    <t>% of individuals reported as regularly attending schools (at least 4 days per week) were open (in-person) in the past school year (2020-2021)</t>
  </si>
  <si>
    <t>Regular attendance : Decline to answer</t>
  </si>
  <si>
    <t>Regular attendance : Don't know</t>
  </si>
  <si>
    <t>Regular attendance : No</t>
  </si>
  <si>
    <t>Regular attendance : Yes</t>
  </si>
  <si>
    <t xml:space="preserve">Access to distance learning : </t>
  </si>
  <si>
    <t>% of individuals reported as having access to distance learning (some distance learning activities at least 4 days per week, for at least 3 hours per day e.g. listening to radio/TV broadcasts, textbook learning, online learning.) were close in the past school year (2020-2021)</t>
  </si>
  <si>
    <t>Access to distance learning : Decline to answer</t>
  </si>
  <si>
    <t>Access to distance learning : Don't know</t>
  </si>
  <si>
    <t>Access to distance learning : No</t>
  </si>
  <si>
    <t>Access to distance learning : Yes</t>
  </si>
  <si>
    <t xml:space="preserve">Labor inside or outside of home consistently disrupting attendance at school : </t>
  </si>
  <si>
    <t>Labor inside or outside of home consistently disrupting attendance at school : Decline to answer</t>
  </si>
  <si>
    <t>Labor inside or outside of home consistently disrupting attendance at school : Don't know</t>
  </si>
  <si>
    <t>Labor inside or outside of home consistently disrupting attendance at school : No</t>
  </si>
  <si>
    <t>Labor inside or outside of home consistently disrupting attendance at school : Yes</t>
  </si>
  <si>
    <t>% of individuals engaged in labor outside or in the home that consistently disrupted their attendance at school (e.g. regularly attended less than a full week of school, stopped attending entirely for a period of time, dropped out of school) during the school year 2020-2021</t>
  </si>
  <si>
    <t xml:space="preserve">Drop-out : </t>
  </si>
  <si>
    <t>Drop-out : Decline to answer</t>
  </si>
  <si>
    <t>Drop-out : Don't know</t>
  </si>
  <si>
    <t>Drop-out : No</t>
  </si>
  <si>
    <t>Drop-out : Yes</t>
  </si>
  <si>
    <t>% of individuals reported as dropping out of school in the school year 2020-2021
Dropped out = child was enrolled in school at the beginning of the year, but stopped attending (or participating in distance learning) at some point since then, and does not plan to return to school.</t>
  </si>
  <si>
    <t xml:space="preserve">Drop-out reason : </t>
  </si>
  <si>
    <t>Drop-out reason : Cannot afford education-related costs (e.g. tuition, supplies, transportation)</t>
  </si>
  <si>
    <t>Drop-out reason : Lack of schools in the community leading to drop out</t>
  </si>
  <si>
    <t>Drop-out reason : Protection risks while commuting to school</t>
  </si>
  <si>
    <t>Drop-out reason : Protection risks while at school</t>
  </si>
  <si>
    <t>Drop-out reason : Child marriage</t>
  </si>
  <si>
    <t>Drop-out reason : Disability</t>
  </si>
  <si>
    <t>Drop-out reason : COVID-19 related school closures</t>
  </si>
  <si>
    <t>Drop-out reason : Lack of interest from child in education</t>
  </si>
  <si>
    <t>Drop-out reason : Lack of interest/priority from parents</t>
  </si>
  <si>
    <t>Drop-out reason : Moved to another area</t>
  </si>
  <si>
    <t>Drop-out reason : Not able to register or enrol child in the school</t>
  </si>
  <si>
    <t>Drop-out reason : School and classes are overcrowded</t>
  </si>
  <si>
    <t>Drop-out reason : Lack of staff to run the school</t>
  </si>
  <si>
    <t>Drop-out reason : The school infrastructure is poor</t>
  </si>
  <si>
    <t>Drop-out reason : Poor quality of education/teaching</t>
  </si>
  <si>
    <t>Drop-out reason : The curriculum and teaching are not adapted for child</t>
  </si>
  <si>
    <t>Drop-out reason : Child busy working or supporting the household</t>
  </si>
  <si>
    <t>Drop-out reason : Lack of valid documentation</t>
  </si>
  <si>
    <t>Drop-out reason : Schools did not provide remote learning frequently or at all</t>
  </si>
  <si>
    <t>Drop-out reason : HH did not have necessary equipment (e.g. tablets)</t>
  </si>
  <si>
    <t>Drop-out reason : Lack of connectivity/Internet-related barriers for remote learning</t>
  </si>
  <si>
    <t>Drop-out reason : HH did not have regular electricity/power for remote learning</t>
  </si>
  <si>
    <t>Drop-out reason : Other</t>
  </si>
  <si>
    <t>Drop-out reason : Don't know</t>
  </si>
  <si>
    <t>Drop-out reason : Decline to answer</t>
  </si>
  <si>
    <t>Child Protection</t>
  </si>
  <si>
    <r>
      <t>Multi-sectoral needs assessment (MSNA) _</t>
    </r>
    <r>
      <rPr>
        <b/>
        <sz val="11"/>
        <color rgb="FF000000"/>
        <rFont val="Leelawadee"/>
        <family val="2"/>
      </rPr>
      <t xml:space="preserve"> Individual Data disaggregated by age groups</t>
    </r>
  </si>
  <si>
    <t>These results presented in this sheet are at individual level. It is a proxy, as the respondent answered for the member of his/her HHs, when applicable. The results must be considered as indicative.</t>
  </si>
  <si>
    <t>Average age of individuals within each age group</t>
  </si>
  <si>
    <t>Subgroup: Individuals reported with disabilities</t>
  </si>
  <si>
    <t>Among individuals reported as with disabilities</t>
  </si>
  <si>
    <t>Subgroup : individuals reported as in age to go to school</t>
  </si>
  <si>
    <t>Subgroup : individuals reported as being enrolled</t>
  </si>
  <si>
    <t xml:space="preserve"> Subgroup: individuals reporting being enrolled</t>
  </si>
  <si>
    <t xml:space="preserve"> Subgroup: individuals reporting being enrolled and attending school not regularly in person or at distance</t>
  </si>
  <si>
    <t>Subgroup: Individual reported as dropping out of shcool</t>
  </si>
  <si>
    <t>Individuals reported as enrolled</t>
  </si>
  <si>
    <t>Individuals reported as enrolled and not regularly attending school</t>
  </si>
  <si>
    <t>Individuals reported as dropping out</t>
  </si>
  <si>
    <t xml:space="preserve">Preliminary analyses are available in the form of analysis databases in the first four tabs, for the following population groups: 0-17 years old, 18-59 years old, and 60 and more.
Individual data were collected for the following sectors: Demography, education, livelihood and Protection (child protection).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</si>
</sst>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1" x14ac:knownFonts="1">
    <font>
      <sz val="11"/>
      <color theme="1"/>
      <name val="Calibri"/>
      <family val="2"/>
      <scheme val="minor"/>
    </font>
    <font>
      <sz val="11"/>
      <color theme="1"/>
      <name val="Calibri"/>
      <family val="2"/>
      <charset val="1"/>
      <scheme val="minor"/>
    </font>
    <font>
      <u/>
      <sz val="11"/>
      <color theme="10"/>
      <name val="Calibri"/>
      <family val="2"/>
      <scheme val="minor"/>
    </font>
    <font>
      <sz val="11"/>
      <color theme="1"/>
      <name val="Calibri"/>
      <family val="2"/>
      <scheme val="minor"/>
    </font>
    <font>
      <b/>
      <sz val="17"/>
      <color rgb="FFFE5353"/>
      <name val="Leelawadee"/>
      <family val="2"/>
    </font>
    <font>
      <sz val="11"/>
      <color theme="1"/>
      <name val="Leelawadee"/>
      <family val="2"/>
    </font>
    <font>
      <sz val="11"/>
      <color rgb="FF000000"/>
      <name val="Leelawadee"/>
      <family val="2"/>
    </font>
    <font>
      <sz val="20"/>
      <color rgb="FF000000"/>
      <name val="Leelawadee"/>
      <family val="2"/>
    </font>
    <font>
      <u/>
      <sz val="11"/>
      <color rgb="FF000000"/>
      <name val="Leelawadee"/>
      <family val="2"/>
    </font>
    <font>
      <u/>
      <sz val="10"/>
      <color theme="4"/>
      <name val="Leelawadee"/>
      <family val="2"/>
    </font>
    <font>
      <b/>
      <sz val="20"/>
      <color theme="0"/>
      <name val="Leelawadee"/>
      <family val="2"/>
    </font>
    <font>
      <sz val="11"/>
      <color theme="0"/>
      <name val="Calibri"/>
      <family val="2"/>
      <scheme val="minor"/>
    </font>
    <font>
      <b/>
      <sz val="14"/>
      <color theme="0"/>
      <name val="Leelawadee"/>
      <family val="2"/>
    </font>
    <font>
      <b/>
      <sz val="8"/>
      <color theme="0"/>
      <name val="Leelawadee"/>
      <family val="2"/>
    </font>
    <font>
      <sz val="10"/>
      <name val="Leelawadee"/>
      <family val="2"/>
    </font>
    <font>
      <sz val="8"/>
      <name val="Leelawadee"/>
      <family val="2"/>
    </font>
    <font>
      <b/>
      <sz val="10"/>
      <color theme="0"/>
      <name val="Leelawadee"/>
      <family val="2"/>
    </font>
    <font>
      <sz val="11"/>
      <name val="Leelawadee"/>
      <family val="2"/>
    </font>
    <font>
      <b/>
      <sz val="11"/>
      <color theme="1"/>
      <name val="Leelawadee"/>
      <family val="2"/>
    </font>
    <font>
      <i/>
      <sz val="10"/>
      <name val="Leelawadee"/>
      <family val="2"/>
    </font>
    <font>
      <b/>
      <sz val="11"/>
      <color theme="0"/>
      <name val="Leelawadee"/>
      <family val="2"/>
    </font>
    <font>
      <b/>
      <sz val="11"/>
      <name val="Leelawadee"/>
      <family val="2"/>
    </font>
    <font>
      <i/>
      <sz val="11"/>
      <name val="Leelawadee"/>
      <family val="2"/>
    </font>
    <font>
      <i/>
      <sz val="10"/>
      <color theme="1"/>
      <name val="Leelawadee"/>
      <family val="2"/>
    </font>
    <font>
      <i/>
      <sz val="11"/>
      <color theme="1"/>
      <name val="Leelawadee"/>
      <family val="2"/>
    </font>
    <font>
      <b/>
      <sz val="10"/>
      <color rgb="FFEE5859"/>
      <name val="Leelawadee"/>
      <family val="2"/>
    </font>
    <font>
      <sz val="11"/>
      <color rgb="FF000000"/>
      <name val="Arial Narrow"/>
      <family val="2"/>
    </font>
    <font>
      <b/>
      <sz val="11"/>
      <color rgb="FFFF0000"/>
      <name val="Leelawadee"/>
      <family val="2"/>
    </font>
    <font>
      <b/>
      <sz val="11"/>
      <color rgb="FFEE5859"/>
      <name val="Leelawadee"/>
      <family val="2"/>
    </font>
    <font>
      <i/>
      <sz val="11"/>
      <color theme="0"/>
      <name val="Leelawadee"/>
      <family val="2"/>
    </font>
    <font>
      <b/>
      <sz val="11"/>
      <color rgb="FF000000"/>
      <name val="Leelawadee"/>
      <family val="2"/>
    </font>
  </fonts>
  <fills count="14">
    <fill>
      <patternFill patternType="none"/>
    </fill>
    <fill>
      <patternFill patternType="gray125"/>
    </fill>
    <fill>
      <patternFill patternType="solid">
        <fgColor rgb="FFEE5858"/>
        <bgColor indexed="64"/>
      </patternFill>
    </fill>
    <fill>
      <patternFill patternType="solid">
        <fgColor theme="0"/>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EE5859"/>
        <bgColor indexed="64"/>
      </patternFill>
    </fill>
  </fills>
  <borders count="11">
    <border>
      <left/>
      <right/>
      <top/>
      <bottom/>
      <diagonal/>
    </border>
    <border>
      <left style="thin">
        <color indexed="64"/>
      </left>
      <right style="thin">
        <color indexed="64"/>
      </right>
      <top style="thin">
        <color indexed="64"/>
      </top>
      <bottom/>
      <diagonal/>
    </border>
    <border>
      <left style="thin">
        <color rgb="FFEE5858"/>
      </left>
      <right style="thin">
        <color rgb="FFEE5858"/>
      </right>
      <top style="thin">
        <color rgb="FFEE5858"/>
      </top>
      <bottom style="thin">
        <color rgb="FFEE585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hair">
        <color rgb="FFEE5859"/>
      </left>
      <right style="hair">
        <color rgb="FFEE5859"/>
      </right>
      <top style="hair">
        <color rgb="FFEE5859"/>
      </top>
      <bottom style="hair">
        <color rgb="FFEE5859"/>
      </bottom>
      <diagonal/>
    </border>
    <border>
      <left style="hair">
        <color rgb="FFEE5859"/>
      </left>
      <right style="hair">
        <color rgb="FFEE5859"/>
      </right>
      <top style="hair">
        <color rgb="FFEE5859"/>
      </top>
      <bottom/>
      <diagonal/>
    </border>
    <border>
      <left/>
      <right style="thin">
        <color rgb="FFEE5858"/>
      </right>
      <top style="thin">
        <color rgb="FFEE5858"/>
      </top>
      <bottom style="thin">
        <color rgb="FFEE5858"/>
      </bottom>
      <diagonal/>
    </border>
    <border>
      <left style="thin">
        <color rgb="FF4F81BD"/>
      </left>
      <right style="thin">
        <color rgb="FF4F81BD"/>
      </right>
      <top style="thin">
        <color rgb="FF4F81BD"/>
      </top>
      <bottom style="thin">
        <color rgb="FF4F81BD"/>
      </bottom>
      <diagonal/>
    </border>
    <border>
      <left/>
      <right style="thin">
        <color rgb="FFEE5858"/>
      </right>
      <top style="thin">
        <color rgb="FFEE5858"/>
      </top>
      <bottom/>
      <diagonal/>
    </border>
  </borders>
  <cellStyleXfs count="4">
    <xf numFmtId="0" fontId="0" fillId="0" borderId="0"/>
    <xf numFmtId="0" fontId="1" fillId="0" borderId="0"/>
    <xf numFmtId="0" fontId="2" fillId="0" borderId="0" applyNumberFormat="0" applyFill="0" applyBorder="0" applyAlignment="0" applyProtection="0"/>
    <xf numFmtId="9" fontId="3" fillId="0" borderId="0" applyFont="0" applyFill="0" applyBorder="0" applyAlignment="0" applyProtection="0"/>
  </cellStyleXfs>
  <cellXfs count="94">
    <xf numFmtId="0" fontId="0" fillId="0" borderId="0" xfId="0"/>
    <xf numFmtId="0" fontId="4" fillId="0" borderId="3" xfId="0" applyFont="1" applyBorder="1" applyAlignment="1">
      <alignment vertical="center" wrapText="1"/>
    </xf>
    <xf numFmtId="0" fontId="5" fillId="0" borderId="4" xfId="0" applyFont="1" applyBorder="1" applyAlignment="1">
      <alignment wrapText="1"/>
    </xf>
    <xf numFmtId="0" fontId="6" fillId="7" borderId="4" xfId="0" applyFont="1" applyFill="1" applyBorder="1" applyAlignment="1">
      <alignment vertical="center" wrapText="1"/>
    </xf>
    <xf numFmtId="17" fontId="6" fillId="7" borderId="4" xfId="0" applyNumberFormat="1" applyFont="1" applyFill="1" applyBorder="1" applyAlignment="1">
      <alignment horizontal="left" vertical="center" wrapText="1"/>
    </xf>
    <xf numFmtId="0" fontId="7" fillId="8" borderId="4" xfId="0" applyFont="1" applyFill="1" applyBorder="1" applyAlignment="1">
      <alignment vertical="center" wrapText="1"/>
    </xf>
    <xf numFmtId="0" fontId="6" fillId="0" borderId="4" xfId="0" applyFont="1" applyBorder="1" applyAlignment="1">
      <alignment vertical="center" wrapText="1"/>
    </xf>
    <xf numFmtId="0" fontId="6" fillId="0" borderId="4" xfId="0" applyFont="1" applyBorder="1" applyAlignment="1">
      <alignment horizontal="left" vertical="center" wrapText="1"/>
    </xf>
    <xf numFmtId="0" fontId="5" fillId="0" borderId="4" xfId="0" applyFont="1" applyBorder="1" applyAlignment="1">
      <alignment horizontal="left" vertical="center" wrapText="1"/>
    </xf>
    <xf numFmtId="0" fontId="8" fillId="0" borderId="4" xfId="0" applyFont="1" applyBorder="1" applyAlignment="1">
      <alignment horizontal="left" vertical="center" wrapText="1"/>
    </xf>
    <xf numFmtId="0" fontId="9" fillId="0" borderId="4" xfId="2" applyFont="1" applyBorder="1" applyAlignment="1">
      <alignment vertical="center" wrapText="1"/>
    </xf>
    <xf numFmtId="0" fontId="9" fillId="0" borderId="4" xfId="0" applyFont="1" applyBorder="1" applyAlignment="1">
      <alignment vertical="center" wrapText="1"/>
    </xf>
    <xf numFmtId="0" fontId="5" fillId="0" borderId="5" xfId="0" applyFont="1" applyBorder="1" applyAlignment="1">
      <alignment wrapText="1"/>
    </xf>
    <xf numFmtId="0" fontId="5" fillId="10" borderId="5" xfId="0" applyFont="1" applyFill="1" applyBorder="1" applyAlignment="1">
      <alignment wrapText="1"/>
    </xf>
    <xf numFmtId="0" fontId="10" fillId="10" borderId="4" xfId="0" applyFont="1" applyFill="1" applyBorder="1" applyAlignment="1">
      <alignment vertical="center" wrapText="1"/>
    </xf>
    <xf numFmtId="0" fontId="11" fillId="10" borderId="0" xfId="0" applyFont="1" applyFill="1"/>
    <xf numFmtId="49" fontId="6" fillId="0" borderId="4" xfId="0" applyNumberFormat="1" applyFont="1" applyBorder="1" applyAlignment="1">
      <alignment horizontal="left" vertical="center" wrapText="1"/>
    </xf>
    <xf numFmtId="0" fontId="6" fillId="11" borderId="4" xfId="0" applyFont="1" applyFill="1" applyBorder="1" applyAlignment="1">
      <alignment vertical="center" wrapText="1"/>
    </xf>
    <xf numFmtId="0" fontId="5" fillId="0" borderId="0" xfId="0" applyFont="1"/>
    <xf numFmtId="0" fontId="6" fillId="0" borderId="6" xfId="0" applyFont="1" applyBorder="1" applyAlignment="1">
      <alignment horizontal="left" vertical="center"/>
    </xf>
    <xf numFmtId="2" fontId="6" fillId="0" borderId="6" xfId="0" applyNumberFormat="1" applyFont="1" applyBorder="1" applyAlignment="1">
      <alignment horizontal="right" vertical="center"/>
    </xf>
    <xf numFmtId="0" fontId="6" fillId="0" borderId="6" xfId="0" applyFont="1" applyFill="1" applyBorder="1" applyAlignment="1">
      <alignment horizontal="left" vertical="center"/>
    </xf>
    <xf numFmtId="0" fontId="5" fillId="0" borderId="6" xfId="0" applyFont="1" applyFill="1" applyBorder="1"/>
    <xf numFmtId="0" fontId="6" fillId="0" borderId="0" xfId="0" applyFont="1" applyFill="1" applyBorder="1" applyAlignment="1">
      <alignment horizontal="left" vertical="center"/>
    </xf>
    <xf numFmtId="0" fontId="5" fillId="0" borderId="0" xfId="0" applyFont="1" applyFill="1" applyBorder="1"/>
    <xf numFmtId="0" fontId="18" fillId="0" borderId="7" xfId="0" applyFont="1" applyBorder="1" applyAlignment="1">
      <alignment horizontal="center" wrapText="1"/>
    </xf>
    <xf numFmtId="0" fontId="18" fillId="9" borderId="7" xfId="0" applyFont="1" applyFill="1" applyBorder="1" applyAlignment="1">
      <alignment horizontal="center" wrapText="1"/>
    </xf>
    <xf numFmtId="0" fontId="5" fillId="0" borderId="0" xfId="0" applyFont="1" applyFill="1"/>
    <xf numFmtId="0" fontId="5" fillId="0" borderId="6" xfId="0" applyFont="1" applyBorder="1" applyAlignment="1">
      <alignment horizontal="right"/>
    </xf>
    <xf numFmtId="0" fontId="6" fillId="0" borderId="6" xfId="0" applyFont="1" applyBorder="1" applyAlignment="1">
      <alignment horizontal="right" vertical="center"/>
    </xf>
    <xf numFmtId="0" fontId="5" fillId="0" borderId="6" xfId="0" applyFont="1" applyBorder="1" applyAlignment="1">
      <alignment horizontal="left"/>
    </xf>
    <xf numFmtId="0" fontId="5" fillId="0" borderId="6" xfId="0" applyFont="1" applyFill="1" applyBorder="1" applyAlignment="1">
      <alignment horizontal="left"/>
    </xf>
    <xf numFmtId="0" fontId="20" fillId="2" borderId="0" xfId="0" applyFont="1" applyFill="1" applyAlignment="1">
      <alignment horizontal="center"/>
    </xf>
    <xf numFmtId="0" fontId="17" fillId="3" borderId="0" xfId="0" applyFont="1" applyFill="1"/>
    <xf numFmtId="0" fontId="17" fillId="3" borderId="0" xfId="0" applyFont="1" applyFill="1" applyAlignment="1">
      <alignment horizontal="center"/>
    </xf>
    <xf numFmtId="0" fontId="20" fillId="4" borderId="0" xfId="0" applyFont="1" applyFill="1"/>
    <xf numFmtId="0" fontId="21" fillId="5" borderId="0" xfId="0" applyFont="1" applyFill="1"/>
    <xf numFmtId="0" fontId="20" fillId="6" borderId="1" xfId="0" applyFont="1" applyFill="1" applyBorder="1" applyAlignment="1">
      <alignment horizontal="center"/>
    </xf>
    <xf numFmtId="0" fontId="20" fillId="0" borderId="0" xfId="0" applyFont="1" applyFill="1" applyBorder="1" applyAlignment="1">
      <alignment horizontal="center"/>
    </xf>
    <xf numFmtId="0" fontId="17" fillId="0" borderId="0" xfId="0" applyFont="1" applyFill="1"/>
    <xf numFmtId="0" fontId="20" fillId="0" borderId="0" xfId="0" applyFont="1" applyFill="1"/>
    <xf numFmtId="0" fontId="20" fillId="0" borderId="0" xfId="0" applyFont="1" applyFill="1" applyAlignment="1">
      <alignment horizontal="center"/>
    </xf>
    <xf numFmtId="0" fontId="22" fillId="0" borderId="0" xfId="0" applyFont="1" applyFill="1"/>
    <xf numFmtId="0" fontId="5" fillId="12" borderId="0" xfId="0" applyFont="1" applyFill="1"/>
    <xf numFmtId="0" fontId="6" fillId="0" borderId="0" xfId="0" applyFont="1" applyBorder="1" applyAlignment="1">
      <alignment horizontal="left" vertical="center"/>
    </xf>
    <xf numFmtId="0" fontId="22" fillId="0" borderId="0" xfId="0" applyFont="1"/>
    <xf numFmtId="9" fontId="17" fillId="0" borderId="8" xfId="3" applyFont="1" applyBorder="1" applyAlignment="1">
      <alignment horizontal="center"/>
    </xf>
    <xf numFmtId="0" fontId="18" fillId="0" borderId="0" xfId="0" applyFont="1" applyAlignment="1">
      <alignment horizontal="center"/>
    </xf>
    <xf numFmtId="0" fontId="26" fillId="0" borderId="9" xfId="0" applyFont="1" applyBorder="1" applyAlignment="1">
      <alignment horizontal="left" vertical="center"/>
    </xf>
    <xf numFmtId="0" fontId="20" fillId="2" borderId="0" xfId="0" applyFont="1" applyFill="1"/>
    <xf numFmtId="0" fontId="20" fillId="0" borderId="0" xfId="0" applyFont="1"/>
    <xf numFmtId="0" fontId="20" fillId="0" borderId="0" xfId="0" applyFont="1" applyAlignment="1">
      <alignment horizontal="center"/>
    </xf>
    <xf numFmtId="0" fontId="17" fillId="0" borderId="0" xfId="0" applyFont="1" applyFill="1" applyAlignment="1">
      <alignment horizontal="center"/>
    </xf>
    <xf numFmtId="0" fontId="21" fillId="0" borderId="0" xfId="0" applyFont="1" applyFill="1"/>
    <xf numFmtId="0" fontId="20" fillId="0" borderId="1" xfId="0" applyFont="1" applyFill="1" applyBorder="1" applyAlignment="1">
      <alignment horizontal="center"/>
    </xf>
    <xf numFmtId="164" fontId="17" fillId="0" borderId="2" xfId="3" applyNumberFormat="1" applyFont="1" applyFill="1" applyBorder="1" applyAlignment="1">
      <alignment horizontal="center"/>
    </xf>
    <xf numFmtId="164" fontId="17" fillId="0" borderId="0" xfId="3" applyNumberFormat="1" applyFont="1" applyFill="1" applyBorder="1" applyAlignment="1">
      <alignment horizontal="center"/>
    </xf>
    <xf numFmtId="0" fontId="27" fillId="0" borderId="0" xfId="0" applyFont="1" applyFill="1" applyAlignment="1">
      <alignment wrapText="1"/>
    </xf>
    <xf numFmtId="0" fontId="27" fillId="0" borderId="0" xfId="0" applyFont="1" applyFill="1"/>
    <xf numFmtId="164" fontId="17" fillId="0" borderId="8" xfId="3" applyNumberFormat="1" applyFont="1" applyFill="1" applyBorder="1" applyAlignment="1">
      <alignment horizontal="center"/>
    </xf>
    <xf numFmtId="0" fontId="13" fillId="0" borderId="0" xfId="0" applyFont="1" applyFill="1" applyAlignment="1">
      <alignment horizontal="center"/>
    </xf>
    <xf numFmtId="0" fontId="14" fillId="0" borderId="0" xfId="0" applyFont="1" applyFill="1"/>
    <xf numFmtId="0" fontId="15" fillId="0" borderId="0" xfId="0" applyFont="1" applyFill="1" applyAlignment="1">
      <alignment horizontal="center"/>
    </xf>
    <xf numFmtId="0" fontId="16" fillId="0" borderId="0" xfId="0" applyFont="1" applyFill="1"/>
    <xf numFmtId="0" fontId="19" fillId="0" borderId="0" xfId="0" applyFont="1" applyFill="1"/>
    <xf numFmtId="0" fontId="24" fillId="0" borderId="0" xfId="0" applyFont="1" applyFill="1"/>
    <xf numFmtId="0" fontId="23" fillId="0" borderId="0" xfId="0" applyFont="1" applyFill="1"/>
    <xf numFmtId="0" fontId="20" fillId="0" borderId="0" xfId="0" applyFont="1" applyFill="1" applyAlignment="1"/>
    <xf numFmtId="0" fontId="16" fillId="0" borderId="0" xfId="0" applyFont="1" applyFill="1" applyAlignment="1"/>
    <xf numFmtId="0" fontId="19" fillId="0" borderId="0" xfId="0" applyFont="1" applyFill="1" applyAlignment="1"/>
    <xf numFmtId="2" fontId="17" fillId="0" borderId="0" xfId="3" applyNumberFormat="1" applyFont="1" applyFill="1" applyBorder="1" applyAlignment="1">
      <alignment horizontal="center"/>
    </xf>
    <xf numFmtId="0" fontId="25" fillId="0" borderId="0" xfId="0" applyFont="1" applyFill="1"/>
    <xf numFmtId="0" fontId="21" fillId="0" borderId="0" xfId="0" applyFont="1" applyFill="1" applyBorder="1"/>
    <xf numFmtId="0" fontId="17" fillId="0" borderId="0" xfId="0" applyFont="1" applyFill="1" applyBorder="1" applyAlignment="1">
      <alignment horizontal="center"/>
    </xf>
    <xf numFmtId="0" fontId="17" fillId="0" borderId="0" xfId="0" applyFont="1" applyFill="1" applyBorder="1"/>
    <xf numFmtId="9" fontId="17" fillId="0" borderId="0" xfId="3" applyFont="1" applyFill="1" applyBorder="1" applyAlignment="1">
      <alignment horizontal="center"/>
    </xf>
    <xf numFmtId="0" fontId="20" fillId="0" borderId="0" xfId="0" applyFont="1" applyFill="1" applyBorder="1"/>
    <xf numFmtId="0" fontId="22" fillId="0" borderId="0" xfId="0" applyFont="1" applyFill="1" applyBorder="1"/>
    <xf numFmtId="0" fontId="22" fillId="0" borderId="0" xfId="0" applyFont="1" applyFill="1" applyBorder="1" applyAlignment="1">
      <alignment horizontal="center"/>
    </xf>
    <xf numFmtId="0" fontId="20" fillId="0" borderId="0" xfId="0" applyFont="1" applyFill="1" applyBorder="1" applyAlignment="1">
      <alignment vertical="center"/>
    </xf>
    <xf numFmtId="0" fontId="24" fillId="0" borderId="0" xfId="0" applyFont="1" applyFill="1" applyBorder="1"/>
    <xf numFmtId="9" fontId="17" fillId="0" borderId="0" xfId="3" applyFont="1" applyBorder="1" applyAlignment="1">
      <alignment horizontal="center"/>
    </xf>
    <xf numFmtId="165" fontId="17" fillId="0" borderId="8" xfId="3" applyNumberFormat="1" applyFont="1" applyBorder="1" applyAlignment="1">
      <alignment horizontal="center"/>
    </xf>
    <xf numFmtId="165" fontId="17" fillId="0" borderId="2" xfId="3" applyNumberFormat="1" applyFont="1" applyFill="1" applyBorder="1" applyAlignment="1">
      <alignment horizontal="center"/>
    </xf>
    <xf numFmtId="0" fontId="28" fillId="3" borderId="0" xfId="0" applyFont="1" applyFill="1"/>
    <xf numFmtId="0" fontId="12" fillId="13" borderId="0" xfId="0" applyFont="1" applyFill="1"/>
    <xf numFmtId="9" fontId="17" fillId="0" borderId="10" xfId="3" applyFont="1" applyBorder="1" applyAlignment="1">
      <alignment horizontal="center"/>
    </xf>
    <xf numFmtId="0" fontId="28" fillId="0" borderId="4" xfId="0" applyFont="1" applyBorder="1" applyAlignment="1">
      <alignment vertical="center" wrapText="1"/>
    </xf>
    <xf numFmtId="0" fontId="24" fillId="0" borderId="0" xfId="0" applyFont="1"/>
    <xf numFmtId="164" fontId="17" fillId="0" borderId="8" xfId="3" applyNumberFormat="1" applyFont="1" applyBorder="1" applyAlignment="1">
      <alignment horizontal="center"/>
    </xf>
    <xf numFmtId="0" fontId="20" fillId="4" borderId="0" xfId="0" applyFont="1" applyFill="1" applyAlignment="1">
      <alignment horizontal="left" wrapText="1"/>
    </xf>
    <xf numFmtId="0" fontId="29" fillId="2" borderId="0" xfId="0" applyFont="1" applyFill="1" applyAlignment="1">
      <alignment horizontal="left" vertical="center" wrapText="1"/>
    </xf>
    <xf numFmtId="0" fontId="20" fillId="0" borderId="0" xfId="0" applyFont="1" applyFill="1" applyAlignment="1">
      <alignment horizontal="left" wrapText="1"/>
    </xf>
    <xf numFmtId="0" fontId="6" fillId="0" borderId="9" xfId="0" applyFont="1" applyBorder="1" applyAlignment="1">
      <alignment horizontal="left" vertical="center"/>
    </xf>
  </cellXfs>
  <cellStyles count="4">
    <cellStyle name="Hyperlink" xfId="2" builtinId="8"/>
    <cellStyle name="Normal" xfId="0" builtinId="0"/>
    <cellStyle name="Normal 3" xfId="1" xr:uid="{00000000-0005-0000-0000-000002000000}"/>
    <cellStyle name="Percent" xfId="3" builtinId="5"/>
  </cellStyles>
  <dxfs count="0"/>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144780</xdr:colOff>
      <xdr:row>47</xdr:row>
      <xdr:rowOff>53340</xdr:rowOff>
    </xdr:from>
    <xdr:to>
      <xdr:col>0</xdr:col>
      <xdr:colOff>990600</xdr:colOff>
      <xdr:row>47</xdr:row>
      <xdr:rowOff>1190996</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780" y="14051280"/>
          <a:ext cx="845820" cy="977636"/>
        </a:xfrm>
        <a:prstGeom prst="rect">
          <a:avLst/>
        </a:prstGeom>
      </xdr:spPr>
    </xdr:pic>
    <xdr:clientData/>
  </xdr:twoCellAnchor>
  <xdr:twoCellAnchor editAs="oneCell">
    <xdr:from>
      <xdr:col>0</xdr:col>
      <xdr:colOff>137161</xdr:colOff>
      <xdr:row>49</xdr:row>
      <xdr:rowOff>99060</xdr:rowOff>
    </xdr:from>
    <xdr:to>
      <xdr:col>0</xdr:col>
      <xdr:colOff>685800</xdr:colOff>
      <xdr:row>49</xdr:row>
      <xdr:rowOff>801361</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161" y="15364460"/>
          <a:ext cx="548639" cy="702301"/>
        </a:xfrm>
        <a:prstGeom prst="rect">
          <a:avLst/>
        </a:prstGeom>
      </xdr:spPr>
    </xdr:pic>
    <xdr:clientData/>
  </xdr:twoCellAnchor>
  <xdr:twoCellAnchor editAs="oneCell">
    <xdr:from>
      <xdr:col>0</xdr:col>
      <xdr:colOff>1395432</xdr:colOff>
      <xdr:row>47</xdr:row>
      <xdr:rowOff>243025</xdr:rowOff>
    </xdr:from>
    <xdr:to>
      <xdr:col>0</xdr:col>
      <xdr:colOff>4208742</xdr:colOff>
      <xdr:row>47</xdr:row>
      <xdr:rowOff>1183335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95432" y="14926420"/>
          <a:ext cx="2813310" cy="940310"/>
        </a:xfrm>
        <a:prstGeom prst="rect">
          <a:avLst/>
        </a:prstGeom>
      </xdr:spPr>
    </xdr:pic>
    <xdr:clientData/>
  </xdr:twoCellAnchor>
  <xdr:twoCellAnchor editAs="oneCell">
    <xdr:from>
      <xdr:col>0</xdr:col>
      <xdr:colOff>863600</xdr:colOff>
      <xdr:row>49</xdr:row>
      <xdr:rowOff>19050</xdr:rowOff>
    </xdr:from>
    <xdr:to>
      <xdr:col>0</xdr:col>
      <xdr:colOff>2197100</xdr:colOff>
      <xdr:row>49</xdr:row>
      <xdr:rowOff>930636</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63600" y="15284450"/>
          <a:ext cx="1333500" cy="911586"/>
        </a:xfrm>
        <a:prstGeom prst="rect">
          <a:avLst/>
        </a:prstGeom>
      </xdr:spPr>
    </xdr:pic>
    <xdr:clientData/>
  </xdr:twoCellAnchor>
  <xdr:twoCellAnchor editAs="oneCell">
    <xdr:from>
      <xdr:col>0</xdr:col>
      <xdr:colOff>2299131</xdr:colOff>
      <xdr:row>49</xdr:row>
      <xdr:rowOff>290369</xdr:rowOff>
    </xdr:from>
    <xdr:to>
      <xdr:col>0</xdr:col>
      <xdr:colOff>3621795</xdr:colOff>
      <xdr:row>49</xdr:row>
      <xdr:rowOff>758592</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99131" y="15555769"/>
          <a:ext cx="1322664" cy="468223"/>
        </a:xfrm>
        <a:prstGeom prst="rect">
          <a:avLst/>
        </a:prstGeom>
      </xdr:spPr>
    </xdr:pic>
    <xdr:clientData/>
  </xdr:twoCellAnchor>
  <xdr:twoCellAnchor editAs="oneCell">
    <xdr:from>
      <xdr:col>0</xdr:col>
      <xdr:colOff>3730538</xdr:colOff>
      <xdr:row>49</xdr:row>
      <xdr:rowOff>324537</xdr:rowOff>
    </xdr:from>
    <xdr:to>
      <xdr:col>0</xdr:col>
      <xdr:colOff>5486400</xdr:colOff>
      <xdr:row>49</xdr:row>
      <xdr:rowOff>778556</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730538" y="15589937"/>
          <a:ext cx="1755862" cy="454019"/>
        </a:xfrm>
        <a:prstGeom prst="rect">
          <a:avLst/>
        </a:prstGeom>
      </xdr:spPr>
    </xdr:pic>
    <xdr:clientData/>
  </xdr:twoCellAnchor>
  <xdr:twoCellAnchor editAs="oneCell">
    <xdr:from>
      <xdr:col>0</xdr:col>
      <xdr:colOff>5626101</xdr:colOff>
      <xdr:row>49</xdr:row>
      <xdr:rowOff>110404</xdr:rowOff>
    </xdr:from>
    <xdr:to>
      <xdr:col>0</xdr:col>
      <xdr:colOff>6273800</xdr:colOff>
      <xdr:row>49</xdr:row>
      <xdr:rowOff>953651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626101" y="15375804"/>
          <a:ext cx="647699" cy="843247"/>
        </a:xfrm>
        <a:prstGeom prst="rect">
          <a:avLst/>
        </a:prstGeom>
      </xdr:spPr>
    </xdr:pic>
    <xdr:clientData/>
  </xdr:twoCellAnchor>
  <xdr:twoCellAnchor editAs="oneCell">
    <xdr:from>
      <xdr:col>0</xdr:col>
      <xdr:colOff>6546851</xdr:colOff>
      <xdr:row>49</xdr:row>
      <xdr:rowOff>355600</xdr:rowOff>
    </xdr:from>
    <xdr:to>
      <xdr:col>0</xdr:col>
      <xdr:colOff>8758293</xdr:colOff>
      <xdr:row>49</xdr:row>
      <xdr:rowOff>739141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546851" y="15621000"/>
          <a:ext cx="2211442" cy="3835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uillaume.noblet@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50"/>
  <sheetViews>
    <sheetView workbookViewId="0">
      <selection activeCell="A37" sqref="A37"/>
    </sheetView>
  </sheetViews>
  <sheetFormatPr defaultColWidth="10.90625" defaultRowHeight="14.5" x14ac:dyDescent="0.35"/>
  <cols>
    <col min="1" max="1" width="132.453125" customWidth="1"/>
  </cols>
  <sheetData>
    <row r="1" spans="1:1" ht="21.5" x14ac:dyDescent="0.35">
      <c r="A1" s="1" t="s">
        <v>9</v>
      </c>
    </row>
    <row r="2" spans="1:1" x14ac:dyDescent="0.35">
      <c r="A2" s="2"/>
    </row>
    <row r="3" spans="1:1" x14ac:dyDescent="0.35">
      <c r="A3" s="3" t="s">
        <v>10</v>
      </c>
    </row>
    <row r="4" spans="1:1" x14ac:dyDescent="0.35">
      <c r="A4" s="3" t="s">
        <v>325</v>
      </c>
    </row>
    <row r="5" spans="1:1" x14ac:dyDescent="0.35">
      <c r="A5" s="4">
        <v>44562</v>
      </c>
    </row>
    <row r="6" spans="1:1" x14ac:dyDescent="0.35">
      <c r="A6" s="2"/>
    </row>
    <row r="7" spans="1:1" ht="25.5" x14ac:dyDescent="0.35">
      <c r="A7" s="14" t="s">
        <v>11</v>
      </c>
    </row>
    <row r="8" spans="1:1" ht="84" customHeight="1" x14ac:dyDescent="0.35">
      <c r="A8" s="6" t="s">
        <v>12</v>
      </c>
    </row>
    <row r="9" spans="1:1" ht="90" customHeight="1" x14ac:dyDescent="0.35">
      <c r="A9" s="6" t="s">
        <v>13</v>
      </c>
    </row>
    <row r="10" spans="1:1" ht="25.5" x14ac:dyDescent="0.35">
      <c r="A10" s="14" t="s">
        <v>46</v>
      </c>
    </row>
    <row r="11" spans="1:1" ht="56" x14ac:dyDescent="0.35">
      <c r="A11" s="6" t="s">
        <v>14</v>
      </c>
    </row>
    <row r="12" spans="1:1" ht="28" x14ac:dyDescent="0.35">
      <c r="A12" s="6" t="s">
        <v>23</v>
      </c>
    </row>
    <row r="13" spans="1:1" x14ac:dyDescent="0.35">
      <c r="A13" s="6" t="s">
        <v>15</v>
      </c>
    </row>
    <row r="14" spans="1:1" x14ac:dyDescent="0.35">
      <c r="A14" s="8"/>
    </row>
    <row r="15" spans="1:1" x14ac:dyDescent="0.35">
      <c r="A15" s="9" t="s">
        <v>16</v>
      </c>
    </row>
    <row r="16" spans="1:1" ht="28" x14ac:dyDescent="0.35">
      <c r="A16" s="6" t="s">
        <v>17</v>
      </c>
    </row>
    <row r="17" spans="1:1" x14ac:dyDescent="0.35">
      <c r="A17" s="8"/>
    </row>
    <row r="18" spans="1:1" x14ac:dyDescent="0.35">
      <c r="A18" s="9" t="s">
        <v>18</v>
      </c>
    </row>
    <row r="19" spans="1:1" x14ac:dyDescent="0.35">
      <c r="A19" s="6" t="s">
        <v>19</v>
      </c>
    </row>
    <row r="20" spans="1:1" x14ac:dyDescent="0.35">
      <c r="A20" s="6"/>
    </row>
    <row r="21" spans="1:1" x14ac:dyDescent="0.35">
      <c r="A21" s="9" t="s">
        <v>20</v>
      </c>
    </row>
    <row r="22" spans="1:1" ht="42" x14ac:dyDescent="0.35">
      <c r="A22" s="6" t="s">
        <v>22</v>
      </c>
    </row>
    <row r="23" spans="1:1" ht="28" x14ac:dyDescent="0.35">
      <c r="A23" s="6" t="s">
        <v>21</v>
      </c>
    </row>
    <row r="24" spans="1:1" x14ac:dyDescent="0.35">
      <c r="A24" s="6"/>
    </row>
    <row r="25" spans="1:1" ht="28" x14ac:dyDescent="0.35">
      <c r="A25" s="87" t="s">
        <v>326</v>
      </c>
    </row>
    <row r="26" spans="1:1" x14ac:dyDescent="0.35">
      <c r="A26" s="6" t="s">
        <v>24</v>
      </c>
    </row>
    <row r="27" spans="1:1" ht="25.5" x14ac:dyDescent="0.35">
      <c r="A27" s="14" t="s">
        <v>47</v>
      </c>
    </row>
    <row r="28" spans="1:1" x14ac:dyDescent="0.35">
      <c r="A28" s="6" t="s">
        <v>25</v>
      </c>
    </row>
    <row r="29" spans="1:1" ht="25.5" x14ac:dyDescent="0.35">
      <c r="A29" s="14" t="s">
        <v>48</v>
      </c>
    </row>
    <row r="30" spans="1:1" x14ac:dyDescent="0.35">
      <c r="A30" s="6" t="s">
        <v>26</v>
      </c>
    </row>
    <row r="31" spans="1:1" ht="25.5" x14ac:dyDescent="0.35">
      <c r="A31" s="14" t="s">
        <v>49</v>
      </c>
    </row>
    <row r="32" spans="1:1" x14ac:dyDescent="0.35">
      <c r="A32" s="7">
        <v>5306</v>
      </c>
    </row>
    <row r="33" spans="1:1" ht="25.5" x14ac:dyDescent="0.35">
      <c r="A33" s="14" t="s">
        <v>4</v>
      </c>
    </row>
    <row r="34" spans="1:1" x14ac:dyDescent="0.35">
      <c r="A34" s="10" t="s">
        <v>27</v>
      </c>
    </row>
    <row r="35" spans="1:1" x14ac:dyDescent="0.35">
      <c r="A35" s="11" t="s">
        <v>28</v>
      </c>
    </row>
    <row r="36" spans="1:1" s="15" customFormat="1" ht="25.5" x14ac:dyDescent="0.35">
      <c r="A36" s="14" t="s">
        <v>29</v>
      </c>
    </row>
    <row r="37" spans="1:1" ht="42" x14ac:dyDescent="0.35">
      <c r="A37" s="6" t="s">
        <v>338</v>
      </c>
    </row>
    <row r="38" spans="1:1" x14ac:dyDescent="0.35">
      <c r="A38" s="17" t="s">
        <v>30</v>
      </c>
    </row>
    <row r="39" spans="1:1" x14ac:dyDescent="0.35">
      <c r="A39" s="16" t="s">
        <v>31</v>
      </c>
    </row>
    <row r="40" spans="1:1" x14ac:dyDescent="0.35">
      <c r="A40" s="16" t="s">
        <v>32</v>
      </c>
    </row>
    <row r="41" spans="1:1" x14ac:dyDescent="0.35">
      <c r="A41" s="16" t="s">
        <v>33</v>
      </c>
    </row>
    <row r="42" spans="1:1" ht="28" x14ac:dyDescent="0.35">
      <c r="A42" s="16" t="s">
        <v>51</v>
      </c>
    </row>
    <row r="43" spans="1:1" x14ac:dyDescent="0.35">
      <c r="A43" s="16" t="s">
        <v>34</v>
      </c>
    </row>
    <row r="44" spans="1:1" x14ac:dyDescent="0.35">
      <c r="A44" s="16" t="s">
        <v>35</v>
      </c>
    </row>
    <row r="45" spans="1:1" x14ac:dyDescent="0.35">
      <c r="A45" s="16" t="s">
        <v>36</v>
      </c>
    </row>
    <row r="46" spans="1:1" x14ac:dyDescent="0.35">
      <c r="A46" s="16" t="s">
        <v>37</v>
      </c>
    </row>
    <row r="47" spans="1:1" ht="26" thickBot="1" x14ac:dyDescent="0.4">
      <c r="A47" s="5" t="s">
        <v>5</v>
      </c>
    </row>
    <row r="48" spans="1:1" ht="102.65" customHeight="1" thickBot="1" x14ac:dyDescent="0.4">
      <c r="A48" s="13"/>
    </row>
    <row r="49" spans="1:1" ht="26" thickBot="1" x14ac:dyDescent="0.4">
      <c r="A49" s="5" t="s">
        <v>6</v>
      </c>
    </row>
    <row r="50" spans="1:1" ht="126.65" customHeight="1" thickBot="1" x14ac:dyDescent="0.4">
      <c r="A50" s="12" t="s">
        <v>70</v>
      </c>
    </row>
  </sheetData>
  <hyperlinks>
    <hyperlink ref="A34" r:id="rId1" display="mailto:guillaume.noblet@reach-initiative.org"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C378"/>
  <sheetViews>
    <sheetView topLeftCell="A358" zoomScale="60" zoomScaleNormal="60" workbookViewId="0">
      <selection activeCell="B18" sqref="B18"/>
    </sheetView>
  </sheetViews>
  <sheetFormatPr defaultColWidth="10.90625" defaultRowHeight="14" x14ac:dyDescent="0.3"/>
  <cols>
    <col min="1" max="1" width="98" style="27" customWidth="1"/>
    <col min="2" max="2" width="45.90625" style="27" customWidth="1"/>
    <col min="3" max="3" width="41.08984375" style="27" customWidth="1"/>
    <col min="4" max="16384" width="10.90625" style="27"/>
  </cols>
  <sheetData>
    <row r="1" spans="1:2" x14ac:dyDescent="0.3">
      <c r="A1" s="49" t="s">
        <v>50</v>
      </c>
      <c r="B1" s="32"/>
    </row>
    <row r="2" spans="1:2" x14ac:dyDescent="0.3">
      <c r="A2" s="33"/>
      <c r="B2" s="34"/>
    </row>
    <row r="3" spans="1:2" x14ac:dyDescent="0.3">
      <c r="A3" s="35" t="s">
        <v>115</v>
      </c>
      <c r="B3" s="43"/>
    </row>
    <row r="4" spans="1:2" x14ac:dyDescent="0.3">
      <c r="A4" s="18"/>
      <c r="B4" s="34"/>
    </row>
    <row r="5" spans="1:2" x14ac:dyDescent="0.3">
      <c r="A5" s="33"/>
      <c r="B5" s="34"/>
    </row>
    <row r="6" spans="1:2" x14ac:dyDescent="0.3">
      <c r="A6" s="36" t="s">
        <v>113</v>
      </c>
      <c r="B6" s="34"/>
    </row>
    <row r="7" spans="1:2" x14ac:dyDescent="0.3">
      <c r="A7" s="33"/>
      <c r="B7" s="37" t="s">
        <v>3</v>
      </c>
    </row>
    <row r="8" spans="1:2" x14ac:dyDescent="0.3">
      <c r="A8" s="19" t="s">
        <v>116</v>
      </c>
      <c r="B8" s="46">
        <f>INDEX(National!L:L,MATCH($A8&amp;$A$6,National!$J:$J,0))</f>
        <v>0.49866303307001197</v>
      </c>
    </row>
    <row r="9" spans="1:2" x14ac:dyDescent="0.3">
      <c r="A9" s="19" t="s">
        <v>117</v>
      </c>
      <c r="B9" s="46">
        <f>INDEX(National!L:L,MATCH($A9&amp;$A$6,National!$J:$J,0))</f>
        <v>0.49992955785837401</v>
      </c>
    </row>
    <row r="10" spans="1:2" x14ac:dyDescent="0.3">
      <c r="A10" s="19" t="s">
        <v>118</v>
      </c>
      <c r="B10" s="46">
        <f>INDEX(National!L:L,MATCH($A10&amp;$A$6,National!$J:$J,0))</f>
        <v>1.4074090716136699E-3</v>
      </c>
    </row>
    <row r="11" spans="1:2" x14ac:dyDescent="0.3">
      <c r="A11" s="53"/>
      <c r="B11" s="52"/>
    </row>
    <row r="12" spans="1:2" x14ac:dyDescent="0.3">
      <c r="A12" s="36" t="s">
        <v>114</v>
      </c>
      <c r="B12" s="34"/>
    </row>
    <row r="13" spans="1:2" x14ac:dyDescent="0.3">
      <c r="A13" s="33"/>
      <c r="B13" s="37" t="s">
        <v>3</v>
      </c>
    </row>
    <row r="14" spans="1:2" x14ac:dyDescent="0.3">
      <c r="A14" s="19" t="s">
        <v>116</v>
      </c>
      <c r="B14" s="46">
        <f>INDEX(National!L:L,MATCH($A14&amp;$A$12,National!$J:$J,0))</f>
        <v>0.526750805815973</v>
      </c>
    </row>
    <row r="15" spans="1:2" x14ac:dyDescent="0.3">
      <c r="A15" s="19" t="s">
        <v>117</v>
      </c>
      <c r="B15" s="46">
        <f>INDEX(National!L:L,MATCH($A15&amp;$A$12,National!$J:$J,0))</f>
        <v>0.473249194184027</v>
      </c>
    </row>
    <row r="16" spans="1:2" x14ac:dyDescent="0.3">
      <c r="A16" s="19" t="s">
        <v>118</v>
      </c>
      <c r="B16" s="46">
        <f>INDEX(National!L:L,MATCH($A16&amp;$A$12,National!$J:$J,0))</f>
        <v>0</v>
      </c>
    </row>
    <row r="17" spans="1:2" x14ac:dyDescent="0.3">
      <c r="B17" s="56"/>
    </row>
    <row r="19" spans="1:2" x14ac:dyDescent="0.3">
      <c r="A19" s="53"/>
      <c r="B19" s="52"/>
    </row>
    <row r="20" spans="1:2" x14ac:dyDescent="0.3">
      <c r="A20" s="36" t="s">
        <v>98</v>
      </c>
      <c r="B20" s="34"/>
    </row>
    <row r="21" spans="1:2" x14ac:dyDescent="0.3">
      <c r="A21" s="33"/>
      <c r="B21" s="37" t="s">
        <v>3</v>
      </c>
    </row>
    <row r="22" spans="1:2" x14ac:dyDescent="0.3">
      <c r="A22" s="19" t="s">
        <v>116</v>
      </c>
      <c r="B22" s="46">
        <f>INDEX(National!L:L,MATCH($A22&amp;$A$20,National!$J:$J,0))</f>
        <v>0.52558180924037701</v>
      </c>
    </row>
    <row r="23" spans="1:2" x14ac:dyDescent="0.3">
      <c r="A23" s="19" t="s">
        <v>117</v>
      </c>
      <c r="B23" s="46">
        <f>INDEX(National!L:L,MATCH($A23&amp;$A$20,National!$J:$J,0))</f>
        <v>0.47441819075962299</v>
      </c>
    </row>
    <row r="24" spans="1:2" x14ac:dyDescent="0.3">
      <c r="A24" s="19" t="s">
        <v>118</v>
      </c>
      <c r="B24" s="46">
        <f>INDEX(National!L:L,MATCH($A24&amp;$A$20,National!$J:$J,0))</f>
        <v>0</v>
      </c>
    </row>
    <row r="26" spans="1:2" x14ac:dyDescent="0.3">
      <c r="B26" s="56"/>
    </row>
    <row r="27" spans="1:2" x14ac:dyDescent="0.3">
      <c r="A27" s="35" t="s">
        <v>119</v>
      </c>
      <c r="B27" s="43"/>
    </row>
    <row r="28" spans="1:2" x14ac:dyDescent="0.3">
      <c r="A28" s="18"/>
      <c r="B28" s="34"/>
    </row>
    <row r="29" spans="1:2" x14ac:dyDescent="0.3">
      <c r="A29" s="33"/>
      <c r="B29" s="34"/>
    </row>
    <row r="30" spans="1:2" x14ac:dyDescent="0.3">
      <c r="A30" s="36" t="s">
        <v>113</v>
      </c>
      <c r="B30" s="34"/>
    </row>
    <row r="31" spans="1:2" x14ac:dyDescent="0.3">
      <c r="A31" s="33"/>
      <c r="B31" s="37" t="s">
        <v>3</v>
      </c>
    </row>
    <row r="32" spans="1:2" x14ac:dyDescent="0.3">
      <c r="A32" s="19" t="s">
        <v>120</v>
      </c>
      <c r="B32" s="46">
        <f>INDEX(National!L:L,MATCH($A32&amp;$A$30,National!$J:$J,0))</f>
        <v>6.8303619228617003E-3</v>
      </c>
    </row>
    <row r="33" spans="1:3" x14ac:dyDescent="0.3">
      <c r="A33" s="19" t="s">
        <v>121</v>
      </c>
      <c r="B33" s="46">
        <f>INDEX(National!L:L,MATCH($A33&amp;$A$30,National!$J:$J,0))</f>
        <v>1.24707110537695E-3</v>
      </c>
      <c r="C33" s="57"/>
    </row>
    <row r="34" spans="1:3" x14ac:dyDescent="0.3">
      <c r="A34" s="19" t="s">
        <v>122</v>
      </c>
      <c r="B34" s="46">
        <f>INDEX(National!L:L,MATCH($A34&amp;$A$30,National!$J:$J,0))</f>
        <v>0.87320202739602104</v>
      </c>
    </row>
    <row r="35" spans="1:3" x14ac:dyDescent="0.3">
      <c r="A35" s="44" t="s">
        <v>123</v>
      </c>
      <c r="B35" s="46">
        <f>INDEX(National!L:L,MATCH($A35&amp;$A$30,National!$J:$J,0))</f>
        <v>3.88123161251426E-3</v>
      </c>
    </row>
    <row r="36" spans="1:3" x14ac:dyDescent="0.3">
      <c r="A36" s="44" t="s">
        <v>124</v>
      </c>
      <c r="B36" s="46">
        <f>INDEX(National!L:L,MATCH($A36&amp;$A$30,National!$J:$J,0))</f>
        <v>4.1518187439635099E-4</v>
      </c>
    </row>
    <row r="37" spans="1:3" x14ac:dyDescent="0.3">
      <c r="A37" s="44" t="s">
        <v>125</v>
      </c>
      <c r="B37" s="46">
        <f>INDEX(National!L:L,MATCH($A37&amp;$A$30,National!$J:$J,0))</f>
        <v>0.102399274426952</v>
      </c>
    </row>
    <row r="38" spans="1:3" x14ac:dyDescent="0.3">
      <c r="A38" s="44" t="s">
        <v>126</v>
      </c>
      <c r="B38" s="46">
        <f>INDEX(National!L:L,MATCH($A38&amp;$A$30,National!$J:$J,0))</f>
        <v>0</v>
      </c>
    </row>
    <row r="39" spans="1:3" x14ac:dyDescent="0.3">
      <c r="A39" s="44" t="s">
        <v>127</v>
      </c>
      <c r="B39" s="46">
        <f>INDEX(National!L:L,MATCH($A39&amp;$A$30,National!$J:$J,0))</f>
        <v>0</v>
      </c>
    </row>
    <row r="40" spans="1:3" x14ac:dyDescent="0.3">
      <c r="A40" s="44" t="s">
        <v>128</v>
      </c>
      <c r="B40" s="46">
        <f>INDEX(National!L:L,MATCH($A40&amp;$A$30,National!$J:$J,0))</f>
        <v>1.07035441695359E-2</v>
      </c>
    </row>
    <row r="41" spans="1:3" x14ac:dyDescent="0.3">
      <c r="A41" s="44" t="s">
        <v>129</v>
      </c>
      <c r="B41" s="46">
        <f>INDEX(National!L:L,MATCH($A41&amp;$A$30,National!$J:$J,0))</f>
        <v>4.9382164550514399E-4</v>
      </c>
    </row>
    <row r="42" spans="1:3" x14ac:dyDescent="0.3">
      <c r="A42" s="44" t="s">
        <v>130</v>
      </c>
      <c r="B42" s="46">
        <f>INDEX(National!L:L,MATCH($A42&amp;$A$30,National!$J:$J,0))</f>
        <v>6.7063599519720995E-4</v>
      </c>
    </row>
    <row r="43" spans="1:3" x14ac:dyDescent="0.3">
      <c r="A43" s="44" t="s">
        <v>131</v>
      </c>
      <c r="B43" s="46">
        <f>INDEX(National!L:L,MATCH($A43&amp;$A$30,National!$J:$J,0))</f>
        <v>1.2499928119601701E-4</v>
      </c>
    </row>
    <row r="44" spans="1:3" x14ac:dyDescent="0.3">
      <c r="A44" s="44" t="s">
        <v>132</v>
      </c>
      <c r="B44" s="46">
        <f>INDEX(National!L:L,MATCH($A44&amp;$A$30,National!$J:$J,0))</f>
        <v>0</v>
      </c>
    </row>
    <row r="45" spans="1:3" x14ac:dyDescent="0.3">
      <c r="A45" s="44" t="s">
        <v>133</v>
      </c>
      <c r="B45" s="46">
        <f>INDEX(National!L:L,MATCH($A45&amp;$A$30,National!$J:$J,0))</f>
        <v>3.1850570442723699E-5</v>
      </c>
    </row>
    <row r="46" spans="1:3" x14ac:dyDescent="0.3">
      <c r="A46" s="44"/>
      <c r="B46" s="81"/>
    </row>
    <row r="47" spans="1:3" x14ac:dyDescent="0.3">
      <c r="A47" s="44"/>
      <c r="B47" s="81"/>
    </row>
    <row r="48" spans="1:3" x14ac:dyDescent="0.3">
      <c r="A48" s="44"/>
      <c r="B48" s="81"/>
    </row>
    <row r="49" spans="1:2" x14ac:dyDescent="0.3">
      <c r="A49" s="53"/>
      <c r="B49" s="52"/>
    </row>
    <row r="50" spans="1:2" x14ac:dyDescent="0.3">
      <c r="A50" s="36" t="s">
        <v>114</v>
      </c>
      <c r="B50" s="34"/>
    </row>
    <row r="51" spans="1:2" x14ac:dyDescent="0.3">
      <c r="A51" s="33"/>
      <c r="B51" s="37" t="s">
        <v>3</v>
      </c>
    </row>
    <row r="52" spans="1:2" x14ac:dyDescent="0.3">
      <c r="A52" s="19" t="s">
        <v>120</v>
      </c>
      <c r="B52" s="46">
        <f>INDEX(National!L:L,MATCH($A52&amp;$A$50,National!$J:$J,0))</f>
        <v>3.5369861666283003E-2</v>
      </c>
    </row>
    <row r="53" spans="1:2" x14ac:dyDescent="0.3">
      <c r="A53" s="19" t="s">
        <v>121</v>
      </c>
      <c r="B53" s="46">
        <f>INDEX(National!L:L,MATCH($A53&amp;$A$50,National!$J:$J,0))</f>
        <v>0.20995442110547</v>
      </c>
    </row>
    <row r="54" spans="1:2" x14ac:dyDescent="0.3">
      <c r="A54" s="19" t="s">
        <v>122</v>
      </c>
      <c r="B54" s="46">
        <f>INDEX(National!L:L,MATCH($A54&amp;$A$50,National!$J:$J,0))</f>
        <v>0.41937099223433399</v>
      </c>
    </row>
    <row r="55" spans="1:2" x14ac:dyDescent="0.3">
      <c r="A55" s="44" t="s">
        <v>123</v>
      </c>
      <c r="B55" s="46">
        <f>INDEX(National!L:L,MATCH($A55&amp;$A$50,National!$J:$J,0))</f>
        <v>9.2104039290050108E-3</v>
      </c>
    </row>
    <row r="56" spans="1:2" x14ac:dyDescent="0.3">
      <c r="A56" s="44" t="s">
        <v>124</v>
      </c>
      <c r="B56" s="46">
        <f>INDEX(National!L:L,MATCH($A56&amp;$A$50,National!$J:$J,0))</f>
        <v>8.0568107220947401E-4</v>
      </c>
    </row>
    <row r="57" spans="1:2" x14ac:dyDescent="0.3">
      <c r="A57" s="44" t="s">
        <v>125</v>
      </c>
      <c r="B57" s="46">
        <f>INDEX(National!L:L,MATCH($A57&amp;$A$50,National!$J:$J,0))</f>
        <v>4.8156230300684397E-3</v>
      </c>
    </row>
    <row r="58" spans="1:2" x14ac:dyDescent="0.3">
      <c r="A58" s="44" t="s">
        <v>126</v>
      </c>
      <c r="B58" s="46">
        <f>INDEX(National!L:L,MATCH($A58&amp;$A$50,National!$J:$J,0))</f>
        <v>9.3550226958471203E-4</v>
      </c>
    </row>
    <row r="59" spans="1:2" x14ac:dyDescent="0.3">
      <c r="A59" s="44" t="s">
        <v>127</v>
      </c>
      <c r="B59" s="46">
        <f>INDEX(National!L:L,MATCH($A59&amp;$A$50,National!$J:$J,0))</f>
        <v>0.295226137721672</v>
      </c>
    </row>
    <row r="60" spans="1:2" x14ac:dyDescent="0.3">
      <c r="A60" s="44" t="s">
        <v>128</v>
      </c>
      <c r="B60" s="46">
        <f>INDEX(National!L:L,MATCH($A60&amp;$A$50,National!$J:$J,0))</f>
        <v>4.90559517195542E-3</v>
      </c>
    </row>
    <row r="61" spans="1:2" x14ac:dyDescent="0.3">
      <c r="A61" s="44" t="s">
        <v>129</v>
      </c>
      <c r="B61" s="46">
        <f>INDEX(National!L:L,MATCH($A61&amp;$A$50,National!$J:$J,0))</f>
        <v>1.5995176066130399E-4</v>
      </c>
    </row>
    <row r="62" spans="1:2" x14ac:dyDescent="0.3">
      <c r="A62" s="44" t="s">
        <v>130</v>
      </c>
      <c r="B62" s="46">
        <f>INDEX(National!L:L,MATCH($A62&amp;$A$50,National!$J:$J,0))</f>
        <v>8.6347930811695398E-3</v>
      </c>
    </row>
    <row r="63" spans="1:2" x14ac:dyDescent="0.3">
      <c r="A63" s="44" t="s">
        <v>131</v>
      </c>
      <c r="B63" s="46">
        <f>INDEX(National!L:L,MATCH($A63&amp;$A$50,National!$J:$J,0))</f>
        <v>7.2440411241575598E-3</v>
      </c>
    </row>
    <row r="64" spans="1:2" x14ac:dyDescent="0.3">
      <c r="A64" s="44" t="s">
        <v>132</v>
      </c>
      <c r="B64" s="46">
        <f>INDEX(National!L:L,MATCH($A64&amp;$A$50,National!$J:$J,0))</f>
        <v>6.02343016053199E-4</v>
      </c>
    </row>
    <row r="65" spans="1:2" x14ac:dyDescent="0.3">
      <c r="A65" s="44" t="s">
        <v>133</v>
      </c>
      <c r="B65" s="46">
        <f>INDEX(National!L:L,MATCH($A65&amp;$A$50,National!$J:$J,0))</f>
        <v>2.764652817376E-3</v>
      </c>
    </row>
    <row r="66" spans="1:2" x14ac:dyDescent="0.3">
      <c r="A66" s="44"/>
      <c r="B66" s="81"/>
    </row>
    <row r="67" spans="1:2" x14ac:dyDescent="0.3">
      <c r="A67" s="53"/>
      <c r="B67" s="52"/>
    </row>
    <row r="68" spans="1:2" x14ac:dyDescent="0.3">
      <c r="A68" s="36" t="s">
        <v>98</v>
      </c>
      <c r="B68" s="34"/>
    </row>
    <row r="69" spans="1:2" x14ac:dyDescent="0.3">
      <c r="A69" s="33"/>
      <c r="B69" s="37" t="s">
        <v>3</v>
      </c>
    </row>
    <row r="70" spans="1:2" x14ac:dyDescent="0.3">
      <c r="A70" s="19" t="s">
        <v>120</v>
      </c>
      <c r="B70" s="46">
        <f>INDEX(National!L:L,MATCH($A70&amp;$A$68,National!$J:$J,0))</f>
        <v>4.7879279866668401E-2</v>
      </c>
    </row>
    <row r="71" spans="1:2" x14ac:dyDescent="0.3">
      <c r="A71" s="19" t="s">
        <v>121</v>
      </c>
      <c r="B71" s="46">
        <f>INDEX(National!L:L,MATCH($A71&amp;$A$68,National!$J:$J,0))</f>
        <v>0.22507877939912199</v>
      </c>
    </row>
    <row r="72" spans="1:2" x14ac:dyDescent="0.3">
      <c r="A72" s="19" t="s">
        <v>122</v>
      </c>
      <c r="B72" s="46">
        <f>INDEX(National!L:L,MATCH($A72&amp;$A$68,National!$J:$J,0))</f>
        <v>1.11079851303892E-2</v>
      </c>
    </row>
    <row r="73" spans="1:2" x14ac:dyDescent="0.3">
      <c r="A73" s="44" t="s">
        <v>123</v>
      </c>
      <c r="B73" s="46">
        <f>INDEX(National!L:L,MATCH($A73&amp;$A$68,National!$J:$J,0))</f>
        <v>5.7379054824017604E-4</v>
      </c>
    </row>
    <row r="74" spans="1:2" x14ac:dyDescent="0.3">
      <c r="A74" s="44" t="s">
        <v>124</v>
      </c>
      <c r="B74" s="46">
        <f>INDEX(National!L:L,MATCH($A74&amp;$A$68,National!$J:$J,0))</f>
        <v>1.71544319589029E-4</v>
      </c>
    </row>
    <row r="75" spans="1:2" x14ac:dyDescent="0.3">
      <c r="A75" s="44" t="s">
        <v>125</v>
      </c>
      <c r="B75" s="46">
        <f>INDEX(National!L:L,MATCH($A75&amp;$A$68,National!$J:$J,0))</f>
        <v>0</v>
      </c>
    </row>
    <row r="76" spans="1:2" x14ac:dyDescent="0.3">
      <c r="A76" s="44" t="s">
        <v>126</v>
      </c>
      <c r="B76" s="46">
        <f>INDEX(National!L:L,MATCH($A76&amp;$A$68,National!$J:$J,0))</f>
        <v>1.5166323619495101E-4</v>
      </c>
    </row>
    <row r="77" spans="1:2" x14ac:dyDescent="0.3">
      <c r="A77" s="44" t="s">
        <v>127</v>
      </c>
      <c r="B77" s="46">
        <f>INDEX(National!L:L,MATCH($A77&amp;$A$68,National!$J:$J,0))</f>
        <v>0.58449998942600001</v>
      </c>
    </row>
    <row r="78" spans="1:2" x14ac:dyDescent="0.3">
      <c r="A78" s="44" t="s">
        <v>128</v>
      </c>
      <c r="B78" s="46">
        <f>INDEX(National!L:L,MATCH($A78&amp;$A$68,National!$J:$J,0))</f>
        <v>2.6730494726196998E-4</v>
      </c>
    </row>
    <row r="79" spans="1:2" x14ac:dyDescent="0.3">
      <c r="A79" s="44" t="s">
        <v>129</v>
      </c>
      <c r="B79" s="46">
        <f>INDEX(National!L:L,MATCH($A79&amp;$A$68,National!$J:$J,0))</f>
        <v>0</v>
      </c>
    </row>
    <row r="80" spans="1:2" x14ac:dyDescent="0.3">
      <c r="A80" s="44" t="s">
        <v>130</v>
      </c>
      <c r="B80" s="46">
        <f>INDEX(National!L:L,MATCH($A80&amp;$A$68,National!$J:$J,0))</f>
        <v>8.7422923264547803E-3</v>
      </c>
    </row>
    <row r="81" spans="1:2" x14ac:dyDescent="0.3">
      <c r="A81" s="44" t="s">
        <v>131</v>
      </c>
      <c r="B81" s="46">
        <f>INDEX(National!L:L,MATCH($A81&amp;$A$68,National!$J:$J,0))</f>
        <v>0.114367747916703</v>
      </c>
    </row>
    <row r="82" spans="1:2" x14ac:dyDescent="0.3">
      <c r="A82" s="44" t="s">
        <v>132</v>
      </c>
      <c r="B82" s="46">
        <f>INDEX(National!L:L,MATCH($A82&amp;$A$68,National!$J:$J,0))</f>
        <v>5.93436425735578E-3</v>
      </c>
    </row>
    <row r="83" spans="1:2" x14ac:dyDescent="0.3">
      <c r="A83" s="44" t="s">
        <v>133</v>
      </c>
      <c r="B83" s="46">
        <f>INDEX(National!L:L,MATCH($A83&amp;$A$68,National!$J:$J,0))</f>
        <v>1.22525862601985E-3</v>
      </c>
    </row>
    <row r="84" spans="1:2" x14ac:dyDescent="0.3">
      <c r="B84" s="55"/>
    </row>
    <row r="85" spans="1:2" x14ac:dyDescent="0.3">
      <c r="B85" s="55"/>
    </row>
    <row r="86" spans="1:2" x14ac:dyDescent="0.3">
      <c r="A86" s="35" t="s">
        <v>141</v>
      </c>
      <c r="B86" s="43"/>
    </row>
    <row r="87" spans="1:2" x14ac:dyDescent="0.3">
      <c r="A87" s="18"/>
      <c r="B87" s="34"/>
    </row>
    <row r="88" spans="1:2" x14ac:dyDescent="0.3">
      <c r="A88" s="33"/>
      <c r="B88" s="34"/>
    </row>
    <row r="89" spans="1:2" x14ac:dyDescent="0.3">
      <c r="A89" s="36" t="s">
        <v>113</v>
      </c>
      <c r="B89" s="34"/>
    </row>
    <row r="90" spans="1:2" x14ac:dyDescent="0.3">
      <c r="A90" s="33"/>
      <c r="B90" s="37" t="s">
        <v>3</v>
      </c>
    </row>
    <row r="91" spans="1:2" x14ac:dyDescent="0.3">
      <c r="A91" s="19" t="s">
        <v>142</v>
      </c>
      <c r="B91" s="46">
        <f>INDEX(National!L:L,MATCH($A91&amp;$A$89,National!$J:$J,0))</f>
        <v>3.3223935543603899E-3</v>
      </c>
    </row>
    <row r="92" spans="1:2" x14ac:dyDescent="0.3">
      <c r="A92" s="19" t="s">
        <v>143</v>
      </c>
      <c r="B92" s="46">
        <f>INDEX(National!L:L,MATCH($A92&amp;$A$89,National!$J:$J,0))</f>
        <v>1.44493534348413E-2</v>
      </c>
    </row>
    <row r="93" spans="1:2" x14ac:dyDescent="0.3">
      <c r="A93" s="19" t="s">
        <v>144</v>
      </c>
      <c r="B93" s="46">
        <f>INDEX(National!L:L,MATCH($A93&amp;$A$89,National!$J:$J,0))</f>
        <v>1.03551928717984E-3</v>
      </c>
    </row>
    <row r="94" spans="1:2" x14ac:dyDescent="0.3">
      <c r="A94" s="44" t="s">
        <v>145</v>
      </c>
      <c r="B94" s="46">
        <f>INDEX(National!L:L,MATCH($A94&amp;$A$89,National!$J:$J,0))</f>
        <v>3.65818472086337E-3</v>
      </c>
    </row>
    <row r="95" spans="1:2" x14ac:dyDescent="0.3">
      <c r="A95" s="44" t="s">
        <v>146</v>
      </c>
      <c r="B95" s="46">
        <f>INDEX(National!L:L,MATCH($A95&amp;$A$89,National!$J:$J,0))</f>
        <v>0.94592313029256503</v>
      </c>
    </row>
    <row r="96" spans="1:2" x14ac:dyDescent="0.3">
      <c r="A96" s="44" t="s">
        <v>147</v>
      </c>
      <c r="B96" s="46">
        <f>INDEX(National!L:L,MATCH($A96&amp;$A$89,National!$J:$J,0))</f>
        <v>1.0531816348274301E-4</v>
      </c>
    </row>
    <row r="97" spans="1:3" x14ac:dyDescent="0.3">
      <c r="A97" s="44" t="s">
        <v>148</v>
      </c>
      <c r="B97" s="46">
        <f>INDEX(National!L:L,MATCH($A97&amp;$A$89,National!$J:$J,0))</f>
        <v>3.3352031416757299E-3</v>
      </c>
      <c r="C97" s="58"/>
    </row>
    <row r="98" spans="1:3" x14ac:dyDescent="0.3">
      <c r="A98" s="44" t="s">
        <v>149</v>
      </c>
      <c r="B98" s="46">
        <f>INDEX(National!L:L,MATCH($A98&amp;$A$89,National!$J:$J,0))</f>
        <v>1.8279445795562101E-2</v>
      </c>
    </row>
    <row r="99" spans="1:3" x14ac:dyDescent="0.3">
      <c r="A99" s="44" t="s">
        <v>150</v>
      </c>
      <c r="B99" s="46">
        <f>INDEX(National!L:L,MATCH($A99&amp;$A$89,National!$J:$J,0))</f>
        <v>2.6747040609107599E-3</v>
      </c>
    </row>
    <row r="100" spans="1:3" x14ac:dyDescent="0.3">
      <c r="A100" s="44" t="s">
        <v>151</v>
      </c>
      <c r="B100" s="46">
        <f>INDEX(National!L:L,MATCH($A100&amp;$A$89,National!$J:$J,0))</f>
        <v>2.81931333537398E-5</v>
      </c>
    </row>
    <row r="101" spans="1:3" x14ac:dyDescent="0.3">
      <c r="A101" s="44" t="s">
        <v>152</v>
      </c>
      <c r="B101" s="46">
        <f>INDEX(National!L:L,MATCH($A101&amp;$A$89,National!$J:$J,0))</f>
        <v>5.2659081741371699E-5</v>
      </c>
    </row>
    <row r="102" spans="1:3" x14ac:dyDescent="0.3">
      <c r="A102" s="44" t="s">
        <v>153</v>
      </c>
      <c r="B102" s="46">
        <f>INDEX(National!L:L,MATCH($A102&amp;$A$89,National!$J:$J,0))</f>
        <v>6.3214715958939197E-3</v>
      </c>
    </row>
    <row r="103" spans="1:3" x14ac:dyDescent="0.3">
      <c r="A103" s="44" t="s">
        <v>154</v>
      </c>
      <c r="B103" s="46">
        <f>INDEX(National!L:L,MATCH($A103&amp;$A$89,National!$J:$J,0))</f>
        <v>8.1442373756987301E-4</v>
      </c>
    </row>
    <row r="104" spans="1:3" x14ac:dyDescent="0.3">
      <c r="A104" s="44"/>
      <c r="B104" s="81"/>
    </row>
    <row r="105" spans="1:3" x14ac:dyDescent="0.3">
      <c r="A105" s="53"/>
      <c r="B105" s="52"/>
    </row>
    <row r="106" spans="1:3" x14ac:dyDescent="0.3">
      <c r="A106" s="36" t="s">
        <v>114</v>
      </c>
      <c r="B106" s="34"/>
    </row>
    <row r="107" spans="1:3" x14ac:dyDescent="0.3">
      <c r="A107" s="33"/>
      <c r="B107" s="37" t="s">
        <v>3</v>
      </c>
    </row>
    <row r="108" spans="1:3" x14ac:dyDescent="0.3">
      <c r="A108" s="19" t="s">
        <v>142</v>
      </c>
      <c r="B108" s="46">
        <f>INDEX(National!L:L,MATCH($A108&amp;$A$106,National!$J:$J,0))</f>
        <v>1.57336251728823E-2</v>
      </c>
    </row>
    <row r="109" spans="1:3" x14ac:dyDescent="0.3">
      <c r="A109" s="19" t="s">
        <v>143</v>
      </c>
      <c r="B109" s="46">
        <f>INDEX(National!L:L,MATCH($A109&amp;$A$106,National!$J:$J,0))</f>
        <v>1.0573125857751E-2</v>
      </c>
    </row>
    <row r="110" spans="1:3" x14ac:dyDescent="0.3">
      <c r="A110" s="19" t="s">
        <v>144</v>
      </c>
      <c r="B110" s="46">
        <f>INDEX(National!L:L,MATCH($A110&amp;$A$106,National!$J:$J,0))</f>
        <v>1.5135296460220301E-2</v>
      </c>
    </row>
    <row r="111" spans="1:3" x14ac:dyDescent="0.3">
      <c r="A111" s="44" t="s">
        <v>145</v>
      </c>
      <c r="B111" s="46">
        <f>INDEX(National!L:L,MATCH($A111&amp;$A$106,National!$J:$J,0))</f>
        <v>3.9471747773844896E-3</v>
      </c>
    </row>
    <row r="112" spans="1:3" x14ac:dyDescent="0.3">
      <c r="A112" s="44" t="s">
        <v>146</v>
      </c>
      <c r="B112" s="46">
        <f>INDEX(National!L:L,MATCH($A112&amp;$A$106,National!$J:$J,0))</f>
        <v>0.92233055029792899</v>
      </c>
    </row>
    <row r="113" spans="1:2" x14ac:dyDescent="0.3">
      <c r="A113" s="44" t="s">
        <v>147</v>
      </c>
      <c r="B113" s="46">
        <f>INDEX(National!L:L,MATCH($A113&amp;$A$106,National!$J:$J,0))</f>
        <v>3.0969715985866998E-4</v>
      </c>
    </row>
    <row r="114" spans="1:2" x14ac:dyDescent="0.3">
      <c r="A114" s="44" t="s">
        <v>148</v>
      </c>
      <c r="B114" s="46">
        <f>INDEX(National!L:L,MATCH($A114&amp;$A$106,National!$J:$J,0))</f>
        <v>2.0697481313615199E-3</v>
      </c>
    </row>
    <row r="115" spans="1:2" x14ac:dyDescent="0.3">
      <c r="A115" s="44" t="s">
        <v>149</v>
      </c>
      <c r="B115" s="46">
        <f>INDEX(National!L:L,MATCH($A115&amp;$A$106,National!$J:$J,0))</f>
        <v>1.38578789677917E-2</v>
      </c>
    </row>
    <row r="116" spans="1:2" x14ac:dyDescent="0.3">
      <c r="A116" s="44" t="s">
        <v>150</v>
      </c>
      <c r="B116" s="46">
        <f>INDEX(National!L:L,MATCH($A116&amp;$A$106,National!$J:$J,0))</f>
        <v>2.37707187769848E-3</v>
      </c>
    </row>
    <row r="117" spans="1:2" x14ac:dyDescent="0.3">
      <c r="A117" s="44" t="s">
        <v>151</v>
      </c>
      <c r="B117" s="46">
        <f>INDEX(National!L:L,MATCH($A117&amp;$A$106,National!$J:$J,0))</f>
        <v>2.3655102250693801E-4</v>
      </c>
    </row>
    <row r="118" spans="1:2" x14ac:dyDescent="0.3">
      <c r="A118" s="44" t="s">
        <v>152</v>
      </c>
      <c r="B118" s="46">
        <f>INDEX(National!L:L,MATCH($A118&amp;$A$106,National!$J:$J,0))</f>
        <v>8.3628102578353798E-4</v>
      </c>
    </row>
    <row r="119" spans="1:2" x14ac:dyDescent="0.3">
      <c r="A119" s="44" t="s">
        <v>153</v>
      </c>
      <c r="B119" s="46">
        <f>INDEX(National!L:L,MATCH($A119&amp;$A$106,National!$J:$J,0))</f>
        <v>6.5144973477881301E-3</v>
      </c>
    </row>
    <row r="120" spans="1:2" x14ac:dyDescent="0.3">
      <c r="A120" s="44" t="s">
        <v>154</v>
      </c>
      <c r="B120" s="46">
        <f>INDEX(National!L:L,MATCH($A120&amp;$A$106,National!$J:$J,0))</f>
        <v>3.5081399038572499E-3</v>
      </c>
    </row>
    <row r="121" spans="1:2" x14ac:dyDescent="0.3">
      <c r="A121" s="44"/>
      <c r="B121" s="81"/>
    </row>
    <row r="122" spans="1:2" x14ac:dyDescent="0.3">
      <c r="A122" s="53"/>
      <c r="B122" s="52"/>
    </row>
    <row r="123" spans="1:2" x14ac:dyDescent="0.3">
      <c r="A123" s="36" t="s">
        <v>98</v>
      </c>
      <c r="B123" s="34"/>
    </row>
    <row r="124" spans="1:2" x14ac:dyDescent="0.3">
      <c r="A124" s="33"/>
      <c r="B124" s="37" t="s">
        <v>3</v>
      </c>
    </row>
    <row r="125" spans="1:2" x14ac:dyDescent="0.3">
      <c r="A125" s="19" t="s">
        <v>142</v>
      </c>
      <c r="B125" s="46">
        <f>INDEX(National!L:L,MATCH($A125&amp;$A$123,National!$J:$J,0))</f>
        <v>5.0469497049719896E-4</v>
      </c>
    </row>
    <row r="126" spans="1:2" x14ac:dyDescent="0.3">
      <c r="A126" s="19" t="s">
        <v>143</v>
      </c>
      <c r="B126" s="46">
        <f>INDEX(National!L:L,MATCH($A126&amp;$A$123,National!$J:$J,0))</f>
        <v>2.6424818640560601E-3</v>
      </c>
    </row>
    <row r="127" spans="1:2" x14ac:dyDescent="0.3">
      <c r="A127" s="19" t="s">
        <v>144</v>
      </c>
      <c r="B127" s="46">
        <f>INDEX(National!L:L,MATCH($A127&amp;$A$123,National!$J:$J,0))</f>
        <v>0</v>
      </c>
    </row>
    <row r="128" spans="1:2" x14ac:dyDescent="0.3">
      <c r="A128" s="44" t="s">
        <v>145</v>
      </c>
      <c r="B128" s="46">
        <f>INDEX(National!L:L,MATCH($A128&amp;$A$123,National!$J:$J,0))</f>
        <v>9.58225894499389E-4</v>
      </c>
    </row>
    <row r="129" spans="1:2" x14ac:dyDescent="0.3">
      <c r="A129" s="44" t="s">
        <v>146</v>
      </c>
      <c r="B129" s="46">
        <f>INDEX(National!L:L,MATCH($A129&amp;$A$123,National!$J:$J,0))</f>
        <v>0.985712216229921</v>
      </c>
    </row>
    <row r="130" spans="1:2" x14ac:dyDescent="0.3">
      <c r="A130" s="44" t="s">
        <v>147</v>
      </c>
      <c r="B130" s="46">
        <f>INDEX(National!L:L,MATCH($A130&amp;$A$123,National!$J:$J,0))</f>
        <v>1.42304644840357E-4</v>
      </c>
    </row>
    <row r="131" spans="1:2" x14ac:dyDescent="0.3">
      <c r="A131" s="44" t="s">
        <v>148</v>
      </c>
      <c r="B131" s="46">
        <f>INDEX(National!L:L,MATCH($A131&amp;$A$123,National!$J:$J,0))</f>
        <v>1.1770473121033801E-3</v>
      </c>
    </row>
    <row r="132" spans="1:2" x14ac:dyDescent="0.3">
      <c r="A132" s="44" t="s">
        <v>149</v>
      </c>
      <c r="B132" s="46">
        <f>INDEX(National!L:L,MATCH($A132&amp;$A$123,National!$J:$J,0))</f>
        <v>6.8675161003770102E-3</v>
      </c>
    </row>
    <row r="133" spans="1:2" x14ac:dyDescent="0.3">
      <c r="A133" s="44" t="s">
        <v>150</v>
      </c>
      <c r="B133" s="46">
        <f>INDEX(National!L:L,MATCH($A133&amp;$A$123,National!$J:$J,0))</f>
        <v>1.35492858220163E-3</v>
      </c>
    </row>
    <row r="134" spans="1:2" x14ac:dyDescent="0.3">
      <c r="A134" s="44" t="s">
        <v>151</v>
      </c>
      <c r="B134" s="46">
        <f>INDEX(National!L:L,MATCH($A134&amp;$A$123,National!$J:$J,0))</f>
        <v>0</v>
      </c>
    </row>
    <row r="135" spans="1:2" x14ac:dyDescent="0.3">
      <c r="A135" s="44" t="s">
        <v>152</v>
      </c>
      <c r="B135" s="46">
        <f>INDEX(National!L:L,MATCH($A135&amp;$A$123,National!$J:$J,0))</f>
        <v>5.8676058341891396E-4</v>
      </c>
    </row>
    <row r="136" spans="1:2" x14ac:dyDescent="0.3">
      <c r="A136" s="44" t="s">
        <v>153</v>
      </c>
      <c r="B136" s="46">
        <f>INDEX(National!L:L,MATCH($A136&amp;$A$123,National!$J:$J,0))</f>
        <v>5.3823818084609803E-5</v>
      </c>
    </row>
    <row r="137" spans="1:2" x14ac:dyDescent="0.3">
      <c r="A137" s="44" t="s">
        <v>154</v>
      </c>
      <c r="B137" s="46">
        <f>INDEX(National!L:L,MATCH($A137&amp;$A$123,National!$J:$J,0))</f>
        <v>0</v>
      </c>
    </row>
    <row r="138" spans="1:2" x14ac:dyDescent="0.3">
      <c r="B138" s="55"/>
    </row>
    <row r="139" spans="1:2" x14ac:dyDescent="0.3">
      <c r="B139" s="55"/>
    </row>
    <row r="140" spans="1:2" x14ac:dyDescent="0.3">
      <c r="B140" s="55"/>
    </row>
    <row r="141" spans="1:2" x14ac:dyDescent="0.3">
      <c r="B141" s="55"/>
    </row>
    <row r="142" spans="1:2" x14ac:dyDescent="0.3">
      <c r="A142" s="35" t="s">
        <v>327</v>
      </c>
      <c r="B142" s="43"/>
    </row>
    <row r="143" spans="1:2" x14ac:dyDescent="0.3">
      <c r="A143" s="18"/>
      <c r="B143" s="34"/>
    </row>
    <row r="144" spans="1:2" x14ac:dyDescent="0.3">
      <c r="A144" s="33"/>
      <c r="B144" s="37" t="s">
        <v>3</v>
      </c>
    </row>
    <row r="145" spans="1:2" x14ac:dyDescent="0.3">
      <c r="A145" s="36" t="s">
        <v>113</v>
      </c>
      <c r="B145" s="34"/>
    </row>
    <row r="146" spans="1:2" x14ac:dyDescent="0.3">
      <c r="A146" s="19" t="s">
        <v>155</v>
      </c>
      <c r="B146" s="82">
        <f>INDEX(National!L:L,MATCH($A146&amp;$A$145,National!$J:$J,0))</f>
        <v>9.2899184744243506</v>
      </c>
    </row>
    <row r="147" spans="1:2" x14ac:dyDescent="0.3">
      <c r="A147" s="36" t="s">
        <v>114</v>
      </c>
      <c r="B147" s="83"/>
    </row>
    <row r="148" spans="1:2" x14ac:dyDescent="0.3">
      <c r="A148" s="19" t="s">
        <v>155</v>
      </c>
      <c r="B148" s="82">
        <f>INDEX(National!L:L,MATCH($A148&amp;$A$147,National!$J:$J,0))</f>
        <v>36.727200991646299</v>
      </c>
    </row>
    <row r="149" spans="1:2" x14ac:dyDescent="0.3">
      <c r="A149" s="36" t="s">
        <v>98</v>
      </c>
      <c r="B149" s="83"/>
    </row>
    <row r="150" spans="1:2" x14ac:dyDescent="0.3">
      <c r="A150" s="19" t="s">
        <v>155</v>
      </c>
      <c r="B150" s="82">
        <f>INDEX(National!L:L,MATCH($A150&amp;$A$149,National!$J:$J,0))</f>
        <v>70.161485148064997</v>
      </c>
    </row>
    <row r="151" spans="1:2" x14ac:dyDescent="0.3">
      <c r="B151" s="55"/>
    </row>
    <row r="152" spans="1:2" x14ac:dyDescent="0.3">
      <c r="B152" s="55"/>
    </row>
    <row r="153" spans="1:2" x14ac:dyDescent="0.3">
      <c r="A153" s="35" t="s">
        <v>165</v>
      </c>
      <c r="B153" s="43"/>
    </row>
    <row r="154" spans="1:2" x14ac:dyDescent="0.3">
      <c r="A154" s="18"/>
      <c r="B154" s="34"/>
    </row>
    <row r="155" spans="1:2" x14ac:dyDescent="0.3">
      <c r="A155" s="33"/>
      <c r="B155" s="34"/>
    </row>
    <row r="156" spans="1:2" x14ac:dyDescent="0.3">
      <c r="A156" s="36" t="s">
        <v>113</v>
      </c>
      <c r="B156" s="34"/>
    </row>
    <row r="157" spans="1:2" x14ac:dyDescent="0.3">
      <c r="A157" s="33"/>
      <c r="B157" s="37" t="s">
        <v>3</v>
      </c>
    </row>
    <row r="158" spans="1:2" x14ac:dyDescent="0.3">
      <c r="A158" s="19" t="s">
        <v>166</v>
      </c>
      <c r="B158" s="46">
        <f>INDEX(National!L:L,MATCH($A158&amp;$A$156,National!$J:$J,0))</f>
        <v>6.9009635439166397E-2</v>
      </c>
    </row>
    <row r="159" spans="1:2" x14ac:dyDescent="0.3">
      <c r="A159" s="19" t="s">
        <v>167</v>
      </c>
      <c r="B159" s="46">
        <f>INDEX(National!L:L,MATCH($A159&amp;$A$156,National!$J:$J,0))</f>
        <v>4.1532560584236298E-3</v>
      </c>
    </row>
    <row r="160" spans="1:2" x14ac:dyDescent="0.3">
      <c r="A160" s="19" t="s">
        <v>168</v>
      </c>
      <c r="B160" s="46">
        <f>INDEX(National!L:L,MATCH($A160&amp;$A$156,National!$J:$J,0))</f>
        <v>1.52780079714163E-2</v>
      </c>
    </row>
    <row r="161" spans="1:2" x14ac:dyDescent="0.3">
      <c r="A161" s="44" t="s">
        <v>169</v>
      </c>
      <c r="B161" s="46">
        <f>INDEX(National!L:L,MATCH($A161&amp;$A$156,National!$J:$J,0))</f>
        <v>5.5535843642924802E-3</v>
      </c>
    </row>
    <row r="162" spans="1:2" x14ac:dyDescent="0.3">
      <c r="A162" s="44" t="s">
        <v>170</v>
      </c>
      <c r="B162" s="46">
        <f>INDEX(National!L:L,MATCH($A162&amp;$A$156,National!$J:$J,0))</f>
        <v>3.63675002927403E-3</v>
      </c>
    </row>
    <row r="163" spans="1:2" x14ac:dyDescent="0.3">
      <c r="A163" s="44" t="s">
        <v>171</v>
      </c>
      <c r="B163" s="46">
        <f>INDEX(National!L:L,MATCH($A163&amp;$A$156,National!$J:$J,0))</f>
        <v>1.20383910297554E-2</v>
      </c>
    </row>
    <row r="164" spans="1:2" x14ac:dyDescent="0.3">
      <c r="A164" s="44" t="s">
        <v>172</v>
      </c>
      <c r="B164" s="46">
        <f>INDEX(National!L:L,MATCH($A164&amp;$A$156,National!$J:$J,0))</f>
        <v>0.90243689307971298</v>
      </c>
    </row>
    <row r="165" spans="1:2" x14ac:dyDescent="0.3">
      <c r="A165" s="44" t="s">
        <v>173</v>
      </c>
      <c r="B165" s="46">
        <f>INDEX(National!L:L,MATCH($A165&amp;$A$156,National!$J:$J,0))</f>
        <v>6.61763851455042E-4</v>
      </c>
    </row>
    <row r="166" spans="1:2" x14ac:dyDescent="0.3">
      <c r="A166" s="44" t="s">
        <v>174</v>
      </c>
      <c r="B166" s="46">
        <f>INDEX(National!L:L,MATCH($A166&amp;$A$156,National!$J:$J,0))</f>
        <v>8.1012064768940396E-4</v>
      </c>
    </row>
    <row r="167" spans="1:2" x14ac:dyDescent="0.3">
      <c r="A167" s="53"/>
      <c r="B167" s="52"/>
    </row>
    <row r="168" spans="1:2" x14ac:dyDescent="0.3">
      <c r="A168" s="36" t="s">
        <v>114</v>
      </c>
      <c r="B168" s="34"/>
    </row>
    <row r="169" spans="1:2" x14ac:dyDescent="0.3">
      <c r="A169" s="33"/>
      <c r="B169" s="37" t="s">
        <v>3</v>
      </c>
    </row>
    <row r="170" spans="1:2" x14ac:dyDescent="0.3">
      <c r="A170" s="19" t="s">
        <v>166</v>
      </c>
      <c r="B170" s="46">
        <f>INDEX(National!L:L,MATCH($A170&amp;$A$168,National!$J:$J,0))</f>
        <v>0.12256186040393501</v>
      </c>
    </row>
    <row r="171" spans="1:2" x14ac:dyDescent="0.3">
      <c r="A171" s="19" t="s">
        <v>167</v>
      </c>
      <c r="B171" s="46">
        <f>INDEX(National!L:L,MATCH($A171&amp;$A$168,National!$J:$J,0))</f>
        <v>2.3287874112945601E-2</v>
      </c>
    </row>
    <row r="172" spans="1:2" x14ac:dyDescent="0.3">
      <c r="A172" s="19" t="s">
        <v>168</v>
      </c>
      <c r="B172" s="46">
        <f>INDEX(National!L:L,MATCH($A172&amp;$A$168,National!$J:$J,0))</f>
        <v>4.4387909760624601E-2</v>
      </c>
    </row>
    <row r="173" spans="1:2" x14ac:dyDescent="0.3">
      <c r="A173" s="44" t="s">
        <v>169</v>
      </c>
      <c r="B173" s="46">
        <f>INDEX(National!L:L,MATCH($A173&amp;$A$168,National!$J:$J,0))</f>
        <v>6.3610498105606504E-3</v>
      </c>
    </row>
    <row r="174" spans="1:2" x14ac:dyDescent="0.3">
      <c r="A174" s="44" t="s">
        <v>170</v>
      </c>
      <c r="B174" s="46">
        <f>INDEX(National!L:L,MATCH($A174&amp;$A$168,National!$J:$J,0))</f>
        <v>7.4267372530391904E-3</v>
      </c>
    </row>
    <row r="175" spans="1:2" x14ac:dyDescent="0.3">
      <c r="A175" s="44" t="s">
        <v>171</v>
      </c>
      <c r="B175" s="46">
        <f>INDEX(National!L:L,MATCH($A175&amp;$A$168,National!$J:$J,0))</f>
        <v>8.5552751337182598E-3</v>
      </c>
    </row>
    <row r="176" spans="1:2" x14ac:dyDescent="0.3">
      <c r="A176" s="44" t="s">
        <v>172</v>
      </c>
      <c r="B176" s="46">
        <f>INDEX(National!L:L,MATCH($A176&amp;$A$168,National!$J:$J,0))</f>
        <v>0.82285696240975703</v>
      </c>
    </row>
    <row r="177" spans="1:2" x14ac:dyDescent="0.3">
      <c r="A177" s="44" t="s">
        <v>173</v>
      </c>
      <c r="B177" s="46">
        <f>INDEX(National!L:L,MATCH($A177&amp;$A$168,National!$J:$J,0))</f>
        <v>6.3804107261730399E-4</v>
      </c>
    </row>
    <row r="178" spans="1:2" x14ac:dyDescent="0.3">
      <c r="A178" s="44" t="s">
        <v>174</v>
      </c>
      <c r="B178" s="46">
        <f>INDEX(National!L:L,MATCH($A178&amp;$A$168,National!$J:$J,0))</f>
        <v>7.5874191993469895E-5</v>
      </c>
    </row>
    <row r="179" spans="1:2" x14ac:dyDescent="0.3">
      <c r="A179" s="44"/>
      <c r="B179" s="81"/>
    </row>
    <row r="180" spans="1:2" x14ac:dyDescent="0.3">
      <c r="A180" s="53"/>
      <c r="B180" s="52"/>
    </row>
    <row r="181" spans="1:2" x14ac:dyDescent="0.3">
      <c r="A181" s="36" t="s">
        <v>98</v>
      </c>
      <c r="B181" s="34"/>
    </row>
    <row r="182" spans="1:2" x14ac:dyDescent="0.3">
      <c r="A182" s="33"/>
      <c r="B182" s="37" t="s">
        <v>3</v>
      </c>
    </row>
    <row r="183" spans="1:2" x14ac:dyDescent="0.3">
      <c r="A183" s="19" t="s">
        <v>166</v>
      </c>
      <c r="B183" s="46">
        <f>INDEX(National!L:L,MATCH($A183&amp;$A$181,National!$J:$J,0))</f>
        <v>0.34233646570223097</v>
      </c>
    </row>
    <row r="184" spans="1:2" x14ac:dyDescent="0.3">
      <c r="A184" s="19" t="s">
        <v>167</v>
      </c>
      <c r="B184" s="46">
        <f>INDEX(National!L:L,MATCH($A184&amp;$A$181,National!$J:$J,0))</f>
        <v>0.191378768488844</v>
      </c>
    </row>
    <row r="185" spans="1:2" x14ac:dyDescent="0.3">
      <c r="A185" s="19" t="s">
        <v>168</v>
      </c>
      <c r="B185" s="46">
        <f>INDEX(National!L:L,MATCH($A185&amp;$A$181,National!$J:$J,0))</f>
        <v>0.21452485542510399</v>
      </c>
    </row>
    <row r="186" spans="1:2" x14ac:dyDescent="0.3">
      <c r="A186" s="44" t="s">
        <v>169</v>
      </c>
      <c r="B186" s="46">
        <f>INDEX(National!L:L,MATCH($A186&amp;$A$181,National!$J:$J,0))</f>
        <v>3.8911364766523501E-2</v>
      </c>
    </row>
    <row r="187" spans="1:2" x14ac:dyDescent="0.3">
      <c r="A187" s="44" t="s">
        <v>170</v>
      </c>
      <c r="B187" s="46">
        <f>INDEX(National!L:L,MATCH($A187&amp;$A$181,National!$J:$J,0))</f>
        <v>3.7001594718420502E-2</v>
      </c>
    </row>
    <row r="188" spans="1:2" x14ac:dyDescent="0.3">
      <c r="A188" s="44" t="s">
        <v>171</v>
      </c>
      <c r="B188" s="46">
        <f>INDEX(National!L:L,MATCH($A188&amp;$A$181,National!$J:$J,0))</f>
        <v>1.190784819741E-2</v>
      </c>
    </row>
    <row r="189" spans="1:2" x14ac:dyDescent="0.3">
      <c r="A189" s="44" t="s">
        <v>172</v>
      </c>
      <c r="B189" s="46">
        <f>INDEX(National!L:L,MATCH($A189&amp;$A$181,National!$J:$J,0))</f>
        <v>0.47143712206563798</v>
      </c>
    </row>
    <row r="190" spans="1:2" x14ac:dyDescent="0.3">
      <c r="A190" s="44" t="s">
        <v>173</v>
      </c>
      <c r="B190" s="46">
        <f>INDEX(National!L:L,MATCH($A190&amp;$A$181,National!$J:$J,0))</f>
        <v>7.6688756280891E-4</v>
      </c>
    </row>
    <row r="191" spans="1:2" x14ac:dyDescent="0.3">
      <c r="A191" s="44" t="s">
        <v>174</v>
      </c>
      <c r="B191" s="46">
        <f>INDEX(National!L:L,MATCH($A191&amp;$A$181,National!$J:$J,0))</f>
        <v>1.15641711067019E-4</v>
      </c>
    </row>
    <row r="192" spans="1:2" x14ac:dyDescent="0.3">
      <c r="A192" s="39"/>
      <c r="B192" s="54"/>
    </row>
    <row r="193" spans="1:2" x14ac:dyDescent="0.3">
      <c r="A193" s="35" t="s">
        <v>184</v>
      </c>
      <c r="B193" s="43"/>
    </row>
    <row r="194" spans="1:2" x14ac:dyDescent="0.3">
      <c r="A194" s="42" t="s">
        <v>328</v>
      </c>
    </row>
    <row r="195" spans="1:2" x14ac:dyDescent="0.3">
      <c r="A195" s="18"/>
      <c r="B195" s="34"/>
    </row>
    <row r="196" spans="1:2" x14ac:dyDescent="0.3">
      <c r="A196" s="84" t="s">
        <v>185</v>
      </c>
      <c r="B196" s="34"/>
    </row>
    <row r="197" spans="1:2" x14ac:dyDescent="0.3">
      <c r="A197" s="36" t="s">
        <v>113</v>
      </c>
      <c r="B197" s="34"/>
    </row>
    <row r="198" spans="1:2" x14ac:dyDescent="0.3">
      <c r="A198" s="33"/>
      <c r="B198" s="37" t="s">
        <v>3</v>
      </c>
    </row>
    <row r="199" spans="1:2" x14ac:dyDescent="0.3">
      <c r="A199" s="30" t="s">
        <v>189</v>
      </c>
      <c r="B199" s="46">
        <f>INDEX(National!L:L,MATCH($A199&amp;$A$197,National!$J:$J,0))</f>
        <v>0.83775454164403396</v>
      </c>
    </row>
    <row r="200" spans="1:2" x14ac:dyDescent="0.3">
      <c r="A200" s="19" t="s">
        <v>186</v>
      </c>
      <c r="B200" s="46">
        <f>INDEX(National!L:L,MATCH($A200&amp;$A$197,National!$J:$J,0))</f>
        <v>0.16224545835596599</v>
      </c>
    </row>
    <row r="201" spans="1:2" x14ac:dyDescent="0.3">
      <c r="A201" s="19" t="s">
        <v>187</v>
      </c>
      <c r="B201" s="46">
        <f>INDEX(National!L:L,MATCH($A201&amp;$A$197,National!$J:$J,0))</f>
        <v>0</v>
      </c>
    </row>
    <row r="202" spans="1:2" x14ac:dyDescent="0.3">
      <c r="A202" s="19" t="s">
        <v>188</v>
      </c>
      <c r="B202" s="46">
        <f>INDEX(National!L:L,MATCH($A202&amp;$A$197,National!$J:$J,0))</f>
        <v>0</v>
      </c>
    </row>
    <row r="203" spans="1:2" ht="14" customHeight="1" x14ac:dyDescent="0.3">
      <c r="A203" s="19" t="s">
        <v>190</v>
      </c>
      <c r="B203" s="46">
        <f>INDEX(National!L:L,MATCH($A203&amp;$A$197,National!$J:$J,0))</f>
        <v>0</v>
      </c>
    </row>
    <row r="204" spans="1:2" x14ac:dyDescent="0.3">
      <c r="A204" s="53"/>
      <c r="B204" s="52"/>
    </row>
    <row r="205" spans="1:2" x14ac:dyDescent="0.3">
      <c r="A205" s="36" t="s">
        <v>114</v>
      </c>
      <c r="B205" s="34"/>
    </row>
    <row r="206" spans="1:2" x14ac:dyDescent="0.3">
      <c r="A206" s="33"/>
      <c r="B206" s="37" t="s">
        <v>3</v>
      </c>
    </row>
    <row r="207" spans="1:2" x14ac:dyDescent="0.3">
      <c r="A207" s="30" t="s">
        <v>189</v>
      </c>
      <c r="B207" s="46">
        <f>INDEX(National!L:L,MATCH($A207&amp;$A$205,National!$J:$J,0))</f>
        <v>0.86603368203320497</v>
      </c>
    </row>
    <row r="208" spans="1:2" x14ac:dyDescent="0.3">
      <c r="A208" s="19" t="s">
        <v>186</v>
      </c>
      <c r="B208" s="46">
        <f>INDEX(National!L:L,MATCH($A208&amp;$A$205,National!$J:$J,0))</f>
        <v>0.12078363691581601</v>
      </c>
    </row>
    <row r="209" spans="1:2" x14ac:dyDescent="0.3">
      <c r="A209" s="19" t="s">
        <v>187</v>
      </c>
      <c r="B209" s="46">
        <f>INDEX(National!L:L,MATCH($A209&amp;$A$205,National!$J:$J,0))</f>
        <v>8.40318171182022E-3</v>
      </c>
    </row>
    <row r="210" spans="1:2" x14ac:dyDescent="0.3">
      <c r="A210" s="19" t="s">
        <v>188</v>
      </c>
      <c r="B210" s="46">
        <f>INDEX(National!L:L,MATCH($A210&amp;$A$205,National!$J:$J,0))</f>
        <v>4.7794993391593304E-3</v>
      </c>
    </row>
    <row r="211" spans="1:2" x14ac:dyDescent="0.3">
      <c r="A211" s="19" t="s">
        <v>190</v>
      </c>
      <c r="B211" s="46">
        <f>INDEX(National!L:L,MATCH($A211&amp;$A$205,National!$J:$J,0))</f>
        <v>0</v>
      </c>
    </row>
    <row r="212" spans="1:2" x14ac:dyDescent="0.3">
      <c r="A212" s="53"/>
      <c r="B212" s="52"/>
    </row>
    <row r="213" spans="1:2" x14ac:dyDescent="0.3">
      <c r="A213" s="36" t="s">
        <v>98</v>
      </c>
      <c r="B213" s="34"/>
    </row>
    <row r="214" spans="1:2" x14ac:dyDescent="0.3">
      <c r="A214" s="33"/>
      <c r="B214" s="37" t="s">
        <v>3</v>
      </c>
    </row>
    <row r="215" spans="1:2" x14ac:dyDescent="0.3">
      <c r="A215" s="30" t="s">
        <v>189</v>
      </c>
      <c r="B215" s="46">
        <f>INDEX(National!L:L,MATCH($A215&amp;$A$213,National!$J:$J,0))</f>
        <v>0.78750442059896797</v>
      </c>
    </row>
    <row r="216" spans="1:2" x14ac:dyDescent="0.3">
      <c r="A216" s="19" t="s">
        <v>186</v>
      </c>
      <c r="B216" s="46">
        <f>INDEX(National!L:L,MATCH($A216&amp;$A$213,National!$J:$J,0))</f>
        <v>0.20241336171879601</v>
      </c>
    </row>
    <row r="217" spans="1:2" x14ac:dyDescent="0.3">
      <c r="A217" s="19" t="s">
        <v>187</v>
      </c>
      <c r="B217" s="46">
        <f>INDEX(National!L:L,MATCH($A217&amp;$A$213,National!$J:$J,0))</f>
        <v>1.00822176822353E-2</v>
      </c>
    </row>
    <row r="218" spans="1:2" x14ac:dyDescent="0.3">
      <c r="A218" s="19" t="s">
        <v>188</v>
      </c>
      <c r="B218" s="46">
        <f>INDEX(National!L:L,MATCH($A218&amp;$A$213,National!$J:$J,0))</f>
        <v>0</v>
      </c>
    </row>
    <row r="219" spans="1:2" x14ac:dyDescent="0.3">
      <c r="A219" s="19" t="s">
        <v>190</v>
      </c>
      <c r="B219" s="46">
        <f>INDEX(National!L:L,MATCH($A219&amp;$A$213,National!$J:$J,0))</f>
        <v>0</v>
      </c>
    </row>
    <row r="220" spans="1:2" x14ac:dyDescent="0.3">
      <c r="A220" s="39"/>
      <c r="B220" s="52"/>
    </row>
    <row r="221" spans="1:2" x14ac:dyDescent="0.3">
      <c r="A221" s="39"/>
      <c r="B221" s="54"/>
    </row>
    <row r="222" spans="1:2" x14ac:dyDescent="0.3">
      <c r="A222" s="84" t="s">
        <v>191</v>
      </c>
      <c r="B222" s="34"/>
    </row>
    <row r="223" spans="1:2" x14ac:dyDescent="0.3">
      <c r="A223" s="36" t="s">
        <v>113</v>
      </c>
      <c r="B223" s="34"/>
    </row>
    <row r="224" spans="1:2" x14ac:dyDescent="0.3">
      <c r="A224" s="33"/>
      <c r="B224" s="37" t="s">
        <v>3</v>
      </c>
    </row>
    <row r="225" spans="1:2" x14ac:dyDescent="0.3">
      <c r="A225" s="30" t="s">
        <v>192</v>
      </c>
      <c r="B225" s="46">
        <f>INDEX(National!L:L,MATCH($A225&amp;$A$223,National!$J:$J,0))</f>
        <v>0.72186848741199705</v>
      </c>
    </row>
    <row r="226" spans="1:2" x14ac:dyDescent="0.3">
      <c r="A226" s="19" t="s">
        <v>193</v>
      </c>
      <c r="B226" s="46">
        <f>INDEX(National!L:L,MATCH($A226&amp;$A$223,National!$J:$J,0))</f>
        <v>0.27668448372598597</v>
      </c>
    </row>
    <row r="227" spans="1:2" x14ac:dyDescent="0.3">
      <c r="A227" s="19" t="s">
        <v>194</v>
      </c>
      <c r="B227" s="46">
        <f>INDEX(National!L:L,MATCH($A227&amp;$A$223,National!$J:$J,0))</f>
        <v>1.4470288620166299E-3</v>
      </c>
    </row>
    <row r="228" spans="1:2" x14ac:dyDescent="0.3">
      <c r="A228" s="19" t="s">
        <v>195</v>
      </c>
      <c r="B228" s="46">
        <f>INDEX(National!L:L,MATCH($A228&amp;$A$223,National!$J:$J,0))</f>
        <v>0</v>
      </c>
    </row>
    <row r="229" spans="1:2" x14ac:dyDescent="0.3">
      <c r="A229" s="19" t="s">
        <v>196</v>
      </c>
      <c r="B229" s="46">
        <f>INDEX(National!L:L,MATCH($A229&amp;$A$223,National!$J:$J,0))</f>
        <v>0</v>
      </c>
    </row>
    <row r="230" spans="1:2" x14ac:dyDescent="0.3">
      <c r="A230" s="53"/>
      <c r="B230" s="52"/>
    </row>
    <row r="231" spans="1:2" x14ac:dyDescent="0.3">
      <c r="A231" s="36" t="s">
        <v>114</v>
      </c>
      <c r="B231" s="34"/>
    </row>
    <row r="232" spans="1:2" x14ac:dyDescent="0.3">
      <c r="A232" s="33"/>
      <c r="B232" s="37" t="s">
        <v>3</v>
      </c>
    </row>
    <row r="233" spans="1:2" x14ac:dyDescent="0.3">
      <c r="A233" s="30" t="s">
        <v>192</v>
      </c>
      <c r="B233" s="46">
        <f>INDEX(National!L:L,MATCH($A233&amp;$A$231,National!$J:$J,0))</f>
        <v>0.75087189588285297</v>
      </c>
    </row>
    <row r="234" spans="1:2" x14ac:dyDescent="0.3">
      <c r="A234" s="19" t="s">
        <v>193</v>
      </c>
      <c r="B234" s="46">
        <f>INDEX(National!L:L,MATCH($A234&amp;$A$231,National!$J:$J,0))</f>
        <v>0.196445028534945</v>
      </c>
    </row>
    <row r="235" spans="1:2" x14ac:dyDescent="0.3">
      <c r="A235" s="19" t="s">
        <v>194</v>
      </c>
      <c r="B235" s="46">
        <f>INDEX(National!L:L,MATCH($A235&amp;$A$231,National!$J:$J,0))</f>
        <v>4.4438883693775397E-2</v>
      </c>
    </row>
    <row r="236" spans="1:2" x14ac:dyDescent="0.3">
      <c r="A236" s="19" t="s">
        <v>195</v>
      </c>
      <c r="B236" s="46">
        <f>INDEX(National!L:L,MATCH($A236&amp;$A$231,National!$J:$J,0))</f>
        <v>8.24419188842649E-3</v>
      </c>
    </row>
    <row r="237" spans="1:2" x14ac:dyDescent="0.3">
      <c r="A237" s="19" t="s">
        <v>196</v>
      </c>
      <c r="B237" s="46">
        <f>INDEX(National!L:L,MATCH($A237&amp;$A$231,National!$J:$J,0))</f>
        <v>0</v>
      </c>
    </row>
    <row r="238" spans="1:2" x14ac:dyDescent="0.3">
      <c r="A238" s="53"/>
      <c r="B238" s="52"/>
    </row>
    <row r="239" spans="1:2" x14ac:dyDescent="0.3">
      <c r="A239" s="36" t="s">
        <v>98</v>
      </c>
      <c r="B239" s="34"/>
    </row>
    <row r="240" spans="1:2" x14ac:dyDescent="0.3">
      <c r="A240" s="33"/>
      <c r="B240" s="37" t="s">
        <v>3</v>
      </c>
    </row>
    <row r="241" spans="1:2" x14ac:dyDescent="0.3">
      <c r="A241" s="30" t="s">
        <v>192</v>
      </c>
      <c r="B241" s="46">
        <f>INDEX(National!L:L,MATCH($A241&amp;$A$239,National!$J:$J,0))</f>
        <v>0.68780606460054805</v>
      </c>
    </row>
    <row r="242" spans="1:2" x14ac:dyDescent="0.3">
      <c r="A242" s="19" t="s">
        <v>193</v>
      </c>
      <c r="B242" s="46">
        <f>INDEX(National!L:L,MATCH($A242&amp;$A$239,National!$J:$J,0))</f>
        <v>0.27654347772603899</v>
      </c>
    </row>
    <row r="243" spans="1:2" x14ac:dyDescent="0.3">
      <c r="A243" s="19" t="s">
        <v>194</v>
      </c>
      <c r="B243" s="46">
        <f>INDEX(National!L:L,MATCH($A243&amp;$A$239,National!$J:$J,0))</f>
        <v>1.5152286989308201E-2</v>
      </c>
    </row>
    <row r="244" spans="1:2" x14ac:dyDescent="0.3">
      <c r="A244" s="19" t="s">
        <v>195</v>
      </c>
      <c r="B244" s="46">
        <f>INDEX(National!L:L,MATCH($A244&amp;$A$239,National!$J:$J,0))</f>
        <v>2.04981706841048E-2</v>
      </c>
    </row>
    <row r="245" spans="1:2" x14ac:dyDescent="0.3">
      <c r="A245" s="19" t="s">
        <v>196</v>
      </c>
      <c r="B245" s="46">
        <f>INDEX(National!L:L,MATCH($A245&amp;$A$239,National!$J:$J,0))</f>
        <v>0</v>
      </c>
    </row>
    <row r="246" spans="1:2" x14ac:dyDescent="0.3">
      <c r="A246" s="22"/>
      <c r="B246" s="59"/>
    </row>
    <row r="247" spans="1:2" x14ac:dyDescent="0.3">
      <c r="A247" s="22"/>
      <c r="B247" s="59"/>
    </row>
    <row r="248" spans="1:2" x14ac:dyDescent="0.3">
      <c r="A248" s="84" t="s">
        <v>197</v>
      </c>
      <c r="B248" s="34"/>
    </row>
    <row r="249" spans="1:2" x14ac:dyDescent="0.3">
      <c r="A249" s="36" t="s">
        <v>113</v>
      </c>
      <c r="B249" s="34"/>
    </row>
    <row r="250" spans="1:2" x14ac:dyDescent="0.3">
      <c r="A250" s="33"/>
      <c r="B250" s="37" t="s">
        <v>3</v>
      </c>
    </row>
    <row r="251" spans="1:2" x14ac:dyDescent="0.3">
      <c r="A251" s="30" t="s">
        <v>198</v>
      </c>
      <c r="B251" s="46">
        <f>INDEX(National!L:L,MATCH($A251&amp;$A$249,National!$J:$J,0))</f>
        <v>0.45250086985092602</v>
      </c>
    </row>
    <row r="252" spans="1:2" x14ac:dyDescent="0.3">
      <c r="A252" s="19" t="s">
        <v>199</v>
      </c>
      <c r="B252" s="46">
        <f>INDEX(National!L:L,MATCH($A252&amp;$A$249,National!$J:$J,0))</f>
        <v>0.46082368730589901</v>
      </c>
    </row>
    <row r="253" spans="1:2" x14ac:dyDescent="0.3">
      <c r="A253" s="19" t="s">
        <v>200</v>
      </c>
      <c r="B253" s="46">
        <f>INDEX(National!L:L,MATCH($A253&amp;$A$249,National!$J:$J,0))</f>
        <v>8.6675442843174993E-2</v>
      </c>
    </row>
    <row r="254" spans="1:2" x14ac:dyDescent="0.3">
      <c r="A254" s="19" t="s">
        <v>201</v>
      </c>
      <c r="B254" s="46">
        <f>INDEX(National!L:L,MATCH($A254&amp;$A$249,National!$J:$J,0))</f>
        <v>0</v>
      </c>
    </row>
    <row r="255" spans="1:2" x14ac:dyDescent="0.3">
      <c r="A255" s="19" t="s">
        <v>202</v>
      </c>
      <c r="B255" s="46">
        <f>INDEX(National!L:L,MATCH($A255&amp;$A$249,National!$J:$J,0))</f>
        <v>0</v>
      </c>
    </row>
    <row r="256" spans="1:2" x14ac:dyDescent="0.3">
      <c r="A256" s="53"/>
      <c r="B256" s="52"/>
    </row>
    <row r="257" spans="1:2" x14ac:dyDescent="0.3">
      <c r="A257" s="36" t="s">
        <v>114</v>
      </c>
      <c r="B257" s="34"/>
    </row>
    <row r="258" spans="1:2" x14ac:dyDescent="0.3">
      <c r="A258" s="33"/>
      <c r="B258" s="37" t="s">
        <v>3</v>
      </c>
    </row>
    <row r="259" spans="1:2" x14ac:dyDescent="0.3">
      <c r="A259" s="30" t="s">
        <v>198</v>
      </c>
      <c r="B259" s="46">
        <f>INDEX(National!L:L,MATCH($A259&amp;$A$257,National!$J:$J,0))</f>
        <v>0.57883379197751905</v>
      </c>
    </row>
    <row r="260" spans="1:2" x14ac:dyDescent="0.3">
      <c r="A260" s="19" t="s">
        <v>199</v>
      </c>
      <c r="B260" s="46">
        <f>INDEX(National!L:L,MATCH($A260&amp;$A$257,National!$J:$J,0))</f>
        <v>0.34087961615476198</v>
      </c>
    </row>
    <row r="261" spans="1:2" x14ac:dyDescent="0.3">
      <c r="A261" s="19" t="s">
        <v>200</v>
      </c>
      <c r="B261" s="46">
        <f>INDEX(National!L:L,MATCH($A261&amp;$A$257,National!$J:$J,0))</f>
        <v>8.0286591867719498E-2</v>
      </c>
    </row>
    <row r="262" spans="1:2" x14ac:dyDescent="0.3">
      <c r="A262" s="19" t="s">
        <v>201</v>
      </c>
      <c r="B262" s="46">
        <f>INDEX(National!L:L,MATCH($A262&amp;$A$257,National!$J:$J,0))</f>
        <v>0</v>
      </c>
    </row>
    <row r="263" spans="1:2" x14ac:dyDescent="0.3">
      <c r="A263" s="19" t="s">
        <v>202</v>
      </c>
      <c r="B263" s="46">
        <f>INDEX(National!L:L,MATCH($A263&amp;$A$257,National!$J:$J,0))</f>
        <v>0</v>
      </c>
    </row>
    <row r="264" spans="1:2" x14ac:dyDescent="0.3">
      <c r="A264" s="53"/>
      <c r="B264" s="52"/>
    </row>
    <row r="265" spans="1:2" x14ac:dyDescent="0.3">
      <c r="A265" s="36" t="s">
        <v>98</v>
      </c>
      <c r="B265" s="34"/>
    </row>
    <row r="266" spans="1:2" x14ac:dyDescent="0.3">
      <c r="A266" s="33"/>
      <c r="B266" s="37" t="s">
        <v>3</v>
      </c>
    </row>
    <row r="267" spans="1:2" x14ac:dyDescent="0.3">
      <c r="A267" s="30" t="s">
        <v>198</v>
      </c>
      <c r="B267" s="46">
        <f>INDEX(National!L:L,MATCH($A267&amp;$A$265,National!$J:$J,0))</f>
        <v>0.54904508465410096</v>
      </c>
    </row>
    <row r="268" spans="1:2" x14ac:dyDescent="0.3">
      <c r="A268" s="19" t="s">
        <v>199</v>
      </c>
      <c r="B268" s="46">
        <f>INDEX(National!L:L,MATCH($A268&amp;$A$265,National!$J:$J,0))</f>
        <v>0.379435499315952</v>
      </c>
    </row>
    <row r="269" spans="1:2" x14ac:dyDescent="0.3">
      <c r="A269" s="19" t="s">
        <v>200</v>
      </c>
      <c r="B269" s="46">
        <f>INDEX(National!L:L,MATCH($A269&amp;$A$265,National!$J:$J,0))</f>
        <v>7.1519416029946895E-2</v>
      </c>
    </row>
    <row r="270" spans="1:2" x14ac:dyDescent="0.3">
      <c r="A270" s="19" t="s">
        <v>201</v>
      </c>
      <c r="B270" s="46">
        <f>INDEX(National!L:L,MATCH($A270&amp;$A$265,National!$J:$J,0))</f>
        <v>0</v>
      </c>
    </row>
    <row r="271" spans="1:2" x14ac:dyDescent="0.3">
      <c r="A271" s="19" t="s">
        <v>202</v>
      </c>
      <c r="B271" s="46">
        <f>INDEX(National!L:L,MATCH($A271&amp;$A$265,National!$J:$J,0))</f>
        <v>0</v>
      </c>
    </row>
    <row r="273" spans="1:2" x14ac:dyDescent="0.3">
      <c r="A273" s="84" t="s">
        <v>203</v>
      </c>
      <c r="B273" s="34"/>
    </row>
    <row r="274" spans="1:2" x14ac:dyDescent="0.3">
      <c r="A274" s="36" t="s">
        <v>113</v>
      </c>
      <c r="B274" s="34"/>
    </row>
    <row r="275" spans="1:2" x14ac:dyDescent="0.3">
      <c r="A275" s="33"/>
      <c r="B275" s="37" t="s">
        <v>3</v>
      </c>
    </row>
    <row r="276" spans="1:2" x14ac:dyDescent="0.3">
      <c r="A276" s="30" t="s">
        <v>204</v>
      </c>
      <c r="B276" s="46">
        <f>INDEX(National!L:L,MATCH($A276&amp;$A$274,National!$J:$J,0))</f>
        <v>0.417940949774736</v>
      </c>
    </row>
    <row r="277" spans="1:2" x14ac:dyDescent="0.3">
      <c r="A277" s="19" t="s">
        <v>205</v>
      </c>
      <c r="B277" s="46">
        <f>INDEX(National!L:L,MATCH($A277&amp;$A$274,National!$J:$J,0))</f>
        <v>0.52011099108358905</v>
      </c>
    </row>
    <row r="278" spans="1:2" x14ac:dyDescent="0.3">
      <c r="A278" s="19" t="s">
        <v>206</v>
      </c>
      <c r="B278" s="46">
        <f>INDEX(National!L:L,MATCH($A278&amp;$A$274,National!$J:$J,0))</f>
        <v>6.1948059141675303E-2</v>
      </c>
    </row>
    <row r="279" spans="1:2" x14ac:dyDescent="0.3">
      <c r="A279" s="19" t="s">
        <v>207</v>
      </c>
      <c r="B279" s="46">
        <f>INDEX(National!L:L,MATCH($A279&amp;$A$274,National!$J:$J,0))</f>
        <v>0</v>
      </c>
    </row>
    <row r="280" spans="1:2" x14ac:dyDescent="0.3">
      <c r="A280" s="19" t="s">
        <v>208</v>
      </c>
      <c r="B280" s="46">
        <f>INDEX(National!L:L,MATCH($A280&amp;$A$274,National!$J:$J,0))</f>
        <v>0</v>
      </c>
    </row>
    <row r="281" spans="1:2" x14ac:dyDescent="0.3">
      <c r="A281" s="53"/>
      <c r="B281" s="52"/>
    </row>
    <row r="282" spans="1:2" x14ac:dyDescent="0.3">
      <c r="A282" s="36" t="s">
        <v>114</v>
      </c>
      <c r="B282" s="34"/>
    </row>
    <row r="283" spans="1:2" x14ac:dyDescent="0.3">
      <c r="A283" s="33"/>
      <c r="B283" s="37" t="s">
        <v>3</v>
      </c>
    </row>
    <row r="284" spans="1:2" x14ac:dyDescent="0.3">
      <c r="A284" s="30" t="s">
        <v>204</v>
      </c>
      <c r="B284" s="46">
        <f>INDEX(National!L:L,MATCH($A284&amp;$A$282,National!$J:$J,0))</f>
        <v>0.42021466666701401</v>
      </c>
    </row>
    <row r="285" spans="1:2" x14ac:dyDescent="0.3">
      <c r="A285" s="19" t="s">
        <v>205</v>
      </c>
      <c r="B285" s="46">
        <f>INDEX(National!L:L,MATCH($A285&amp;$A$282,National!$J:$J,0))</f>
        <v>0.47555993788399498</v>
      </c>
    </row>
    <row r="286" spans="1:2" x14ac:dyDescent="0.3">
      <c r="A286" s="19" t="s">
        <v>206</v>
      </c>
      <c r="B286" s="46">
        <f>INDEX(National!L:L,MATCH($A286&amp;$A$282,National!$J:$J,0))</f>
        <v>0.104225395448991</v>
      </c>
    </row>
    <row r="287" spans="1:2" x14ac:dyDescent="0.3">
      <c r="A287" s="19" t="s">
        <v>207</v>
      </c>
      <c r="B287" s="46">
        <f>INDEX(National!L:L,MATCH($A287&amp;$A$282,National!$J:$J,0))</f>
        <v>0</v>
      </c>
    </row>
    <row r="288" spans="1:2" x14ac:dyDescent="0.3">
      <c r="A288" s="19" t="s">
        <v>208</v>
      </c>
      <c r="B288" s="46">
        <f>INDEX(National!L:L,MATCH($A288&amp;$A$282,National!$J:$J,0))</f>
        <v>0</v>
      </c>
    </row>
    <row r="289" spans="1:2" x14ac:dyDescent="0.3">
      <c r="A289" s="53"/>
      <c r="B289" s="52"/>
    </row>
    <row r="290" spans="1:2" x14ac:dyDescent="0.3">
      <c r="A290" s="36" t="s">
        <v>98</v>
      </c>
      <c r="B290" s="34"/>
    </row>
    <row r="291" spans="1:2" x14ac:dyDescent="0.3">
      <c r="A291" s="33"/>
      <c r="B291" s="37" t="s">
        <v>3</v>
      </c>
    </row>
    <row r="292" spans="1:2" x14ac:dyDescent="0.3">
      <c r="A292" s="30" t="s">
        <v>204</v>
      </c>
      <c r="B292" s="46">
        <f>INDEX(National!L:L,MATCH($A292&amp;$A$290,National!$J:$J,0))</f>
        <v>0.433189380243583</v>
      </c>
    </row>
    <row r="293" spans="1:2" x14ac:dyDescent="0.3">
      <c r="A293" s="19" t="s">
        <v>205</v>
      </c>
      <c r="B293" s="46">
        <f>INDEX(National!L:L,MATCH($A293&amp;$A$290,National!$J:$J,0))</f>
        <v>0.51950667318354204</v>
      </c>
    </row>
    <row r="294" spans="1:2" x14ac:dyDescent="0.3">
      <c r="A294" s="19" t="s">
        <v>206</v>
      </c>
      <c r="B294" s="46">
        <f>INDEX(National!L:L,MATCH($A294&amp;$A$290,National!$J:$J,0))</f>
        <v>4.7303946572875497E-2</v>
      </c>
    </row>
    <row r="295" spans="1:2" x14ac:dyDescent="0.3">
      <c r="A295" s="19" t="s">
        <v>207</v>
      </c>
      <c r="B295" s="46">
        <f>INDEX(National!L:L,MATCH($A295&amp;$A$290,National!$J:$J,0))</f>
        <v>0</v>
      </c>
    </row>
    <row r="296" spans="1:2" x14ac:dyDescent="0.3">
      <c r="A296" s="19" t="s">
        <v>208</v>
      </c>
      <c r="B296" s="46">
        <f>INDEX(National!L:L,MATCH($A296&amp;$A$290,National!$J:$J,0))</f>
        <v>0</v>
      </c>
    </row>
    <row r="299" spans="1:2" x14ac:dyDescent="0.3">
      <c r="A299" s="84" t="s">
        <v>209</v>
      </c>
      <c r="B299" s="34"/>
    </row>
    <row r="300" spans="1:2" x14ac:dyDescent="0.3">
      <c r="A300" s="36" t="s">
        <v>113</v>
      </c>
      <c r="B300" s="34"/>
    </row>
    <row r="301" spans="1:2" x14ac:dyDescent="0.3">
      <c r="A301" s="33"/>
      <c r="B301" s="37" t="s">
        <v>3</v>
      </c>
    </row>
    <row r="302" spans="1:2" x14ac:dyDescent="0.3">
      <c r="A302" s="30" t="s">
        <v>210</v>
      </c>
      <c r="B302" s="46">
        <f>INDEX(National!L:L,MATCH($A302&amp;$A$300,National!$J:$J,0))</f>
        <v>0.107708362671196</v>
      </c>
    </row>
    <row r="303" spans="1:2" x14ac:dyDescent="0.3">
      <c r="A303" s="19" t="s">
        <v>211</v>
      </c>
      <c r="B303" s="46">
        <f>INDEX(National!L:L,MATCH($A303&amp;$A$300,National!$J:$J,0))</f>
        <v>0.43253510532949901</v>
      </c>
    </row>
    <row r="304" spans="1:2" x14ac:dyDescent="0.3">
      <c r="A304" s="19" t="s">
        <v>212</v>
      </c>
      <c r="B304" s="46">
        <f>INDEX(National!L:L,MATCH($A304&amp;$A$300,National!$J:$J,0))</f>
        <v>0.459756531999305</v>
      </c>
    </row>
    <row r="305" spans="1:2" x14ac:dyDescent="0.3">
      <c r="A305" s="19" t="s">
        <v>213</v>
      </c>
      <c r="B305" s="46">
        <f>INDEX(National!L:L,MATCH($A305&amp;$A$300,National!$J:$J,0))</f>
        <v>0</v>
      </c>
    </row>
    <row r="306" spans="1:2" x14ac:dyDescent="0.3">
      <c r="A306" s="19" t="s">
        <v>214</v>
      </c>
      <c r="B306" s="46">
        <f>INDEX(National!L:L,MATCH($A306&amp;$A$300,National!$J:$J,0))</f>
        <v>0</v>
      </c>
    </row>
    <row r="307" spans="1:2" x14ac:dyDescent="0.3">
      <c r="A307" s="53"/>
      <c r="B307" s="52"/>
    </row>
    <row r="308" spans="1:2" x14ac:dyDescent="0.3">
      <c r="A308" s="36" t="s">
        <v>114</v>
      </c>
      <c r="B308" s="34"/>
    </row>
    <row r="309" spans="1:2" x14ac:dyDescent="0.3">
      <c r="A309" s="33"/>
      <c r="B309" s="37" t="s">
        <v>3</v>
      </c>
    </row>
    <row r="310" spans="1:2" x14ac:dyDescent="0.3">
      <c r="A310" s="30" t="s">
        <v>210</v>
      </c>
      <c r="B310" s="46">
        <f>INDEX(National!L:L,MATCH($A310&amp;$A$308,National!$J:$J,0))</f>
        <v>0.20849656553580301</v>
      </c>
    </row>
    <row r="311" spans="1:2" x14ac:dyDescent="0.3">
      <c r="A311" s="19" t="s">
        <v>211</v>
      </c>
      <c r="B311" s="46">
        <f>INDEX(National!L:L,MATCH($A311&amp;$A$308,National!$J:$J,0))</f>
        <v>0.425393696411204</v>
      </c>
    </row>
    <row r="312" spans="1:2" x14ac:dyDescent="0.3">
      <c r="A312" s="19" t="s">
        <v>212</v>
      </c>
      <c r="B312" s="46">
        <f>INDEX(National!L:L,MATCH($A312&amp;$A$308,National!$J:$J,0))</f>
        <v>0.36610973805299302</v>
      </c>
    </row>
    <row r="313" spans="1:2" x14ac:dyDescent="0.3">
      <c r="A313" s="19" t="s">
        <v>213</v>
      </c>
      <c r="B313" s="46">
        <f>INDEX(National!L:L,MATCH($A313&amp;$A$308,National!$J:$J,0))</f>
        <v>0</v>
      </c>
    </row>
    <row r="314" spans="1:2" x14ac:dyDescent="0.3">
      <c r="A314" s="19" t="s">
        <v>214</v>
      </c>
      <c r="B314" s="46">
        <f>INDEX(National!L:L,MATCH($A314&amp;$A$308,National!$J:$J,0))</f>
        <v>0</v>
      </c>
    </row>
    <row r="315" spans="1:2" x14ac:dyDescent="0.3">
      <c r="A315" s="53"/>
      <c r="B315" s="52"/>
    </row>
    <row r="316" spans="1:2" x14ac:dyDescent="0.3">
      <c r="A316" s="36" t="s">
        <v>98</v>
      </c>
      <c r="B316" s="34"/>
    </row>
    <row r="317" spans="1:2" x14ac:dyDescent="0.3">
      <c r="A317" s="33"/>
      <c r="B317" s="37" t="s">
        <v>3</v>
      </c>
    </row>
    <row r="318" spans="1:2" x14ac:dyDescent="0.3">
      <c r="A318" s="30" t="s">
        <v>210</v>
      </c>
      <c r="B318" s="46">
        <f>INDEX(National!L:L,MATCH($A318&amp;$A$316,National!$J:$J,0))</f>
        <v>0.25782753476230003</v>
      </c>
    </row>
    <row r="319" spans="1:2" x14ac:dyDescent="0.3">
      <c r="A319" s="19" t="s">
        <v>211</v>
      </c>
      <c r="B319" s="46">
        <f>INDEX(National!L:L,MATCH($A319&amp;$A$316,National!$J:$J,0))</f>
        <v>0.43764864823133698</v>
      </c>
    </row>
    <row r="320" spans="1:2" x14ac:dyDescent="0.3">
      <c r="A320" s="19" t="s">
        <v>212</v>
      </c>
      <c r="B320" s="46">
        <f>INDEX(National!L:L,MATCH($A320&amp;$A$316,National!$J:$J,0))</f>
        <v>0.304523817006362</v>
      </c>
    </row>
    <row r="321" spans="1:2" x14ac:dyDescent="0.3">
      <c r="A321" s="19" t="s">
        <v>213</v>
      </c>
      <c r="B321" s="46">
        <f>INDEX(National!L:L,MATCH($A321&amp;$A$316,National!$J:$J,0))</f>
        <v>0</v>
      </c>
    </row>
    <row r="322" spans="1:2" x14ac:dyDescent="0.3">
      <c r="A322" s="19" t="s">
        <v>214</v>
      </c>
      <c r="B322" s="46">
        <f>INDEX(National!L:L,MATCH($A322&amp;$A$316,National!$J:$J,0))</f>
        <v>0</v>
      </c>
    </row>
    <row r="323" spans="1:2" x14ac:dyDescent="0.3">
      <c r="A323" s="39"/>
      <c r="B323" s="52"/>
    </row>
    <row r="324" spans="1:2" x14ac:dyDescent="0.3">
      <c r="A324" s="84" t="s">
        <v>215</v>
      </c>
      <c r="B324" s="34"/>
    </row>
    <row r="325" spans="1:2" x14ac:dyDescent="0.3">
      <c r="A325" s="36" t="s">
        <v>113</v>
      </c>
      <c r="B325" s="34"/>
    </row>
    <row r="326" spans="1:2" x14ac:dyDescent="0.3">
      <c r="A326" s="33"/>
      <c r="B326" s="37" t="s">
        <v>3</v>
      </c>
    </row>
    <row r="327" spans="1:2" x14ac:dyDescent="0.3">
      <c r="A327" s="30" t="s">
        <v>216</v>
      </c>
      <c r="B327" s="46">
        <f>INDEX(National!L:L,MATCH($A327&amp;$A$300,National!$J:$J,0))</f>
        <v>0.58891566650399296</v>
      </c>
    </row>
    <row r="328" spans="1:2" x14ac:dyDescent="0.3">
      <c r="A328" s="19" t="s">
        <v>217</v>
      </c>
      <c r="B328" s="46">
        <f>INDEX(National!L:L,MATCH($A328&amp;$A$300,National!$J:$J,0))</f>
        <v>0.30444266582322699</v>
      </c>
    </row>
    <row r="329" spans="1:2" x14ac:dyDescent="0.3">
      <c r="A329" s="19" t="s">
        <v>218</v>
      </c>
      <c r="B329" s="46">
        <f>INDEX(National!L:L,MATCH($A329&amp;$A$300,National!$J:$J,0))</f>
        <v>0.10664166767277999</v>
      </c>
    </row>
    <row r="330" spans="1:2" x14ac:dyDescent="0.3">
      <c r="A330" s="19" t="s">
        <v>220</v>
      </c>
      <c r="B330" s="46">
        <f>INDEX(National!L:L,MATCH($A330&amp;$A$300,National!$J:$J,0))</f>
        <v>0</v>
      </c>
    </row>
    <row r="331" spans="1:2" x14ac:dyDescent="0.3">
      <c r="A331" s="19" t="s">
        <v>219</v>
      </c>
      <c r="B331" s="46">
        <f>INDEX(National!L:L,MATCH($A331&amp;$A$300,National!$J:$J,0))</f>
        <v>0</v>
      </c>
    </row>
    <row r="332" spans="1:2" x14ac:dyDescent="0.3">
      <c r="A332" s="53"/>
      <c r="B332" s="52"/>
    </row>
    <row r="333" spans="1:2" x14ac:dyDescent="0.3">
      <c r="A333" s="36" t="s">
        <v>114</v>
      </c>
      <c r="B333" s="34"/>
    </row>
    <row r="334" spans="1:2" x14ac:dyDescent="0.3">
      <c r="A334" s="33"/>
      <c r="B334" s="37" t="s">
        <v>3</v>
      </c>
    </row>
    <row r="335" spans="1:2" x14ac:dyDescent="0.3">
      <c r="A335" s="30" t="s">
        <v>216</v>
      </c>
      <c r="B335" s="46">
        <f>INDEX(National!L:L,MATCH($A335&amp;$A$308,National!$J:$J,0))</f>
        <v>0.30847296679215602</v>
      </c>
    </row>
    <row r="336" spans="1:2" x14ac:dyDescent="0.3">
      <c r="A336" s="19" t="s">
        <v>217</v>
      </c>
      <c r="B336" s="46">
        <f>INDEX(National!L:L,MATCH($A336&amp;$A$308,National!$J:$J,0))</f>
        <v>0.487584889781075</v>
      </c>
    </row>
    <row r="337" spans="1:2" x14ac:dyDescent="0.3">
      <c r="A337" s="19" t="s">
        <v>218</v>
      </c>
      <c r="B337" s="46">
        <f>INDEX(National!L:L,MATCH($A337&amp;$A$308,National!$J:$J,0))</f>
        <v>0.181832909305536</v>
      </c>
    </row>
    <row r="338" spans="1:2" x14ac:dyDescent="0.3">
      <c r="A338" s="19" t="s">
        <v>220</v>
      </c>
      <c r="B338" s="46">
        <f>INDEX(National!L:L,MATCH($A338&amp;$A$308,National!$J:$J,0))</f>
        <v>1.0387047506249599E-2</v>
      </c>
    </row>
    <row r="339" spans="1:2" x14ac:dyDescent="0.3">
      <c r="A339" s="19" t="s">
        <v>219</v>
      </c>
      <c r="B339" s="46">
        <f>INDEX(National!L:L,MATCH($A339&amp;$A$308,National!$J:$J,0))</f>
        <v>1.1722186614983501E-2</v>
      </c>
    </row>
    <row r="340" spans="1:2" x14ac:dyDescent="0.3">
      <c r="A340" s="53"/>
      <c r="B340" s="52"/>
    </row>
    <row r="341" spans="1:2" x14ac:dyDescent="0.3">
      <c r="A341" s="36" t="s">
        <v>98</v>
      </c>
      <c r="B341" s="34"/>
    </row>
    <row r="342" spans="1:2" x14ac:dyDescent="0.3">
      <c r="A342" s="33"/>
      <c r="B342" s="37" t="s">
        <v>3</v>
      </c>
    </row>
    <row r="343" spans="1:2" x14ac:dyDescent="0.3">
      <c r="A343" s="30" t="s">
        <v>216</v>
      </c>
      <c r="B343" s="46">
        <f>INDEX(National!L:L,MATCH($A343&amp;$A$316,National!$J:$J,0))</f>
        <v>0.36378845395068699</v>
      </c>
    </row>
    <row r="344" spans="1:2" x14ac:dyDescent="0.3">
      <c r="A344" s="19" t="s">
        <v>217</v>
      </c>
      <c r="B344" s="46">
        <f>INDEX(National!L:L,MATCH($A344&amp;$A$316,National!$J:$J,0))</f>
        <v>0.56404151067827202</v>
      </c>
    </row>
    <row r="345" spans="1:2" x14ac:dyDescent="0.3">
      <c r="A345" s="19" t="s">
        <v>218</v>
      </c>
      <c r="B345" s="46">
        <f>INDEX(National!L:L,MATCH($A345&amp;$A$316,National!$J:$J,0))</f>
        <v>7.2170035371041399E-2</v>
      </c>
    </row>
    <row r="346" spans="1:2" x14ac:dyDescent="0.3">
      <c r="A346" s="19" t="s">
        <v>220</v>
      </c>
      <c r="B346" s="46">
        <f>INDEX(National!L:L,MATCH($A346&amp;$A$316,National!$J:$J,0))</f>
        <v>0</v>
      </c>
    </row>
    <row r="347" spans="1:2" x14ac:dyDescent="0.3">
      <c r="A347" s="19" t="s">
        <v>219</v>
      </c>
      <c r="B347" s="46">
        <f>INDEX(National!L:L,MATCH($A347&amp;$A$316,National!$J:$J,0))</f>
        <v>0</v>
      </c>
    </row>
    <row r="350" spans="1:2" x14ac:dyDescent="0.3">
      <c r="A350" s="35" t="s">
        <v>234</v>
      </c>
      <c r="B350" s="43"/>
    </row>
    <row r="351" spans="1:2" x14ac:dyDescent="0.3">
      <c r="A351" s="18"/>
      <c r="B351" s="34"/>
    </row>
    <row r="352" spans="1:2" x14ac:dyDescent="0.3">
      <c r="A352" s="84"/>
      <c r="B352" s="34"/>
    </row>
    <row r="353" spans="1:2" x14ac:dyDescent="0.3">
      <c r="A353" s="36" t="s">
        <v>113</v>
      </c>
      <c r="B353" s="34"/>
    </row>
    <row r="354" spans="1:2" x14ac:dyDescent="0.3">
      <c r="A354" s="33"/>
      <c r="B354" s="37" t="s">
        <v>3</v>
      </c>
    </row>
    <row r="355" spans="1:2" x14ac:dyDescent="0.3">
      <c r="A355" s="19" t="s">
        <v>229</v>
      </c>
      <c r="B355" s="46">
        <f>INDEX(National!L:L,MATCH($A355&amp;$A$353,National!$J:$J,0))</f>
        <v>4.1001981317911702E-3</v>
      </c>
    </row>
    <row r="356" spans="1:2" x14ac:dyDescent="0.3">
      <c r="A356" s="19" t="s">
        <v>231</v>
      </c>
      <c r="B356" s="46">
        <f>INDEX(National!L:L,MATCH($A356&amp;$A$353,National!$J:$J,0))</f>
        <v>0.98979599861145895</v>
      </c>
    </row>
    <row r="357" spans="1:2" x14ac:dyDescent="0.3">
      <c r="A357" s="19" t="s">
        <v>232</v>
      </c>
      <c r="B357" s="46">
        <f>INDEX(National!L:L,MATCH($A357&amp;$A$353,National!$J:$J,0))</f>
        <v>7.75426355977309E-4</v>
      </c>
    </row>
    <row r="358" spans="1:2" x14ac:dyDescent="0.3">
      <c r="A358" s="19" t="s">
        <v>230</v>
      </c>
      <c r="B358" s="46">
        <f>INDEX(National!L:L,MATCH($A358&amp;$A$353,National!$J:$J,0))</f>
        <v>0</v>
      </c>
    </row>
    <row r="359" spans="1:2" x14ac:dyDescent="0.3">
      <c r="A359" s="30" t="s">
        <v>228</v>
      </c>
      <c r="B359" s="46">
        <f>INDEX(National!L:L,MATCH($A359&amp;$A$353,National!$J:$J,0))</f>
        <v>0</v>
      </c>
    </row>
    <row r="360" spans="1:2" x14ac:dyDescent="0.3">
      <c r="A360" s="30" t="s">
        <v>233</v>
      </c>
      <c r="B360" s="46">
        <f>INDEX(National!L:L,MATCH($A360&amp;$A$353,National!$J:$J,0))</f>
        <v>5.3283769007730396E-3</v>
      </c>
    </row>
    <row r="361" spans="1:2" x14ac:dyDescent="0.3">
      <c r="A361" s="53"/>
      <c r="B361" s="52"/>
    </row>
    <row r="362" spans="1:2" x14ac:dyDescent="0.3">
      <c r="A362" s="36" t="s">
        <v>114</v>
      </c>
      <c r="B362" s="34"/>
    </row>
    <row r="363" spans="1:2" x14ac:dyDescent="0.3">
      <c r="A363" s="33"/>
      <c r="B363" s="37" t="s">
        <v>3</v>
      </c>
    </row>
    <row r="364" spans="1:2" x14ac:dyDescent="0.3">
      <c r="A364" s="19" t="s">
        <v>229</v>
      </c>
      <c r="B364" s="46">
        <f>INDEX(National!L:L,MATCH($A364&amp;$A$205,National!$J:$J,0))</f>
        <v>0.49279371432637098</v>
      </c>
    </row>
    <row r="365" spans="1:2" x14ac:dyDescent="0.3">
      <c r="A365" s="19" t="s">
        <v>231</v>
      </c>
      <c r="B365" s="46">
        <f>INDEX(National!L:L,MATCH($A365&amp;$A$205,National!$J:$J,0))</f>
        <v>0.45407615229307902</v>
      </c>
    </row>
    <row r="366" spans="1:2" x14ac:dyDescent="0.3">
      <c r="A366" s="19" t="s">
        <v>232</v>
      </c>
      <c r="B366" s="46">
        <f>INDEX(National!L:L,MATCH($A366&amp;$A$205,National!$J:$J,0))</f>
        <v>2.0069109575006801E-2</v>
      </c>
    </row>
    <row r="367" spans="1:2" x14ac:dyDescent="0.3">
      <c r="A367" s="19" t="s">
        <v>230</v>
      </c>
      <c r="B367" s="46">
        <f>INDEX(National!L:L,MATCH($A367&amp;$A$205,National!$J:$J,0))</f>
        <v>1.18404842199192E-3</v>
      </c>
    </row>
    <row r="368" spans="1:2" x14ac:dyDescent="0.3">
      <c r="A368" s="30" t="s">
        <v>228</v>
      </c>
      <c r="B368" s="46">
        <f>INDEX(National!L:L,MATCH($A368&amp;$A$205,National!$J:$J,0))</f>
        <v>8.6279962787969499E-5</v>
      </c>
    </row>
    <row r="369" spans="1:2" x14ac:dyDescent="0.3">
      <c r="A369" s="30" t="s">
        <v>233</v>
      </c>
      <c r="B369" s="46">
        <f>INDEX(National!L:L,MATCH($A369&amp;$A$205,National!$J:$J,0))</f>
        <v>5.9221069535870597E-4</v>
      </c>
    </row>
    <row r="370" spans="1:2" x14ac:dyDescent="0.3">
      <c r="A370" s="53"/>
      <c r="B370" s="52"/>
    </row>
    <row r="371" spans="1:2" x14ac:dyDescent="0.3">
      <c r="A371" s="36" t="s">
        <v>98</v>
      </c>
      <c r="B371" s="34"/>
    </row>
    <row r="372" spans="1:2" x14ac:dyDescent="0.3">
      <c r="A372" s="33"/>
      <c r="B372" s="37" t="s">
        <v>3</v>
      </c>
    </row>
    <row r="373" spans="1:2" x14ac:dyDescent="0.3">
      <c r="A373" s="19" t="s">
        <v>229</v>
      </c>
      <c r="B373" s="46">
        <f>INDEX(National!L:L,MATCH($A373&amp;$A$213,National!$J:$J,0))</f>
        <v>0.65243408652472701</v>
      </c>
    </row>
    <row r="374" spans="1:2" x14ac:dyDescent="0.3">
      <c r="A374" s="19" t="s">
        <v>231</v>
      </c>
      <c r="B374" s="46">
        <f>INDEX(National!L:L,MATCH($A374&amp;$A$213,National!$J:$J,0))</f>
        <v>9.2302257887065503E-2</v>
      </c>
    </row>
    <row r="375" spans="1:2" x14ac:dyDescent="0.3">
      <c r="A375" s="19" t="s">
        <v>232</v>
      </c>
      <c r="B375" s="46">
        <f>INDEX(National!L:L,MATCH($A375&amp;$A$213,National!$J:$J,0))</f>
        <v>0.240652568557885</v>
      </c>
    </row>
    <row r="376" spans="1:2" x14ac:dyDescent="0.3">
      <c r="A376" s="19" t="s">
        <v>230</v>
      </c>
      <c r="B376" s="46">
        <f>INDEX(National!L:L,MATCH($A376&amp;$A$213,National!$J:$J,0))</f>
        <v>7.2582919890725405E-4</v>
      </c>
    </row>
    <row r="377" spans="1:2" x14ac:dyDescent="0.3">
      <c r="A377" s="30" t="s">
        <v>228</v>
      </c>
      <c r="B377" s="46">
        <f>INDEX(National!L:L,MATCH($A377&amp;$A$213,National!$J:$J,0))</f>
        <v>1.39889079783149E-4</v>
      </c>
    </row>
    <row r="378" spans="1:2" x14ac:dyDescent="0.3">
      <c r="A378" s="30" t="s">
        <v>233</v>
      </c>
      <c r="B378" s="46">
        <f>INDEX(National!L:L,MATCH($A378&amp;$A$213,National!$J:$J,0))</f>
        <v>2.9155231597810099E-4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B454"/>
  <sheetViews>
    <sheetView topLeftCell="A147" zoomScale="55" zoomScaleNormal="55" workbookViewId="0">
      <selection activeCell="F206" sqref="F206"/>
    </sheetView>
  </sheetViews>
  <sheetFormatPr defaultColWidth="10.90625" defaultRowHeight="14" x14ac:dyDescent="0.3"/>
  <cols>
    <col min="1" max="1" width="72.453125" style="18" customWidth="1"/>
    <col min="2" max="2" width="45.90625" style="18" customWidth="1"/>
    <col min="3" max="16384" width="10.90625" style="18"/>
  </cols>
  <sheetData>
    <row r="1" spans="1:2" x14ac:dyDescent="0.3">
      <c r="A1" s="49" t="s">
        <v>66</v>
      </c>
      <c r="B1" s="32"/>
    </row>
    <row r="2" spans="1:2" ht="41.5" customHeight="1" x14ac:dyDescent="0.3">
      <c r="A2" s="91" t="s">
        <v>263</v>
      </c>
      <c r="B2" s="91"/>
    </row>
    <row r="3" spans="1:2" x14ac:dyDescent="0.3">
      <c r="A3" s="33"/>
      <c r="B3" s="34"/>
    </row>
    <row r="4" spans="1:2" x14ac:dyDescent="0.3">
      <c r="A4" s="35" t="s">
        <v>73</v>
      </c>
      <c r="B4" s="43"/>
    </row>
    <row r="5" spans="1:2" x14ac:dyDescent="0.3">
      <c r="A5" s="45" t="s">
        <v>330</v>
      </c>
      <c r="B5" s="34"/>
    </row>
    <row r="6" spans="1:2" x14ac:dyDescent="0.3">
      <c r="A6" s="33"/>
      <c r="B6" s="34"/>
    </row>
    <row r="7" spans="1:2" x14ac:dyDescent="0.3">
      <c r="A7" s="36" t="s">
        <v>113</v>
      </c>
      <c r="B7" s="34"/>
    </row>
    <row r="8" spans="1:2" x14ac:dyDescent="0.3">
      <c r="A8" s="33"/>
      <c r="B8" s="37" t="s">
        <v>3</v>
      </c>
    </row>
    <row r="9" spans="1:2" x14ac:dyDescent="0.3">
      <c r="A9" s="19" t="s">
        <v>254</v>
      </c>
      <c r="B9" s="46">
        <f>INDEX(National!L:L,MATCH($A9&amp;$A$7,National!$J:$J,0))</f>
        <v>0.103078286732855</v>
      </c>
    </row>
    <row r="10" spans="1:2" x14ac:dyDescent="0.3">
      <c r="A10" s="19" t="s">
        <v>255</v>
      </c>
      <c r="B10" s="46">
        <f>INDEX(National!L:L,MATCH($A10&amp;$A$7,National!$J:$J,0))</f>
        <v>0.89484345794543896</v>
      </c>
    </row>
    <row r="11" spans="1:2" x14ac:dyDescent="0.3">
      <c r="A11" s="19" t="s">
        <v>253</v>
      </c>
      <c r="B11" s="46">
        <f>INDEX(National!L:L,MATCH($A11&amp;$A$7,National!$J:$J,0))</f>
        <v>5.5409850690081705E-4</v>
      </c>
    </row>
    <row r="12" spans="1:2" x14ac:dyDescent="0.3">
      <c r="A12" s="19" t="s">
        <v>252</v>
      </c>
      <c r="B12" s="46">
        <f>INDEX(National!L:L,MATCH($A12&amp;$A$7,National!$J:$J,0))</f>
        <v>1.5241568148047699E-3</v>
      </c>
    </row>
    <row r="13" spans="1:2" x14ac:dyDescent="0.3">
      <c r="A13" s="23"/>
      <c r="B13" s="75"/>
    </row>
    <row r="14" spans="1:2" x14ac:dyDescent="0.3">
      <c r="A14" s="23"/>
      <c r="B14" s="75"/>
    </row>
    <row r="15" spans="1:2" x14ac:dyDescent="0.3">
      <c r="A15" s="36" t="s">
        <v>114</v>
      </c>
      <c r="B15" s="34"/>
    </row>
    <row r="16" spans="1:2" x14ac:dyDescent="0.3">
      <c r="A16" s="33"/>
      <c r="B16" s="37" t="s">
        <v>3</v>
      </c>
    </row>
    <row r="17" spans="1:2" x14ac:dyDescent="0.3">
      <c r="A17" s="19" t="s">
        <v>254</v>
      </c>
      <c r="B17" s="46">
        <f>INDEX(National!L:L,MATCH($A17&amp;$A$15,National!$J:$J,0))</f>
        <v>0.289728121489644</v>
      </c>
    </row>
    <row r="18" spans="1:2" x14ac:dyDescent="0.3">
      <c r="A18" s="19" t="s">
        <v>255</v>
      </c>
      <c r="B18" s="46">
        <f>INDEX(National!L:L,MATCH($A18&amp;$A$15,National!$J:$J,0))</f>
        <v>0.70648865628214697</v>
      </c>
    </row>
    <row r="19" spans="1:2" x14ac:dyDescent="0.3">
      <c r="A19" s="19" t="s">
        <v>253</v>
      </c>
      <c r="B19" s="46">
        <f>INDEX(National!L:L,MATCH($A19&amp;$A$15,National!$J:$J,0))</f>
        <v>0</v>
      </c>
    </row>
    <row r="20" spans="1:2" x14ac:dyDescent="0.3">
      <c r="A20" s="19" t="s">
        <v>252</v>
      </c>
      <c r="B20" s="46">
        <f>INDEX(National!L:L,MATCH($A20&amp;$A$15,National!$J:$J,0))</f>
        <v>3.7832222282085598E-3</v>
      </c>
    </row>
    <row r="21" spans="1:2" x14ac:dyDescent="0.3">
      <c r="A21" s="74"/>
      <c r="B21" s="38"/>
    </row>
    <row r="22" spans="1:2" x14ac:dyDescent="0.3">
      <c r="A22" s="23"/>
      <c r="B22" s="75"/>
    </row>
    <row r="23" spans="1:2" x14ac:dyDescent="0.3">
      <c r="A23" s="35" t="s">
        <v>264</v>
      </c>
      <c r="B23" s="43"/>
    </row>
    <row r="24" spans="1:2" x14ac:dyDescent="0.3">
      <c r="A24" s="45" t="s">
        <v>331</v>
      </c>
      <c r="B24" s="34"/>
    </row>
    <row r="25" spans="1:2" x14ac:dyDescent="0.3">
      <c r="A25" s="33"/>
      <c r="B25" s="34"/>
    </row>
    <row r="26" spans="1:2" x14ac:dyDescent="0.3">
      <c r="A26" s="36" t="s">
        <v>113</v>
      </c>
      <c r="B26" s="34"/>
    </row>
    <row r="27" spans="1:2" x14ac:dyDescent="0.3">
      <c r="A27" s="33"/>
      <c r="B27" s="37" t="s">
        <v>3</v>
      </c>
    </row>
    <row r="28" spans="1:2" x14ac:dyDescent="0.3">
      <c r="A28" s="19" t="s">
        <v>265</v>
      </c>
      <c r="B28" s="46">
        <f>INDEX(National!L:L,MATCH($A28&amp;$A$26,National!$J:$J,0))</f>
        <v>0.50647841155733797</v>
      </c>
    </row>
    <row r="29" spans="1:2" x14ac:dyDescent="0.3">
      <c r="A29" s="19" t="s">
        <v>266</v>
      </c>
      <c r="B29" s="46">
        <f>INDEX(National!L:L,MATCH($A29&amp;$A$26,National!$J:$J,0))</f>
        <v>0.41131290029813</v>
      </c>
    </row>
    <row r="30" spans="1:2" x14ac:dyDescent="0.3">
      <c r="A30" s="19" t="s">
        <v>267</v>
      </c>
      <c r="B30" s="46">
        <f>INDEX(National!L:L,MATCH($A30&amp;$A$26,National!$J:$J,0))</f>
        <v>4.5499798593948398E-2</v>
      </c>
    </row>
    <row r="31" spans="1:2" x14ac:dyDescent="0.3">
      <c r="A31" s="19" t="s">
        <v>268</v>
      </c>
      <c r="B31" s="46">
        <f>INDEX(National!L:L,MATCH($A31&amp;$A$26,National!$J:$J,0))</f>
        <v>1.8384709105826801E-2</v>
      </c>
    </row>
    <row r="32" spans="1:2" x14ac:dyDescent="0.3">
      <c r="A32" s="44" t="s">
        <v>269</v>
      </c>
      <c r="B32" s="46">
        <f>INDEX(National!L:L,MATCH($A32&amp;$A$26,National!$J:$J,0))</f>
        <v>1.1993588383526099E-2</v>
      </c>
    </row>
    <row r="33" spans="1:2" x14ac:dyDescent="0.3">
      <c r="A33" s="44" t="s">
        <v>270</v>
      </c>
      <c r="B33" s="46">
        <f>INDEX(National!L:L,MATCH($A33&amp;$A$26,National!$J:$J,0))</f>
        <v>2.915477199692E-3</v>
      </c>
    </row>
    <row r="34" spans="1:2" x14ac:dyDescent="0.3">
      <c r="A34" s="44" t="s">
        <v>271</v>
      </c>
      <c r="B34" s="46">
        <f>INDEX(National!L:L,MATCH($A34&amp;$A$26,National!$J:$J,0))</f>
        <v>2.59669599958597E-3</v>
      </c>
    </row>
    <row r="35" spans="1:2" x14ac:dyDescent="0.3">
      <c r="A35" s="44" t="s">
        <v>272</v>
      </c>
      <c r="B35" s="46">
        <f>INDEX(National!L:L,MATCH($A35&amp;$A$26,National!$J:$J,0))</f>
        <v>2.1014615050026098E-3</v>
      </c>
    </row>
    <row r="36" spans="1:2" x14ac:dyDescent="0.3">
      <c r="A36" s="44" t="s">
        <v>273</v>
      </c>
      <c r="B36" s="46">
        <f>INDEX(National!L:L,MATCH($A36&amp;$A$26,National!$J:$J,0))</f>
        <v>1.6199020343902399E-4</v>
      </c>
    </row>
    <row r="37" spans="1:2" x14ac:dyDescent="0.3">
      <c r="A37" s="44"/>
      <c r="B37" s="81"/>
    </row>
    <row r="38" spans="1:2" x14ac:dyDescent="0.3">
      <c r="A38" s="23"/>
      <c r="B38" s="75"/>
    </row>
    <row r="39" spans="1:2" x14ac:dyDescent="0.3">
      <c r="A39" s="36" t="s">
        <v>114</v>
      </c>
      <c r="B39" s="34"/>
    </row>
    <row r="40" spans="1:2" x14ac:dyDescent="0.3">
      <c r="A40" s="33"/>
      <c r="B40" s="37" t="s">
        <v>3</v>
      </c>
    </row>
    <row r="41" spans="1:2" x14ac:dyDescent="0.3">
      <c r="A41" s="19" t="s">
        <v>265</v>
      </c>
      <c r="B41" s="46">
        <f>INDEX(National!L:L,MATCH($A41&amp;$A$39,National!$J:$J,0))</f>
        <v>0.48641804137820999</v>
      </c>
    </row>
    <row r="42" spans="1:2" x14ac:dyDescent="0.3">
      <c r="A42" s="19" t="s">
        <v>266</v>
      </c>
      <c r="B42" s="46">
        <f>INDEX(National!L:L,MATCH($A42&amp;$A$39,National!$J:$J,0))</f>
        <v>0.27250960588902501</v>
      </c>
    </row>
    <row r="43" spans="1:2" x14ac:dyDescent="0.3">
      <c r="A43" s="19" t="s">
        <v>267</v>
      </c>
      <c r="B43" s="46">
        <f>INDEX(National!L:L,MATCH($A43&amp;$A$39,National!$J:$J,0))</f>
        <v>7.3823194507834297E-3</v>
      </c>
    </row>
    <row r="44" spans="1:2" x14ac:dyDescent="0.3">
      <c r="A44" s="19" t="s">
        <v>268</v>
      </c>
      <c r="B44" s="46">
        <f>INDEX(National!L:L,MATCH($A44&amp;$A$39,National!$J:$J,0))</f>
        <v>6.1854561315885003E-3</v>
      </c>
    </row>
    <row r="45" spans="1:2" x14ac:dyDescent="0.3">
      <c r="A45" s="44" t="s">
        <v>269</v>
      </c>
      <c r="B45" s="46">
        <f>INDEX(National!L:L,MATCH($A45&amp;$A$39,National!$J:$J,0))</f>
        <v>8.9340748697073993E-2</v>
      </c>
    </row>
    <row r="46" spans="1:2" x14ac:dyDescent="0.3">
      <c r="A46" s="44" t="s">
        <v>270</v>
      </c>
      <c r="B46" s="46">
        <f>INDEX(National!L:L,MATCH($A46&amp;$A$39,National!$J:$J,0))</f>
        <v>7.0851302724547094E-2</v>
      </c>
    </row>
    <row r="47" spans="1:2" x14ac:dyDescent="0.3">
      <c r="A47" s="44" t="s">
        <v>271</v>
      </c>
      <c r="B47" s="46">
        <f>INDEX(National!L:L,MATCH($A47&amp;$A$39,National!$J:$J,0))</f>
        <v>7.4208807746525704E-2</v>
      </c>
    </row>
    <row r="48" spans="1:2" x14ac:dyDescent="0.3">
      <c r="A48" s="44" t="s">
        <v>272</v>
      </c>
      <c r="B48" s="46">
        <f>INDEX(National!L:L,MATCH($A48&amp;$A$39,National!$J:$J,0))</f>
        <v>0</v>
      </c>
    </row>
    <row r="49" spans="1:2" x14ac:dyDescent="0.3">
      <c r="A49" s="44" t="s">
        <v>273</v>
      </c>
      <c r="B49" s="46">
        <f>INDEX(National!L:L,MATCH($A49&amp;$A$39,National!$J:$J,0))</f>
        <v>0</v>
      </c>
    </row>
    <row r="50" spans="1:2" x14ac:dyDescent="0.3">
      <c r="A50" s="74"/>
      <c r="B50" s="73"/>
    </row>
    <row r="51" spans="1:2" x14ac:dyDescent="0.3">
      <c r="A51" s="35" t="s">
        <v>275</v>
      </c>
      <c r="B51" s="43"/>
    </row>
    <row r="52" spans="1:2" x14ac:dyDescent="0.3">
      <c r="A52" s="88" t="s">
        <v>332</v>
      </c>
      <c r="B52" s="34"/>
    </row>
    <row r="53" spans="1:2" x14ac:dyDescent="0.3">
      <c r="A53" s="33"/>
      <c r="B53" s="34"/>
    </row>
    <row r="54" spans="1:2" x14ac:dyDescent="0.3">
      <c r="A54" s="36" t="s">
        <v>113</v>
      </c>
      <c r="B54" s="34"/>
    </row>
    <row r="55" spans="1:2" x14ac:dyDescent="0.3">
      <c r="A55" s="33"/>
      <c r="B55" s="37" t="s">
        <v>3</v>
      </c>
    </row>
    <row r="56" spans="1:2" x14ac:dyDescent="0.3">
      <c r="A56" s="19" t="s">
        <v>279</v>
      </c>
      <c r="B56" s="46">
        <f>INDEX(National!L:L,MATCH($A56&amp;$A$54,National!$J:$J,0))</f>
        <v>0.903026653841557</v>
      </c>
    </row>
    <row r="57" spans="1:2" x14ac:dyDescent="0.3">
      <c r="A57" s="19" t="s">
        <v>278</v>
      </c>
      <c r="B57" s="46">
        <f>INDEX(National!L:L,MATCH($A57&amp;$A$54,National!$J:$J,0))</f>
        <v>9.4930558997048498E-2</v>
      </c>
    </row>
    <row r="58" spans="1:2" x14ac:dyDescent="0.3">
      <c r="A58" s="19" t="s">
        <v>276</v>
      </c>
      <c r="B58" s="46">
        <f>INDEX(National!L:L,MATCH($A58&amp;$A$54,National!$J:$J,0))</f>
        <v>3.3657513985005101E-4</v>
      </c>
    </row>
    <row r="59" spans="1:2" x14ac:dyDescent="0.3">
      <c r="A59" s="19" t="s">
        <v>277</v>
      </c>
      <c r="B59" s="46">
        <f>INDEX(National!L:L,MATCH($A59&amp;$A$54,National!$J:$J,0))</f>
        <v>1.7062120215448099E-3</v>
      </c>
    </row>
    <row r="60" spans="1:2" x14ac:dyDescent="0.3">
      <c r="A60" s="44"/>
      <c r="B60" s="81"/>
    </row>
    <row r="61" spans="1:2" x14ac:dyDescent="0.3">
      <c r="A61" s="23"/>
      <c r="B61" s="75"/>
    </row>
    <row r="62" spans="1:2" x14ac:dyDescent="0.3">
      <c r="A62" s="36" t="s">
        <v>114</v>
      </c>
      <c r="B62" s="34"/>
    </row>
    <row r="63" spans="1:2" x14ac:dyDescent="0.3">
      <c r="A63" s="33"/>
      <c r="B63" s="37" t="s">
        <v>3</v>
      </c>
    </row>
    <row r="64" spans="1:2" x14ac:dyDescent="0.3">
      <c r="A64" s="19" t="s">
        <v>279</v>
      </c>
      <c r="B64" s="46">
        <f>INDEX(National!L:L,MATCH($A64&amp;$A$62,National!$J:$J,0))</f>
        <v>0.94136874552670702</v>
      </c>
    </row>
    <row r="65" spans="1:2" x14ac:dyDescent="0.3">
      <c r="A65" s="19" t="s">
        <v>278</v>
      </c>
      <c r="B65" s="46">
        <f>INDEX(National!L:L,MATCH($A65&amp;$A$62,National!$J:$J,0))</f>
        <v>5.8631254473292503E-2</v>
      </c>
    </row>
    <row r="66" spans="1:2" x14ac:dyDescent="0.3">
      <c r="A66" s="19" t="s">
        <v>276</v>
      </c>
      <c r="B66" s="46">
        <f>INDEX(National!L:L,MATCH($A66&amp;$A$62,National!$J:$J,0))</f>
        <v>0</v>
      </c>
    </row>
    <row r="67" spans="1:2" x14ac:dyDescent="0.3">
      <c r="A67" s="19" t="s">
        <v>277</v>
      </c>
      <c r="B67" s="46">
        <f>INDEX(National!L:L,MATCH($A67&amp;$A$62,National!$J:$J,0))</f>
        <v>0</v>
      </c>
    </row>
    <row r="68" spans="1:2" x14ac:dyDescent="0.3">
      <c r="A68" s="76"/>
      <c r="B68" s="38"/>
    </row>
    <row r="69" spans="1:2" x14ac:dyDescent="0.3">
      <c r="A69" s="72"/>
      <c r="B69" s="73"/>
    </row>
    <row r="70" spans="1:2" ht="41.5" customHeight="1" x14ac:dyDescent="0.3">
      <c r="A70" s="90" t="s">
        <v>281</v>
      </c>
      <c r="B70" s="90"/>
    </row>
    <row r="71" spans="1:2" x14ac:dyDescent="0.3">
      <c r="A71" s="88" t="s">
        <v>332</v>
      </c>
      <c r="B71" s="34"/>
    </row>
    <row r="72" spans="1:2" x14ac:dyDescent="0.3">
      <c r="A72" s="33"/>
      <c r="B72" s="34"/>
    </row>
    <row r="73" spans="1:2" x14ac:dyDescent="0.3">
      <c r="A73" s="36" t="s">
        <v>113</v>
      </c>
      <c r="B73" s="34"/>
    </row>
    <row r="74" spans="1:2" x14ac:dyDescent="0.3">
      <c r="A74" s="33"/>
      <c r="B74" s="37" t="s">
        <v>3</v>
      </c>
    </row>
    <row r="75" spans="1:2" x14ac:dyDescent="0.3">
      <c r="A75" s="19" t="s">
        <v>285</v>
      </c>
      <c r="B75" s="46">
        <f>INDEX(National!L:L,MATCH($A75&amp;$A$73,National!$J:$J,0))</f>
        <v>0.89463755612059603</v>
      </c>
    </row>
    <row r="76" spans="1:2" x14ac:dyDescent="0.3">
      <c r="A76" s="19" t="s">
        <v>284</v>
      </c>
      <c r="B76" s="46">
        <f>INDEX(National!L:L,MATCH($A76&amp;$A$73,National!$J:$J,0))</f>
        <v>0.102725974506399</v>
      </c>
    </row>
    <row r="77" spans="1:2" x14ac:dyDescent="0.3">
      <c r="A77" s="19" t="s">
        <v>282</v>
      </c>
      <c r="B77" s="46">
        <f>INDEX(National!L:L,MATCH($A77&amp;$A$73,National!$J:$J,0))</f>
        <v>5.0282733023693303E-4</v>
      </c>
    </row>
    <row r="78" spans="1:2" x14ac:dyDescent="0.3">
      <c r="A78" s="19" t="s">
        <v>283</v>
      </c>
      <c r="B78" s="46">
        <f>INDEX(National!L:L,MATCH($A78&amp;$A$73,National!$J:$J,0))</f>
        <v>2.1336420427676001E-3</v>
      </c>
    </row>
    <row r="79" spans="1:2" x14ac:dyDescent="0.3">
      <c r="A79" s="44"/>
      <c r="B79" s="81"/>
    </row>
    <row r="80" spans="1:2" x14ac:dyDescent="0.3">
      <c r="A80" s="23"/>
      <c r="B80" s="75"/>
    </row>
    <row r="81" spans="1:2" x14ac:dyDescent="0.3">
      <c r="A81" s="36" t="s">
        <v>114</v>
      </c>
      <c r="B81" s="34"/>
    </row>
    <row r="82" spans="1:2" x14ac:dyDescent="0.3">
      <c r="A82" s="33"/>
      <c r="B82" s="37" t="s">
        <v>3</v>
      </c>
    </row>
    <row r="83" spans="1:2" x14ac:dyDescent="0.3">
      <c r="A83" s="19" t="s">
        <v>285</v>
      </c>
      <c r="B83" s="46">
        <f>INDEX(National!L:L,MATCH($A83&amp;$A$81,National!$J:$J,0))</f>
        <v>0.94766926375881</v>
      </c>
    </row>
    <row r="84" spans="1:2" x14ac:dyDescent="0.3">
      <c r="A84" s="19" t="s">
        <v>284</v>
      </c>
      <c r="B84" s="46">
        <f>INDEX(National!L:L,MATCH($A84&amp;$A$81,National!$J:$J,0))</f>
        <v>5.0117594006159401E-2</v>
      </c>
    </row>
    <row r="85" spans="1:2" x14ac:dyDescent="0.3">
      <c r="A85" s="19" t="s">
        <v>282</v>
      </c>
      <c r="B85" s="46">
        <f>INDEX(National!L:L,MATCH($A85&amp;$A$81,National!$J:$J,0))</f>
        <v>2.2131422350303298E-3</v>
      </c>
    </row>
    <row r="86" spans="1:2" x14ac:dyDescent="0.3">
      <c r="A86" s="19" t="s">
        <v>283</v>
      </c>
      <c r="B86" s="46">
        <f>INDEX(National!L:L,MATCH($A86&amp;$A$81,National!$J:$J,0))</f>
        <v>0</v>
      </c>
    </row>
    <row r="87" spans="1:2" x14ac:dyDescent="0.3">
      <c r="A87" s="74"/>
      <c r="B87" s="38"/>
    </row>
    <row r="88" spans="1:2" x14ac:dyDescent="0.3">
      <c r="A88" s="24"/>
      <c r="B88" s="75"/>
    </row>
    <row r="89" spans="1:2" ht="42.5" customHeight="1" x14ac:dyDescent="0.3">
      <c r="A89" s="90" t="s">
        <v>291</v>
      </c>
      <c r="B89" s="90"/>
    </row>
    <row r="90" spans="1:2" x14ac:dyDescent="0.3">
      <c r="A90" s="88" t="s">
        <v>333</v>
      </c>
      <c r="B90" s="34"/>
    </row>
    <row r="91" spans="1:2" x14ac:dyDescent="0.3">
      <c r="A91" s="33"/>
      <c r="B91" s="34"/>
    </row>
    <row r="92" spans="1:2" x14ac:dyDescent="0.3">
      <c r="A92" s="36" t="s">
        <v>113</v>
      </c>
      <c r="B92" s="34"/>
    </row>
    <row r="93" spans="1:2" x14ac:dyDescent="0.3">
      <c r="A93" s="33"/>
      <c r="B93" s="37" t="s">
        <v>3</v>
      </c>
    </row>
    <row r="94" spans="1:2" x14ac:dyDescent="0.3">
      <c r="A94" s="19" t="s">
        <v>290</v>
      </c>
      <c r="B94" s="46">
        <f>INDEX(National!L:L,MATCH($A94&amp;$A$92,National!$J:$J,0))</f>
        <v>5.7430419626866902E-2</v>
      </c>
    </row>
    <row r="95" spans="1:2" x14ac:dyDescent="0.3">
      <c r="A95" s="19" t="s">
        <v>289</v>
      </c>
      <c r="B95" s="46">
        <f>INDEX(National!L:L,MATCH($A95&amp;$A$92,National!$J:$J,0))</f>
        <v>0.94029984162638802</v>
      </c>
    </row>
    <row r="96" spans="1:2" x14ac:dyDescent="0.3">
      <c r="A96" s="19" t="s">
        <v>287</v>
      </c>
      <c r="B96" s="46">
        <f>INDEX(National!L:L,MATCH($A96&amp;$A$92,National!$J:$J,0))</f>
        <v>1.5633883541657401E-4</v>
      </c>
    </row>
    <row r="97" spans="1:2" x14ac:dyDescent="0.3">
      <c r="A97" s="19" t="s">
        <v>288</v>
      </c>
      <c r="B97" s="46">
        <f>INDEX(National!L:L,MATCH($A97&amp;$A$92,National!$J:$J,0))</f>
        <v>2.1133999113282799E-3</v>
      </c>
    </row>
    <row r="98" spans="1:2" x14ac:dyDescent="0.3">
      <c r="A98" s="44"/>
      <c r="B98" s="81"/>
    </row>
    <row r="99" spans="1:2" x14ac:dyDescent="0.3">
      <c r="A99" s="23"/>
      <c r="B99" s="75"/>
    </row>
    <row r="100" spans="1:2" x14ac:dyDescent="0.3">
      <c r="A100" s="36" t="s">
        <v>114</v>
      </c>
      <c r="B100" s="34"/>
    </row>
    <row r="101" spans="1:2" x14ac:dyDescent="0.3">
      <c r="A101" s="33"/>
      <c r="B101" s="37" t="s">
        <v>3</v>
      </c>
    </row>
    <row r="102" spans="1:2" x14ac:dyDescent="0.3">
      <c r="A102" s="19" t="s">
        <v>285</v>
      </c>
      <c r="B102" s="46">
        <f>INDEX(National!L:L,MATCH($A102&amp;$A$100,National!$J:$J,0))</f>
        <v>0.94766926375881</v>
      </c>
    </row>
    <row r="103" spans="1:2" x14ac:dyDescent="0.3">
      <c r="A103" s="19" t="s">
        <v>284</v>
      </c>
      <c r="B103" s="46">
        <f>INDEX(National!L:L,MATCH($A103&amp;$A$100,National!$J:$J,0))</f>
        <v>5.0117594006159401E-2</v>
      </c>
    </row>
    <row r="104" spans="1:2" x14ac:dyDescent="0.3">
      <c r="A104" s="19" t="s">
        <v>282</v>
      </c>
      <c r="B104" s="46">
        <f>INDEX(National!L:L,MATCH($A104&amp;$A$100,National!$J:$J,0))</f>
        <v>2.2131422350303298E-3</v>
      </c>
    </row>
    <row r="105" spans="1:2" x14ac:dyDescent="0.3">
      <c r="A105" s="19" t="s">
        <v>283</v>
      </c>
      <c r="B105" s="46">
        <f>INDEX(National!L:L,MATCH($A105&amp;$A$100,National!$J:$J,0))</f>
        <v>0</v>
      </c>
    </row>
    <row r="106" spans="1:2" x14ac:dyDescent="0.3">
      <c r="A106" s="74"/>
      <c r="B106" s="38"/>
    </row>
    <row r="107" spans="1:2" ht="45" customHeight="1" x14ac:dyDescent="0.3">
      <c r="A107" s="90" t="s">
        <v>297</v>
      </c>
      <c r="B107" s="90"/>
    </row>
    <row r="108" spans="1:2" x14ac:dyDescent="0.3">
      <c r="A108" s="88" t="s">
        <v>333</v>
      </c>
      <c r="B108" s="34"/>
    </row>
    <row r="109" spans="1:2" x14ac:dyDescent="0.3">
      <c r="A109" s="33"/>
      <c r="B109" s="34"/>
    </row>
    <row r="110" spans="1:2" x14ac:dyDescent="0.3">
      <c r="A110" s="36" t="s">
        <v>113</v>
      </c>
      <c r="B110" s="34"/>
    </row>
    <row r="111" spans="1:2" x14ac:dyDescent="0.3">
      <c r="A111" s="33"/>
      <c r="B111" s="37" t="s">
        <v>3</v>
      </c>
    </row>
    <row r="112" spans="1:2" x14ac:dyDescent="0.3">
      <c r="A112" s="19" t="s">
        <v>296</v>
      </c>
      <c r="B112" s="46">
        <f>INDEX(National!L:L,MATCH($A112&amp;$A$110,National!$J:$J,0))</f>
        <v>0.128494216589882</v>
      </c>
    </row>
    <row r="113" spans="1:2" x14ac:dyDescent="0.3">
      <c r="A113" s="19" t="s">
        <v>295</v>
      </c>
      <c r="B113" s="46">
        <f>INDEX(National!L:L,MATCH($A113&amp;$A$110,National!$J:$J,0))</f>
        <v>0.86602582471351597</v>
      </c>
    </row>
    <row r="114" spans="1:2" x14ac:dyDescent="0.3">
      <c r="A114" s="19" t="s">
        <v>293</v>
      </c>
      <c r="B114" s="46">
        <f>INDEX(National!L:L,MATCH($A114&amp;$A$110,National!$J:$J,0))</f>
        <v>0</v>
      </c>
    </row>
    <row r="115" spans="1:2" x14ac:dyDescent="0.3">
      <c r="A115" s="19" t="s">
        <v>294</v>
      </c>
      <c r="B115" s="46">
        <f>INDEX(National!L:L,MATCH($A115&amp;$A$110,National!$J:$J,0))</f>
        <v>5.4799586966021501E-3</v>
      </c>
    </row>
    <row r="116" spans="1:2" x14ac:dyDescent="0.3">
      <c r="A116" s="44"/>
      <c r="B116" s="81"/>
    </row>
    <row r="117" spans="1:2" x14ac:dyDescent="0.3">
      <c r="A117" s="23"/>
      <c r="B117" s="75"/>
    </row>
    <row r="118" spans="1:2" x14ac:dyDescent="0.3">
      <c r="A118" s="36" t="s">
        <v>114</v>
      </c>
      <c r="B118" s="34"/>
    </row>
    <row r="119" spans="1:2" x14ac:dyDescent="0.3">
      <c r="A119" s="33"/>
      <c r="B119" s="37" t="s">
        <v>3</v>
      </c>
    </row>
    <row r="120" spans="1:2" x14ac:dyDescent="0.3">
      <c r="A120" s="19" t="s">
        <v>296</v>
      </c>
      <c r="B120" s="46">
        <f>INDEX(National!L:L,MATCH($A120&amp;$A$118,National!$J:$J,0))</f>
        <v>0.25929393758211899</v>
      </c>
    </row>
    <row r="121" spans="1:2" x14ac:dyDescent="0.3">
      <c r="A121" s="19" t="s">
        <v>295</v>
      </c>
      <c r="B121" s="46">
        <f>INDEX(National!L:L,MATCH($A121&amp;$A$118,National!$J:$J,0))</f>
        <v>0.74070606241788095</v>
      </c>
    </row>
    <row r="122" spans="1:2" x14ac:dyDescent="0.3">
      <c r="A122" s="19" t="s">
        <v>293</v>
      </c>
      <c r="B122" s="46">
        <f>INDEX(National!L:L,MATCH($A122&amp;$A$118,National!$J:$J,0))</f>
        <v>0</v>
      </c>
    </row>
    <row r="123" spans="1:2" x14ac:dyDescent="0.3">
      <c r="A123" s="19" t="s">
        <v>294</v>
      </c>
      <c r="B123" s="46">
        <f>INDEX(National!L:L,MATCH($A123&amp;$A$118,National!$J:$J,0))</f>
        <v>0</v>
      </c>
    </row>
    <row r="124" spans="1:2" x14ac:dyDescent="0.3">
      <c r="A124" s="72"/>
      <c r="B124" s="73"/>
    </row>
    <row r="125" spans="1:2" x14ac:dyDescent="0.3">
      <c r="A125" s="90" t="s">
        <v>297</v>
      </c>
      <c r="B125" s="90"/>
    </row>
    <row r="126" spans="1:2" x14ac:dyDescent="0.3">
      <c r="A126" s="88" t="s">
        <v>334</v>
      </c>
      <c r="B126" s="34"/>
    </row>
    <row r="127" spans="1:2" x14ac:dyDescent="0.3">
      <c r="A127" s="33"/>
      <c r="B127" s="34"/>
    </row>
    <row r="128" spans="1:2" x14ac:dyDescent="0.3">
      <c r="A128" s="36" t="s">
        <v>113</v>
      </c>
      <c r="B128" s="34"/>
    </row>
    <row r="129" spans="1:2" x14ac:dyDescent="0.3">
      <c r="A129" s="33"/>
      <c r="B129" s="37" t="s">
        <v>3</v>
      </c>
    </row>
    <row r="130" spans="1:2" x14ac:dyDescent="0.3">
      <c r="A130" s="19" t="s">
        <v>299</v>
      </c>
      <c r="B130" s="46">
        <f>INDEX(National!L:L,MATCH($A130&amp;$A$128,National!$J:$J,0))</f>
        <v>0.13289205609780599</v>
      </c>
    </row>
    <row r="131" spans="1:2" x14ac:dyDescent="0.3">
      <c r="A131" s="19" t="s">
        <v>300</v>
      </c>
      <c r="B131" s="46">
        <f>INDEX(National!L:L,MATCH($A131&amp;$A$128,National!$J:$J,0))</f>
        <v>0</v>
      </c>
    </row>
    <row r="132" spans="1:2" x14ac:dyDescent="0.3">
      <c r="A132" s="19" t="s">
        <v>301</v>
      </c>
      <c r="B132" s="46">
        <f>INDEX(National!L:L,MATCH($A132&amp;$A$128,National!$J:$J,0))</f>
        <v>0</v>
      </c>
    </row>
    <row r="133" spans="1:2" x14ac:dyDescent="0.3">
      <c r="A133" s="19" t="s">
        <v>302</v>
      </c>
      <c r="B133" s="46">
        <f>INDEX(National!L:L,MATCH($A133&amp;$A$128,National!$J:$J,0))</f>
        <v>1.64474321678903E-2</v>
      </c>
    </row>
    <row r="134" spans="1:2" x14ac:dyDescent="0.3">
      <c r="A134" s="44" t="s">
        <v>303</v>
      </c>
      <c r="B134" s="46">
        <f>INDEX(National!L:L,MATCH($A134&amp;$A$128,National!$J:$J,0))</f>
        <v>0</v>
      </c>
    </row>
    <row r="135" spans="1:2" x14ac:dyDescent="0.3">
      <c r="A135" s="44" t="s">
        <v>304</v>
      </c>
      <c r="B135" s="46">
        <f>INDEX(National!L:L,MATCH($A135&amp;$A$128,National!$J:$J,0))</f>
        <v>0</v>
      </c>
    </row>
    <row r="136" spans="1:2" x14ac:dyDescent="0.3">
      <c r="A136" s="44" t="s">
        <v>305</v>
      </c>
      <c r="B136" s="46">
        <f>INDEX(National!L:L,MATCH($A136&amp;$A$128,National!$J:$J,0))</f>
        <v>0.245502673065637</v>
      </c>
    </row>
    <row r="137" spans="1:2" x14ac:dyDescent="0.3">
      <c r="A137" s="44" t="s">
        <v>306</v>
      </c>
      <c r="B137" s="46">
        <f>INDEX(National!L:L,MATCH($A137&amp;$A$128,National!$J:$J,0))</f>
        <v>3.25909095749444E-4</v>
      </c>
    </row>
    <row r="138" spans="1:2" x14ac:dyDescent="0.3">
      <c r="A138" s="44" t="s">
        <v>307</v>
      </c>
      <c r="B138" s="46">
        <f>INDEX(National!L:L,MATCH($A138&amp;$A$128,National!$J:$J,0))</f>
        <v>1.2166993936821701E-3</v>
      </c>
    </row>
    <row r="139" spans="1:2" x14ac:dyDescent="0.3">
      <c r="A139" s="44" t="s">
        <v>308</v>
      </c>
      <c r="B139" s="46">
        <f>INDEX(National!L:L,MATCH($A139&amp;$A$128,National!$J:$J,0))</f>
        <v>0</v>
      </c>
    </row>
    <row r="140" spans="1:2" x14ac:dyDescent="0.3">
      <c r="A140" s="44" t="s">
        <v>309</v>
      </c>
      <c r="B140" s="46">
        <f>INDEX(National!L:L,MATCH($A140&amp;$A$128,National!$J:$J,0))</f>
        <v>9.9577791842624802E-2</v>
      </c>
    </row>
    <row r="141" spans="1:2" x14ac:dyDescent="0.3">
      <c r="A141" s="44" t="s">
        <v>310</v>
      </c>
      <c r="B141" s="46">
        <f>INDEX(National!L:L,MATCH($A141&amp;$A$128,National!$J:$J,0))</f>
        <v>6.2933835205715799E-2</v>
      </c>
    </row>
    <row r="142" spans="1:2" x14ac:dyDescent="0.3">
      <c r="A142" s="44" t="s">
        <v>311</v>
      </c>
      <c r="B142" s="46">
        <f>INDEX(National!L:L,MATCH($A142&amp;$A$128,National!$J:$J,0))</f>
        <v>9.4400752808573601E-2</v>
      </c>
    </row>
    <row r="143" spans="1:2" x14ac:dyDescent="0.3">
      <c r="A143" s="44" t="s">
        <v>312</v>
      </c>
      <c r="B143" s="46">
        <f>INDEX(National!L:L,MATCH($A143&amp;$A$128,National!$J:$J,0))</f>
        <v>0</v>
      </c>
    </row>
    <row r="144" spans="1:2" x14ac:dyDescent="0.3">
      <c r="A144" s="44" t="s">
        <v>313</v>
      </c>
      <c r="B144" s="46">
        <f>INDEX(National!L:L,MATCH($A144&amp;$A$128,National!$J:$J,0))</f>
        <v>4.7914349770748203E-2</v>
      </c>
    </row>
    <row r="145" spans="1:2" x14ac:dyDescent="0.3">
      <c r="A145" s="44" t="s">
        <v>314</v>
      </c>
      <c r="B145" s="46">
        <f>INDEX(National!L:L,MATCH($A145&amp;$A$128,National!$J:$J,0))</f>
        <v>1.64474321678903E-2</v>
      </c>
    </row>
    <row r="146" spans="1:2" x14ac:dyDescent="0.3">
      <c r="A146" s="44" t="s">
        <v>315</v>
      </c>
      <c r="B146" s="46">
        <f>INDEX(National!L:L,MATCH($A146&amp;$A$128,National!$J:$J,0))</f>
        <v>4.61064160975087E-2</v>
      </c>
    </row>
    <row r="147" spans="1:2" x14ac:dyDescent="0.3">
      <c r="A147" s="44" t="s">
        <v>316</v>
      </c>
      <c r="B147" s="46">
        <f>INDEX(National!L:L,MATCH($A147&amp;$A$128,National!$J:$J,0))</f>
        <v>0</v>
      </c>
    </row>
    <row r="148" spans="1:2" x14ac:dyDescent="0.3">
      <c r="A148" s="44" t="s">
        <v>317</v>
      </c>
      <c r="B148" s="46">
        <f>INDEX(National!L:L,MATCH($A148&amp;$A$128,National!$J:$J,0))</f>
        <v>8.4419959370281294E-3</v>
      </c>
    </row>
    <row r="149" spans="1:2" x14ac:dyDescent="0.3">
      <c r="A149" s="44" t="s">
        <v>318</v>
      </c>
      <c r="B149" s="46">
        <f>INDEX(National!L:L,MATCH($A149&amp;$A$128,National!$J:$J,0))</f>
        <v>0.428258293549864</v>
      </c>
    </row>
    <row r="150" spans="1:2" x14ac:dyDescent="0.3">
      <c r="A150" s="44" t="s">
        <v>319</v>
      </c>
      <c r="B150" s="46">
        <f>INDEX(National!L:L,MATCH($A150&amp;$A$128,National!$J:$J,0))</f>
        <v>0.60573266412603599</v>
      </c>
    </row>
    <row r="151" spans="1:2" x14ac:dyDescent="0.3">
      <c r="A151" s="44" t="s">
        <v>320</v>
      </c>
      <c r="B151" s="46">
        <f>INDEX(National!L:L,MATCH($A151&amp;$A$128,National!$J:$J,0))</f>
        <v>0.60516629384109699</v>
      </c>
    </row>
    <row r="152" spans="1:2" x14ac:dyDescent="0.3">
      <c r="A152" s="44" t="s">
        <v>321</v>
      </c>
      <c r="B152" s="46">
        <f>INDEX(National!L:L,MATCH($A152&amp;$A$128,National!$J:$J,0))</f>
        <v>3.25909095749444E-4</v>
      </c>
    </row>
    <row r="153" spans="1:2" x14ac:dyDescent="0.3">
      <c r="A153" s="44" t="s">
        <v>322</v>
      </c>
      <c r="B153" s="46">
        <f>INDEX(National!L:L,MATCH($A153&amp;$A$128,National!$J:$J,0))</f>
        <v>1.2166993936821701E-3</v>
      </c>
    </row>
    <row r="154" spans="1:2" x14ac:dyDescent="0.3">
      <c r="A154" s="44" t="s">
        <v>323</v>
      </c>
      <c r="B154" s="46">
        <f>INDEX(National!L:L,MATCH($A154&amp;$A$128,National!$J:$J,0))</f>
        <v>0</v>
      </c>
    </row>
    <row r="155" spans="1:2" x14ac:dyDescent="0.3">
      <c r="A155" s="44"/>
      <c r="B155" s="81"/>
    </row>
    <row r="156" spans="1:2" x14ac:dyDescent="0.3">
      <c r="A156" s="44"/>
      <c r="B156" s="81"/>
    </row>
    <row r="157" spans="1:2" x14ac:dyDescent="0.3">
      <c r="A157" s="36" t="s">
        <v>114</v>
      </c>
      <c r="B157" s="34"/>
    </row>
    <row r="158" spans="1:2" x14ac:dyDescent="0.3">
      <c r="A158" s="33"/>
      <c r="B158" s="37" t="s">
        <v>3</v>
      </c>
    </row>
    <row r="159" spans="1:2" x14ac:dyDescent="0.3">
      <c r="A159" s="19" t="s">
        <v>299</v>
      </c>
      <c r="B159" s="46">
        <f>INDEX(National!L:L,MATCH($A159&amp;$A$157,National!$J:$J,0))</f>
        <v>0.50022022237796504</v>
      </c>
    </row>
    <row r="160" spans="1:2" x14ac:dyDescent="0.3">
      <c r="A160" s="19" t="s">
        <v>300</v>
      </c>
      <c r="B160" s="46">
        <f>INDEX(National!L:L,MATCH($A160&amp;$A$157,National!$J:$J,0))</f>
        <v>6.8532101136482601E-2</v>
      </c>
    </row>
    <row r="161" spans="1:2" x14ac:dyDescent="0.3">
      <c r="A161" s="19" t="s">
        <v>301</v>
      </c>
      <c r="B161" s="46">
        <f>INDEX(National!L:L,MATCH($A161&amp;$A$157,National!$J:$J,0))</f>
        <v>-2.2204460492503101E-16</v>
      </c>
    </row>
    <row r="162" spans="1:2" x14ac:dyDescent="0.3">
      <c r="A162" s="19" t="s">
        <v>302</v>
      </c>
      <c r="B162" s="46">
        <f>INDEX(National!L:L,MATCH($A162&amp;$A$157,National!$J:$J,0))</f>
        <v>-2.2204460492503101E-16</v>
      </c>
    </row>
    <row r="163" spans="1:2" x14ac:dyDescent="0.3">
      <c r="A163" s="44" t="s">
        <v>303</v>
      </c>
      <c r="B163" s="46">
        <f>INDEX(National!L:L,MATCH($A163&amp;$A$157,National!$J:$J,0))</f>
        <v>-2.2204460492503101E-16</v>
      </c>
    </row>
    <row r="164" spans="1:2" x14ac:dyDescent="0.3">
      <c r="A164" s="44" t="s">
        <v>304</v>
      </c>
      <c r="B164" s="46">
        <f>INDEX(National!L:L,MATCH($A164&amp;$A$157,National!$J:$J,0))</f>
        <v>-2.2204460492503101E-16</v>
      </c>
    </row>
    <row r="165" spans="1:2" x14ac:dyDescent="0.3">
      <c r="A165" s="44" t="s">
        <v>305</v>
      </c>
      <c r="B165" s="46">
        <f>INDEX(National!L:L,MATCH($A165&amp;$A$157,National!$J:$J,0))</f>
        <v>8.3493343915755996E-2</v>
      </c>
    </row>
    <row r="166" spans="1:2" x14ac:dyDescent="0.3">
      <c r="A166" s="44" t="s">
        <v>306</v>
      </c>
      <c r="B166" s="46">
        <f>INDEX(National!L:L,MATCH($A166&amp;$A$157,National!$J:$J,0))</f>
        <v>6.8532101136482601E-2</v>
      </c>
    </row>
    <row r="167" spans="1:2" x14ac:dyDescent="0.3">
      <c r="A167" s="44" t="s">
        <v>307</v>
      </c>
      <c r="B167" s="46">
        <f>INDEX(National!L:L,MATCH($A167&amp;$A$157,National!$J:$J,0))</f>
        <v>6.8532101136482601E-2</v>
      </c>
    </row>
    <row r="168" spans="1:2" x14ac:dyDescent="0.3">
      <c r="A168" s="44" t="s">
        <v>308</v>
      </c>
      <c r="B168" s="46">
        <f>INDEX(National!L:L,MATCH($A168&amp;$A$157,National!$J:$J,0))</f>
        <v>-2.2204460492503101E-16</v>
      </c>
    </row>
    <row r="169" spans="1:2" x14ac:dyDescent="0.3">
      <c r="A169" s="44" t="s">
        <v>309</v>
      </c>
      <c r="B169" s="46">
        <f>INDEX(National!L:L,MATCH($A169&amp;$A$157,National!$J:$J,0))</f>
        <v>-2.2204460492503101E-16</v>
      </c>
    </row>
    <row r="170" spans="1:2" x14ac:dyDescent="0.3">
      <c r="A170" s="44" t="s">
        <v>310</v>
      </c>
      <c r="B170" s="46">
        <f>INDEX(National!L:L,MATCH($A170&amp;$A$157,National!$J:$J,0))</f>
        <v>-2.2204460492503101E-16</v>
      </c>
    </row>
    <row r="171" spans="1:2" x14ac:dyDescent="0.3">
      <c r="A171" s="44" t="s">
        <v>311</v>
      </c>
      <c r="B171" s="46">
        <f>INDEX(National!L:L,MATCH($A171&amp;$A$157,National!$J:$J,0))</f>
        <v>-2.2204460492503101E-16</v>
      </c>
    </row>
    <row r="172" spans="1:2" x14ac:dyDescent="0.3">
      <c r="A172" s="44" t="s">
        <v>312</v>
      </c>
      <c r="B172" s="46">
        <f>INDEX(National!L:L,MATCH($A172&amp;$A$157,National!$J:$J,0))</f>
        <v>-2.2204460492503101E-16</v>
      </c>
    </row>
    <row r="173" spans="1:2" x14ac:dyDescent="0.3">
      <c r="A173" s="44" t="s">
        <v>313</v>
      </c>
      <c r="B173" s="46">
        <f>INDEX(National!L:L,MATCH($A173&amp;$A$157,National!$J:$J,0))</f>
        <v>-2.2204460492503101E-16</v>
      </c>
    </row>
    <row r="174" spans="1:2" x14ac:dyDescent="0.3">
      <c r="A174" s="44" t="s">
        <v>314</v>
      </c>
      <c r="B174" s="46">
        <f>INDEX(National!L:L,MATCH($A174&amp;$A$157,National!$J:$J,0))</f>
        <v>-2.2204460492503101E-16</v>
      </c>
    </row>
    <row r="175" spans="1:2" x14ac:dyDescent="0.3">
      <c r="A175" s="44" t="s">
        <v>315</v>
      </c>
      <c r="B175" s="46">
        <f>INDEX(National!L:L,MATCH($A175&amp;$A$157,National!$J:$J,0))</f>
        <v>-2.2204460492503101E-16</v>
      </c>
    </row>
    <row r="176" spans="1:2" x14ac:dyDescent="0.3">
      <c r="A176" s="44" t="s">
        <v>316</v>
      </c>
      <c r="B176" s="46">
        <f>INDEX(National!L:L,MATCH($A176&amp;$A$157,National!$J:$J,0))</f>
        <v>-2.2204460492503101E-16</v>
      </c>
    </row>
    <row r="177" spans="1:2" x14ac:dyDescent="0.3">
      <c r="A177" s="44" t="s">
        <v>317</v>
      </c>
      <c r="B177" s="46">
        <f>INDEX(National!L:L,MATCH($A177&amp;$A$157,National!$J:$J,0))</f>
        <v>-2.2204460492503101E-16</v>
      </c>
    </row>
    <row r="178" spans="1:2" x14ac:dyDescent="0.3">
      <c r="A178" s="44" t="s">
        <v>318</v>
      </c>
      <c r="B178" s="46">
        <f>INDEX(National!L:L,MATCH($A178&amp;$A$157,National!$J:$J,0))</f>
        <v>-2.2204460492503101E-16</v>
      </c>
    </row>
    <row r="179" spans="1:2" x14ac:dyDescent="0.3">
      <c r="A179" s="44" t="s">
        <v>319</v>
      </c>
      <c r="B179" s="46">
        <f>INDEX(National!L:L,MATCH($A179&amp;$A$157,National!$J:$J,0))</f>
        <v>0.37536187049351599</v>
      </c>
    </row>
    <row r="180" spans="1:2" x14ac:dyDescent="0.3">
      <c r="A180" s="44" t="s">
        <v>320</v>
      </c>
      <c r="B180" s="46">
        <f>INDEX(National!L:L,MATCH($A180&amp;$A$157,National!$J:$J,0))</f>
        <v>0.37536187049351599</v>
      </c>
    </row>
    <row r="181" spans="1:2" x14ac:dyDescent="0.3">
      <c r="A181" s="44" t="s">
        <v>321</v>
      </c>
      <c r="B181" s="46">
        <f>INDEX(National!L:L,MATCH($A181&amp;$A$157,National!$J:$J,0))</f>
        <v>0.190107380597689</v>
      </c>
    </row>
    <row r="182" spans="1:2" x14ac:dyDescent="0.3">
      <c r="A182" s="44" t="s">
        <v>322</v>
      </c>
      <c r="B182" s="46">
        <f>INDEX(National!L:L,MATCH($A182&amp;$A$157,National!$J:$J,0))</f>
        <v>-2.2204460492503101E-16</v>
      </c>
    </row>
    <row r="183" spans="1:2" x14ac:dyDescent="0.3">
      <c r="A183" s="44" t="s">
        <v>323</v>
      </c>
      <c r="B183" s="46">
        <f>INDEX(National!L:L,MATCH($A183&amp;$A$157,National!$J:$J,0))</f>
        <v>-2.2204460492503101E-16</v>
      </c>
    </row>
    <row r="184" spans="1:2" x14ac:dyDescent="0.3">
      <c r="A184" s="24"/>
      <c r="B184" s="75"/>
    </row>
    <row r="185" spans="1:2" x14ac:dyDescent="0.3">
      <c r="A185" s="24"/>
      <c r="B185" s="75"/>
    </row>
    <row r="186" spans="1:2" x14ac:dyDescent="0.3">
      <c r="A186" s="24"/>
      <c r="B186" s="75"/>
    </row>
    <row r="187" spans="1:2" x14ac:dyDescent="0.3">
      <c r="A187" s="24"/>
      <c r="B187" s="75"/>
    </row>
    <row r="188" spans="1:2" x14ac:dyDescent="0.3">
      <c r="A188" s="24"/>
      <c r="B188" s="56"/>
    </row>
    <row r="189" spans="1:2" x14ac:dyDescent="0.3">
      <c r="A189" s="24"/>
      <c r="B189" s="24"/>
    </row>
    <row r="190" spans="1:2" x14ac:dyDescent="0.3">
      <c r="A190" s="76"/>
      <c r="B190" s="38"/>
    </row>
    <row r="191" spans="1:2" x14ac:dyDescent="0.3">
      <c r="A191" s="76"/>
      <c r="B191" s="38"/>
    </row>
    <row r="192" spans="1:2" x14ac:dyDescent="0.3">
      <c r="A192" s="72"/>
      <c r="B192" s="73"/>
    </row>
    <row r="193" spans="1:2" x14ac:dyDescent="0.3">
      <c r="A193" s="74"/>
      <c r="B193" s="73"/>
    </row>
    <row r="194" spans="1:2" x14ac:dyDescent="0.3">
      <c r="A194" s="74"/>
      <c r="B194" s="38"/>
    </row>
    <row r="195" spans="1:2" x14ac:dyDescent="0.3">
      <c r="A195" s="23"/>
      <c r="B195" s="75"/>
    </row>
    <row r="196" spans="1:2" x14ac:dyDescent="0.3">
      <c r="A196" s="24"/>
      <c r="B196" s="75"/>
    </row>
    <row r="197" spans="1:2" x14ac:dyDescent="0.3">
      <c r="A197" s="24"/>
      <c r="B197" s="75"/>
    </row>
    <row r="198" spans="1:2" x14ac:dyDescent="0.3">
      <c r="A198" s="23"/>
      <c r="B198" s="75"/>
    </row>
    <row r="199" spans="1:2" x14ac:dyDescent="0.3">
      <c r="A199" s="24"/>
      <c r="B199" s="24"/>
    </row>
    <row r="200" spans="1:2" x14ac:dyDescent="0.3">
      <c r="A200" s="72"/>
      <c r="B200" s="73"/>
    </row>
    <row r="201" spans="1:2" x14ac:dyDescent="0.3">
      <c r="A201" s="74"/>
      <c r="B201" s="73"/>
    </row>
    <row r="202" spans="1:2" x14ac:dyDescent="0.3">
      <c r="A202" s="74"/>
      <c r="B202" s="38"/>
    </row>
    <row r="203" spans="1:2" x14ac:dyDescent="0.3">
      <c r="A203" s="23"/>
      <c r="B203" s="75"/>
    </row>
    <row r="204" spans="1:2" x14ac:dyDescent="0.3">
      <c r="A204" s="24"/>
      <c r="B204" s="75"/>
    </row>
    <row r="205" spans="1:2" x14ac:dyDescent="0.3">
      <c r="A205" s="24"/>
      <c r="B205" s="75"/>
    </row>
    <row r="206" spans="1:2" x14ac:dyDescent="0.3">
      <c r="A206" s="23"/>
      <c r="B206" s="75"/>
    </row>
    <row r="207" spans="1:2" x14ac:dyDescent="0.3">
      <c r="A207" s="23"/>
      <c r="B207" s="24"/>
    </row>
    <row r="208" spans="1:2" x14ac:dyDescent="0.3">
      <c r="A208" s="72"/>
      <c r="B208" s="73"/>
    </row>
    <row r="209" spans="1:2" x14ac:dyDescent="0.3">
      <c r="A209" s="74"/>
      <c r="B209" s="73"/>
    </row>
    <row r="210" spans="1:2" x14ac:dyDescent="0.3">
      <c r="A210" s="74"/>
      <c r="B210" s="38"/>
    </row>
    <row r="211" spans="1:2" x14ac:dyDescent="0.3">
      <c r="A211" s="23"/>
      <c r="B211" s="75"/>
    </row>
    <row r="212" spans="1:2" x14ac:dyDescent="0.3">
      <c r="A212" s="24"/>
      <c r="B212" s="75"/>
    </row>
    <row r="213" spans="1:2" x14ac:dyDescent="0.3">
      <c r="A213" s="24"/>
      <c r="B213" s="75"/>
    </row>
    <row r="214" spans="1:2" x14ac:dyDescent="0.3">
      <c r="A214" s="23"/>
      <c r="B214" s="75"/>
    </row>
    <row r="215" spans="1:2" x14ac:dyDescent="0.3">
      <c r="A215" s="74"/>
      <c r="B215" s="73"/>
    </row>
    <row r="216" spans="1:2" x14ac:dyDescent="0.3">
      <c r="A216" s="24"/>
      <c r="B216" s="24"/>
    </row>
    <row r="217" spans="1:2" x14ac:dyDescent="0.3">
      <c r="A217" s="24"/>
      <c r="B217" s="24"/>
    </row>
    <row r="218" spans="1:2" x14ac:dyDescent="0.3">
      <c r="A218" s="76"/>
      <c r="B218" s="38"/>
    </row>
    <row r="219" spans="1:2" x14ac:dyDescent="0.3">
      <c r="A219" s="76"/>
      <c r="B219" s="38"/>
    </row>
    <row r="220" spans="1:2" x14ac:dyDescent="0.3">
      <c r="A220" s="72"/>
      <c r="B220" s="73"/>
    </row>
    <row r="221" spans="1:2" x14ac:dyDescent="0.3">
      <c r="A221" s="74"/>
      <c r="B221" s="73"/>
    </row>
    <row r="222" spans="1:2" x14ac:dyDescent="0.3">
      <c r="A222" s="74"/>
      <c r="B222" s="38"/>
    </row>
    <row r="223" spans="1:2" x14ac:dyDescent="0.3">
      <c r="A223" s="23"/>
      <c r="B223" s="75"/>
    </row>
    <row r="224" spans="1:2" x14ac:dyDescent="0.3">
      <c r="A224" s="24"/>
      <c r="B224" s="75"/>
    </row>
    <row r="225" spans="1:2" x14ac:dyDescent="0.3">
      <c r="A225" s="23"/>
      <c r="B225" s="75"/>
    </row>
    <row r="226" spans="1:2" x14ac:dyDescent="0.3">
      <c r="A226" s="24"/>
      <c r="B226" s="75"/>
    </row>
    <row r="227" spans="1:2" x14ac:dyDescent="0.3">
      <c r="A227" s="24"/>
      <c r="B227" s="24"/>
    </row>
    <row r="228" spans="1:2" x14ac:dyDescent="0.3">
      <c r="A228" s="72"/>
      <c r="B228" s="73"/>
    </row>
    <row r="229" spans="1:2" x14ac:dyDescent="0.3">
      <c r="A229" s="74"/>
      <c r="B229" s="73"/>
    </row>
    <row r="230" spans="1:2" x14ac:dyDescent="0.3">
      <c r="A230" s="74"/>
      <c r="B230" s="38"/>
    </row>
    <row r="231" spans="1:2" x14ac:dyDescent="0.3">
      <c r="A231" s="23"/>
      <c r="B231" s="75"/>
    </row>
    <row r="232" spans="1:2" x14ac:dyDescent="0.3">
      <c r="A232" s="24"/>
      <c r="B232" s="75"/>
    </row>
    <row r="233" spans="1:2" x14ac:dyDescent="0.3">
      <c r="A233" s="23"/>
      <c r="B233" s="75"/>
    </row>
    <row r="234" spans="1:2" x14ac:dyDescent="0.3">
      <c r="A234" s="24"/>
      <c r="B234" s="75"/>
    </row>
    <row r="235" spans="1:2" x14ac:dyDescent="0.3">
      <c r="A235" s="23"/>
      <c r="B235" s="24"/>
    </row>
    <row r="236" spans="1:2" x14ac:dyDescent="0.3">
      <c r="A236" s="72"/>
      <c r="B236" s="73"/>
    </row>
    <row r="237" spans="1:2" x14ac:dyDescent="0.3">
      <c r="A237" s="74"/>
      <c r="B237" s="73"/>
    </row>
    <row r="238" spans="1:2" x14ac:dyDescent="0.3">
      <c r="A238" s="74"/>
      <c r="B238" s="38"/>
    </row>
    <row r="239" spans="1:2" x14ac:dyDescent="0.3">
      <c r="A239" s="23"/>
      <c r="B239" s="75"/>
    </row>
    <row r="240" spans="1:2" x14ac:dyDescent="0.3">
      <c r="A240" s="24"/>
      <c r="B240" s="75"/>
    </row>
    <row r="241" spans="1:2" x14ac:dyDescent="0.3">
      <c r="A241" s="23"/>
      <c r="B241" s="75"/>
    </row>
    <row r="242" spans="1:2" s="45" customFormat="1" x14ac:dyDescent="0.3">
      <c r="A242" s="24"/>
      <c r="B242" s="75"/>
    </row>
    <row r="243" spans="1:2" x14ac:dyDescent="0.3">
      <c r="A243" s="74"/>
      <c r="B243" s="73"/>
    </row>
    <row r="244" spans="1:2" x14ac:dyDescent="0.3">
      <c r="A244" s="74"/>
      <c r="B244" s="73"/>
    </row>
    <row r="245" spans="1:2" x14ac:dyDescent="0.3">
      <c r="A245" s="76"/>
      <c r="B245" s="38"/>
    </row>
    <row r="246" spans="1:2" x14ac:dyDescent="0.3">
      <c r="A246" s="77"/>
      <c r="B246" s="78"/>
    </row>
    <row r="247" spans="1:2" x14ac:dyDescent="0.3">
      <c r="A247" s="74"/>
      <c r="B247" s="73"/>
    </row>
    <row r="248" spans="1:2" x14ac:dyDescent="0.3">
      <c r="A248" s="72"/>
      <c r="B248" s="73"/>
    </row>
    <row r="249" spans="1:2" x14ac:dyDescent="0.3">
      <c r="A249" s="74"/>
      <c r="B249" s="73"/>
    </row>
    <row r="250" spans="1:2" x14ac:dyDescent="0.3">
      <c r="A250" s="74"/>
      <c r="B250" s="38"/>
    </row>
    <row r="251" spans="1:2" x14ac:dyDescent="0.3">
      <c r="A251" s="24"/>
      <c r="B251" s="75"/>
    </row>
    <row r="252" spans="1:2" x14ac:dyDescent="0.3">
      <c r="A252" s="24"/>
      <c r="B252" s="75"/>
    </row>
    <row r="253" spans="1:2" x14ac:dyDescent="0.3">
      <c r="A253" s="24"/>
      <c r="B253" s="75"/>
    </row>
    <row r="254" spans="1:2" x14ac:dyDescent="0.3">
      <c r="A254" s="24"/>
      <c r="B254" s="75"/>
    </row>
    <row r="255" spans="1:2" x14ac:dyDescent="0.3">
      <c r="A255" s="24"/>
      <c r="B255" s="75"/>
    </row>
    <row r="256" spans="1:2" x14ac:dyDescent="0.3">
      <c r="A256" s="24"/>
      <c r="B256" s="75"/>
    </row>
    <row r="257" spans="1:2" x14ac:dyDescent="0.3">
      <c r="A257" s="24"/>
      <c r="B257" s="75"/>
    </row>
    <row r="258" spans="1:2" x14ac:dyDescent="0.3">
      <c r="A258" s="24"/>
      <c r="B258" s="75"/>
    </row>
    <row r="259" spans="1:2" x14ac:dyDescent="0.3">
      <c r="A259" s="24"/>
      <c r="B259" s="75"/>
    </row>
    <row r="260" spans="1:2" x14ac:dyDescent="0.3">
      <c r="A260" s="24"/>
      <c r="B260" s="75"/>
    </row>
    <row r="261" spans="1:2" x14ac:dyDescent="0.3">
      <c r="A261" s="24"/>
      <c r="B261" s="75"/>
    </row>
    <row r="262" spans="1:2" x14ac:dyDescent="0.3">
      <c r="A262" s="24"/>
      <c r="B262" s="75"/>
    </row>
    <row r="263" spans="1:2" x14ac:dyDescent="0.3">
      <c r="A263" s="24"/>
      <c r="B263" s="75"/>
    </row>
    <row r="264" spans="1:2" x14ac:dyDescent="0.3">
      <c r="A264" s="24"/>
      <c r="B264" s="75"/>
    </row>
    <row r="265" spans="1:2" x14ac:dyDescent="0.3">
      <c r="A265" s="24"/>
      <c r="B265" s="75"/>
    </row>
    <row r="266" spans="1:2" x14ac:dyDescent="0.3">
      <c r="A266" s="74"/>
      <c r="B266" s="75"/>
    </row>
    <row r="267" spans="1:2" x14ac:dyDescent="0.3">
      <c r="A267" s="74"/>
      <c r="B267" s="75"/>
    </row>
    <row r="268" spans="1:2" x14ac:dyDescent="0.3">
      <c r="A268" s="74"/>
      <c r="B268" s="75"/>
    </row>
    <row r="269" spans="1:2" x14ac:dyDescent="0.3">
      <c r="A269" s="74"/>
      <c r="B269" s="75"/>
    </row>
    <row r="270" spans="1:2" x14ac:dyDescent="0.3">
      <c r="A270" s="74"/>
      <c r="B270" s="75"/>
    </row>
    <row r="271" spans="1:2" x14ac:dyDescent="0.3">
      <c r="A271" s="74"/>
      <c r="B271" s="75"/>
    </row>
    <row r="272" spans="1:2" x14ac:dyDescent="0.3">
      <c r="A272" s="74"/>
      <c r="B272" s="75"/>
    </row>
    <row r="273" spans="1:2" x14ac:dyDescent="0.3">
      <c r="A273" s="74"/>
      <c r="B273" s="75"/>
    </row>
    <row r="274" spans="1:2" x14ac:dyDescent="0.3">
      <c r="A274" s="74"/>
      <c r="B274" s="75"/>
    </row>
    <row r="275" spans="1:2" x14ac:dyDescent="0.3">
      <c r="A275" s="74"/>
      <c r="B275" s="75"/>
    </row>
    <row r="276" spans="1:2" x14ac:dyDescent="0.3">
      <c r="A276" s="74"/>
      <c r="B276" s="73"/>
    </row>
    <row r="277" spans="1:2" x14ac:dyDescent="0.3">
      <c r="A277" s="72"/>
      <c r="B277" s="73"/>
    </row>
    <row r="278" spans="1:2" x14ac:dyDescent="0.3">
      <c r="A278" s="74"/>
      <c r="B278" s="73"/>
    </row>
    <row r="279" spans="1:2" x14ac:dyDescent="0.3">
      <c r="A279" s="74"/>
      <c r="B279" s="38"/>
    </row>
    <row r="280" spans="1:2" x14ac:dyDescent="0.3">
      <c r="A280" s="24"/>
      <c r="B280" s="75"/>
    </row>
    <row r="281" spans="1:2" x14ac:dyDescent="0.3">
      <c r="A281" s="24"/>
      <c r="B281" s="75"/>
    </row>
    <row r="282" spans="1:2" x14ac:dyDescent="0.3">
      <c r="A282" s="24"/>
      <c r="B282" s="75"/>
    </row>
    <row r="283" spans="1:2" x14ac:dyDescent="0.3">
      <c r="A283" s="24"/>
      <c r="B283" s="75"/>
    </row>
    <row r="284" spans="1:2" x14ac:dyDescent="0.3">
      <c r="A284" s="24"/>
      <c r="B284" s="75"/>
    </row>
    <row r="285" spans="1:2" x14ac:dyDescent="0.3">
      <c r="A285" s="24"/>
      <c r="B285" s="75"/>
    </row>
    <row r="286" spans="1:2" x14ac:dyDescent="0.3">
      <c r="A286" s="24"/>
      <c r="B286" s="75"/>
    </row>
    <row r="287" spans="1:2" x14ac:dyDescent="0.3">
      <c r="A287" s="24"/>
      <c r="B287" s="75"/>
    </row>
    <row r="288" spans="1:2" x14ac:dyDescent="0.3">
      <c r="A288" s="24"/>
      <c r="B288" s="75"/>
    </row>
    <row r="289" spans="1:2" x14ac:dyDescent="0.3">
      <c r="A289" s="24"/>
      <c r="B289" s="75"/>
    </row>
    <row r="290" spans="1:2" x14ac:dyDescent="0.3">
      <c r="A290" s="24"/>
      <c r="B290" s="75"/>
    </row>
    <row r="291" spans="1:2" x14ac:dyDescent="0.3">
      <c r="A291" s="24"/>
      <c r="B291" s="75"/>
    </row>
    <row r="292" spans="1:2" x14ac:dyDescent="0.3">
      <c r="A292" s="24"/>
      <c r="B292" s="75"/>
    </row>
    <row r="293" spans="1:2" x14ac:dyDescent="0.3">
      <c r="A293" s="24"/>
      <c r="B293" s="75"/>
    </row>
    <row r="294" spans="1:2" x14ac:dyDescent="0.3">
      <c r="A294" s="24"/>
      <c r="B294" s="75"/>
    </row>
    <row r="295" spans="1:2" x14ac:dyDescent="0.3">
      <c r="A295" s="74"/>
      <c r="B295" s="75"/>
    </row>
    <row r="296" spans="1:2" x14ac:dyDescent="0.3">
      <c r="A296" s="74"/>
      <c r="B296" s="75"/>
    </row>
    <row r="297" spans="1:2" x14ac:dyDescent="0.3">
      <c r="A297" s="74"/>
      <c r="B297" s="75"/>
    </row>
    <row r="298" spans="1:2" x14ac:dyDescent="0.3">
      <c r="A298" s="74"/>
      <c r="B298" s="75"/>
    </row>
    <row r="299" spans="1:2" x14ac:dyDescent="0.3">
      <c r="A299" s="74"/>
      <c r="B299" s="75"/>
    </row>
    <row r="300" spans="1:2" x14ac:dyDescent="0.3">
      <c r="A300" s="74"/>
      <c r="B300" s="75"/>
    </row>
    <row r="301" spans="1:2" x14ac:dyDescent="0.3">
      <c r="A301" s="74"/>
      <c r="B301" s="75"/>
    </row>
    <row r="302" spans="1:2" x14ac:dyDescent="0.3">
      <c r="A302" s="74"/>
      <c r="B302" s="75"/>
    </row>
    <row r="303" spans="1:2" x14ac:dyDescent="0.3">
      <c r="A303" s="74"/>
      <c r="B303" s="75"/>
    </row>
    <row r="304" spans="1:2" x14ac:dyDescent="0.3">
      <c r="A304" s="74"/>
      <c r="B304" s="75"/>
    </row>
    <row r="305" spans="1:2" x14ac:dyDescent="0.3">
      <c r="A305" s="74"/>
      <c r="B305" s="56"/>
    </row>
    <row r="306" spans="1:2" x14ac:dyDescent="0.3">
      <c r="A306" s="74"/>
      <c r="B306" s="56"/>
    </row>
    <row r="307" spans="1:2" x14ac:dyDescent="0.3">
      <c r="A307" s="72"/>
      <c r="B307" s="73"/>
    </row>
    <row r="308" spans="1:2" x14ac:dyDescent="0.3">
      <c r="A308" s="74"/>
      <c r="B308" s="73"/>
    </row>
    <row r="309" spans="1:2" x14ac:dyDescent="0.3">
      <c r="A309" s="74"/>
      <c r="B309" s="38"/>
    </row>
    <row r="310" spans="1:2" x14ac:dyDescent="0.3">
      <c r="A310" s="24"/>
      <c r="B310" s="75"/>
    </row>
    <row r="311" spans="1:2" x14ac:dyDescent="0.3">
      <c r="A311" s="24"/>
      <c r="B311" s="75"/>
    </row>
    <row r="312" spans="1:2" x14ac:dyDescent="0.3">
      <c r="A312" s="24"/>
      <c r="B312" s="75"/>
    </row>
    <row r="313" spans="1:2" x14ac:dyDescent="0.3">
      <c r="A313" s="24"/>
      <c r="B313" s="75"/>
    </row>
    <row r="314" spans="1:2" x14ac:dyDescent="0.3">
      <c r="A314" s="24"/>
      <c r="B314" s="75"/>
    </row>
    <row r="315" spans="1:2" x14ac:dyDescent="0.3">
      <c r="A315" s="24"/>
      <c r="B315" s="75"/>
    </row>
    <row r="316" spans="1:2" x14ac:dyDescent="0.3">
      <c r="A316" s="24"/>
      <c r="B316" s="75"/>
    </row>
    <row r="317" spans="1:2" x14ac:dyDescent="0.3">
      <c r="A317" s="24"/>
      <c r="B317" s="75"/>
    </row>
    <row r="318" spans="1:2" x14ac:dyDescent="0.3">
      <c r="A318" s="24"/>
      <c r="B318" s="75"/>
    </row>
    <row r="319" spans="1:2" x14ac:dyDescent="0.3">
      <c r="A319" s="24"/>
      <c r="B319" s="75"/>
    </row>
    <row r="320" spans="1:2" x14ac:dyDescent="0.3">
      <c r="A320" s="24"/>
      <c r="B320" s="75"/>
    </row>
    <row r="321" spans="1:2" x14ac:dyDescent="0.3">
      <c r="A321" s="24"/>
      <c r="B321" s="75"/>
    </row>
    <row r="322" spans="1:2" x14ac:dyDescent="0.3">
      <c r="A322" s="24"/>
      <c r="B322" s="75"/>
    </row>
    <row r="323" spans="1:2" x14ac:dyDescent="0.3">
      <c r="A323" s="24"/>
      <c r="B323" s="75"/>
    </row>
    <row r="324" spans="1:2" x14ac:dyDescent="0.3">
      <c r="A324" s="24"/>
      <c r="B324" s="75"/>
    </row>
    <row r="325" spans="1:2" x14ac:dyDescent="0.3">
      <c r="A325" s="74"/>
      <c r="B325" s="75"/>
    </row>
    <row r="326" spans="1:2" x14ac:dyDescent="0.3">
      <c r="A326" s="74"/>
      <c r="B326" s="75"/>
    </row>
    <row r="327" spans="1:2" x14ac:dyDescent="0.3">
      <c r="A327" s="74"/>
      <c r="B327" s="75"/>
    </row>
    <row r="328" spans="1:2" x14ac:dyDescent="0.3">
      <c r="A328" s="74"/>
      <c r="B328" s="75"/>
    </row>
    <row r="329" spans="1:2" x14ac:dyDescent="0.3">
      <c r="A329" s="74"/>
      <c r="B329" s="75"/>
    </row>
    <row r="330" spans="1:2" x14ac:dyDescent="0.3">
      <c r="A330" s="74"/>
      <c r="B330" s="75"/>
    </row>
    <row r="331" spans="1:2" x14ac:dyDescent="0.3">
      <c r="A331" s="74"/>
      <c r="B331" s="75"/>
    </row>
    <row r="332" spans="1:2" x14ac:dyDescent="0.3">
      <c r="A332" s="74"/>
      <c r="B332" s="75"/>
    </row>
    <row r="333" spans="1:2" x14ac:dyDescent="0.3">
      <c r="A333" s="74"/>
      <c r="B333" s="75"/>
    </row>
    <row r="334" spans="1:2" x14ac:dyDescent="0.3">
      <c r="A334" s="74"/>
      <c r="B334" s="75"/>
    </row>
    <row r="335" spans="1:2" x14ac:dyDescent="0.3">
      <c r="A335" s="74"/>
      <c r="B335" s="56"/>
    </row>
    <row r="336" spans="1:2" x14ac:dyDescent="0.3">
      <c r="A336" s="74"/>
      <c r="B336" s="73"/>
    </row>
    <row r="337" spans="1:2" x14ac:dyDescent="0.3">
      <c r="A337" s="74"/>
      <c r="B337" s="73"/>
    </row>
    <row r="338" spans="1:2" x14ac:dyDescent="0.3">
      <c r="A338" s="76"/>
      <c r="B338" s="38"/>
    </row>
    <row r="339" spans="1:2" s="45" customFormat="1" x14ac:dyDescent="0.3">
      <c r="A339" s="77"/>
      <c r="B339" s="78"/>
    </row>
    <row r="340" spans="1:2" x14ac:dyDescent="0.3">
      <c r="A340" s="74"/>
      <c r="B340" s="73"/>
    </row>
    <row r="341" spans="1:2" x14ac:dyDescent="0.3">
      <c r="A341" s="72"/>
      <c r="B341" s="73"/>
    </row>
    <row r="342" spans="1:2" x14ac:dyDescent="0.3">
      <c r="A342" s="74"/>
      <c r="B342" s="73"/>
    </row>
    <row r="343" spans="1:2" x14ac:dyDescent="0.3">
      <c r="A343" s="74"/>
      <c r="B343" s="38"/>
    </row>
    <row r="344" spans="1:2" x14ac:dyDescent="0.3">
      <c r="A344" s="24"/>
      <c r="B344" s="75"/>
    </row>
    <row r="345" spans="1:2" x14ac:dyDescent="0.3">
      <c r="A345" s="24"/>
      <c r="B345" s="75"/>
    </row>
    <row r="346" spans="1:2" x14ac:dyDescent="0.3">
      <c r="A346" s="24"/>
      <c r="B346" s="75"/>
    </row>
    <row r="347" spans="1:2" x14ac:dyDescent="0.3">
      <c r="A347" s="24"/>
      <c r="B347" s="75"/>
    </row>
    <row r="348" spans="1:2" x14ac:dyDescent="0.3">
      <c r="A348" s="24"/>
      <c r="B348" s="75"/>
    </row>
    <row r="349" spans="1:2" x14ac:dyDescent="0.3">
      <c r="A349" s="24"/>
      <c r="B349" s="75"/>
    </row>
    <row r="350" spans="1:2" x14ac:dyDescent="0.3">
      <c r="A350" s="24"/>
      <c r="B350" s="75"/>
    </row>
    <row r="351" spans="1:2" x14ac:dyDescent="0.3">
      <c r="A351" s="24"/>
      <c r="B351" s="75"/>
    </row>
    <row r="352" spans="1:2" x14ac:dyDescent="0.3">
      <c r="A352" s="24"/>
      <c r="B352" s="75"/>
    </row>
    <row r="353" spans="1:2" x14ac:dyDescent="0.3">
      <c r="A353" s="24"/>
      <c r="B353" s="75"/>
    </row>
    <row r="354" spans="1:2" x14ac:dyDescent="0.3">
      <c r="A354" s="24"/>
      <c r="B354" s="75"/>
    </row>
    <row r="355" spans="1:2" x14ac:dyDescent="0.3">
      <c r="A355" s="24"/>
      <c r="B355" s="75"/>
    </row>
    <row r="356" spans="1:2" x14ac:dyDescent="0.3">
      <c r="A356" s="24"/>
      <c r="B356" s="75"/>
    </row>
    <row r="357" spans="1:2" x14ac:dyDescent="0.3">
      <c r="A357" s="24"/>
      <c r="B357" s="75"/>
    </row>
    <row r="358" spans="1:2" x14ac:dyDescent="0.3">
      <c r="A358" s="24"/>
      <c r="B358" s="75"/>
    </row>
    <row r="359" spans="1:2" x14ac:dyDescent="0.3">
      <c r="A359" s="24"/>
      <c r="B359" s="38"/>
    </row>
    <row r="360" spans="1:2" x14ac:dyDescent="0.3">
      <c r="A360" s="72"/>
      <c r="B360" s="73"/>
    </row>
    <row r="361" spans="1:2" x14ac:dyDescent="0.3">
      <c r="A361" s="74"/>
      <c r="B361" s="73"/>
    </row>
    <row r="362" spans="1:2" x14ac:dyDescent="0.3">
      <c r="A362" s="74"/>
      <c r="B362" s="38"/>
    </row>
    <row r="363" spans="1:2" x14ac:dyDescent="0.3">
      <c r="A363" s="24"/>
      <c r="B363" s="75"/>
    </row>
    <row r="364" spans="1:2" x14ac:dyDescent="0.3">
      <c r="A364" s="24"/>
      <c r="B364" s="75"/>
    </row>
    <row r="365" spans="1:2" x14ac:dyDescent="0.3">
      <c r="A365" s="24"/>
      <c r="B365" s="75"/>
    </row>
    <row r="366" spans="1:2" x14ac:dyDescent="0.3">
      <c r="A366" s="24"/>
      <c r="B366" s="75"/>
    </row>
    <row r="367" spans="1:2" x14ac:dyDescent="0.3">
      <c r="A367" s="24"/>
      <c r="B367" s="75"/>
    </row>
    <row r="368" spans="1:2" x14ac:dyDescent="0.3">
      <c r="A368" s="24"/>
      <c r="B368" s="75"/>
    </row>
    <row r="369" spans="1:2" x14ac:dyDescent="0.3">
      <c r="A369" s="24"/>
      <c r="B369" s="75"/>
    </row>
    <row r="370" spans="1:2" x14ac:dyDescent="0.3">
      <c r="A370" s="24"/>
      <c r="B370" s="75"/>
    </row>
    <row r="371" spans="1:2" x14ac:dyDescent="0.3">
      <c r="A371" s="24"/>
      <c r="B371" s="75"/>
    </row>
    <row r="372" spans="1:2" x14ac:dyDescent="0.3">
      <c r="A372" s="24"/>
      <c r="B372" s="75"/>
    </row>
    <row r="373" spans="1:2" x14ac:dyDescent="0.3">
      <c r="A373" s="24"/>
      <c r="B373" s="75"/>
    </row>
    <row r="374" spans="1:2" x14ac:dyDescent="0.3">
      <c r="A374" s="24"/>
      <c r="B374" s="75"/>
    </row>
    <row r="375" spans="1:2" ht="17" customHeight="1" x14ac:dyDescent="0.3">
      <c r="A375" s="24"/>
      <c r="B375" s="75"/>
    </row>
    <row r="376" spans="1:2" ht="17" customHeight="1" x14ac:dyDescent="0.3">
      <c r="A376" s="24"/>
      <c r="B376" s="75"/>
    </row>
    <row r="377" spans="1:2" ht="17" customHeight="1" x14ac:dyDescent="0.3">
      <c r="A377" s="24"/>
      <c r="B377" s="75"/>
    </row>
    <row r="378" spans="1:2" x14ac:dyDescent="0.3">
      <c r="A378" s="24"/>
      <c r="B378" s="24"/>
    </row>
    <row r="379" spans="1:2" x14ac:dyDescent="0.3">
      <c r="A379" s="72"/>
      <c r="B379" s="73"/>
    </row>
    <row r="380" spans="1:2" x14ac:dyDescent="0.3">
      <c r="A380" s="77"/>
      <c r="B380" s="73"/>
    </row>
    <row r="381" spans="1:2" x14ac:dyDescent="0.3">
      <c r="A381" s="24"/>
      <c r="B381" s="24"/>
    </row>
    <row r="382" spans="1:2" ht="19.5" customHeight="1" x14ac:dyDescent="0.3">
      <c r="A382" s="79"/>
      <c r="B382" s="38"/>
    </row>
    <row r="383" spans="1:2" x14ac:dyDescent="0.3">
      <c r="A383" s="74"/>
      <c r="B383" s="73"/>
    </row>
    <row r="384" spans="1:2" x14ac:dyDescent="0.3">
      <c r="A384" s="72"/>
      <c r="B384" s="73"/>
    </row>
    <row r="385" spans="1:2" x14ac:dyDescent="0.3">
      <c r="A385" s="74"/>
      <c r="B385" s="73"/>
    </row>
    <row r="386" spans="1:2" x14ac:dyDescent="0.3">
      <c r="A386" s="74"/>
      <c r="B386" s="38"/>
    </row>
    <row r="387" spans="1:2" x14ac:dyDescent="0.3">
      <c r="A387" s="24"/>
      <c r="B387" s="75"/>
    </row>
    <row r="388" spans="1:2" x14ac:dyDescent="0.3">
      <c r="A388" s="24"/>
      <c r="B388" s="75"/>
    </row>
    <row r="389" spans="1:2" x14ac:dyDescent="0.3">
      <c r="A389" s="24"/>
      <c r="B389" s="75"/>
    </row>
    <row r="390" spans="1:2" x14ac:dyDescent="0.3">
      <c r="A390" s="24"/>
      <c r="B390" s="75"/>
    </row>
    <row r="391" spans="1:2" x14ac:dyDescent="0.3">
      <c r="A391" s="24"/>
      <c r="B391" s="75"/>
    </row>
    <row r="392" spans="1:2" x14ac:dyDescent="0.3">
      <c r="A392" s="24"/>
      <c r="B392" s="75"/>
    </row>
    <row r="393" spans="1:2" x14ac:dyDescent="0.3">
      <c r="A393" s="24"/>
      <c r="B393" s="38"/>
    </row>
    <row r="394" spans="1:2" x14ac:dyDescent="0.3">
      <c r="A394" s="72"/>
      <c r="B394" s="73"/>
    </row>
    <row r="395" spans="1:2" x14ac:dyDescent="0.3">
      <c r="A395" s="74"/>
      <c r="B395" s="73"/>
    </row>
    <row r="396" spans="1:2" x14ac:dyDescent="0.3">
      <c r="A396" s="74"/>
      <c r="B396" s="38"/>
    </row>
    <row r="397" spans="1:2" x14ac:dyDescent="0.3">
      <c r="A397" s="24"/>
      <c r="B397" s="75"/>
    </row>
    <row r="398" spans="1:2" x14ac:dyDescent="0.3">
      <c r="A398" s="24"/>
      <c r="B398" s="75"/>
    </row>
    <row r="399" spans="1:2" x14ac:dyDescent="0.3">
      <c r="A399" s="24"/>
      <c r="B399" s="75"/>
    </row>
    <row r="400" spans="1:2" x14ac:dyDescent="0.3">
      <c r="A400" s="24"/>
      <c r="B400" s="75"/>
    </row>
    <row r="401" spans="1:2" x14ac:dyDescent="0.3">
      <c r="A401" s="24"/>
      <c r="B401" s="75"/>
    </row>
    <row r="402" spans="1:2" x14ac:dyDescent="0.3">
      <c r="A402" s="24"/>
      <c r="B402" s="75"/>
    </row>
    <row r="403" spans="1:2" x14ac:dyDescent="0.3">
      <c r="A403" s="24"/>
      <c r="B403" s="24"/>
    </row>
    <row r="404" spans="1:2" x14ac:dyDescent="0.3">
      <c r="A404" s="72"/>
      <c r="B404" s="73"/>
    </row>
    <row r="405" spans="1:2" x14ac:dyDescent="0.3">
      <c r="A405" s="74"/>
      <c r="B405" s="73"/>
    </row>
    <row r="406" spans="1:2" x14ac:dyDescent="0.3">
      <c r="A406" s="74"/>
      <c r="B406" s="38"/>
    </row>
    <row r="407" spans="1:2" x14ac:dyDescent="0.3">
      <c r="A407" s="24"/>
      <c r="B407" s="75"/>
    </row>
    <row r="408" spans="1:2" x14ac:dyDescent="0.3">
      <c r="A408" s="24"/>
      <c r="B408" s="75"/>
    </row>
    <row r="409" spans="1:2" x14ac:dyDescent="0.3">
      <c r="A409" s="24"/>
      <c r="B409" s="75"/>
    </row>
    <row r="410" spans="1:2" x14ac:dyDescent="0.3">
      <c r="A410" s="24"/>
      <c r="B410" s="75"/>
    </row>
    <row r="411" spans="1:2" x14ac:dyDescent="0.3">
      <c r="A411" s="24"/>
      <c r="B411" s="75"/>
    </row>
    <row r="412" spans="1:2" x14ac:dyDescent="0.3">
      <c r="A412" s="24"/>
      <c r="B412" s="75"/>
    </row>
    <row r="413" spans="1:2" x14ac:dyDescent="0.3">
      <c r="A413" s="24"/>
      <c r="B413" s="24"/>
    </row>
    <row r="414" spans="1:2" x14ac:dyDescent="0.3">
      <c r="A414" s="76"/>
      <c r="B414" s="38"/>
    </row>
    <row r="415" spans="1:2" x14ac:dyDescent="0.3">
      <c r="A415" s="76"/>
      <c r="B415" s="38"/>
    </row>
    <row r="416" spans="1:2" x14ac:dyDescent="0.3">
      <c r="A416" s="72"/>
      <c r="B416" s="73"/>
    </row>
    <row r="417" spans="1:2" x14ac:dyDescent="0.3">
      <c r="A417" s="74"/>
      <c r="B417" s="73"/>
    </row>
    <row r="418" spans="1:2" x14ac:dyDescent="0.3">
      <c r="A418" s="74"/>
      <c r="B418" s="38"/>
    </row>
    <row r="419" spans="1:2" x14ac:dyDescent="0.3">
      <c r="A419" s="23"/>
      <c r="B419" s="75"/>
    </row>
    <row r="420" spans="1:2" x14ac:dyDescent="0.3">
      <c r="A420" s="24"/>
      <c r="B420" s="75"/>
    </row>
    <row r="421" spans="1:2" x14ac:dyDescent="0.3">
      <c r="A421" s="23"/>
      <c r="B421" s="75"/>
    </row>
    <row r="422" spans="1:2" x14ac:dyDescent="0.3">
      <c r="A422" s="24"/>
      <c r="B422" s="75"/>
    </row>
    <row r="423" spans="1:2" x14ac:dyDescent="0.3">
      <c r="A423" s="24"/>
      <c r="B423" s="24"/>
    </row>
    <row r="424" spans="1:2" x14ac:dyDescent="0.3">
      <c r="A424" s="72"/>
      <c r="B424" s="73"/>
    </row>
    <row r="425" spans="1:2" x14ac:dyDescent="0.3">
      <c r="A425" s="74"/>
      <c r="B425" s="73"/>
    </row>
    <row r="426" spans="1:2" x14ac:dyDescent="0.3">
      <c r="A426" s="74"/>
      <c r="B426" s="38"/>
    </row>
    <row r="427" spans="1:2" x14ac:dyDescent="0.3">
      <c r="A427" s="23"/>
      <c r="B427" s="75"/>
    </row>
    <row r="428" spans="1:2" x14ac:dyDescent="0.3">
      <c r="A428" s="24"/>
      <c r="B428" s="75"/>
    </row>
    <row r="429" spans="1:2" x14ac:dyDescent="0.3">
      <c r="A429" s="23"/>
      <c r="B429" s="75"/>
    </row>
    <row r="430" spans="1:2" x14ac:dyDescent="0.3">
      <c r="A430" s="24"/>
      <c r="B430" s="75"/>
    </row>
    <row r="431" spans="1:2" x14ac:dyDescent="0.3">
      <c r="A431" s="23"/>
      <c r="B431" s="24"/>
    </row>
    <row r="432" spans="1:2" x14ac:dyDescent="0.3">
      <c r="A432" s="72"/>
      <c r="B432" s="73"/>
    </row>
    <row r="433" spans="1:2" x14ac:dyDescent="0.3">
      <c r="A433" s="74"/>
      <c r="B433" s="73"/>
    </row>
    <row r="434" spans="1:2" x14ac:dyDescent="0.3">
      <c r="A434" s="74"/>
      <c r="B434" s="38"/>
    </row>
    <row r="435" spans="1:2" x14ac:dyDescent="0.3">
      <c r="A435" s="23"/>
      <c r="B435" s="75"/>
    </row>
    <row r="436" spans="1:2" x14ac:dyDescent="0.3">
      <c r="A436" s="24"/>
      <c r="B436" s="75"/>
    </row>
    <row r="437" spans="1:2" x14ac:dyDescent="0.3">
      <c r="A437" s="23"/>
      <c r="B437" s="75"/>
    </row>
    <row r="438" spans="1:2" x14ac:dyDescent="0.3">
      <c r="A438" s="24"/>
      <c r="B438" s="75"/>
    </row>
    <row r="439" spans="1:2" x14ac:dyDescent="0.3">
      <c r="A439" s="24"/>
      <c r="B439" s="24"/>
    </row>
    <row r="440" spans="1:2" x14ac:dyDescent="0.3">
      <c r="A440" s="24"/>
      <c r="B440" s="24"/>
    </row>
    <row r="441" spans="1:2" x14ac:dyDescent="0.3">
      <c r="A441" s="24"/>
      <c r="B441" s="24"/>
    </row>
    <row r="442" spans="1:2" x14ac:dyDescent="0.3">
      <c r="A442" s="76"/>
      <c r="B442" s="38"/>
    </row>
    <row r="443" spans="1:2" x14ac:dyDescent="0.3">
      <c r="A443" s="80"/>
      <c r="B443" s="73"/>
    </row>
    <row r="444" spans="1:2" x14ac:dyDescent="0.3">
      <c r="A444" s="74"/>
      <c r="B444" s="38"/>
    </row>
    <row r="445" spans="1:2" x14ac:dyDescent="0.3">
      <c r="A445" s="72"/>
      <c r="B445" s="24"/>
    </row>
    <row r="446" spans="1:2" x14ac:dyDescent="0.3">
      <c r="A446" s="23"/>
      <c r="B446" s="70"/>
    </row>
    <row r="447" spans="1:2" x14ac:dyDescent="0.3">
      <c r="A447" s="72"/>
      <c r="B447" s="70"/>
    </row>
    <row r="448" spans="1:2" x14ac:dyDescent="0.3">
      <c r="A448" s="23"/>
      <c r="B448" s="70"/>
    </row>
    <row r="449" spans="1:2" x14ac:dyDescent="0.3">
      <c r="A449" s="72"/>
      <c r="B449" s="70"/>
    </row>
    <row r="450" spans="1:2" x14ac:dyDescent="0.3">
      <c r="A450" s="23"/>
      <c r="B450" s="70"/>
    </row>
    <row r="451" spans="1:2" x14ac:dyDescent="0.3">
      <c r="A451" s="24"/>
      <c r="B451" s="38"/>
    </row>
    <row r="452" spans="1:2" x14ac:dyDescent="0.3">
      <c r="A452" s="24"/>
      <c r="B452" s="24"/>
    </row>
    <row r="453" spans="1:2" x14ac:dyDescent="0.3">
      <c r="A453" s="24"/>
      <c r="B453" s="24"/>
    </row>
    <row r="454" spans="1:2" x14ac:dyDescent="0.3">
      <c r="A454" s="50"/>
      <c r="B454" s="51"/>
    </row>
  </sheetData>
  <mergeCells count="5">
    <mergeCell ref="A125:B125"/>
    <mergeCell ref="A2:B2"/>
    <mergeCell ref="A70:B70"/>
    <mergeCell ref="A89:B89"/>
    <mergeCell ref="A107:B10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O694"/>
  <sheetViews>
    <sheetView workbookViewId="0">
      <selection activeCell="D33" sqref="D33"/>
    </sheetView>
  </sheetViews>
  <sheetFormatPr defaultRowHeight="14" x14ac:dyDescent="0.3"/>
  <cols>
    <col min="1" max="1" width="98" style="27" customWidth="1"/>
    <col min="2" max="2" width="45.90625" style="27" customWidth="1"/>
    <col min="3" max="8" width="8.7265625" style="27"/>
    <col min="9" max="9" width="49.7265625" style="27" customWidth="1"/>
    <col min="10" max="10" width="23.36328125" style="27" customWidth="1"/>
    <col min="11" max="16384" width="8.7265625" style="27"/>
  </cols>
  <sheetData>
    <row r="1" spans="1:9" x14ac:dyDescent="0.3">
      <c r="A1" s="49" t="s">
        <v>236</v>
      </c>
      <c r="B1" s="32"/>
    </row>
    <row r="2" spans="1:9" x14ac:dyDescent="0.3">
      <c r="A2" s="33"/>
      <c r="B2" s="34"/>
    </row>
    <row r="3" spans="1:9" x14ac:dyDescent="0.3">
      <c r="A3" s="35" t="s">
        <v>244</v>
      </c>
      <c r="B3" s="43"/>
      <c r="C3" s="40"/>
      <c r="D3" s="40"/>
      <c r="E3" s="40"/>
      <c r="F3" s="40"/>
      <c r="G3" s="40"/>
      <c r="H3" s="40"/>
      <c r="I3" s="40"/>
    </row>
    <row r="4" spans="1:9" x14ac:dyDescent="0.3">
      <c r="A4" s="18"/>
      <c r="B4" s="34"/>
    </row>
    <row r="5" spans="1:9" x14ac:dyDescent="0.3">
      <c r="A5" s="33"/>
      <c r="B5" s="34"/>
      <c r="C5" s="53"/>
      <c r="D5" s="53"/>
    </row>
    <row r="6" spans="1:9" x14ac:dyDescent="0.3">
      <c r="A6" s="36" t="s">
        <v>113</v>
      </c>
      <c r="B6" s="34"/>
    </row>
    <row r="7" spans="1:9" x14ac:dyDescent="0.3">
      <c r="A7" s="33"/>
      <c r="B7" s="37" t="s">
        <v>3</v>
      </c>
    </row>
    <row r="8" spans="1:9" x14ac:dyDescent="0.3">
      <c r="A8" s="39" t="s">
        <v>243</v>
      </c>
      <c r="B8" s="46">
        <f>INDEX(National!L:L,MATCH($A8&amp;$A$6,National!$J:$J,0))</f>
        <v>4.5013317436848402E-2</v>
      </c>
    </row>
    <row r="9" spans="1:9" x14ac:dyDescent="0.3">
      <c r="A9" s="19" t="s">
        <v>242</v>
      </c>
      <c r="B9" s="46">
        <f>INDEX(National!L:L,MATCH($A9&amp;$A$6,National!$J:$J,0))</f>
        <v>0.954986682563152</v>
      </c>
    </row>
    <row r="10" spans="1:9" x14ac:dyDescent="0.3">
      <c r="A10" s="19" t="s">
        <v>240</v>
      </c>
      <c r="B10" s="46">
        <f>INDEX(National!L:L,MATCH($A10&amp;$A$6,National!$J:$J,0))</f>
        <v>0</v>
      </c>
    </row>
    <row r="11" spans="1:9" x14ac:dyDescent="0.3">
      <c r="A11" s="19" t="s">
        <v>241</v>
      </c>
      <c r="B11" s="46">
        <f>INDEX(National!L:L,MATCH($A11&amp;$A$6,National!$J:$J,0))</f>
        <v>0</v>
      </c>
    </row>
    <row r="12" spans="1:9" x14ac:dyDescent="0.3">
      <c r="A12" s="53"/>
      <c r="B12" s="52"/>
    </row>
    <row r="13" spans="1:9" x14ac:dyDescent="0.3">
      <c r="A13" s="36" t="s">
        <v>114</v>
      </c>
      <c r="B13" s="34"/>
    </row>
    <row r="14" spans="1:9" x14ac:dyDescent="0.3">
      <c r="A14" s="33"/>
      <c r="B14" s="37" t="s">
        <v>3</v>
      </c>
    </row>
    <row r="15" spans="1:9" x14ac:dyDescent="0.3">
      <c r="A15" s="39" t="s">
        <v>243</v>
      </c>
      <c r="B15" s="46">
        <f>INDEX(National!L:L,MATCH($A15&amp;$A$13,National!$J:$J,0))</f>
        <v>0.457542598154141</v>
      </c>
    </row>
    <row r="16" spans="1:9" x14ac:dyDescent="0.3">
      <c r="A16" s="19" t="s">
        <v>242</v>
      </c>
      <c r="B16" s="46">
        <f>INDEX(National!L:L,MATCH($A16&amp;$A$13,National!$J:$J,0))</f>
        <v>0.542038213563385</v>
      </c>
    </row>
    <row r="17" spans="1:4" x14ac:dyDescent="0.3">
      <c r="A17" s="19" t="s">
        <v>240</v>
      </c>
      <c r="B17" s="46">
        <f>INDEX(National!L:L,MATCH($A17&amp;$A$13,National!$J:$J,0))</f>
        <v>1.44816366258538E-5</v>
      </c>
    </row>
    <row r="18" spans="1:4" x14ac:dyDescent="0.3">
      <c r="A18" s="19" t="s">
        <v>241</v>
      </c>
      <c r="B18" s="46">
        <f>INDEX(National!L:L,MATCH($A18&amp;$A$13,National!$J:$J,0))</f>
        <v>4.04706645848897E-4</v>
      </c>
    </row>
    <row r="20" spans="1:4" x14ac:dyDescent="0.3">
      <c r="A20" s="53"/>
      <c r="B20" s="52"/>
    </row>
    <row r="21" spans="1:4" x14ac:dyDescent="0.3">
      <c r="A21" s="36" t="s">
        <v>98</v>
      </c>
      <c r="B21" s="34"/>
      <c r="C21" s="53"/>
      <c r="D21" s="53"/>
    </row>
    <row r="22" spans="1:4" x14ac:dyDescent="0.3">
      <c r="A22" s="33"/>
      <c r="B22" s="37" t="s">
        <v>3</v>
      </c>
    </row>
    <row r="23" spans="1:4" x14ac:dyDescent="0.3">
      <c r="A23" s="39" t="s">
        <v>243</v>
      </c>
      <c r="B23" s="46">
        <f>INDEX(National!L:L,MATCH($A23&amp;$A$21,National!$J:$J,0))</f>
        <v>0.21362178296387099</v>
      </c>
    </row>
    <row r="24" spans="1:4" x14ac:dyDescent="0.3">
      <c r="A24" s="19" t="s">
        <v>242</v>
      </c>
      <c r="B24" s="46">
        <f>INDEX(National!L:L,MATCH($A24&amp;$A$21,National!$J:$J,0))</f>
        <v>0.78637821703612898</v>
      </c>
    </row>
    <row r="25" spans="1:4" x14ac:dyDescent="0.3">
      <c r="A25" s="19" t="s">
        <v>240</v>
      </c>
      <c r="B25" s="46">
        <f>INDEX(National!L:L,MATCH($A25&amp;$A$21,National!$J:$J,0))</f>
        <v>0</v>
      </c>
    </row>
    <row r="26" spans="1:4" x14ac:dyDescent="0.3">
      <c r="A26" s="19" t="s">
        <v>241</v>
      </c>
      <c r="B26" s="46">
        <f>INDEX(National!L:L,MATCH($A26&amp;$A$21,National!$J:$J,0))</f>
        <v>0</v>
      </c>
    </row>
    <row r="29" spans="1:4" x14ac:dyDescent="0.3">
      <c r="A29" s="35" t="s">
        <v>246</v>
      </c>
      <c r="B29" s="43"/>
    </row>
    <row r="30" spans="1:4" x14ac:dyDescent="0.3">
      <c r="A30" s="18"/>
      <c r="B30" s="34"/>
    </row>
    <row r="31" spans="1:4" x14ac:dyDescent="0.3">
      <c r="A31" s="33"/>
      <c r="B31" s="34"/>
    </row>
    <row r="32" spans="1:4" x14ac:dyDescent="0.3">
      <c r="A32" s="36" t="s">
        <v>113</v>
      </c>
      <c r="B32" s="34"/>
    </row>
    <row r="33" spans="1:4" x14ac:dyDescent="0.3">
      <c r="A33" s="33"/>
      <c r="B33" s="37" t="s">
        <v>3</v>
      </c>
    </row>
    <row r="34" spans="1:4" x14ac:dyDescent="0.3">
      <c r="A34" s="30" t="s">
        <v>250</v>
      </c>
      <c r="B34" s="46">
        <f>INDEX(National!L:L,MATCH($A34&amp;$A$32,National!$J:$J,0))</f>
        <v>8.0386756563537096E-2</v>
      </c>
    </row>
    <row r="35" spans="1:4" x14ac:dyDescent="0.3">
      <c r="A35" s="30" t="s">
        <v>249</v>
      </c>
      <c r="B35" s="46">
        <f>INDEX(National!L:L,MATCH($A35&amp;$A$32,National!$J:$J,0))</f>
        <v>0.91745265313000901</v>
      </c>
    </row>
    <row r="36" spans="1:4" x14ac:dyDescent="0.3">
      <c r="A36" s="30" t="s">
        <v>247</v>
      </c>
      <c r="B36" s="46">
        <f>INDEX(National!L:L,MATCH($A36&amp;$A$32,National!$J:$J,0))</f>
        <v>0</v>
      </c>
    </row>
    <row r="37" spans="1:4" x14ac:dyDescent="0.3">
      <c r="A37" s="30" t="s">
        <v>248</v>
      </c>
      <c r="B37" s="46">
        <f>INDEX(National!L:L,MATCH($A37&amp;$A$32,National!$J:$J,0))</f>
        <v>2.1605903064536199E-3</v>
      </c>
      <c r="C37" s="53"/>
      <c r="D37" s="53"/>
    </row>
    <row r="38" spans="1:4" x14ac:dyDescent="0.3">
      <c r="A38" s="53"/>
      <c r="B38" s="52"/>
    </row>
    <row r="39" spans="1:4" x14ac:dyDescent="0.3">
      <c r="A39" s="36" t="s">
        <v>114</v>
      </c>
      <c r="B39" s="34"/>
    </row>
    <row r="40" spans="1:4" x14ac:dyDescent="0.3">
      <c r="A40" s="33"/>
      <c r="B40" s="37" t="s">
        <v>3</v>
      </c>
    </row>
    <row r="41" spans="1:4" x14ac:dyDescent="0.3">
      <c r="A41" s="30" t="s">
        <v>250</v>
      </c>
      <c r="B41" s="46">
        <f>INDEX(National!L:L,MATCH($A41&amp;$A$39,National!$J:$J,0))</f>
        <v>0.31492381060942798</v>
      </c>
    </row>
    <row r="42" spans="1:4" x14ac:dyDescent="0.3">
      <c r="A42" s="30" t="s">
        <v>249</v>
      </c>
      <c r="B42" s="46">
        <f>INDEX(National!L:L,MATCH($A42&amp;$A$39,National!$J:$J,0))</f>
        <v>0.68374810658542595</v>
      </c>
    </row>
    <row r="43" spans="1:4" x14ac:dyDescent="0.3">
      <c r="A43" s="30" t="s">
        <v>247</v>
      </c>
      <c r="B43" s="46">
        <f>INDEX(National!L:L,MATCH($A43&amp;$A$39,National!$J:$J,0))</f>
        <v>4.8581575446879002E-4</v>
      </c>
    </row>
    <row r="44" spans="1:4" x14ac:dyDescent="0.3">
      <c r="A44" s="30" t="s">
        <v>248</v>
      </c>
      <c r="B44" s="86">
        <f>INDEX(National!L:L,MATCH($A44&amp;$A$39,National!$J:$J,0))</f>
        <v>8.4226705067679203E-4</v>
      </c>
    </row>
    <row r="45" spans="1:4" x14ac:dyDescent="0.3">
      <c r="B45" s="81"/>
    </row>
    <row r="46" spans="1:4" x14ac:dyDescent="0.3">
      <c r="A46" s="53"/>
      <c r="B46" s="52"/>
    </row>
    <row r="47" spans="1:4" x14ac:dyDescent="0.3">
      <c r="A47" s="36" t="s">
        <v>98</v>
      </c>
      <c r="B47" s="34"/>
    </row>
    <row r="48" spans="1:4" x14ac:dyDescent="0.3">
      <c r="A48" s="33"/>
      <c r="B48" s="37" t="s">
        <v>3</v>
      </c>
    </row>
    <row r="49" spans="1:15" x14ac:dyDescent="0.3">
      <c r="A49" s="30" t="s">
        <v>250</v>
      </c>
      <c r="B49" s="46">
        <f>INDEX(National!L:L,MATCH($A49&amp;$A$47,National!$J:$J,0))</f>
        <v>9.3379381076988302E-2</v>
      </c>
    </row>
    <row r="50" spans="1:15" x14ac:dyDescent="0.3">
      <c r="A50" s="30" t="s">
        <v>249</v>
      </c>
      <c r="B50" s="46">
        <f>INDEX(National!L:L,MATCH($A50&amp;$A$47,National!$J:$J,0))</f>
        <v>0.906010235264742</v>
      </c>
    </row>
    <row r="51" spans="1:15" x14ac:dyDescent="0.3">
      <c r="A51" s="30" t="s">
        <v>247</v>
      </c>
      <c r="B51" s="46">
        <f>INDEX(National!L:L,MATCH($A51&amp;$A$47,National!$J:$J,0))</f>
        <v>0</v>
      </c>
    </row>
    <row r="52" spans="1:15" x14ac:dyDescent="0.3">
      <c r="A52" s="30" t="s">
        <v>248</v>
      </c>
      <c r="B52" s="46">
        <f>INDEX(National!L:L,MATCH($A52&amp;$A$47,National!$J:$J,0))</f>
        <v>6.10383658269524E-4</v>
      </c>
      <c r="C52" s="40"/>
      <c r="D52" s="41"/>
      <c r="E52" s="40"/>
      <c r="F52" s="41"/>
      <c r="G52" s="40"/>
      <c r="H52" s="41"/>
      <c r="I52" s="40"/>
      <c r="J52" s="40"/>
      <c r="K52" s="40"/>
      <c r="L52" s="40"/>
      <c r="M52" s="40"/>
      <c r="N52" s="41"/>
      <c r="O52" s="40"/>
    </row>
    <row r="54" spans="1:15" x14ac:dyDescent="0.3">
      <c r="A54" s="53"/>
      <c r="B54" s="53"/>
      <c r="C54" s="53"/>
      <c r="D54" s="53"/>
    </row>
    <row r="57" spans="1:15" x14ac:dyDescent="0.3">
      <c r="J57" s="58"/>
    </row>
    <row r="58" spans="1:15" x14ac:dyDescent="0.3">
      <c r="J58" s="58"/>
    </row>
    <row r="62" spans="1:15" x14ac:dyDescent="0.3">
      <c r="A62" s="53"/>
      <c r="B62" s="53"/>
      <c r="C62" s="53"/>
      <c r="D62" s="53"/>
    </row>
    <row r="70" spans="1:14" x14ac:dyDescent="0.3">
      <c r="A70" s="53"/>
      <c r="B70" s="53"/>
      <c r="C70" s="53"/>
      <c r="D70" s="53"/>
    </row>
    <row r="78" spans="1:14" x14ac:dyDescent="0.3">
      <c r="A78" s="40"/>
      <c r="B78" s="40"/>
      <c r="C78" s="40"/>
      <c r="D78" s="40"/>
      <c r="E78" s="40"/>
      <c r="F78" s="40"/>
      <c r="G78" s="40"/>
      <c r="H78" s="40"/>
      <c r="I78" s="40"/>
      <c r="J78" s="40"/>
      <c r="K78" s="40"/>
      <c r="L78" s="40"/>
      <c r="M78" s="40"/>
      <c r="N78" s="40"/>
    </row>
    <row r="80" spans="1:14" x14ac:dyDescent="0.3">
      <c r="A80" s="53"/>
      <c r="B80" s="53"/>
      <c r="C80" s="53"/>
      <c r="D80" s="53"/>
    </row>
    <row r="88" spans="1:4" x14ac:dyDescent="0.3">
      <c r="A88" s="53"/>
      <c r="B88" s="53"/>
      <c r="C88" s="53"/>
      <c r="D88" s="53"/>
    </row>
    <row r="96" spans="1:4" x14ac:dyDescent="0.3">
      <c r="A96" s="53"/>
      <c r="B96" s="53"/>
      <c r="C96" s="53"/>
      <c r="D96" s="53"/>
    </row>
    <row r="105" spans="1:15" x14ac:dyDescent="0.3">
      <c r="A105" s="40"/>
      <c r="B105" s="41"/>
      <c r="C105" s="40"/>
      <c r="D105" s="41"/>
      <c r="E105" s="40"/>
      <c r="F105" s="41"/>
      <c r="G105" s="40"/>
      <c r="H105" s="41"/>
      <c r="I105" s="40"/>
      <c r="J105" s="40"/>
      <c r="K105" s="40"/>
      <c r="L105" s="40"/>
      <c r="M105" s="40"/>
      <c r="N105" s="41"/>
      <c r="O105" s="40"/>
    </row>
    <row r="107" spans="1:15" x14ac:dyDescent="0.3">
      <c r="A107" s="53"/>
      <c r="B107" s="53"/>
      <c r="C107" s="53"/>
      <c r="D107" s="53"/>
    </row>
    <row r="109" spans="1:15" x14ac:dyDescent="0.3">
      <c r="J109" s="58"/>
    </row>
    <row r="115" spans="1:4" x14ac:dyDescent="0.3">
      <c r="A115" s="53"/>
      <c r="B115" s="53"/>
      <c r="C115" s="53"/>
      <c r="D115" s="53"/>
    </row>
    <row r="123" spans="1:4" x14ac:dyDescent="0.3">
      <c r="A123" s="53"/>
      <c r="B123" s="53"/>
      <c r="C123" s="53"/>
      <c r="D123" s="53"/>
    </row>
    <row r="132" spans="1:15" x14ac:dyDescent="0.3">
      <c r="A132" s="40"/>
      <c r="B132" s="41"/>
      <c r="C132" s="40"/>
      <c r="D132" s="41"/>
      <c r="E132" s="40"/>
      <c r="F132" s="41"/>
      <c r="G132" s="40"/>
      <c r="H132" s="41"/>
      <c r="I132" s="40"/>
      <c r="J132" s="40"/>
      <c r="K132" s="40"/>
      <c r="L132" s="40"/>
      <c r="M132" s="40"/>
      <c r="N132" s="41"/>
      <c r="O132" s="40"/>
    </row>
    <row r="134" spans="1:15" x14ac:dyDescent="0.3">
      <c r="A134" s="53"/>
      <c r="B134" s="53"/>
      <c r="C134" s="53"/>
      <c r="D134" s="53"/>
    </row>
    <row r="142" spans="1:15" x14ac:dyDescent="0.3">
      <c r="A142" s="53"/>
      <c r="B142" s="53"/>
      <c r="C142" s="53"/>
      <c r="D142" s="53"/>
    </row>
    <row r="150" spans="1:9" x14ac:dyDescent="0.3">
      <c r="A150" s="53"/>
      <c r="B150" s="53"/>
      <c r="C150" s="53"/>
      <c r="D150" s="53"/>
    </row>
    <row r="159" spans="1:9" x14ac:dyDescent="0.3">
      <c r="A159" s="40"/>
      <c r="B159" s="40"/>
      <c r="C159" s="40"/>
      <c r="D159" s="40"/>
      <c r="E159" s="40"/>
      <c r="F159" s="40"/>
      <c r="G159" s="40"/>
      <c r="H159" s="40"/>
      <c r="I159" s="40"/>
    </row>
    <row r="160" spans="1:9" x14ac:dyDescent="0.3">
      <c r="A160" s="65"/>
    </row>
    <row r="162" spans="1:10" x14ac:dyDescent="0.3">
      <c r="A162" s="63"/>
      <c r="B162" s="60"/>
    </row>
    <row r="163" spans="1:10" x14ac:dyDescent="0.3">
      <c r="A163" s="66"/>
      <c r="B163" s="60"/>
    </row>
    <row r="164" spans="1:10" x14ac:dyDescent="0.3">
      <c r="B164" s="62"/>
    </row>
    <row r="165" spans="1:10" x14ac:dyDescent="0.3">
      <c r="A165" s="61"/>
      <c r="B165" s="62"/>
    </row>
    <row r="166" spans="1:10" x14ac:dyDescent="0.3">
      <c r="A166" s="53"/>
      <c r="B166" s="53"/>
      <c r="C166" s="53"/>
      <c r="D166" s="53"/>
    </row>
    <row r="167" spans="1:10" x14ac:dyDescent="0.3">
      <c r="A167" s="21"/>
    </row>
    <row r="168" spans="1:10" x14ac:dyDescent="0.3">
      <c r="A168" s="53"/>
      <c r="B168" s="53"/>
      <c r="C168" s="53"/>
      <c r="D168" s="53"/>
    </row>
    <row r="169" spans="1:10" x14ac:dyDescent="0.3">
      <c r="A169" s="21"/>
    </row>
    <row r="170" spans="1:10" x14ac:dyDescent="0.3">
      <c r="A170" s="53"/>
      <c r="B170" s="53"/>
      <c r="C170" s="53"/>
      <c r="D170" s="53"/>
    </row>
    <row r="171" spans="1:10" x14ac:dyDescent="0.3">
      <c r="A171" s="21"/>
    </row>
    <row r="173" spans="1:10" x14ac:dyDescent="0.3">
      <c r="A173" s="40"/>
      <c r="C173" s="40"/>
      <c r="E173" s="40"/>
      <c r="G173" s="40"/>
      <c r="I173" s="40"/>
    </row>
    <row r="175" spans="1:10" x14ac:dyDescent="0.3">
      <c r="A175" s="53"/>
      <c r="B175" s="53"/>
      <c r="C175" s="53"/>
      <c r="D175" s="53"/>
    </row>
    <row r="176" spans="1:10" x14ac:dyDescent="0.3">
      <c r="J176" s="57"/>
    </row>
    <row r="185" spans="1:4" x14ac:dyDescent="0.3">
      <c r="A185" s="53"/>
      <c r="B185" s="53"/>
      <c r="C185" s="53"/>
      <c r="D185" s="53"/>
    </row>
    <row r="194" spans="1:13" x14ac:dyDescent="0.3">
      <c r="A194" s="53"/>
      <c r="B194" s="53"/>
      <c r="C194" s="53"/>
      <c r="D194" s="53"/>
    </row>
    <row r="203" spans="1:13" x14ac:dyDescent="0.3">
      <c r="A203" s="92"/>
      <c r="B203" s="92"/>
      <c r="C203" s="92"/>
      <c r="D203" s="92"/>
    </row>
    <row r="204" spans="1:13" ht="14" customHeight="1" x14ac:dyDescent="0.3">
      <c r="A204" s="67"/>
      <c r="B204" s="67"/>
      <c r="C204" s="67"/>
      <c r="D204" s="67"/>
      <c r="E204" s="67"/>
      <c r="F204" s="67"/>
      <c r="G204" s="67"/>
      <c r="H204" s="67"/>
      <c r="I204" s="67"/>
      <c r="J204" s="67"/>
      <c r="K204" s="67"/>
      <c r="L204" s="67"/>
      <c r="M204" s="67"/>
    </row>
    <row r="206" spans="1:13" x14ac:dyDescent="0.3">
      <c r="A206" s="53"/>
      <c r="B206" s="53"/>
      <c r="C206" s="53"/>
      <c r="D206" s="53"/>
    </row>
    <row r="208" spans="1:13" x14ac:dyDescent="0.3">
      <c r="J208" s="58"/>
    </row>
    <row r="216" spans="1:4" x14ac:dyDescent="0.3">
      <c r="A216" s="53"/>
      <c r="B216" s="53"/>
      <c r="C216" s="53"/>
      <c r="D216" s="53"/>
    </row>
    <row r="225" spans="1:10" x14ac:dyDescent="0.3">
      <c r="A225" s="53"/>
      <c r="B225" s="53"/>
      <c r="C225" s="53"/>
      <c r="D225" s="53"/>
    </row>
    <row r="235" spans="1:10" x14ac:dyDescent="0.3">
      <c r="A235" s="67"/>
      <c r="B235" s="67"/>
      <c r="C235" s="67"/>
      <c r="D235" s="67"/>
      <c r="E235" s="67"/>
      <c r="F235" s="67"/>
      <c r="G235" s="67"/>
      <c r="H235" s="67"/>
      <c r="I235" s="67"/>
    </row>
    <row r="236" spans="1:10" x14ac:dyDescent="0.3">
      <c r="A236" s="67"/>
      <c r="B236" s="67"/>
      <c r="C236" s="67"/>
      <c r="D236" s="67"/>
      <c r="E236" s="67"/>
      <c r="F236" s="67"/>
      <c r="G236" s="67"/>
      <c r="H236" s="67"/>
      <c r="I236" s="67"/>
    </row>
    <row r="237" spans="1:10" x14ac:dyDescent="0.3">
      <c r="A237" s="53"/>
      <c r="B237" s="53"/>
      <c r="C237" s="53"/>
      <c r="D237" s="53"/>
    </row>
    <row r="240" spans="1:10" x14ac:dyDescent="0.3">
      <c r="J240" s="58"/>
    </row>
    <row r="247" spans="1:4" x14ac:dyDescent="0.3">
      <c r="A247" s="53"/>
      <c r="B247" s="53"/>
      <c r="C247" s="53"/>
      <c r="D247" s="53"/>
    </row>
    <row r="256" spans="1:4" x14ac:dyDescent="0.3">
      <c r="A256" s="53"/>
      <c r="B256" s="53"/>
      <c r="C256" s="53"/>
      <c r="D256" s="53"/>
    </row>
    <row r="265" spans="1:10" x14ac:dyDescent="0.3">
      <c r="A265" s="67"/>
      <c r="B265" s="67"/>
      <c r="C265" s="67"/>
      <c r="D265" s="67"/>
      <c r="E265" s="67"/>
      <c r="F265" s="67"/>
      <c r="G265" s="67"/>
      <c r="H265" s="67"/>
      <c r="I265" s="67"/>
      <c r="J265" s="57"/>
    </row>
    <row r="267" spans="1:10" x14ac:dyDescent="0.3">
      <c r="A267" s="53"/>
      <c r="B267" s="53"/>
      <c r="C267" s="53"/>
      <c r="D267" s="53"/>
    </row>
    <row r="270" spans="1:10" x14ac:dyDescent="0.3">
      <c r="J270" s="58"/>
    </row>
    <row r="277" spans="1:4" x14ac:dyDescent="0.3">
      <c r="A277" s="53"/>
      <c r="B277" s="53"/>
      <c r="C277" s="53"/>
      <c r="D277" s="53"/>
    </row>
    <row r="286" spans="1:4" x14ac:dyDescent="0.3">
      <c r="A286" s="53"/>
      <c r="B286" s="53"/>
      <c r="C286" s="53"/>
      <c r="D286" s="53"/>
    </row>
    <row r="295" spans="1:10" x14ac:dyDescent="0.3">
      <c r="A295" s="67"/>
      <c r="B295" s="67"/>
      <c r="C295" s="67"/>
      <c r="D295" s="67"/>
      <c r="E295" s="67"/>
      <c r="F295" s="67"/>
      <c r="G295" s="67"/>
      <c r="H295" s="67"/>
      <c r="I295" s="67"/>
      <c r="J295" s="58"/>
    </row>
    <row r="297" spans="1:10" x14ac:dyDescent="0.3">
      <c r="A297" s="53"/>
      <c r="B297" s="53"/>
      <c r="C297" s="53"/>
      <c r="D297" s="53"/>
    </row>
    <row r="301" spans="1:10" x14ac:dyDescent="0.3">
      <c r="J301" s="58"/>
    </row>
    <row r="307" spans="1:4" x14ac:dyDescent="0.3">
      <c r="A307" s="53"/>
      <c r="B307" s="53"/>
      <c r="C307" s="53"/>
      <c r="D307" s="53"/>
    </row>
    <row r="316" spans="1:4" x14ac:dyDescent="0.3">
      <c r="A316" s="53"/>
      <c r="B316" s="53"/>
      <c r="C316" s="53"/>
      <c r="D316" s="53"/>
    </row>
    <row r="325" spans="1:10" x14ac:dyDescent="0.3">
      <c r="A325" s="67"/>
      <c r="B325" s="67"/>
      <c r="C325" s="67"/>
      <c r="D325" s="67"/>
      <c r="E325" s="67"/>
      <c r="F325" s="67"/>
      <c r="G325" s="67"/>
      <c r="H325" s="67"/>
      <c r="I325" s="67"/>
      <c r="J325" s="58"/>
    </row>
    <row r="327" spans="1:10" x14ac:dyDescent="0.3">
      <c r="A327" s="53"/>
      <c r="B327" s="53"/>
      <c r="C327" s="53"/>
      <c r="D327" s="53"/>
    </row>
    <row r="330" spans="1:10" x14ac:dyDescent="0.3">
      <c r="J330" s="58"/>
    </row>
    <row r="337" spans="1:4" x14ac:dyDescent="0.3">
      <c r="A337" s="53"/>
      <c r="B337" s="53"/>
      <c r="C337" s="53"/>
      <c r="D337" s="53"/>
    </row>
    <row r="346" spans="1:4" x14ac:dyDescent="0.3">
      <c r="A346" s="53"/>
      <c r="B346" s="53"/>
      <c r="C346" s="53"/>
      <c r="D346" s="53"/>
    </row>
    <row r="355" spans="1:10" x14ac:dyDescent="0.3">
      <c r="A355" s="67"/>
      <c r="B355" s="67"/>
      <c r="C355" s="67"/>
      <c r="D355" s="67"/>
      <c r="E355" s="67"/>
      <c r="F355" s="67"/>
      <c r="G355" s="67"/>
      <c r="H355" s="67"/>
      <c r="I355" s="67"/>
      <c r="J355" s="58"/>
    </row>
    <row r="357" spans="1:10" x14ac:dyDescent="0.3">
      <c r="A357" s="53"/>
      <c r="B357" s="53"/>
      <c r="C357" s="53"/>
      <c r="D357" s="53"/>
    </row>
    <row r="361" spans="1:10" x14ac:dyDescent="0.3">
      <c r="J361" s="58"/>
    </row>
    <row r="367" spans="1:10" x14ac:dyDescent="0.3">
      <c r="A367" s="53"/>
      <c r="B367" s="53"/>
      <c r="C367" s="53"/>
      <c r="D367" s="53"/>
    </row>
    <row r="376" spans="1:4" x14ac:dyDescent="0.3">
      <c r="A376" s="53"/>
      <c r="B376" s="53"/>
      <c r="C376" s="53"/>
      <c r="D376" s="53"/>
    </row>
    <row r="385" spans="1:10" x14ac:dyDescent="0.3">
      <c r="A385" s="67"/>
      <c r="B385" s="67"/>
      <c r="C385" s="67"/>
      <c r="D385" s="67"/>
      <c r="E385" s="67"/>
      <c r="F385" s="67"/>
      <c r="G385" s="67"/>
      <c r="H385" s="67"/>
      <c r="I385" s="67"/>
    </row>
    <row r="386" spans="1:10" x14ac:dyDescent="0.3">
      <c r="A386" s="67"/>
      <c r="B386" s="67"/>
      <c r="C386" s="67"/>
      <c r="D386" s="67"/>
      <c r="E386" s="67"/>
      <c r="F386" s="67"/>
      <c r="G386" s="67"/>
      <c r="H386" s="67"/>
      <c r="I386" s="67"/>
    </row>
    <row r="387" spans="1:10" x14ac:dyDescent="0.3">
      <c r="A387" s="53"/>
      <c r="B387" s="53"/>
      <c r="C387" s="53"/>
      <c r="D387" s="53"/>
    </row>
    <row r="388" spans="1:10" x14ac:dyDescent="0.3">
      <c r="A388" s="53"/>
      <c r="B388" s="53"/>
      <c r="C388" s="53"/>
    </row>
    <row r="390" spans="1:10" x14ac:dyDescent="0.3">
      <c r="J390" s="58"/>
    </row>
    <row r="394" spans="1:10" x14ac:dyDescent="0.3">
      <c r="A394" s="53"/>
      <c r="B394" s="53"/>
      <c r="C394" s="53"/>
      <c r="D394" s="53"/>
    </row>
    <row r="395" spans="1:10" x14ac:dyDescent="0.3">
      <c r="A395" s="53"/>
      <c r="B395" s="53"/>
      <c r="C395" s="53"/>
      <c r="D395" s="53"/>
    </row>
    <row r="401" spans="1:9" x14ac:dyDescent="0.3">
      <c r="A401" s="53"/>
      <c r="B401" s="53"/>
      <c r="C401" s="53"/>
      <c r="D401" s="53"/>
    </row>
    <row r="402" spans="1:9" x14ac:dyDescent="0.3">
      <c r="A402" s="53"/>
      <c r="B402" s="53"/>
      <c r="C402" s="53"/>
    </row>
    <row r="409" spans="1:9" x14ac:dyDescent="0.3">
      <c r="A409" s="40"/>
      <c r="B409" s="40"/>
      <c r="C409" s="40"/>
      <c r="D409" s="40"/>
      <c r="E409" s="40"/>
      <c r="F409" s="40"/>
      <c r="G409" s="40"/>
      <c r="H409" s="40"/>
      <c r="I409" s="40"/>
    </row>
    <row r="410" spans="1:9" x14ac:dyDescent="0.3">
      <c r="A410" s="42"/>
      <c r="B410" s="42"/>
      <c r="C410" s="42"/>
      <c r="D410" s="42"/>
      <c r="E410" s="42"/>
      <c r="F410" s="42"/>
      <c r="G410" s="42"/>
      <c r="H410" s="42"/>
      <c r="I410" s="42"/>
    </row>
    <row r="411" spans="1:9" x14ac:dyDescent="0.3">
      <c r="A411" s="40"/>
      <c r="B411" s="40"/>
      <c r="C411" s="40"/>
      <c r="D411" s="40"/>
      <c r="E411" s="40"/>
      <c r="F411" s="40"/>
      <c r="G411" s="40"/>
      <c r="H411" s="40"/>
      <c r="I411" s="40"/>
    </row>
    <row r="412" spans="1:9" x14ac:dyDescent="0.3">
      <c r="A412" s="53"/>
      <c r="B412" s="53"/>
      <c r="C412" s="53"/>
      <c r="D412" s="53"/>
    </row>
    <row r="413" spans="1:9" x14ac:dyDescent="0.3">
      <c r="A413" s="53"/>
      <c r="B413" s="53"/>
      <c r="C413" s="53"/>
    </row>
    <row r="419" spans="1:4" x14ac:dyDescent="0.3">
      <c r="A419" s="53"/>
      <c r="B419" s="53"/>
      <c r="C419" s="53"/>
      <c r="D419" s="53"/>
    </row>
    <row r="420" spans="1:4" x14ac:dyDescent="0.3">
      <c r="A420" s="53"/>
      <c r="B420" s="53"/>
      <c r="C420" s="53"/>
      <c r="D420" s="53"/>
    </row>
    <row r="426" spans="1:4" x14ac:dyDescent="0.3">
      <c r="A426" s="53"/>
      <c r="B426" s="53"/>
      <c r="C426" s="53"/>
      <c r="D426" s="53"/>
    </row>
    <row r="427" spans="1:4" x14ac:dyDescent="0.3">
      <c r="A427" s="53"/>
      <c r="B427" s="53"/>
      <c r="C427" s="53"/>
    </row>
    <row r="434" spans="1:10" x14ac:dyDescent="0.3">
      <c r="A434" s="40"/>
      <c r="B434" s="40"/>
      <c r="C434" s="40"/>
      <c r="D434" s="40"/>
      <c r="E434" s="40"/>
      <c r="F434" s="40"/>
      <c r="G434" s="40"/>
      <c r="H434" s="40"/>
      <c r="I434" s="40"/>
    </row>
    <row r="436" spans="1:10" x14ac:dyDescent="0.3">
      <c r="A436" s="53"/>
      <c r="B436" s="53"/>
      <c r="C436" s="53"/>
      <c r="D436" s="53"/>
    </row>
    <row r="437" spans="1:10" x14ac:dyDescent="0.3">
      <c r="A437" s="53"/>
      <c r="B437" s="53"/>
      <c r="C437" s="53"/>
    </row>
    <row r="438" spans="1:10" x14ac:dyDescent="0.3">
      <c r="A438" s="21"/>
      <c r="B438" s="21"/>
      <c r="J438" s="57"/>
    </row>
    <row r="439" spans="1:10" x14ac:dyDescent="0.3">
      <c r="A439" s="21"/>
      <c r="B439" s="21"/>
    </row>
    <row r="440" spans="1:10" x14ac:dyDescent="0.3">
      <c r="A440" s="21"/>
      <c r="B440" s="21"/>
    </row>
    <row r="441" spans="1:10" x14ac:dyDescent="0.3">
      <c r="A441" s="21"/>
      <c r="B441" s="21"/>
    </row>
    <row r="442" spans="1:10" x14ac:dyDescent="0.3">
      <c r="A442" s="21"/>
      <c r="B442" s="21"/>
    </row>
    <row r="443" spans="1:10" x14ac:dyDescent="0.3">
      <c r="A443" s="21"/>
      <c r="B443" s="21"/>
    </row>
    <row r="444" spans="1:10" x14ac:dyDescent="0.3">
      <c r="A444" s="21"/>
      <c r="B444" s="21"/>
    </row>
    <row r="445" spans="1:10" x14ac:dyDescent="0.3">
      <c r="A445" s="21"/>
      <c r="B445" s="21"/>
    </row>
    <row r="446" spans="1:10" x14ac:dyDescent="0.3">
      <c r="A446" s="21"/>
      <c r="B446" s="21"/>
    </row>
    <row r="447" spans="1:10" x14ac:dyDescent="0.3">
      <c r="A447" s="21"/>
      <c r="B447" s="21"/>
    </row>
    <row r="448" spans="1:10" x14ac:dyDescent="0.3">
      <c r="A448" s="21"/>
      <c r="B448" s="21"/>
    </row>
    <row r="449" spans="1:4" x14ac:dyDescent="0.3">
      <c r="A449" s="21"/>
      <c r="B449" s="21"/>
    </row>
    <row r="450" spans="1:4" x14ac:dyDescent="0.3">
      <c r="A450" s="21"/>
      <c r="B450" s="21"/>
    </row>
    <row r="451" spans="1:4" x14ac:dyDescent="0.3">
      <c r="A451" s="21"/>
      <c r="B451" s="21"/>
    </row>
    <row r="452" spans="1:4" x14ac:dyDescent="0.3">
      <c r="A452" s="21"/>
      <c r="B452" s="21"/>
    </row>
    <row r="454" spans="1:4" x14ac:dyDescent="0.3">
      <c r="A454" s="53"/>
      <c r="B454" s="53"/>
      <c r="C454" s="53"/>
      <c r="D454" s="53"/>
    </row>
    <row r="455" spans="1:4" x14ac:dyDescent="0.3">
      <c r="A455" s="53"/>
      <c r="B455" s="53"/>
      <c r="C455" s="53"/>
    </row>
    <row r="456" spans="1:4" x14ac:dyDescent="0.3">
      <c r="A456" s="53"/>
      <c r="B456" s="53"/>
      <c r="C456" s="53"/>
    </row>
    <row r="457" spans="1:4" x14ac:dyDescent="0.3">
      <c r="A457" s="21"/>
      <c r="B457" s="21"/>
    </row>
    <row r="458" spans="1:4" x14ac:dyDescent="0.3">
      <c r="A458" s="21"/>
      <c r="B458" s="21"/>
    </row>
    <row r="459" spans="1:4" x14ac:dyDescent="0.3">
      <c r="A459" s="21"/>
      <c r="B459" s="21"/>
    </row>
    <row r="460" spans="1:4" x14ac:dyDescent="0.3">
      <c r="A460" s="21"/>
      <c r="B460" s="21"/>
    </row>
    <row r="461" spans="1:4" x14ac:dyDescent="0.3">
      <c r="A461" s="21"/>
      <c r="B461" s="21"/>
    </row>
    <row r="462" spans="1:4" x14ac:dyDescent="0.3">
      <c r="A462" s="21"/>
      <c r="B462" s="21"/>
    </row>
    <row r="463" spans="1:4" x14ac:dyDescent="0.3">
      <c r="A463" s="21"/>
      <c r="B463" s="21"/>
    </row>
    <row r="464" spans="1:4" x14ac:dyDescent="0.3">
      <c r="A464" s="21"/>
      <c r="B464" s="21"/>
    </row>
    <row r="465" spans="1:4" x14ac:dyDescent="0.3">
      <c r="A465" s="21"/>
      <c r="B465" s="21"/>
    </row>
    <row r="466" spans="1:4" x14ac:dyDescent="0.3">
      <c r="A466" s="21"/>
      <c r="B466" s="21"/>
    </row>
    <row r="467" spans="1:4" x14ac:dyDescent="0.3">
      <c r="A467" s="21"/>
      <c r="B467" s="21"/>
    </row>
    <row r="468" spans="1:4" x14ac:dyDescent="0.3">
      <c r="A468" s="21"/>
      <c r="B468" s="21"/>
    </row>
    <row r="469" spans="1:4" x14ac:dyDescent="0.3">
      <c r="A469" s="21"/>
      <c r="B469" s="21"/>
    </row>
    <row r="470" spans="1:4" x14ac:dyDescent="0.3">
      <c r="A470" s="21"/>
      <c r="B470" s="21"/>
    </row>
    <row r="471" spans="1:4" x14ac:dyDescent="0.3">
      <c r="A471" s="21"/>
      <c r="B471" s="21"/>
    </row>
    <row r="472" spans="1:4" x14ac:dyDescent="0.3">
      <c r="A472" s="23"/>
      <c r="B472" s="23"/>
    </row>
    <row r="473" spans="1:4" x14ac:dyDescent="0.3">
      <c r="A473" s="53"/>
      <c r="B473" s="53"/>
      <c r="C473" s="53"/>
      <c r="D473" s="53"/>
    </row>
    <row r="474" spans="1:4" x14ac:dyDescent="0.3">
      <c r="A474" s="53"/>
      <c r="B474" s="53"/>
      <c r="C474" s="53"/>
    </row>
    <row r="475" spans="1:4" x14ac:dyDescent="0.3">
      <c r="A475" s="53"/>
      <c r="B475" s="53"/>
      <c r="C475" s="53"/>
    </row>
    <row r="476" spans="1:4" x14ac:dyDescent="0.3">
      <c r="A476" s="21"/>
      <c r="B476" s="21"/>
    </row>
    <row r="477" spans="1:4" x14ac:dyDescent="0.3">
      <c r="A477" s="21"/>
      <c r="B477" s="21"/>
    </row>
    <row r="478" spans="1:4" x14ac:dyDescent="0.3">
      <c r="A478" s="21"/>
      <c r="B478" s="21"/>
    </row>
    <row r="479" spans="1:4" x14ac:dyDescent="0.3">
      <c r="A479" s="21"/>
      <c r="B479" s="21"/>
    </row>
    <row r="480" spans="1:4" x14ac:dyDescent="0.3">
      <c r="A480" s="21"/>
      <c r="B480" s="21"/>
    </row>
    <row r="481" spans="1:9" x14ac:dyDescent="0.3">
      <c r="A481" s="21"/>
      <c r="B481" s="21"/>
    </row>
    <row r="482" spans="1:9" x14ac:dyDescent="0.3">
      <c r="A482" s="21"/>
      <c r="B482" s="21"/>
    </row>
    <row r="483" spans="1:9" x14ac:dyDescent="0.3">
      <c r="A483" s="21"/>
      <c r="B483" s="21"/>
    </row>
    <row r="484" spans="1:9" x14ac:dyDescent="0.3">
      <c r="A484" s="21"/>
      <c r="B484" s="21"/>
    </row>
    <row r="485" spans="1:9" x14ac:dyDescent="0.3">
      <c r="A485" s="21"/>
      <c r="B485" s="21"/>
    </row>
    <row r="486" spans="1:9" x14ac:dyDescent="0.3">
      <c r="A486" s="21"/>
      <c r="B486" s="21"/>
    </row>
    <row r="487" spans="1:9" x14ac:dyDescent="0.3">
      <c r="A487" s="21"/>
      <c r="B487" s="21"/>
    </row>
    <row r="488" spans="1:9" x14ac:dyDescent="0.3">
      <c r="A488" s="21"/>
      <c r="B488" s="21"/>
    </row>
    <row r="489" spans="1:9" x14ac:dyDescent="0.3">
      <c r="A489" s="21"/>
      <c r="B489" s="21"/>
    </row>
    <row r="490" spans="1:9" x14ac:dyDescent="0.3">
      <c r="A490" s="21"/>
      <c r="B490" s="21"/>
    </row>
    <row r="493" spans="1:9" ht="14" customHeight="1" x14ac:dyDescent="0.3">
      <c r="A493" s="63"/>
      <c r="B493" s="63"/>
      <c r="C493" s="63"/>
      <c r="D493" s="63"/>
      <c r="E493" s="63"/>
      <c r="F493" s="63"/>
      <c r="G493" s="63"/>
      <c r="H493" s="63"/>
      <c r="I493" s="63"/>
    </row>
    <row r="495" spans="1:9" x14ac:dyDescent="0.3">
      <c r="A495" s="53"/>
      <c r="B495" s="53"/>
      <c r="C495" s="53"/>
      <c r="D495" s="53"/>
    </row>
    <row r="496" spans="1:9" x14ac:dyDescent="0.3">
      <c r="A496" s="53"/>
      <c r="B496" s="53"/>
      <c r="C496" s="53"/>
    </row>
    <row r="497" spans="1:10" x14ac:dyDescent="0.3">
      <c r="A497" s="21"/>
      <c r="B497" s="21"/>
      <c r="J497" s="58"/>
    </row>
    <row r="498" spans="1:10" x14ac:dyDescent="0.3">
      <c r="A498" s="21"/>
      <c r="B498" s="21"/>
    </row>
    <row r="499" spans="1:10" x14ac:dyDescent="0.3">
      <c r="A499" s="21"/>
      <c r="B499" s="21"/>
    </row>
    <row r="500" spans="1:10" x14ac:dyDescent="0.3">
      <c r="A500" s="21"/>
      <c r="B500" s="21"/>
    </row>
    <row r="503" spans="1:10" x14ac:dyDescent="0.3">
      <c r="A503" s="53"/>
      <c r="B503" s="53"/>
      <c r="C503" s="53"/>
      <c r="D503" s="53"/>
    </row>
    <row r="504" spans="1:10" x14ac:dyDescent="0.3">
      <c r="A504" s="53"/>
      <c r="B504" s="53"/>
      <c r="C504" s="53"/>
    </row>
    <row r="505" spans="1:10" x14ac:dyDescent="0.3">
      <c r="A505" s="21"/>
      <c r="B505" s="21"/>
    </row>
    <row r="506" spans="1:10" x14ac:dyDescent="0.3">
      <c r="A506" s="21"/>
      <c r="B506" s="21"/>
    </row>
    <row r="507" spans="1:10" x14ac:dyDescent="0.3">
      <c r="A507" s="21"/>
      <c r="B507" s="21"/>
    </row>
    <row r="508" spans="1:10" x14ac:dyDescent="0.3">
      <c r="A508" s="21"/>
      <c r="B508" s="21"/>
    </row>
    <row r="512" spans="1:10" x14ac:dyDescent="0.3">
      <c r="A512" s="53"/>
      <c r="B512" s="53"/>
      <c r="C512" s="53"/>
      <c r="D512" s="53"/>
    </row>
    <row r="513" spans="1:9" x14ac:dyDescent="0.3">
      <c r="A513" s="21"/>
      <c r="B513" s="21"/>
    </row>
    <row r="514" spans="1:9" x14ac:dyDescent="0.3">
      <c r="A514" s="21"/>
      <c r="B514" s="21"/>
    </row>
    <row r="515" spans="1:9" x14ac:dyDescent="0.3">
      <c r="A515" s="21"/>
      <c r="B515" s="21"/>
    </row>
    <row r="516" spans="1:9" x14ac:dyDescent="0.3">
      <c r="A516" s="21"/>
      <c r="B516" s="21"/>
    </row>
    <row r="519" spans="1:9" ht="14" customHeight="1" x14ac:dyDescent="0.3">
      <c r="A519" s="68"/>
      <c r="B519" s="68"/>
      <c r="C519" s="68"/>
      <c r="D519" s="68"/>
      <c r="E519" s="68"/>
      <c r="F519" s="68"/>
      <c r="G519" s="68"/>
      <c r="H519" s="68"/>
      <c r="I519" s="68"/>
    </row>
    <row r="520" spans="1:9" x14ac:dyDescent="0.3">
      <c r="A520" s="64"/>
    </row>
    <row r="522" spans="1:9" x14ac:dyDescent="0.3">
      <c r="A522" s="53"/>
      <c r="B522" s="53"/>
      <c r="C522" s="53"/>
      <c r="D522" s="53"/>
    </row>
    <row r="524" spans="1:9" x14ac:dyDescent="0.3">
      <c r="A524" s="53"/>
      <c r="B524" s="53"/>
      <c r="C524" s="53"/>
      <c r="D524" s="53"/>
    </row>
    <row r="526" spans="1:9" x14ac:dyDescent="0.3">
      <c r="A526" s="53"/>
      <c r="B526" s="53"/>
      <c r="C526" s="53"/>
      <c r="D526" s="53"/>
    </row>
    <row r="532" spans="1:9" x14ac:dyDescent="0.3">
      <c r="A532" s="63"/>
      <c r="B532" s="63"/>
      <c r="C532" s="63"/>
      <c r="D532" s="63"/>
      <c r="E532" s="63"/>
      <c r="F532" s="63"/>
      <c r="G532" s="63"/>
      <c r="H532" s="63"/>
      <c r="I532" s="63"/>
    </row>
    <row r="534" spans="1:9" x14ac:dyDescent="0.3">
      <c r="A534" s="53"/>
      <c r="B534" s="53"/>
      <c r="C534" s="53"/>
      <c r="D534" s="53"/>
    </row>
    <row r="557" spans="1:4" x14ac:dyDescent="0.3">
      <c r="A557" s="53"/>
      <c r="B557" s="53"/>
      <c r="C557" s="53"/>
      <c r="D557" s="53"/>
    </row>
    <row r="581" spans="1:4" x14ac:dyDescent="0.3">
      <c r="A581" s="53"/>
      <c r="B581" s="53"/>
      <c r="C581" s="53"/>
      <c r="D581" s="53"/>
    </row>
    <row r="605" spans="1:9" x14ac:dyDescent="0.3">
      <c r="A605" s="68"/>
      <c r="B605" s="68"/>
      <c r="C605" s="68"/>
      <c r="D605" s="68"/>
      <c r="E605" s="68"/>
      <c r="F605" s="68"/>
      <c r="G605" s="68"/>
      <c r="H605" s="68"/>
      <c r="I605" s="68"/>
    </row>
    <row r="607" spans="1:9" x14ac:dyDescent="0.3">
      <c r="A607" s="53"/>
      <c r="B607" s="53"/>
      <c r="C607" s="53"/>
      <c r="D607" s="53"/>
    </row>
    <row r="608" spans="1:9" x14ac:dyDescent="0.3">
      <c r="A608" s="61"/>
    </row>
    <row r="609" spans="1:4" x14ac:dyDescent="0.3">
      <c r="A609" s="22"/>
    </row>
    <row r="610" spans="1:4" x14ac:dyDescent="0.3">
      <c r="A610" s="22"/>
    </row>
    <row r="611" spans="1:4" x14ac:dyDescent="0.3">
      <c r="A611" s="22"/>
    </row>
    <row r="612" spans="1:4" x14ac:dyDescent="0.3">
      <c r="A612" s="22"/>
    </row>
    <row r="616" spans="1:4" x14ac:dyDescent="0.3">
      <c r="A616" s="53"/>
      <c r="B616" s="53"/>
      <c r="C616" s="53"/>
      <c r="D616" s="53"/>
    </row>
    <row r="617" spans="1:4" x14ac:dyDescent="0.3">
      <c r="A617" s="61"/>
    </row>
    <row r="618" spans="1:4" x14ac:dyDescent="0.3">
      <c r="A618" s="22"/>
    </row>
    <row r="619" spans="1:4" x14ac:dyDescent="0.3">
      <c r="A619" s="22"/>
    </row>
    <row r="620" spans="1:4" x14ac:dyDescent="0.3">
      <c r="A620" s="22"/>
    </row>
    <row r="621" spans="1:4" x14ac:dyDescent="0.3">
      <c r="A621" s="22"/>
    </row>
    <row r="625" spans="1:9" x14ac:dyDescent="0.3">
      <c r="A625" s="53"/>
      <c r="B625" s="53"/>
      <c r="C625" s="53"/>
      <c r="D625" s="53"/>
    </row>
    <row r="626" spans="1:9" x14ac:dyDescent="0.3">
      <c r="A626" s="61"/>
    </row>
    <row r="627" spans="1:9" x14ac:dyDescent="0.3">
      <c r="A627" s="22"/>
    </row>
    <row r="628" spans="1:9" x14ac:dyDescent="0.3">
      <c r="A628" s="22"/>
    </row>
    <row r="629" spans="1:9" x14ac:dyDescent="0.3">
      <c r="A629" s="22"/>
    </row>
    <row r="630" spans="1:9" x14ac:dyDescent="0.3">
      <c r="A630" s="22"/>
    </row>
    <row r="635" spans="1:9" x14ac:dyDescent="0.3">
      <c r="A635" s="68"/>
      <c r="B635" s="68"/>
      <c r="C635" s="68"/>
      <c r="D635" s="68"/>
      <c r="E635" s="68"/>
      <c r="F635" s="68"/>
      <c r="G635" s="68"/>
      <c r="H635" s="68"/>
      <c r="I635" s="68"/>
    </row>
    <row r="636" spans="1:9" x14ac:dyDescent="0.3">
      <c r="A636" s="69"/>
      <c r="B636" s="69"/>
      <c r="C636" s="69"/>
      <c r="D636" s="69"/>
      <c r="E636" s="69"/>
    </row>
    <row r="638" spans="1:9" x14ac:dyDescent="0.3">
      <c r="A638" s="53"/>
      <c r="B638" s="53"/>
      <c r="C638" s="53"/>
      <c r="D638" s="53"/>
    </row>
    <row r="639" spans="1:9" x14ac:dyDescent="0.3">
      <c r="A639" s="61"/>
    </row>
    <row r="640" spans="1:9" x14ac:dyDescent="0.3">
      <c r="A640" s="61"/>
    </row>
    <row r="641" spans="1:10" x14ac:dyDescent="0.3">
      <c r="A641" s="21"/>
      <c r="J641" s="58"/>
    </row>
    <row r="642" spans="1:10" x14ac:dyDescent="0.3">
      <c r="A642" s="21"/>
    </row>
    <row r="643" spans="1:10" x14ac:dyDescent="0.3">
      <c r="A643" s="21"/>
    </row>
    <row r="644" spans="1:10" x14ac:dyDescent="0.3">
      <c r="A644" s="21"/>
    </row>
    <row r="645" spans="1:10" x14ac:dyDescent="0.3">
      <c r="A645" s="21"/>
    </row>
    <row r="646" spans="1:10" x14ac:dyDescent="0.3">
      <c r="A646" s="21"/>
    </row>
    <row r="647" spans="1:10" x14ac:dyDescent="0.3">
      <c r="A647" s="21"/>
    </row>
    <row r="648" spans="1:10" x14ac:dyDescent="0.3">
      <c r="A648" s="21"/>
    </row>
    <row r="649" spans="1:10" x14ac:dyDescent="0.3">
      <c r="A649" s="21"/>
    </row>
    <row r="650" spans="1:10" x14ac:dyDescent="0.3">
      <c r="A650" s="21"/>
    </row>
    <row r="651" spans="1:10" x14ac:dyDescent="0.3">
      <c r="A651" s="21"/>
    </row>
    <row r="652" spans="1:10" x14ac:dyDescent="0.3">
      <c r="A652" s="21"/>
    </row>
    <row r="653" spans="1:10" x14ac:dyDescent="0.3">
      <c r="A653" s="21"/>
    </row>
    <row r="654" spans="1:10" x14ac:dyDescent="0.3">
      <c r="A654" s="21"/>
    </row>
    <row r="655" spans="1:10" x14ac:dyDescent="0.3">
      <c r="A655" s="21"/>
    </row>
    <row r="657" spans="1:4" x14ac:dyDescent="0.3">
      <c r="A657" s="53"/>
      <c r="B657" s="53"/>
      <c r="C657" s="53"/>
      <c r="D657" s="53"/>
    </row>
    <row r="658" spans="1:4" x14ac:dyDescent="0.3">
      <c r="A658" s="61"/>
    </row>
    <row r="659" spans="1:4" x14ac:dyDescent="0.3">
      <c r="A659" s="61"/>
    </row>
    <row r="660" spans="1:4" x14ac:dyDescent="0.3">
      <c r="A660" s="21"/>
    </row>
    <row r="661" spans="1:4" x14ac:dyDescent="0.3">
      <c r="A661" s="21"/>
    </row>
    <row r="662" spans="1:4" x14ac:dyDescent="0.3">
      <c r="A662" s="21"/>
    </row>
    <row r="663" spans="1:4" x14ac:dyDescent="0.3">
      <c r="A663" s="21"/>
    </row>
    <row r="664" spans="1:4" x14ac:dyDescent="0.3">
      <c r="A664" s="21"/>
    </row>
    <row r="665" spans="1:4" x14ac:dyDescent="0.3">
      <c r="A665" s="21"/>
    </row>
    <row r="666" spans="1:4" x14ac:dyDescent="0.3">
      <c r="A666" s="21"/>
    </row>
    <row r="667" spans="1:4" x14ac:dyDescent="0.3">
      <c r="A667" s="21"/>
    </row>
    <row r="668" spans="1:4" x14ac:dyDescent="0.3">
      <c r="A668" s="21"/>
    </row>
    <row r="669" spans="1:4" x14ac:dyDescent="0.3">
      <c r="A669" s="21"/>
    </row>
    <row r="670" spans="1:4" x14ac:dyDescent="0.3">
      <c r="A670" s="21"/>
    </row>
    <row r="671" spans="1:4" x14ac:dyDescent="0.3">
      <c r="A671" s="21"/>
    </row>
    <row r="672" spans="1:4" x14ac:dyDescent="0.3">
      <c r="A672" s="21"/>
    </row>
    <row r="673" spans="1:4" x14ac:dyDescent="0.3">
      <c r="A673" s="21"/>
    </row>
    <row r="674" spans="1:4" x14ac:dyDescent="0.3">
      <c r="A674" s="21"/>
    </row>
    <row r="677" spans="1:4" x14ac:dyDescent="0.3">
      <c r="A677" s="53"/>
      <c r="B677" s="53"/>
      <c r="C677" s="53"/>
      <c r="D677" s="53"/>
    </row>
    <row r="678" spans="1:4" x14ac:dyDescent="0.3">
      <c r="A678" s="61"/>
    </row>
    <row r="679" spans="1:4" x14ac:dyDescent="0.3">
      <c r="A679" s="61"/>
    </row>
    <row r="680" spans="1:4" x14ac:dyDescent="0.3">
      <c r="A680" s="21"/>
    </row>
    <row r="681" spans="1:4" x14ac:dyDescent="0.3">
      <c r="A681" s="21"/>
    </row>
    <row r="682" spans="1:4" x14ac:dyDescent="0.3">
      <c r="A682" s="21"/>
    </row>
    <row r="683" spans="1:4" x14ac:dyDescent="0.3">
      <c r="A683" s="21"/>
    </row>
    <row r="684" spans="1:4" x14ac:dyDescent="0.3">
      <c r="A684" s="21"/>
    </row>
    <row r="685" spans="1:4" x14ac:dyDescent="0.3">
      <c r="A685" s="21"/>
    </row>
    <row r="686" spans="1:4" x14ac:dyDescent="0.3">
      <c r="A686" s="21"/>
    </row>
    <row r="687" spans="1:4" x14ac:dyDescent="0.3">
      <c r="A687" s="21"/>
    </row>
    <row r="688" spans="1:4" x14ac:dyDescent="0.3">
      <c r="A688" s="21"/>
    </row>
    <row r="689" spans="1:1" x14ac:dyDescent="0.3">
      <c r="A689" s="21"/>
    </row>
    <row r="690" spans="1:1" x14ac:dyDescent="0.3">
      <c r="A690" s="21"/>
    </row>
    <row r="691" spans="1:1" x14ac:dyDescent="0.3">
      <c r="A691" s="21"/>
    </row>
    <row r="692" spans="1:1" x14ac:dyDescent="0.3">
      <c r="A692" s="21"/>
    </row>
    <row r="693" spans="1:1" x14ac:dyDescent="0.3">
      <c r="A693" s="21"/>
    </row>
    <row r="694" spans="1:1" x14ac:dyDescent="0.3">
      <c r="A694" s="21"/>
    </row>
  </sheetData>
  <mergeCells count="2">
    <mergeCell ref="A203:B203"/>
    <mergeCell ref="C203:D20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B47"/>
  <sheetViews>
    <sheetView topLeftCell="A34" zoomScale="84" workbookViewId="0">
      <selection activeCell="A48" sqref="A48"/>
    </sheetView>
  </sheetViews>
  <sheetFormatPr defaultColWidth="10.90625" defaultRowHeight="14" x14ac:dyDescent="0.3"/>
  <cols>
    <col min="1" max="1" width="121" style="27" customWidth="1"/>
    <col min="2" max="2" width="21.7265625" style="27" customWidth="1"/>
    <col min="3" max="3" width="36.36328125" style="27" customWidth="1"/>
    <col min="4" max="16384" width="10.90625" style="27"/>
  </cols>
  <sheetData>
    <row r="1" spans="1:2" ht="18" x14ac:dyDescent="0.4">
      <c r="A1" s="85" t="s">
        <v>235</v>
      </c>
      <c r="B1" s="60"/>
    </row>
    <row r="2" spans="1:2" x14ac:dyDescent="0.3">
      <c r="A2" s="61"/>
      <c r="B2" s="62"/>
    </row>
    <row r="3" spans="1:2" x14ac:dyDescent="0.3">
      <c r="A3" s="61"/>
      <c r="B3" s="62"/>
    </row>
    <row r="4" spans="1:2" x14ac:dyDescent="0.3">
      <c r="A4" s="71" t="s">
        <v>324</v>
      </c>
      <c r="B4" s="62"/>
    </row>
    <row r="5" spans="1:2" x14ac:dyDescent="0.3">
      <c r="A5" s="35" t="s">
        <v>234</v>
      </c>
      <c r="B5" s="43"/>
    </row>
    <row r="6" spans="1:2" x14ac:dyDescent="0.3">
      <c r="A6" s="18"/>
      <c r="B6" s="34"/>
    </row>
    <row r="7" spans="1:2" x14ac:dyDescent="0.3">
      <c r="A7" s="84"/>
      <c r="B7" s="34"/>
    </row>
    <row r="8" spans="1:2" x14ac:dyDescent="0.3">
      <c r="A8" s="36" t="s">
        <v>113</v>
      </c>
      <c r="B8" s="34"/>
    </row>
    <row r="9" spans="1:2" x14ac:dyDescent="0.3">
      <c r="A9" s="33"/>
      <c r="B9" s="37" t="s">
        <v>3</v>
      </c>
    </row>
    <row r="10" spans="1:2" x14ac:dyDescent="0.3">
      <c r="A10" s="19" t="s">
        <v>229</v>
      </c>
      <c r="B10" s="89">
        <f>INDEX(National!L:L,MATCH($A10&amp;$A$8,National!$J:$J,0))</f>
        <v>4.1001981317911702E-3</v>
      </c>
    </row>
    <row r="11" spans="1:2" x14ac:dyDescent="0.3">
      <c r="A11" s="19" t="s">
        <v>231</v>
      </c>
      <c r="B11" s="89">
        <f>INDEX(National!L:L,MATCH($A11&amp;$A$8,National!$J:$J,0))</f>
        <v>0.98979599861145895</v>
      </c>
    </row>
    <row r="12" spans="1:2" x14ac:dyDescent="0.3">
      <c r="A12" s="19" t="s">
        <v>232</v>
      </c>
      <c r="B12" s="89">
        <f>INDEX(National!L:L,MATCH($A12&amp;$A$8,National!$J:$J,0))</f>
        <v>7.75426355977309E-4</v>
      </c>
    </row>
    <row r="13" spans="1:2" x14ac:dyDescent="0.3">
      <c r="A13" s="19" t="s">
        <v>230</v>
      </c>
      <c r="B13" s="89">
        <f>INDEX(National!L:L,MATCH($A13&amp;$A$8,National!$J:$J,0))</f>
        <v>0</v>
      </c>
    </row>
    <row r="14" spans="1:2" x14ac:dyDescent="0.3">
      <c r="A14" s="30" t="s">
        <v>228</v>
      </c>
      <c r="B14" s="89">
        <f>INDEX(National!L:L,MATCH($A14&amp;$A$8,National!$J:$J,0))</f>
        <v>0</v>
      </c>
    </row>
    <row r="15" spans="1:2" x14ac:dyDescent="0.3">
      <c r="A15" s="30" t="s">
        <v>233</v>
      </c>
      <c r="B15" s="89">
        <f>INDEX(National!L:L,MATCH($A15&amp;$A$8,National!$J:$J,0))</f>
        <v>5.3283769007730396E-3</v>
      </c>
    </row>
    <row r="16" spans="1:2" x14ac:dyDescent="0.3">
      <c r="B16" s="59"/>
    </row>
    <row r="17" spans="1:2" x14ac:dyDescent="0.3">
      <c r="A17" s="35" t="s">
        <v>244</v>
      </c>
      <c r="B17" s="43"/>
    </row>
    <row r="18" spans="1:2" x14ac:dyDescent="0.3">
      <c r="A18" s="18"/>
      <c r="B18" s="34"/>
    </row>
    <row r="19" spans="1:2" x14ac:dyDescent="0.3">
      <c r="A19" s="33"/>
      <c r="B19" s="34"/>
    </row>
    <row r="20" spans="1:2" x14ac:dyDescent="0.3">
      <c r="A20" s="36" t="s">
        <v>113</v>
      </c>
      <c r="B20" s="34"/>
    </row>
    <row r="21" spans="1:2" x14ac:dyDescent="0.3">
      <c r="A21" s="33"/>
      <c r="B21" s="37" t="s">
        <v>3</v>
      </c>
    </row>
    <row r="22" spans="1:2" x14ac:dyDescent="0.3">
      <c r="A22" s="39" t="s">
        <v>243</v>
      </c>
      <c r="B22" s="46">
        <f>INDEX(National!L:L,MATCH($A22&amp;$A$20,National!$J:$J,0))</f>
        <v>4.5013317436848402E-2</v>
      </c>
    </row>
    <row r="23" spans="1:2" x14ac:dyDescent="0.3">
      <c r="A23" s="19" t="s">
        <v>242</v>
      </c>
      <c r="B23" s="46">
        <f>INDEX(National!L:L,MATCH($A23&amp;$A$20,National!$J:$J,0))</f>
        <v>0.954986682563152</v>
      </c>
    </row>
    <row r="24" spans="1:2" x14ac:dyDescent="0.3">
      <c r="A24" s="19" t="s">
        <v>240</v>
      </c>
      <c r="B24" s="46">
        <f>INDEX(National!L:L,MATCH($A24&amp;$A$20,National!$J:$J,0))</f>
        <v>0</v>
      </c>
    </row>
    <row r="25" spans="1:2" x14ac:dyDescent="0.3">
      <c r="A25" s="19" t="s">
        <v>241</v>
      </c>
      <c r="B25" s="46">
        <f>INDEX(National!L:L,MATCH($A25&amp;$A$20,National!$J:$J,0))</f>
        <v>0</v>
      </c>
    </row>
    <row r="26" spans="1:2" x14ac:dyDescent="0.3">
      <c r="B26" s="59"/>
    </row>
    <row r="27" spans="1:2" x14ac:dyDescent="0.3">
      <c r="A27" s="39"/>
      <c r="B27" s="59"/>
    </row>
    <row r="28" spans="1:2" x14ac:dyDescent="0.3">
      <c r="A28" s="35" t="s">
        <v>246</v>
      </c>
      <c r="B28" s="43"/>
    </row>
    <row r="29" spans="1:2" x14ac:dyDescent="0.3">
      <c r="A29" s="18"/>
      <c r="B29" s="34"/>
    </row>
    <row r="30" spans="1:2" x14ac:dyDescent="0.3">
      <c r="A30" s="33"/>
      <c r="B30" s="34"/>
    </row>
    <row r="31" spans="1:2" x14ac:dyDescent="0.3">
      <c r="A31" s="36" t="s">
        <v>113</v>
      </c>
      <c r="B31" s="34"/>
    </row>
    <row r="32" spans="1:2" x14ac:dyDescent="0.3">
      <c r="A32" s="33"/>
      <c r="B32" s="37" t="s">
        <v>3</v>
      </c>
    </row>
    <row r="33" spans="1:2" x14ac:dyDescent="0.3">
      <c r="A33" s="30" t="s">
        <v>250</v>
      </c>
      <c r="B33" s="46">
        <f>INDEX(National!L:L,MATCH($A33&amp;$A$31,National!$J:$J,0))</f>
        <v>8.0386756563537096E-2</v>
      </c>
    </row>
    <row r="34" spans="1:2" x14ac:dyDescent="0.3">
      <c r="A34" s="30" t="s">
        <v>249</v>
      </c>
      <c r="B34" s="46">
        <f>INDEX(National!L:L,MATCH($A34&amp;$A$31,National!$J:$J,0))</f>
        <v>0.91745265313000901</v>
      </c>
    </row>
    <row r="35" spans="1:2" x14ac:dyDescent="0.3">
      <c r="A35" s="30" t="s">
        <v>247</v>
      </c>
      <c r="B35" s="46">
        <f>INDEX(National!L:L,MATCH($A35&amp;$A$31,National!$J:$J,0))</f>
        <v>0</v>
      </c>
    </row>
    <row r="36" spans="1:2" x14ac:dyDescent="0.3">
      <c r="A36" s="30" t="s">
        <v>248</v>
      </c>
      <c r="B36" s="46">
        <f>INDEX(National!L:L,MATCH($A36&amp;$A$31,National!$J:$J,0))</f>
        <v>2.1605903064536199E-3</v>
      </c>
    </row>
    <row r="37" spans="1:2" x14ac:dyDescent="0.3">
      <c r="B37" s="59"/>
    </row>
    <row r="38" spans="1:2" x14ac:dyDescent="0.3">
      <c r="B38" s="59"/>
    </row>
    <row r="39" spans="1:2" ht="40.5" customHeight="1" x14ac:dyDescent="0.3">
      <c r="A39" s="90" t="s">
        <v>291</v>
      </c>
      <c r="B39" s="90"/>
    </row>
    <row r="40" spans="1:2" x14ac:dyDescent="0.3">
      <c r="A40" s="88" t="s">
        <v>333</v>
      </c>
      <c r="B40" s="34"/>
    </row>
    <row r="41" spans="1:2" x14ac:dyDescent="0.3">
      <c r="A41" s="33"/>
      <c r="B41" s="34"/>
    </row>
    <row r="42" spans="1:2" x14ac:dyDescent="0.3">
      <c r="A42" s="36" t="s">
        <v>113</v>
      </c>
      <c r="B42" s="34"/>
    </row>
    <row r="43" spans="1:2" x14ac:dyDescent="0.3">
      <c r="A43" s="33"/>
      <c r="B43" s="37" t="s">
        <v>3</v>
      </c>
    </row>
    <row r="44" spans="1:2" x14ac:dyDescent="0.3">
      <c r="A44" s="19" t="s">
        <v>290</v>
      </c>
      <c r="B44" s="46">
        <f>INDEX(National!L:L,MATCH($A44&amp;$A$42,National!$J:$J,0))</f>
        <v>5.7430419626866902E-2</v>
      </c>
    </row>
    <row r="45" spans="1:2" x14ac:dyDescent="0.3">
      <c r="A45" s="19" t="s">
        <v>289</v>
      </c>
      <c r="B45" s="46">
        <f>INDEX(National!L:L,MATCH($A45&amp;$A$42,National!$J:$J,0))</f>
        <v>0.94029984162638802</v>
      </c>
    </row>
    <row r="46" spans="1:2" x14ac:dyDescent="0.3">
      <c r="A46" s="19" t="s">
        <v>287</v>
      </c>
      <c r="B46" s="46">
        <f>INDEX(National!L:L,MATCH($A46&amp;$A$42,National!$J:$J,0))</f>
        <v>1.5633883541657401E-4</v>
      </c>
    </row>
    <row r="47" spans="1:2" x14ac:dyDescent="0.3">
      <c r="A47" s="19" t="s">
        <v>288</v>
      </c>
      <c r="B47" s="46">
        <f>INDEX(National!L:L,MATCH($A47&amp;$A$42,National!$J:$J,0))</f>
        <v>2.1133999113282799E-3</v>
      </c>
    </row>
  </sheetData>
  <mergeCells count="1">
    <mergeCell ref="A39:B3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M367"/>
  <sheetViews>
    <sheetView tabSelected="1" topLeftCell="A50" zoomScale="73" workbookViewId="0">
      <selection activeCell="F67" sqref="F67"/>
    </sheetView>
  </sheetViews>
  <sheetFormatPr defaultColWidth="8.90625" defaultRowHeight="14" x14ac:dyDescent="0.3"/>
  <cols>
    <col min="1" max="1" width="8.90625" style="18"/>
    <col min="2" max="2" width="13.81640625" style="18" customWidth="1"/>
    <col min="3" max="3" width="15.1796875" style="18" customWidth="1"/>
    <col min="4" max="4" width="17.36328125" style="18" customWidth="1"/>
    <col min="5" max="5" width="15" style="18" customWidth="1"/>
    <col min="6" max="6" width="24.36328125" style="18" customWidth="1"/>
    <col min="7" max="7" width="27.81640625" style="18" customWidth="1"/>
    <col min="8" max="8" width="21.81640625" style="18" customWidth="1"/>
    <col min="9" max="9" width="31.81640625" style="18" customWidth="1"/>
    <col min="10" max="10" width="41" style="18" customWidth="1"/>
    <col min="11" max="11" width="9.26953125" style="18" customWidth="1"/>
    <col min="12" max="12" width="21.54296875" style="18" customWidth="1"/>
    <col min="13" max="16384" width="8.90625" style="18"/>
  </cols>
  <sheetData>
    <row r="1" spans="1:12" s="47" customFormat="1" ht="28" x14ac:dyDescent="0.3">
      <c r="A1" s="25" t="s">
        <v>38</v>
      </c>
      <c r="B1" s="25" t="s">
        <v>39</v>
      </c>
      <c r="C1" s="25" t="s">
        <v>40</v>
      </c>
      <c r="D1" s="25" t="s">
        <v>41</v>
      </c>
      <c r="E1" s="25" t="s">
        <v>0</v>
      </c>
      <c r="F1" s="25" t="s">
        <v>42</v>
      </c>
      <c r="G1" s="25" t="s">
        <v>43</v>
      </c>
      <c r="H1" s="25" t="s">
        <v>44</v>
      </c>
      <c r="I1" s="25" t="s">
        <v>45</v>
      </c>
      <c r="J1" s="26" t="s">
        <v>1</v>
      </c>
      <c r="K1" s="25" t="s">
        <v>2</v>
      </c>
      <c r="L1" s="25" t="s">
        <v>7</v>
      </c>
    </row>
    <row r="2" spans="1:12" x14ac:dyDescent="0.3">
      <c r="A2" s="30" t="s">
        <v>3</v>
      </c>
      <c r="B2" s="30" t="s">
        <v>50</v>
      </c>
      <c r="C2" s="30" t="s">
        <v>67</v>
      </c>
      <c r="D2" s="30"/>
      <c r="E2" s="30"/>
      <c r="F2" s="93" t="s">
        <v>113</v>
      </c>
      <c r="G2" s="19" t="s">
        <v>97</v>
      </c>
      <c r="H2" s="93" t="s">
        <v>94</v>
      </c>
      <c r="I2" s="30" t="str">
        <f>CONCATENATE(G2,H2)</f>
        <v>Gender of HHs individuals : Female</v>
      </c>
      <c r="J2" s="30" t="str">
        <f>CONCATENATE(G2,H2,F2)</f>
        <v>Gender of HHs individuals : Female0_17</v>
      </c>
      <c r="K2" s="20">
        <f>L2*100</f>
        <v>49.866303307001196</v>
      </c>
      <c r="L2" s="93">
        <v>0.49866303307001197</v>
      </c>
    </row>
    <row r="3" spans="1:12" x14ac:dyDescent="0.3">
      <c r="A3" s="30" t="s">
        <v>3</v>
      </c>
      <c r="B3" s="30" t="s">
        <v>50</v>
      </c>
      <c r="C3" s="30" t="s">
        <v>67</v>
      </c>
      <c r="D3" s="30"/>
      <c r="E3" s="30"/>
      <c r="F3" s="93" t="s">
        <v>113</v>
      </c>
      <c r="G3" s="19" t="s">
        <v>97</v>
      </c>
      <c r="H3" s="93" t="s">
        <v>95</v>
      </c>
      <c r="I3" s="30" t="str">
        <f t="shared" ref="I3:I10" si="0">CONCATENATE(G3,H3)</f>
        <v>Gender of HHs individuals : Male</v>
      </c>
      <c r="J3" s="30" t="str">
        <f t="shared" ref="J3:J10" si="1">CONCATENATE(G3,H3,F3)</f>
        <v>Gender of HHs individuals : Male0_17</v>
      </c>
      <c r="K3" s="20">
        <f>L3*100</f>
        <v>49.992955785837403</v>
      </c>
      <c r="L3" s="93">
        <v>0.49992955785837401</v>
      </c>
    </row>
    <row r="4" spans="1:12" x14ac:dyDescent="0.3">
      <c r="A4" s="30" t="s">
        <v>3</v>
      </c>
      <c r="B4" s="30" t="s">
        <v>50</v>
      </c>
      <c r="C4" s="30" t="s">
        <v>67</v>
      </c>
      <c r="D4" s="30"/>
      <c r="E4" s="30"/>
      <c r="F4" s="93" t="s">
        <v>113</v>
      </c>
      <c r="G4" s="19" t="s">
        <v>97</v>
      </c>
      <c r="H4" s="93" t="s">
        <v>96</v>
      </c>
      <c r="I4" s="30" t="str">
        <f t="shared" si="0"/>
        <v>Gender of HHs individuals : Gender non-conforming</v>
      </c>
      <c r="J4" s="30" t="str">
        <f t="shared" si="1"/>
        <v>Gender of HHs individuals : Gender non-conforming0_17</v>
      </c>
      <c r="K4" s="20">
        <f t="shared" ref="K4:K16" si="2">L4*100</f>
        <v>0.140740907161367</v>
      </c>
      <c r="L4" s="93">
        <v>1.4074090716136699E-3</v>
      </c>
    </row>
    <row r="5" spans="1:12" x14ac:dyDescent="0.3">
      <c r="A5" s="30" t="s">
        <v>3</v>
      </c>
      <c r="B5" s="30" t="s">
        <v>50</v>
      </c>
      <c r="C5" s="30" t="s">
        <v>67</v>
      </c>
      <c r="D5" s="30"/>
      <c r="E5" s="30"/>
      <c r="F5" s="93" t="s">
        <v>114</v>
      </c>
      <c r="G5" s="19" t="s">
        <v>97</v>
      </c>
      <c r="H5" s="93" t="s">
        <v>94</v>
      </c>
      <c r="I5" s="30" t="str">
        <f t="shared" si="0"/>
        <v>Gender of HHs individuals : Female</v>
      </c>
      <c r="J5" s="30" t="str">
        <f t="shared" si="1"/>
        <v>Gender of HHs individuals : Female18_59</v>
      </c>
      <c r="K5" s="20">
        <f t="shared" si="2"/>
        <v>52.6750805815973</v>
      </c>
      <c r="L5" s="93">
        <v>0.526750805815973</v>
      </c>
    </row>
    <row r="6" spans="1:12" x14ac:dyDescent="0.3">
      <c r="A6" s="30" t="s">
        <v>3</v>
      </c>
      <c r="B6" s="30" t="s">
        <v>50</v>
      </c>
      <c r="C6" s="30" t="s">
        <v>67</v>
      </c>
      <c r="D6" s="30"/>
      <c r="E6" s="30"/>
      <c r="F6" s="93" t="s">
        <v>114</v>
      </c>
      <c r="G6" s="19" t="s">
        <v>97</v>
      </c>
      <c r="H6" s="93" t="s">
        <v>95</v>
      </c>
      <c r="I6" s="30" t="str">
        <f t="shared" si="0"/>
        <v>Gender of HHs individuals : Male</v>
      </c>
      <c r="J6" s="30" t="str">
        <f>CONCATENATE(G6,H6,F6)</f>
        <v>Gender of HHs individuals : Male18_59</v>
      </c>
      <c r="K6" s="20">
        <f t="shared" si="2"/>
        <v>47.3249194184027</v>
      </c>
      <c r="L6" s="93">
        <v>0.473249194184027</v>
      </c>
    </row>
    <row r="7" spans="1:12" x14ac:dyDescent="0.3">
      <c r="A7" s="30" t="s">
        <v>3</v>
      </c>
      <c r="B7" s="30" t="s">
        <v>50</v>
      </c>
      <c r="C7" s="30" t="s">
        <v>67</v>
      </c>
      <c r="D7" s="30"/>
      <c r="E7" s="30"/>
      <c r="F7" s="93" t="s">
        <v>114</v>
      </c>
      <c r="G7" s="19" t="s">
        <v>97</v>
      </c>
      <c r="H7" s="93" t="s">
        <v>96</v>
      </c>
      <c r="I7" s="30" t="str">
        <f t="shared" ref="I7" si="3">CONCATENATE(G7,H7)</f>
        <v>Gender of HHs individuals : Gender non-conforming</v>
      </c>
      <c r="J7" s="30" t="str">
        <f t="shared" ref="J7" si="4">CONCATENATE(G7,H7,F7)</f>
        <v>Gender of HHs individuals : Gender non-conforming18_59</v>
      </c>
      <c r="K7" s="20">
        <f t="shared" si="2"/>
        <v>0</v>
      </c>
      <c r="L7" s="93">
        <v>0</v>
      </c>
    </row>
    <row r="8" spans="1:12" x14ac:dyDescent="0.3">
      <c r="A8" s="30" t="s">
        <v>3</v>
      </c>
      <c r="B8" s="30" t="s">
        <v>50</v>
      </c>
      <c r="C8" s="30" t="s">
        <v>67</v>
      </c>
      <c r="D8" s="30"/>
      <c r="E8" s="30"/>
      <c r="F8" s="93" t="s">
        <v>98</v>
      </c>
      <c r="G8" s="19" t="s">
        <v>97</v>
      </c>
      <c r="H8" s="93" t="s">
        <v>94</v>
      </c>
      <c r="I8" s="30" t="str">
        <f t="shared" si="0"/>
        <v>Gender of HHs individuals : Female</v>
      </c>
      <c r="J8" s="30" t="str">
        <f t="shared" si="1"/>
        <v>Gender of HHs individuals : Female60+</v>
      </c>
      <c r="K8" s="20">
        <f t="shared" si="2"/>
        <v>52.5581809240377</v>
      </c>
      <c r="L8" s="93">
        <v>0.52558180924037701</v>
      </c>
    </row>
    <row r="9" spans="1:12" x14ac:dyDescent="0.3">
      <c r="A9" s="30" t="s">
        <v>3</v>
      </c>
      <c r="B9" s="30" t="s">
        <v>50</v>
      </c>
      <c r="C9" s="30" t="s">
        <v>67</v>
      </c>
      <c r="D9" s="30"/>
      <c r="E9" s="30"/>
      <c r="F9" s="93" t="s">
        <v>98</v>
      </c>
      <c r="G9" s="19" t="s">
        <v>97</v>
      </c>
      <c r="H9" s="93" t="s">
        <v>95</v>
      </c>
      <c r="I9" s="30" t="str">
        <f t="shared" si="0"/>
        <v>Gender of HHs individuals : Male</v>
      </c>
      <c r="J9" s="30" t="str">
        <f t="shared" si="1"/>
        <v>Gender of HHs individuals : Male60+</v>
      </c>
      <c r="K9" s="20">
        <f t="shared" si="2"/>
        <v>47.4418190759623</v>
      </c>
      <c r="L9" s="93">
        <v>0.47441819075962299</v>
      </c>
    </row>
    <row r="10" spans="1:12" x14ac:dyDescent="0.3">
      <c r="A10" s="30" t="s">
        <v>3</v>
      </c>
      <c r="B10" s="30" t="s">
        <v>50</v>
      </c>
      <c r="C10" s="30" t="s">
        <v>67</v>
      </c>
      <c r="D10" s="30"/>
      <c r="E10" s="30"/>
      <c r="F10" s="93" t="s">
        <v>98</v>
      </c>
      <c r="G10" s="19" t="s">
        <v>97</v>
      </c>
      <c r="H10" s="93" t="s">
        <v>96</v>
      </c>
      <c r="I10" s="30" t="str">
        <f t="shared" si="0"/>
        <v>Gender of HHs individuals : Gender non-conforming</v>
      </c>
      <c r="J10" s="30" t="str">
        <f t="shared" si="1"/>
        <v>Gender of HHs individuals : Gender non-conforming60+</v>
      </c>
      <c r="K10" s="20">
        <f t="shared" si="2"/>
        <v>0</v>
      </c>
      <c r="L10" s="29">
        <v>0</v>
      </c>
    </row>
    <row r="11" spans="1:12" x14ac:dyDescent="0.3">
      <c r="A11" s="30" t="s">
        <v>3</v>
      </c>
      <c r="B11" s="30" t="s">
        <v>50</v>
      </c>
      <c r="C11" s="30" t="s">
        <v>67</v>
      </c>
      <c r="D11" s="30"/>
      <c r="E11" s="30"/>
      <c r="F11" s="93" t="s">
        <v>113</v>
      </c>
      <c r="G11" s="19" t="s">
        <v>112</v>
      </c>
      <c r="H11" s="93" t="s">
        <v>99</v>
      </c>
      <c r="I11" s="30" t="str">
        <f t="shared" ref="I11:I77" si="5">CONCATENATE(G11,H11)</f>
        <v>Relationship to the head of HHs : Son/daughter</v>
      </c>
      <c r="J11" s="30" t="str">
        <f t="shared" ref="J11:J77" si="6">CONCATENATE(G11,H11,F11)</f>
        <v>Relationship to the head of HHs : Son/daughter0_17</v>
      </c>
      <c r="K11" s="20">
        <f t="shared" si="2"/>
        <v>87.320202739602109</v>
      </c>
      <c r="L11" s="93">
        <v>0.87320202739602104</v>
      </c>
    </row>
    <row r="12" spans="1:12" x14ac:dyDescent="0.3">
      <c r="A12" s="30" t="s">
        <v>3</v>
      </c>
      <c r="B12" s="30" t="s">
        <v>50</v>
      </c>
      <c r="C12" s="30" t="s">
        <v>67</v>
      </c>
      <c r="D12" s="30"/>
      <c r="E12" s="30"/>
      <c r="F12" s="93" t="s">
        <v>113</v>
      </c>
      <c r="G12" s="19" t="s">
        <v>112</v>
      </c>
      <c r="H12" s="93" t="s">
        <v>100</v>
      </c>
      <c r="I12" s="30" t="str">
        <f t="shared" si="5"/>
        <v>Relationship to the head of HHs : Son/Daughter in law</v>
      </c>
      <c r="J12" s="30" t="str">
        <f t="shared" si="6"/>
        <v>Relationship to the head of HHs : Son/Daughter in law0_17</v>
      </c>
      <c r="K12" s="20">
        <f t="shared" si="2"/>
        <v>0.38812316125142599</v>
      </c>
      <c r="L12" s="93">
        <v>3.88123161251426E-3</v>
      </c>
    </row>
    <row r="13" spans="1:12" x14ac:dyDescent="0.3">
      <c r="A13" s="30" t="s">
        <v>3</v>
      </c>
      <c r="B13" s="30" t="s">
        <v>50</v>
      </c>
      <c r="C13" s="30" t="s">
        <v>67</v>
      </c>
      <c r="D13" s="30"/>
      <c r="E13" s="30"/>
      <c r="F13" s="93" t="s">
        <v>113</v>
      </c>
      <c r="G13" s="19" t="s">
        <v>112</v>
      </c>
      <c r="H13" s="93" t="s">
        <v>101</v>
      </c>
      <c r="I13" s="30" t="str">
        <f t="shared" si="5"/>
        <v>Relationship to the head of HHs : Friend</v>
      </c>
      <c r="J13" s="30" t="str">
        <f t="shared" si="6"/>
        <v>Relationship to the head of HHs : Friend0_17</v>
      </c>
      <c r="K13" s="20">
        <f t="shared" si="2"/>
        <v>4.1518187439635097E-2</v>
      </c>
      <c r="L13" s="93">
        <v>4.1518187439635099E-4</v>
      </c>
    </row>
    <row r="14" spans="1:12" x14ac:dyDescent="0.3">
      <c r="A14" s="30" t="s">
        <v>3</v>
      </c>
      <c r="B14" s="30" t="s">
        <v>50</v>
      </c>
      <c r="C14" s="30" t="s">
        <v>67</v>
      </c>
      <c r="D14" s="30"/>
      <c r="E14" s="30"/>
      <c r="F14" s="93" t="s">
        <v>113</v>
      </c>
      <c r="G14" s="19" t="s">
        <v>112</v>
      </c>
      <c r="H14" s="93" t="s">
        <v>102</v>
      </c>
      <c r="I14" s="30" t="str">
        <f t="shared" si="5"/>
        <v>Relationship to the head of HHs : Grandchild</v>
      </c>
      <c r="J14" s="30" t="str">
        <f t="shared" si="6"/>
        <v>Relationship to the head of HHs : Grandchild0_17</v>
      </c>
      <c r="K14" s="20">
        <f t="shared" si="2"/>
        <v>10.239927442695199</v>
      </c>
      <c r="L14" s="93">
        <v>0.102399274426952</v>
      </c>
    </row>
    <row r="15" spans="1:12" x14ac:dyDescent="0.3">
      <c r="A15" s="30" t="s">
        <v>3</v>
      </c>
      <c r="B15" s="30" t="s">
        <v>50</v>
      </c>
      <c r="C15" s="30" t="s">
        <v>67</v>
      </c>
      <c r="D15" s="30"/>
      <c r="E15" s="30"/>
      <c r="F15" s="93" t="s">
        <v>113</v>
      </c>
      <c r="G15" s="19" t="s">
        <v>112</v>
      </c>
      <c r="H15" s="93" t="s">
        <v>103</v>
      </c>
      <c r="I15" s="30" t="str">
        <f t="shared" si="5"/>
        <v>Relationship to the head of HHs : Nephew / Niece</v>
      </c>
      <c r="J15" s="30" t="str">
        <f t="shared" si="6"/>
        <v>Relationship to the head of HHs : Nephew / Niece0_17</v>
      </c>
      <c r="K15" s="20">
        <f t="shared" si="2"/>
        <v>1.0703544169535899</v>
      </c>
      <c r="L15" s="93">
        <v>1.07035441695359E-2</v>
      </c>
    </row>
    <row r="16" spans="1:12" x14ac:dyDescent="0.3">
      <c r="A16" s="30" t="s">
        <v>3</v>
      </c>
      <c r="B16" s="30" t="s">
        <v>50</v>
      </c>
      <c r="C16" s="30" t="s">
        <v>67</v>
      </c>
      <c r="D16" s="30"/>
      <c r="E16" s="30"/>
      <c r="F16" s="93" t="s">
        <v>113</v>
      </c>
      <c r="G16" s="19" t="s">
        <v>112</v>
      </c>
      <c r="H16" s="93" t="s">
        <v>60</v>
      </c>
      <c r="I16" s="30" t="str">
        <f t="shared" si="5"/>
        <v>Relationship to the head of HHs : Other</v>
      </c>
      <c r="J16" s="30" t="str">
        <f t="shared" si="6"/>
        <v>Relationship to the head of HHs : Other0_17</v>
      </c>
      <c r="K16" s="20">
        <f t="shared" si="2"/>
        <v>4.9382164550514397E-2</v>
      </c>
      <c r="L16" s="93">
        <v>4.9382164550514399E-4</v>
      </c>
    </row>
    <row r="17" spans="1:12" x14ac:dyDescent="0.3">
      <c r="A17" s="30" t="s">
        <v>3</v>
      </c>
      <c r="B17" s="30" t="s">
        <v>50</v>
      </c>
      <c r="C17" s="30" t="s">
        <v>67</v>
      </c>
      <c r="D17" s="30"/>
      <c r="E17" s="30"/>
      <c r="F17" s="93" t="s">
        <v>113</v>
      </c>
      <c r="G17" s="19" t="s">
        <v>112</v>
      </c>
      <c r="H17" s="93" t="s">
        <v>104</v>
      </c>
      <c r="I17" s="30" t="str">
        <f t="shared" si="5"/>
        <v>Relationship to the head of HHs : Other relative</v>
      </c>
      <c r="J17" s="30" t="str">
        <f t="shared" si="6"/>
        <v>Relationship to the head of HHs : Other relative0_17</v>
      </c>
      <c r="K17" s="20">
        <f t="shared" ref="K17:K67" si="7">L17*100</f>
        <v>6.706359951972099E-2</v>
      </c>
      <c r="L17" s="93">
        <v>6.7063599519720995E-4</v>
      </c>
    </row>
    <row r="18" spans="1:12" x14ac:dyDescent="0.3">
      <c r="A18" s="30" t="s">
        <v>3</v>
      </c>
      <c r="B18" s="30" t="s">
        <v>50</v>
      </c>
      <c r="C18" s="30" t="s">
        <v>67</v>
      </c>
      <c r="D18" s="30"/>
      <c r="E18" s="30"/>
      <c r="F18" s="93" t="s">
        <v>113</v>
      </c>
      <c r="G18" s="19" t="s">
        <v>112</v>
      </c>
      <c r="H18" s="93" t="s">
        <v>105</v>
      </c>
      <c r="I18" s="30" t="str">
        <f t="shared" si="5"/>
        <v>Relationship to the head of HHs : Father/Mother</v>
      </c>
      <c r="J18" s="30" t="str">
        <f t="shared" si="6"/>
        <v>Relationship to the head of HHs : Father/Mother0_17</v>
      </c>
      <c r="K18" s="20">
        <f t="shared" si="7"/>
        <v>1.24999281196017E-2</v>
      </c>
      <c r="L18" s="93">
        <v>1.2499928119601701E-4</v>
      </c>
    </row>
    <row r="19" spans="1:12" x14ac:dyDescent="0.3">
      <c r="A19" s="30" t="s">
        <v>3</v>
      </c>
      <c r="B19" s="30" t="s">
        <v>50</v>
      </c>
      <c r="C19" s="30" t="s">
        <v>67</v>
      </c>
      <c r="D19" s="30"/>
      <c r="E19" s="30"/>
      <c r="F19" s="93" t="s">
        <v>113</v>
      </c>
      <c r="G19" s="19" t="s">
        <v>112</v>
      </c>
      <c r="H19" s="93" t="s">
        <v>106</v>
      </c>
      <c r="I19" s="30" t="str">
        <f t="shared" si="5"/>
        <v>Relationship to the head of HHs : Roommate</v>
      </c>
      <c r="J19" s="30" t="str">
        <f t="shared" si="6"/>
        <v>Relationship to the head of HHs : Roommate0_17</v>
      </c>
      <c r="K19" s="20">
        <f t="shared" si="7"/>
        <v>3.1850570442723699E-3</v>
      </c>
      <c r="L19" s="93">
        <v>3.1850570442723699E-5</v>
      </c>
    </row>
    <row r="20" spans="1:12" x14ac:dyDescent="0.3">
      <c r="A20" s="30" t="s">
        <v>3</v>
      </c>
      <c r="B20" s="30" t="s">
        <v>50</v>
      </c>
      <c r="C20" s="30" t="s">
        <v>67</v>
      </c>
      <c r="D20" s="30"/>
      <c r="E20" s="30"/>
      <c r="F20" s="93" t="s">
        <v>113</v>
      </c>
      <c r="G20" s="19" t="s">
        <v>112</v>
      </c>
      <c r="H20" s="93" t="s">
        <v>107</v>
      </c>
      <c r="I20" s="30" t="str">
        <f t="shared" ref="I20:I21" si="8">CONCATENATE(G20,H20)</f>
        <v>Relationship to the head of HHs : Brother/Sister (sibling)</v>
      </c>
      <c r="J20" s="30" t="str">
        <f>CONCATENATE(G20,H20,F20)</f>
        <v>Relationship to the head of HHs : Brother/Sister (sibling)0_17</v>
      </c>
      <c r="K20" s="20">
        <f t="shared" si="7"/>
        <v>0.68303619228617007</v>
      </c>
      <c r="L20" s="93">
        <v>6.8303619228617003E-3</v>
      </c>
    </row>
    <row r="21" spans="1:12" x14ac:dyDescent="0.3">
      <c r="A21" s="30" t="s">
        <v>3</v>
      </c>
      <c r="B21" s="30" t="s">
        <v>50</v>
      </c>
      <c r="C21" s="30" t="s">
        <v>67</v>
      </c>
      <c r="D21" s="30"/>
      <c r="E21" s="30"/>
      <c r="F21" s="93" t="s">
        <v>113</v>
      </c>
      <c r="G21" s="19" t="s">
        <v>112</v>
      </c>
      <c r="H21" s="93" t="s">
        <v>108</v>
      </c>
      <c r="I21" s="30" t="str">
        <f t="shared" si="8"/>
        <v>Relationship to the head of HHs : Spouse of head of household (not co-head)</v>
      </c>
      <c r="J21" s="30" t="str">
        <f t="shared" ref="J21" si="9">CONCATENATE(G21,H21,F21)</f>
        <v>Relationship to the head of HHs : Spouse of head of household (not co-head)0_17</v>
      </c>
      <c r="K21" s="20">
        <f t="shared" si="7"/>
        <v>0.124707110537695</v>
      </c>
      <c r="L21" s="93">
        <v>1.24707110537695E-3</v>
      </c>
    </row>
    <row r="22" spans="1:12" x14ac:dyDescent="0.3">
      <c r="A22" s="30" t="s">
        <v>3</v>
      </c>
      <c r="B22" s="30" t="s">
        <v>50</v>
      </c>
      <c r="C22" s="30" t="s">
        <v>67</v>
      </c>
      <c r="D22" s="30"/>
      <c r="E22" s="30"/>
      <c r="F22" s="93" t="s">
        <v>113</v>
      </c>
      <c r="G22" s="19" t="s">
        <v>112</v>
      </c>
      <c r="H22" s="93" t="s">
        <v>109</v>
      </c>
      <c r="I22" s="30" t="str">
        <f t="shared" ref="I22:I25" si="10">CONCATENATE(G22,H22)</f>
        <v>Relationship to the head of HHs : Guest or non-relative</v>
      </c>
      <c r="J22" s="30" t="str">
        <f t="shared" ref="J22:J25" si="11">CONCATENATE(G22,H22,F22)</f>
        <v>Relationship to the head of HHs : Guest or non-relative0_17</v>
      </c>
      <c r="K22" s="20">
        <f t="shared" si="7"/>
        <v>0</v>
      </c>
      <c r="L22" s="93">
        <v>0</v>
      </c>
    </row>
    <row r="23" spans="1:12" x14ac:dyDescent="0.3">
      <c r="A23" s="30" t="s">
        <v>3</v>
      </c>
      <c r="B23" s="30" t="s">
        <v>50</v>
      </c>
      <c r="C23" s="30" t="s">
        <v>67</v>
      </c>
      <c r="D23" s="30"/>
      <c r="E23" s="30"/>
      <c r="F23" s="93" t="s">
        <v>113</v>
      </c>
      <c r="G23" s="19" t="s">
        <v>112</v>
      </c>
      <c r="H23" s="93" t="s">
        <v>110</v>
      </c>
      <c r="I23" s="30" t="str">
        <f t="shared" si="10"/>
        <v>Relationship to the head of HHs : Head or Co-head of household</v>
      </c>
      <c r="J23" s="30" t="str">
        <f t="shared" si="11"/>
        <v>Relationship to the head of HHs : Head or Co-head of household0_17</v>
      </c>
      <c r="K23" s="20">
        <f t="shared" si="7"/>
        <v>0</v>
      </c>
      <c r="L23" s="93">
        <v>0</v>
      </c>
    </row>
    <row r="24" spans="1:12" x14ac:dyDescent="0.3">
      <c r="A24" s="30" t="s">
        <v>3</v>
      </c>
      <c r="B24" s="30" t="s">
        <v>50</v>
      </c>
      <c r="C24" s="30" t="s">
        <v>67</v>
      </c>
      <c r="D24" s="30"/>
      <c r="E24" s="30"/>
      <c r="F24" s="93" t="s">
        <v>113</v>
      </c>
      <c r="G24" s="19" t="s">
        <v>112</v>
      </c>
      <c r="H24" s="93" t="s">
        <v>111</v>
      </c>
      <c r="I24" s="30" t="str">
        <f t="shared" si="10"/>
        <v>Relationship to the head of HHs : Father/mother in law</v>
      </c>
      <c r="J24" s="30" t="str">
        <f t="shared" si="11"/>
        <v>Relationship to the head of HHs : Father/mother in law0_17</v>
      </c>
      <c r="K24" s="20">
        <f t="shared" si="7"/>
        <v>0</v>
      </c>
      <c r="L24" s="93">
        <v>0</v>
      </c>
    </row>
    <row r="25" spans="1:12" x14ac:dyDescent="0.3">
      <c r="A25" s="30" t="s">
        <v>3</v>
      </c>
      <c r="B25" s="30" t="s">
        <v>50</v>
      </c>
      <c r="C25" s="30" t="s">
        <v>67</v>
      </c>
      <c r="D25" s="30"/>
      <c r="E25" s="30"/>
      <c r="F25" s="93" t="s">
        <v>114</v>
      </c>
      <c r="G25" s="19" t="s">
        <v>112</v>
      </c>
      <c r="H25" s="93" t="s">
        <v>99</v>
      </c>
      <c r="I25" s="30" t="str">
        <f t="shared" si="10"/>
        <v>Relationship to the head of HHs : Son/daughter</v>
      </c>
      <c r="J25" s="30" t="str">
        <f t="shared" si="11"/>
        <v>Relationship to the head of HHs : Son/daughter18_59</v>
      </c>
      <c r="K25" s="20">
        <f t="shared" si="7"/>
        <v>41.9370992234334</v>
      </c>
      <c r="L25" s="93">
        <v>0.41937099223433399</v>
      </c>
    </row>
    <row r="26" spans="1:12" x14ac:dyDescent="0.3">
      <c r="A26" s="30" t="s">
        <v>3</v>
      </c>
      <c r="B26" s="30" t="s">
        <v>50</v>
      </c>
      <c r="C26" s="30" t="s">
        <v>67</v>
      </c>
      <c r="D26" s="30"/>
      <c r="E26" s="30"/>
      <c r="F26" s="93" t="s">
        <v>114</v>
      </c>
      <c r="G26" s="19" t="s">
        <v>112</v>
      </c>
      <c r="H26" s="93" t="s">
        <v>100</v>
      </c>
      <c r="I26" s="30" t="str">
        <f t="shared" si="5"/>
        <v>Relationship to the head of HHs : Son/Daughter in law</v>
      </c>
      <c r="J26" s="30" t="str">
        <f t="shared" si="6"/>
        <v>Relationship to the head of HHs : Son/Daughter in law18_59</v>
      </c>
      <c r="K26" s="20">
        <f t="shared" si="7"/>
        <v>0.9210403929005011</v>
      </c>
      <c r="L26" s="93">
        <v>9.2104039290050108E-3</v>
      </c>
    </row>
    <row r="27" spans="1:12" x14ac:dyDescent="0.3">
      <c r="A27" s="30" t="s">
        <v>3</v>
      </c>
      <c r="B27" s="30" t="s">
        <v>50</v>
      </c>
      <c r="C27" s="30" t="s">
        <v>67</v>
      </c>
      <c r="D27" s="30"/>
      <c r="E27" s="30"/>
      <c r="F27" s="93" t="s">
        <v>114</v>
      </c>
      <c r="G27" s="19" t="s">
        <v>112</v>
      </c>
      <c r="H27" s="93" t="s">
        <v>101</v>
      </c>
      <c r="I27" s="30" t="str">
        <f t="shared" si="5"/>
        <v>Relationship to the head of HHs : Friend</v>
      </c>
      <c r="J27" s="30" t="str">
        <f t="shared" si="6"/>
        <v>Relationship to the head of HHs : Friend18_59</v>
      </c>
      <c r="K27" s="20">
        <f t="shared" si="7"/>
        <v>8.0568107220947399E-2</v>
      </c>
      <c r="L27" s="93">
        <v>8.0568107220947401E-4</v>
      </c>
    </row>
    <row r="28" spans="1:12" x14ac:dyDescent="0.3">
      <c r="A28" s="30" t="s">
        <v>3</v>
      </c>
      <c r="B28" s="30" t="s">
        <v>50</v>
      </c>
      <c r="C28" s="30" t="s">
        <v>67</v>
      </c>
      <c r="D28" s="30"/>
      <c r="E28" s="30"/>
      <c r="F28" s="93" t="s">
        <v>114</v>
      </c>
      <c r="G28" s="19" t="s">
        <v>112</v>
      </c>
      <c r="H28" s="93" t="s">
        <v>102</v>
      </c>
      <c r="I28" s="30" t="str">
        <f t="shared" si="5"/>
        <v>Relationship to the head of HHs : Grandchild</v>
      </c>
      <c r="J28" s="30" t="str">
        <f t="shared" si="6"/>
        <v>Relationship to the head of HHs : Grandchild18_59</v>
      </c>
      <c r="K28" s="20">
        <f t="shared" si="7"/>
        <v>0.48156230300684399</v>
      </c>
      <c r="L28" s="93">
        <v>4.8156230300684397E-3</v>
      </c>
    </row>
    <row r="29" spans="1:12" x14ac:dyDescent="0.3">
      <c r="A29" s="30" t="s">
        <v>3</v>
      </c>
      <c r="B29" s="30" t="s">
        <v>50</v>
      </c>
      <c r="C29" s="30" t="s">
        <v>67</v>
      </c>
      <c r="D29" s="30"/>
      <c r="E29" s="30"/>
      <c r="F29" s="93" t="s">
        <v>114</v>
      </c>
      <c r="G29" s="19" t="s">
        <v>112</v>
      </c>
      <c r="H29" s="93" t="s">
        <v>109</v>
      </c>
      <c r="I29" s="30" t="str">
        <f t="shared" si="5"/>
        <v>Relationship to the head of HHs : Guest or non-relative</v>
      </c>
      <c r="J29" s="30" t="str">
        <f t="shared" si="6"/>
        <v>Relationship to the head of HHs : Guest or non-relative18_59</v>
      </c>
      <c r="K29" s="20">
        <f t="shared" si="7"/>
        <v>9.3550226958471205E-2</v>
      </c>
      <c r="L29" s="93">
        <v>9.3550226958471203E-4</v>
      </c>
    </row>
    <row r="30" spans="1:12" x14ac:dyDescent="0.3">
      <c r="A30" s="30" t="s">
        <v>3</v>
      </c>
      <c r="B30" s="30" t="s">
        <v>50</v>
      </c>
      <c r="C30" s="30" t="s">
        <v>67</v>
      </c>
      <c r="D30" s="30"/>
      <c r="E30" s="30"/>
      <c r="F30" s="93" t="s">
        <v>114</v>
      </c>
      <c r="G30" s="19" t="s">
        <v>112</v>
      </c>
      <c r="H30" s="93" t="s">
        <v>110</v>
      </c>
      <c r="I30" s="30" t="str">
        <f t="shared" si="5"/>
        <v>Relationship to the head of HHs : Head or Co-head of household</v>
      </c>
      <c r="J30" s="30" t="str">
        <f t="shared" si="6"/>
        <v>Relationship to the head of HHs : Head or Co-head of household18_59</v>
      </c>
      <c r="K30" s="20">
        <f t="shared" si="7"/>
        <v>29.522613772167201</v>
      </c>
      <c r="L30" s="93">
        <v>0.295226137721672</v>
      </c>
    </row>
    <row r="31" spans="1:12" x14ac:dyDescent="0.3">
      <c r="A31" s="30" t="s">
        <v>3</v>
      </c>
      <c r="B31" s="30" t="s">
        <v>50</v>
      </c>
      <c r="C31" s="30" t="s">
        <v>67</v>
      </c>
      <c r="D31" s="30"/>
      <c r="E31" s="30"/>
      <c r="F31" s="93" t="s">
        <v>114</v>
      </c>
      <c r="G31" s="19" t="s">
        <v>112</v>
      </c>
      <c r="H31" s="93" t="s">
        <v>103</v>
      </c>
      <c r="I31" s="30" t="str">
        <f t="shared" si="5"/>
        <v>Relationship to the head of HHs : Nephew / Niece</v>
      </c>
      <c r="J31" s="30" t="str">
        <f t="shared" si="6"/>
        <v>Relationship to the head of HHs : Nephew / Niece18_59</v>
      </c>
      <c r="K31" s="20">
        <f t="shared" si="7"/>
        <v>0.49055951719554197</v>
      </c>
      <c r="L31" s="93">
        <v>4.90559517195542E-3</v>
      </c>
    </row>
    <row r="32" spans="1:12" x14ac:dyDescent="0.3">
      <c r="A32" s="30" t="s">
        <v>3</v>
      </c>
      <c r="B32" s="30" t="s">
        <v>50</v>
      </c>
      <c r="C32" s="30" t="s">
        <v>67</v>
      </c>
      <c r="D32" s="30"/>
      <c r="E32" s="30"/>
      <c r="F32" s="93" t="s">
        <v>114</v>
      </c>
      <c r="G32" s="19" t="s">
        <v>112</v>
      </c>
      <c r="H32" s="93" t="s">
        <v>60</v>
      </c>
      <c r="I32" s="30" t="str">
        <f t="shared" si="5"/>
        <v>Relationship to the head of HHs : Other</v>
      </c>
      <c r="J32" s="30" t="str">
        <f t="shared" si="6"/>
        <v>Relationship to the head of HHs : Other18_59</v>
      </c>
      <c r="K32" s="20">
        <f t="shared" si="7"/>
        <v>1.59951760661304E-2</v>
      </c>
      <c r="L32" s="93">
        <v>1.5995176066130399E-4</v>
      </c>
    </row>
    <row r="33" spans="1:12" x14ac:dyDescent="0.3">
      <c r="A33" s="30" t="s">
        <v>3</v>
      </c>
      <c r="B33" s="30" t="s">
        <v>50</v>
      </c>
      <c r="C33" s="30" t="s">
        <v>67</v>
      </c>
      <c r="D33" s="30"/>
      <c r="E33" s="30"/>
      <c r="F33" s="93" t="s">
        <v>114</v>
      </c>
      <c r="G33" s="19" t="s">
        <v>112</v>
      </c>
      <c r="H33" s="93" t="s">
        <v>104</v>
      </c>
      <c r="I33" s="30" t="str">
        <f t="shared" si="5"/>
        <v>Relationship to the head of HHs : Other relative</v>
      </c>
      <c r="J33" s="30" t="str">
        <f t="shared" si="6"/>
        <v>Relationship to the head of HHs : Other relative18_59</v>
      </c>
      <c r="K33" s="20">
        <f t="shared" si="7"/>
        <v>0.86347930811695395</v>
      </c>
      <c r="L33" s="93">
        <v>8.6347930811695398E-3</v>
      </c>
    </row>
    <row r="34" spans="1:12" x14ac:dyDescent="0.3">
      <c r="A34" s="30" t="s">
        <v>3</v>
      </c>
      <c r="B34" s="30" t="s">
        <v>50</v>
      </c>
      <c r="C34" s="30" t="s">
        <v>67</v>
      </c>
      <c r="D34" s="30"/>
      <c r="E34" s="30"/>
      <c r="F34" s="93" t="s">
        <v>114</v>
      </c>
      <c r="G34" s="19" t="s">
        <v>112</v>
      </c>
      <c r="H34" s="93" t="s">
        <v>105</v>
      </c>
      <c r="I34" s="30" t="str">
        <f t="shared" si="5"/>
        <v>Relationship to the head of HHs : Father/Mother</v>
      </c>
      <c r="J34" s="30" t="str">
        <f t="shared" si="6"/>
        <v>Relationship to the head of HHs : Father/Mother18_59</v>
      </c>
      <c r="K34" s="20">
        <f t="shared" si="7"/>
        <v>0.72440411241575597</v>
      </c>
      <c r="L34" s="93">
        <v>7.2440411241575598E-3</v>
      </c>
    </row>
    <row r="35" spans="1:12" x14ac:dyDescent="0.3">
      <c r="A35" s="30" t="s">
        <v>3</v>
      </c>
      <c r="B35" s="30" t="s">
        <v>50</v>
      </c>
      <c r="C35" s="30" t="s">
        <v>67</v>
      </c>
      <c r="D35" s="30"/>
      <c r="E35" s="30"/>
      <c r="F35" s="93" t="s">
        <v>114</v>
      </c>
      <c r="G35" s="19" t="s">
        <v>112</v>
      </c>
      <c r="H35" s="93" t="s">
        <v>111</v>
      </c>
      <c r="I35" s="30" t="str">
        <f t="shared" si="5"/>
        <v>Relationship to the head of HHs : Father/mother in law</v>
      </c>
      <c r="J35" s="30" t="str">
        <f t="shared" si="6"/>
        <v>Relationship to the head of HHs : Father/mother in law18_59</v>
      </c>
      <c r="K35" s="20">
        <f t="shared" si="7"/>
        <v>6.0234301605319902E-2</v>
      </c>
      <c r="L35" s="93">
        <v>6.02343016053199E-4</v>
      </c>
    </row>
    <row r="36" spans="1:12" x14ac:dyDescent="0.3">
      <c r="A36" s="30" t="s">
        <v>3</v>
      </c>
      <c r="B36" s="30" t="s">
        <v>50</v>
      </c>
      <c r="C36" s="30" t="s">
        <v>67</v>
      </c>
      <c r="D36" s="30"/>
      <c r="E36" s="30"/>
      <c r="F36" s="93" t="s">
        <v>114</v>
      </c>
      <c r="G36" s="19" t="s">
        <v>112</v>
      </c>
      <c r="H36" s="93" t="s">
        <v>106</v>
      </c>
      <c r="I36" s="30" t="str">
        <f t="shared" si="5"/>
        <v>Relationship to the head of HHs : Roommate</v>
      </c>
      <c r="J36" s="30" t="str">
        <f t="shared" si="6"/>
        <v>Relationship to the head of HHs : Roommate18_59</v>
      </c>
      <c r="K36" s="20">
        <f t="shared" si="7"/>
        <v>0.27646528173759999</v>
      </c>
      <c r="L36" s="93">
        <v>2.764652817376E-3</v>
      </c>
    </row>
    <row r="37" spans="1:12" x14ac:dyDescent="0.3">
      <c r="A37" s="30" t="s">
        <v>3</v>
      </c>
      <c r="B37" s="30" t="s">
        <v>50</v>
      </c>
      <c r="C37" s="30" t="s">
        <v>67</v>
      </c>
      <c r="D37" s="30"/>
      <c r="E37" s="30"/>
      <c r="F37" s="93" t="s">
        <v>114</v>
      </c>
      <c r="G37" s="19" t="s">
        <v>112</v>
      </c>
      <c r="H37" s="93" t="s">
        <v>107</v>
      </c>
      <c r="I37" s="30" t="str">
        <f t="shared" si="5"/>
        <v>Relationship to the head of HHs : Brother/Sister (sibling)</v>
      </c>
      <c r="J37" s="30" t="str">
        <f t="shared" si="6"/>
        <v>Relationship to the head of HHs : Brother/Sister (sibling)18_59</v>
      </c>
      <c r="K37" s="20">
        <f t="shared" si="7"/>
        <v>3.5369861666283002</v>
      </c>
      <c r="L37" s="93">
        <v>3.5369861666283003E-2</v>
      </c>
    </row>
    <row r="38" spans="1:12" x14ac:dyDescent="0.3">
      <c r="A38" s="30" t="s">
        <v>3</v>
      </c>
      <c r="B38" s="30" t="s">
        <v>50</v>
      </c>
      <c r="C38" s="30" t="s">
        <v>67</v>
      </c>
      <c r="D38" s="30"/>
      <c r="E38" s="30"/>
      <c r="F38" s="93" t="s">
        <v>114</v>
      </c>
      <c r="G38" s="19" t="s">
        <v>112</v>
      </c>
      <c r="H38" s="93" t="s">
        <v>108</v>
      </c>
      <c r="I38" s="30" t="str">
        <f t="shared" si="5"/>
        <v>Relationship to the head of HHs : Spouse of head of household (not co-head)</v>
      </c>
      <c r="J38" s="30" t="str">
        <f t="shared" si="6"/>
        <v>Relationship to the head of HHs : Spouse of head of household (not co-head)18_59</v>
      </c>
      <c r="K38" s="20">
        <f t="shared" si="7"/>
        <v>20.995442110547</v>
      </c>
      <c r="L38" s="93">
        <v>0.20995442110547</v>
      </c>
    </row>
    <row r="39" spans="1:12" x14ac:dyDescent="0.3">
      <c r="A39" s="30" t="s">
        <v>3</v>
      </c>
      <c r="B39" s="30" t="s">
        <v>50</v>
      </c>
      <c r="C39" s="30" t="s">
        <v>67</v>
      </c>
      <c r="D39" s="30"/>
      <c r="E39" s="30"/>
      <c r="F39" s="93" t="s">
        <v>98</v>
      </c>
      <c r="G39" s="19" t="s">
        <v>112</v>
      </c>
      <c r="H39" s="93" t="s">
        <v>99</v>
      </c>
      <c r="I39" s="30" t="str">
        <f t="shared" si="5"/>
        <v>Relationship to the head of HHs : Son/daughter</v>
      </c>
      <c r="J39" s="30" t="str">
        <f t="shared" si="6"/>
        <v>Relationship to the head of HHs : Son/daughter60+</v>
      </c>
      <c r="K39" s="20">
        <f t="shared" si="7"/>
        <v>1.11079851303892</v>
      </c>
      <c r="L39" s="93">
        <v>1.11079851303892E-2</v>
      </c>
    </row>
    <row r="40" spans="1:12" x14ac:dyDescent="0.3">
      <c r="A40" s="30" t="s">
        <v>3</v>
      </c>
      <c r="B40" s="30" t="s">
        <v>50</v>
      </c>
      <c r="C40" s="30" t="s">
        <v>67</v>
      </c>
      <c r="D40" s="30"/>
      <c r="E40" s="30"/>
      <c r="F40" s="93" t="s">
        <v>98</v>
      </c>
      <c r="G40" s="19" t="s">
        <v>112</v>
      </c>
      <c r="H40" s="93" t="s">
        <v>100</v>
      </c>
      <c r="I40" s="30" t="str">
        <f t="shared" si="5"/>
        <v>Relationship to the head of HHs : Son/Daughter in law</v>
      </c>
      <c r="J40" s="30" t="str">
        <f t="shared" si="6"/>
        <v>Relationship to the head of HHs : Son/Daughter in law60+</v>
      </c>
      <c r="K40" s="20">
        <f t="shared" si="7"/>
        <v>5.7379054824017603E-2</v>
      </c>
      <c r="L40" s="93">
        <v>5.7379054824017604E-4</v>
      </c>
    </row>
    <row r="41" spans="1:12" x14ac:dyDescent="0.3">
      <c r="A41" s="30" t="s">
        <v>3</v>
      </c>
      <c r="B41" s="30" t="s">
        <v>50</v>
      </c>
      <c r="C41" s="30" t="s">
        <v>67</v>
      </c>
      <c r="D41" s="30"/>
      <c r="E41" s="30"/>
      <c r="F41" s="93" t="s">
        <v>98</v>
      </c>
      <c r="G41" s="19" t="s">
        <v>112</v>
      </c>
      <c r="H41" s="93" t="s">
        <v>101</v>
      </c>
      <c r="I41" s="30" t="str">
        <f t="shared" si="5"/>
        <v>Relationship to the head of HHs : Friend</v>
      </c>
      <c r="J41" s="30" t="str">
        <f t="shared" si="6"/>
        <v>Relationship to the head of HHs : Friend60+</v>
      </c>
      <c r="K41" s="20">
        <f t="shared" si="7"/>
        <v>1.7154431958902899E-2</v>
      </c>
      <c r="L41" s="93">
        <v>1.71544319589029E-4</v>
      </c>
    </row>
    <row r="42" spans="1:12" x14ac:dyDescent="0.3">
      <c r="A42" s="30" t="s">
        <v>3</v>
      </c>
      <c r="B42" s="30" t="s">
        <v>50</v>
      </c>
      <c r="C42" s="30" t="s">
        <v>67</v>
      </c>
      <c r="D42" s="30"/>
      <c r="E42" s="30"/>
      <c r="F42" s="93" t="s">
        <v>98</v>
      </c>
      <c r="G42" s="19" t="s">
        <v>112</v>
      </c>
      <c r="H42" s="93" t="s">
        <v>109</v>
      </c>
      <c r="I42" s="30" t="str">
        <f t="shared" si="5"/>
        <v>Relationship to the head of HHs : Guest or non-relative</v>
      </c>
      <c r="J42" s="30" t="str">
        <f t="shared" si="6"/>
        <v>Relationship to the head of HHs : Guest or non-relative60+</v>
      </c>
      <c r="K42" s="20">
        <f t="shared" si="7"/>
        <v>1.5166323619495102E-2</v>
      </c>
      <c r="L42" s="93">
        <v>1.5166323619495101E-4</v>
      </c>
    </row>
    <row r="43" spans="1:12" x14ac:dyDescent="0.3">
      <c r="A43" s="30" t="s">
        <v>3</v>
      </c>
      <c r="B43" s="30" t="s">
        <v>50</v>
      </c>
      <c r="C43" s="30" t="s">
        <v>67</v>
      </c>
      <c r="D43" s="30"/>
      <c r="E43" s="30"/>
      <c r="F43" s="93" t="s">
        <v>98</v>
      </c>
      <c r="G43" s="19" t="s">
        <v>112</v>
      </c>
      <c r="H43" s="93" t="s">
        <v>110</v>
      </c>
      <c r="I43" s="30" t="str">
        <f t="shared" si="5"/>
        <v>Relationship to the head of HHs : Head or Co-head of household</v>
      </c>
      <c r="J43" s="30" t="str">
        <f t="shared" si="6"/>
        <v>Relationship to the head of HHs : Head or Co-head of household60+</v>
      </c>
      <c r="K43" s="20">
        <f t="shared" si="7"/>
        <v>58.449998942600004</v>
      </c>
      <c r="L43" s="93">
        <v>0.58449998942600001</v>
      </c>
    </row>
    <row r="44" spans="1:12" x14ac:dyDescent="0.3">
      <c r="A44" s="30" t="s">
        <v>3</v>
      </c>
      <c r="B44" s="30" t="s">
        <v>50</v>
      </c>
      <c r="C44" s="30" t="s">
        <v>67</v>
      </c>
      <c r="D44" s="30"/>
      <c r="E44" s="30"/>
      <c r="F44" s="93" t="s">
        <v>98</v>
      </c>
      <c r="G44" s="19" t="s">
        <v>112</v>
      </c>
      <c r="H44" s="93" t="s">
        <v>103</v>
      </c>
      <c r="I44" s="30" t="str">
        <f t="shared" si="5"/>
        <v>Relationship to the head of HHs : Nephew / Niece</v>
      </c>
      <c r="J44" s="30" t="str">
        <f t="shared" si="6"/>
        <v>Relationship to the head of HHs : Nephew / Niece60+</v>
      </c>
      <c r="K44" s="20">
        <f t="shared" si="7"/>
        <v>2.6730494726196999E-2</v>
      </c>
      <c r="L44" s="93">
        <v>2.6730494726196998E-4</v>
      </c>
    </row>
    <row r="45" spans="1:12" x14ac:dyDescent="0.3">
      <c r="A45" s="30" t="s">
        <v>3</v>
      </c>
      <c r="B45" s="30" t="s">
        <v>50</v>
      </c>
      <c r="C45" s="30" t="s">
        <v>67</v>
      </c>
      <c r="D45" s="30"/>
      <c r="E45" s="30"/>
      <c r="F45" s="93" t="s">
        <v>98</v>
      </c>
      <c r="G45" s="19" t="s">
        <v>112</v>
      </c>
      <c r="H45" s="93" t="s">
        <v>104</v>
      </c>
      <c r="I45" s="30" t="str">
        <f t="shared" si="5"/>
        <v>Relationship to the head of HHs : Other relative</v>
      </c>
      <c r="J45" s="30" t="str">
        <f t="shared" si="6"/>
        <v>Relationship to the head of HHs : Other relative60+</v>
      </c>
      <c r="K45" s="20">
        <f t="shared" si="7"/>
        <v>0.87422923264547803</v>
      </c>
      <c r="L45" s="93">
        <v>8.7422923264547803E-3</v>
      </c>
    </row>
    <row r="46" spans="1:12" x14ac:dyDescent="0.3">
      <c r="A46" s="30" t="s">
        <v>3</v>
      </c>
      <c r="B46" s="30" t="s">
        <v>50</v>
      </c>
      <c r="C46" s="30" t="s">
        <v>67</v>
      </c>
      <c r="D46" s="30"/>
      <c r="E46" s="30"/>
      <c r="F46" s="93" t="s">
        <v>98</v>
      </c>
      <c r="G46" s="19" t="s">
        <v>112</v>
      </c>
      <c r="H46" s="93" t="s">
        <v>105</v>
      </c>
      <c r="I46" s="30" t="str">
        <f t="shared" si="5"/>
        <v>Relationship to the head of HHs : Father/Mother</v>
      </c>
      <c r="J46" s="30" t="str">
        <f t="shared" si="6"/>
        <v>Relationship to the head of HHs : Father/Mother60+</v>
      </c>
      <c r="K46" s="20">
        <f t="shared" si="7"/>
        <v>11.436774791670299</v>
      </c>
      <c r="L46" s="93">
        <v>0.114367747916703</v>
      </c>
    </row>
    <row r="47" spans="1:12" x14ac:dyDescent="0.3">
      <c r="A47" s="30" t="s">
        <v>3</v>
      </c>
      <c r="B47" s="30" t="s">
        <v>50</v>
      </c>
      <c r="C47" s="30" t="s">
        <v>67</v>
      </c>
      <c r="D47" s="30"/>
      <c r="E47" s="30"/>
      <c r="F47" s="93" t="s">
        <v>98</v>
      </c>
      <c r="G47" s="19" t="s">
        <v>112</v>
      </c>
      <c r="H47" s="93" t="s">
        <v>111</v>
      </c>
      <c r="I47" s="30" t="str">
        <f t="shared" si="5"/>
        <v>Relationship to the head of HHs : Father/mother in law</v>
      </c>
      <c r="J47" s="30" t="str">
        <f t="shared" si="6"/>
        <v>Relationship to the head of HHs : Father/mother in law60+</v>
      </c>
      <c r="K47" s="20">
        <f t="shared" si="7"/>
        <v>0.59343642573557798</v>
      </c>
      <c r="L47" s="93">
        <v>5.93436425735578E-3</v>
      </c>
    </row>
    <row r="48" spans="1:12" x14ac:dyDescent="0.3">
      <c r="A48" s="30" t="s">
        <v>3</v>
      </c>
      <c r="B48" s="30" t="s">
        <v>50</v>
      </c>
      <c r="C48" s="30" t="s">
        <v>67</v>
      </c>
      <c r="D48" s="30"/>
      <c r="E48" s="30"/>
      <c r="F48" s="93" t="s">
        <v>98</v>
      </c>
      <c r="G48" s="19" t="s">
        <v>112</v>
      </c>
      <c r="H48" s="93" t="s">
        <v>106</v>
      </c>
      <c r="I48" s="30" t="str">
        <f t="shared" si="5"/>
        <v>Relationship to the head of HHs : Roommate</v>
      </c>
      <c r="J48" s="30" t="str">
        <f t="shared" si="6"/>
        <v>Relationship to the head of HHs : Roommate60+</v>
      </c>
      <c r="K48" s="20">
        <f t="shared" si="7"/>
        <v>0.122525862601985</v>
      </c>
      <c r="L48" s="93">
        <v>1.22525862601985E-3</v>
      </c>
    </row>
    <row r="49" spans="1:12" x14ac:dyDescent="0.3">
      <c r="A49" s="30" t="s">
        <v>3</v>
      </c>
      <c r="B49" s="30" t="s">
        <v>50</v>
      </c>
      <c r="C49" s="30" t="s">
        <v>67</v>
      </c>
      <c r="D49" s="30"/>
      <c r="E49" s="30"/>
      <c r="F49" s="93" t="s">
        <v>98</v>
      </c>
      <c r="G49" s="19" t="s">
        <v>112</v>
      </c>
      <c r="H49" s="93" t="s">
        <v>107</v>
      </c>
      <c r="I49" s="30" t="str">
        <f t="shared" si="5"/>
        <v>Relationship to the head of HHs : Brother/Sister (sibling)</v>
      </c>
      <c r="J49" s="30" t="str">
        <f t="shared" si="6"/>
        <v>Relationship to the head of HHs : Brother/Sister (sibling)60+</v>
      </c>
      <c r="K49" s="20">
        <f t="shared" si="7"/>
        <v>4.7879279866668405</v>
      </c>
      <c r="L49" s="93">
        <v>4.7879279866668401E-2</v>
      </c>
    </row>
    <row r="50" spans="1:12" x14ac:dyDescent="0.3">
      <c r="A50" s="30" t="s">
        <v>3</v>
      </c>
      <c r="B50" s="30" t="s">
        <v>50</v>
      </c>
      <c r="C50" s="30" t="s">
        <v>67</v>
      </c>
      <c r="D50" s="30"/>
      <c r="E50" s="30"/>
      <c r="F50" s="93" t="s">
        <v>98</v>
      </c>
      <c r="G50" s="19" t="s">
        <v>112</v>
      </c>
      <c r="H50" s="93" t="s">
        <v>108</v>
      </c>
      <c r="I50" s="30" t="str">
        <f t="shared" si="5"/>
        <v>Relationship to the head of HHs : Spouse of head of household (not co-head)</v>
      </c>
      <c r="J50" s="30" t="str">
        <f t="shared" si="6"/>
        <v>Relationship to the head of HHs : Spouse of head of household (not co-head)60+</v>
      </c>
      <c r="K50" s="20">
        <f t="shared" si="7"/>
        <v>22.507877939912198</v>
      </c>
      <c r="L50" s="93">
        <v>0.22507877939912199</v>
      </c>
    </row>
    <row r="51" spans="1:12" x14ac:dyDescent="0.3">
      <c r="A51" s="30" t="s">
        <v>3</v>
      </c>
      <c r="B51" s="30" t="s">
        <v>50</v>
      </c>
      <c r="C51" s="30" t="s">
        <v>67</v>
      </c>
      <c r="D51" s="30"/>
      <c r="E51" s="30"/>
      <c r="F51" s="93" t="s">
        <v>98</v>
      </c>
      <c r="G51" s="19" t="s">
        <v>112</v>
      </c>
      <c r="H51" s="19" t="s">
        <v>102</v>
      </c>
      <c r="I51" s="30" t="str">
        <f t="shared" si="5"/>
        <v>Relationship to the head of HHs : Grandchild</v>
      </c>
      <c r="J51" s="30" t="str">
        <f t="shared" si="6"/>
        <v>Relationship to the head of HHs : Grandchild60+</v>
      </c>
      <c r="K51" s="20">
        <f t="shared" si="7"/>
        <v>0</v>
      </c>
      <c r="L51" s="29">
        <v>0</v>
      </c>
    </row>
    <row r="52" spans="1:12" x14ac:dyDescent="0.3">
      <c r="A52" s="30" t="s">
        <v>3</v>
      </c>
      <c r="B52" s="30" t="s">
        <v>50</v>
      </c>
      <c r="C52" s="30" t="s">
        <v>136</v>
      </c>
      <c r="D52" s="30"/>
      <c r="E52" s="30"/>
      <c r="F52" s="93" t="s">
        <v>98</v>
      </c>
      <c r="G52" s="19" t="s">
        <v>112</v>
      </c>
      <c r="H52" s="19" t="s">
        <v>60</v>
      </c>
      <c r="I52" s="30" t="str">
        <f t="shared" si="5"/>
        <v>Relationship to the head of HHs : Other</v>
      </c>
      <c r="J52" s="30" t="str">
        <f t="shared" si="6"/>
        <v>Relationship to the head of HHs : Other60+</v>
      </c>
      <c r="K52" s="20">
        <f t="shared" si="7"/>
        <v>0</v>
      </c>
      <c r="L52" s="29">
        <v>0</v>
      </c>
    </row>
    <row r="53" spans="1:12" x14ac:dyDescent="0.3">
      <c r="A53" s="30" t="s">
        <v>3</v>
      </c>
      <c r="B53" s="30" t="s">
        <v>50</v>
      </c>
      <c r="C53" s="30" t="s">
        <v>136</v>
      </c>
      <c r="D53" s="30"/>
      <c r="E53" s="30"/>
      <c r="F53" s="93" t="s">
        <v>113</v>
      </c>
      <c r="G53" s="21" t="s">
        <v>137</v>
      </c>
      <c r="H53" s="93" t="s">
        <v>52</v>
      </c>
      <c r="I53" s="30" t="str">
        <f t="shared" si="5"/>
        <v>Nationality of the individual : Bangladeshi</v>
      </c>
      <c r="J53" s="30" t="str">
        <f t="shared" si="6"/>
        <v>Nationality of the individual : Bangladeshi0_17</v>
      </c>
      <c r="K53" s="20">
        <f t="shared" si="7"/>
        <v>0.332239355436039</v>
      </c>
      <c r="L53" s="93">
        <v>3.3223935543603899E-3</v>
      </c>
    </row>
    <row r="54" spans="1:12" x14ac:dyDescent="0.3">
      <c r="A54" s="30" t="s">
        <v>3</v>
      </c>
      <c r="B54" s="30" t="s">
        <v>50</v>
      </c>
      <c r="C54" s="30" t="s">
        <v>136</v>
      </c>
      <c r="D54" s="30"/>
      <c r="E54" s="30"/>
      <c r="F54" s="93" t="s">
        <v>113</v>
      </c>
      <c r="G54" s="21" t="s">
        <v>137</v>
      </c>
      <c r="H54" s="93" t="s">
        <v>53</v>
      </c>
      <c r="I54" s="30" t="str">
        <f t="shared" si="5"/>
        <v>Nationality of the individual : Egyptian</v>
      </c>
      <c r="J54" s="30" t="str">
        <f t="shared" si="6"/>
        <v>Nationality of the individual : Egyptian0_17</v>
      </c>
      <c r="K54" s="20">
        <f t="shared" si="7"/>
        <v>1.4449353434841301</v>
      </c>
      <c r="L54" s="93">
        <v>1.44493534348413E-2</v>
      </c>
    </row>
    <row r="55" spans="1:12" x14ac:dyDescent="0.3">
      <c r="A55" s="30" t="s">
        <v>3</v>
      </c>
      <c r="B55" s="30" t="s">
        <v>50</v>
      </c>
      <c r="C55" s="30" t="s">
        <v>136</v>
      </c>
      <c r="D55" s="30"/>
      <c r="E55" s="30"/>
      <c r="F55" s="93" t="s">
        <v>113</v>
      </c>
      <c r="G55" s="21" t="s">
        <v>137</v>
      </c>
      <c r="H55" s="93" t="s">
        <v>54</v>
      </c>
      <c r="I55" s="30" t="str">
        <f t="shared" si="5"/>
        <v>Nationality of the individual : Ethiopian</v>
      </c>
      <c r="J55" s="30" t="str">
        <f t="shared" si="6"/>
        <v>Nationality of the individual : Ethiopian0_17</v>
      </c>
      <c r="K55" s="20">
        <f t="shared" si="7"/>
        <v>0.10355192871798399</v>
      </c>
      <c r="L55" s="93">
        <v>1.03551928717984E-3</v>
      </c>
    </row>
    <row r="56" spans="1:12" x14ac:dyDescent="0.3">
      <c r="A56" s="30" t="s">
        <v>3</v>
      </c>
      <c r="B56" s="30" t="s">
        <v>50</v>
      </c>
      <c r="C56" s="30" t="s">
        <v>136</v>
      </c>
      <c r="D56" s="30"/>
      <c r="E56" s="30"/>
      <c r="F56" s="93" t="s">
        <v>113</v>
      </c>
      <c r="G56" s="21" t="s">
        <v>137</v>
      </c>
      <c r="H56" s="93" t="s">
        <v>57</v>
      </c>
      <c r="I56" s="30" t="str">
        <f t="shared" si="5"/>
        <v>Nationality of the individual : Iraqi</v>
      </c>
      <c r="J56" s="30" t="str">
        <f t="shared" si="6"/>
        <v>Nationality of the individual : Iraqi0_17</v>
      </c>
      <c r="K56" s="20">
        <f t="shared" si="7"/>
        <v>0.365818472086337</v>
      </c>
      <c r="L56" s="93">
        <v>3.65818472086337E-3</v>
      </c>
    </row>
    <row r="57" spans="1:12" x14ac:dyDescent="0.3">
      <c r="A57" s="30" t="s">
        <v>3</v>
      </c>
      <c r="B57" s="30" t="s">
        <v>50</v>
      </c>
      <c r="C57" s="30" t="s">
        <v>136</v>
      </c>
      <c r="D57" s="30"/>
      <c r="E57" s="30"/>
      <c r="F57" s="93" t="s">
        <v>113</v>
      </c>
      <c r="G57" s="21" t="s">
        <v>137</v>
      </c>
      <c r="H57" s="93" t="s">
        <v>8</v>
      </c>
      <c r="I57" s="30" t="str">
        <f t="shared" si="5"/>
        <v>Nationality of the individual : Lebanese</v>
      </c>
      <c r="J57" s="30" t="str">
        <f t="shared" si="6"/>
        <v>Nationality of the individual : Lebanese0_17</v>
      </c>
      <c r="K57" s="20">
        <f t="shared" si="7"/>
        <v>94.592313029256502</v>
      </c>
      <c r="L57" s="93">
        <v>0.94592313029256503</v>
      </c>
    </row>
    <row r="58" spans="1:12" x14ac:dyDescent="0.3">
      <c r="A58" s="30" t="s">
        <v>3</v>
      </c>
      <c r="B58" s="30" t="s">
        <v>50</v>
      </c>
      <c r="C58" s="30" t="s">
        <v>136</v>
      </c>
      <c r="D58" s="30"/>
      <c r="E58" s="30"/>
      <c r="F58" s="93" t="s">
        <v>113</v>
      </c>
      <c r="G58" s="21" t="s">
        <v>137</v>
      </c>
      <c r="H58" s="93" t="s">
        <v>59</v>
      </c>
      <c r="I58" s="30" t="str">
        <f t="shared" si="5"/>
        <v>Nationality of the individual : Nigerian</v>
      </c>
      <c r="J58" s="30" t="str">
        <f t="shared" si="6"/>
        <v>Nationality of the individual : Nigerian0_17</v>
      </c>
      <c r="K58" s="20">
        <f t="shared" si="7"/>
        <v>1.0531816348274301E-2</v>
      </c>
      <c r="L58" s="93">
        <v>1.0531816348274301E-4</v>
      </c>
    </row>
    <row r="59" spans="1:12" x14ac:dyDescent="0.3">
      <c r="A59" s="30" t="s">
        <v>3</v>
      </c>
      <c r="B59" s="30" t="s">
        <v>50</v>
      </c>
      <c r="C59" s="30" t="s">
        <v>136</v>
      </c>
      <c r="D59" s="30"/>
      <c r="E59" s="30"/>
      <c r="F59" s="93" t="s">
        <v>113</v>
      </c>
      <c r="G59" s="21" t="s">
        <v>137</v>
      </c>
      <c r="H59" s="93" t="s">
        <v>60</v>
      </c>
      <c r="I59" s="30" t="str">
        <f t="shared" si="5"/>
        <v>Nationality of the individual : Other</v>
      </c>
      <c r="J59" s="30" t="str">
        <f t="shared" si="6"/>
        <v>Nationality of the individual : Other0_17</v>
      </c>
      <c r="K59" s="20">
        <f t="shared" si="7"/>
        <v>0.333520314167573</v>
      </c>
      <c r="L59" s="93">
        <v>3.3352031416757299E-3</v>
      </c>
    </row>
    <row r="60" spans="1:12" x14ac:dyDescent="0.3">
      <c r="A60" s="30" t="s">
        <v>3</v>
      </c>
      <c r="B60" s="30" t="s">
        <v>50</v>
      </c>
      <c r="C60" s="30" t="s">
        <v>136</v>
      </c>
      <c r="D60" s="30"/>
      <c r="E60" s="30"/>
      <c r="F60" s="93" t="s">
        <v>113</v>
      </c>
      <c r="G60" s="21" t="s">
        <v>137</v>
      </c>
      <c r="H60" s="93" t="s">
        <v>61</v>
      </c>
      <c r="I60" s="30" t="str">
        <f t="shared" si="5"/>
        <v>Nationality of the individual : Palestinian - Lebanese</v>
      </c>
      <c r="J60" s="30" t="str">
        <f t="shared" si="6"/>
        <v>Nationality of the individual : Palestinian - Lebanese0_17</v>
      </c>
      <c r="K60" s="20">
        <f t="shared" si="7"/>
        <v>1.8279445795562101</v>
      </c>
      <c r="L60" s="93">
        <v>1.8279445795562101E-2</v>
      </c>
    </row>
    <row r="61" spans="1:12" x14ac:dyDescent="0.3">
      <c r="A61" s="30" t="s">
        <v>3</v>
      </c>
      <c r="B61" s="30" t="s">
        <v>50</v>
      </c>
      <c r="C61" s="30" t="s">
        <v>136</v>
      </c>
      <c r="D61" s="30"/>
      <c r="E61" s="30"/>
      <c r="F61" s="93" t="s">
        <v>113</v>
      </c>
      <c r="G61" s="21" t="s">
        <v>137</v>
      </c>
      <c r="H61" s="93" t="s">
        <v>62</v>
      </c>
      <c r="I61" s="30" t="str">
        <f t="shared" si="5"/>
        <v>Nationality of the individual : Palestinian (Non-Lebanese, Non Syrian)</v>
      </c>
      <c r="J61" s="30" t="str">
        <f t="shared" si="6"/>
        <v>Nationality of the individual : Palestinian (Non-Lebanese, Non Syrian)0_17</v>
      </c>
      <c r="K61" s="20">
        <f t="shared" si="7"/>
        <v>0.26747040609107597</v>
      </c>
      <c r="L61" s="93">
        <v>2.6747040609107599E-3</v>
      </c>
    </row>
    <row r="62" spans="1:12" x14ac:dyDescent="0.3">
      <c r="A62" s="30" t="s">
        <v>3</v>
      </c>
      <c r="B62" s="30" t="s">
        <v>50</v>
      </c>
      <c r="C62" s="30" t="s">
        <v>136</v>
      </c>
      <c r="D62" s="30"/>
      <c r="E62" s="30"/>
      <c r="F62" s="93" t="s">
        <v>113</v>
      </c>
      <c r="G62" s="21" t="s">
        <v>137</v>
      </c>
      <c r="H62" s="93" t="s">
        <v>134</v>
      </c>
      <c r="I62" s="30" t="str">
        <f t="shared" si="5"/>
        <v>Nationality of the individual : Palestinian - Syrian</v>
      </c>
      <c r="J62" s="30" t="str">
        <f t="shared" si="6"/>
        <v>Nationality of the individual : Palestinian - Syrian0_17</v>
      </c>
      <c r="K62" s="20">
        <f t="shared" si="7"/>
        <v>2.8193133353739798E-3</v>
      </c>
      <c r="L62" s="93">
        <v>2.81931333537398E-5</v>
      </c>
    </row>
    <row r="63" spans="1:12" x14ac:dyDescent="0.3">
      <c r="A63" s="30" t="s">
        <v>3</v>
      </c>
      <c r="B63" s="30" t="s">
        <v>50</v>
      </c>
      <c r="C63" s="30" t="s">
        <v>136</v>
      </c>
      <c r="D63" s="30"/>
      <c r="E63" s="30"/>
      <c r="F63" s="93" t="s">
        <v>113</v>
      </c>
      <c r="G63" s="21" t="s">
        <v>137</v>
      </c>
      <c r="H63" s="93" t="s">
        <v>64</v>
      </c>
      <c r="I63" s="30" t="str">
        <f t="shared" si="5"/>
        <v>Nationality of the individual : Sri Lankan</v>
      </c>
      <c r="J63" s="30" t="str">
        <f t="shared" si="6"/>
        <v>Nationality of the individual : Sri Lankan0_17</v>
      </c>
      <c r="K63" s="20">
        <f t="shared" si="7"/>
        <v>5.2659081741371697E-3</v>
      </c>
      <c r="L63" s="93">
        <v>5.2659081741371699E-5</v>
      </c>
    </row>
    <row r="64" spans="1:12" x14ac:dyDescent="0.3">
      <c r="A64" s="30" t="s">
        <v>3</v>
      </c>
      <c r="B64" s="30" t="s">
        <v>50</v>
      </c>
      <c r="C64" s="30" t="s">
        <v>136</v>
      </c>
      <c r="D64" s="30"/>
      <c r="E64" s="30"/>
      <c r="F64" s="93" t="s">
        <v>113</v>
      </c>
      <c r="G64" s="21" t="s">
        <v>137</v>
      </c>
      <c r="H64" s="93" t="s">
        <v>65</v>
      </c>
      <c r="I64" s="30" t="str">
        <f t="shared" si="5"/>
        <v>Nationality of the individual : Sudanese</v>
      </c>
      <c r="J64" s="30" t="str">
        <f t="shared" si="6"/>
        <v>Nationality of the individual : Sudanese0_17</v>
      </c>
      <c r="K64" s="20">
        <f t="shared" si="7"/>
        <v>0.63214715958939194</v>
      </c>
      <c r="L64" s="93">
        <v>6.3214715958939197E-3</v>
      </c>
    </row>
    <row r="65" spans="1:12" x14ac:dyDescent="0.3">
      <c r="A65" s="30" t="s">
        <v>3</v>
      </c>
      <c r="B65" s="30" t="s">
        <v>50</v>
      </c>
      <c r="C65" s="30" t="s">
        <v>136</v>
      </c>
      <c r="D65" s="30"/>
      <c r="E65" s="30"/>
      <c r="F65" s="93" t="s">
        <v>113</v>
      </c>
      <c r="G65" s="21" t="s">
        <v>137</v>
      </c>
      <c r="H65" s="93" t="s">
        <v>135</v>
      </c>
      <c r="I65" s="30" t="str">
        <f t="shared" si="5"/>
        <v>Nationality of the individual : Syrian</v>
      </c>
      <c r="J65" s="30" t="str">
        <f t="shared" si="6"/>
        <v>Nationality of the individual : Syrian0_17</v>
      </c>
      <c r="K65" s="20">
        <f t="shared" si="7"/>
        <v>8.1442373756987305E-2</v>
      </c>
      <c r="L65" s="93">
        <v>8.1442373756987301E-4</v>
      </c>
    </row>
    <row r="66" spans="1:12" x14ac:dyDescent="0.3">
      <c r="A66" s="30" t="s">
        <v>3</v>
      </c>
      <c r="B66" s="30" t="s">
        <v>50</v>
      </c>
      <c r="C66" s="30" t="s">
        <v>136</v>
      </c>
      <c r="D66" s="30"/>
      <c r="E66" s="30"/>
      <c r="F66" s="93" t="s">
        <v>114</v>
      </c>
      <c r="G66" s="21" t="s">
        <v>137</v>
      </c>
      <c r="H66" s="93" t="s">
        <v>52</v>
      </c>
      <c r="I66" s="30" t="str">
        <f t="shared" si="5"/>
        <v>Nationality of the individual : Bangladeshi</v>
      </c>
      <c r="J66" s="30" t="str">
        <f t="shared" si="6"/>
        <v>Nationality of the individual : Bangladeshi18_59</v>
      </c>
      <c r="K66" s="20">
        <f t="shared" si="7"/>
        <v>1.57336251728823</v>
      </c>
      <c r="L66" s="93">
        <v>1.57336251728823E-2</v>
      </c>
    </row>
    <row r="67" spans="1:12" x14ac:dyDescent="0.3">
      <c r="A67" s="30" t="s">
        <v>3</v>
      </c>
      <c r="B67" s="30" t="s">
        <v>50</v>
      </c>
      <c r="C67" s="30" t="s">
        <v>136</v>
      </c>
      <c r="D67" s="30"/>
      <c r="E67" s="30"/>
      <c r="F67" s="93" t="s">
        <v>114</v>
      </c>
      <c r="G67" s="21" t="s">
        <v>137</v>
      </c>
      <c r="H67" s="93" t="s">
        <v>53</v>
      </c>
      <c r="I67" s="30" t="str">
        <f t="shared" si="5"/>
        <v>Nationality of the individual : Egyptian</v>
      </c>
      <c r="J67" s="30" t="str">
        <f t="shared" si="6"/>
        <v>Nationality of the individual : Egyptian18_59</v>
      </c>
      <c r="K67" s="20">
        <f t="shared" si="7"/>
        <v>1.0573125857751</v>
      </c>
      <c r="L67" s="93">
        <v>1.0573125857751E-2</v>
      </c>
    </row>
    <row r="68" spans="1:12" x14ac:dyDescent="0.3">
      <c r="A68" s="30" t="s">
        <v>3</v>
      </c>
      <c r="B68" s="30" t="s">
        <v>50</v>
      </c>
      <c r="C68" s="30" t="s">
        <v>136</v>
      </c>
      <c r="D68" s="30"/>
      <c r="E68" s="30"/>
      <c r="F68" s="93" t="s">
        <v>114</v>
      </c>
      <c r="G68" s="21" t="s">
        <v>137</v>
      </c>
      <c r="H68" s="93" t="s">
        <v>54</v>
      </c>
      <c r="I68" s="30" t="str">
        <f t="shared" si="5"/>
        <v>Nationality of the individual : Ethiopian</v>
      </c>
      <c r="J68" s="30" t="str">
        <f t="shared" si="6"/>
        <v>Nationality of the individual : Ethiopian18_59</v>
      </c>
      <c r="K68" s="20">
        <f t="shared" ref="K68:K132" si="12">L68*100</f>
        <v>1.51352964602203</v>
      </c>
      <c r="L68" s="93">
        <v>1.5135296460220301E-2</v>
      </c>
    </row>
    <row r="69" spans="1:12" x14ac:dyDescent="0.3">
      <c r="A69" s="30" t="s">
        <v>3</v>
      </c>
      <c r="B69" s="30" t="s">
        <v>50</v>
      </c>
      <c r="C69" s="30" t="s">
        <v>136</v>
      </c>
      <c r="D69" s="30"/>
      <c r="E69" s="30"/>
      <c r="F69" s="93" t="s">
        <v>114</v>
      </c>
      <c r="G69" s="21" t="s">
        <v>137</v>
      </c>
      <c r="H69" s="93" t="s">
        <v>55</v>
      </c>
      <c r="I69" s="30" t="str">
        <f t="shared" si="5"/>
        <v>Nationality of the individual : Filipino</v>
      </c>
      <c r="J69" s="30" t="str">
        <f t="shared" si="6"/>
        <v>Nationality of the individual : Filipino18_59</v>
      </c>
      <c r="K69" s="20">
        <f t="shared" si="12"/>
        <v>5.5578222066875203E-2</v>
      </c>
      <c r="L69" s="93">
        <v>5.5578222066875204E-4</v>
      </c>
    </row>
    <row r="70" spans="1:12" x14ac:dyDescent="0.3">
      <c r="A70" s="30" t="s">
        <v>3</v>
      </c>
      <c r="B70" s="30" t="s">
        <v>50</v>
      </c>
      <c r="C70" s="30" t="s">
        <v>136</v>
      </c>
      <c r="D70" s="30"/>
      <c r="E70" s="30"/>
      <c r="F70" s="93" t="s">
        <v>114</v>
      </c>
      <c r="G70" s="21" t="s">
        <v>137</v>
      </c>
      <c r="H70" s="93" t="s">
        <v>56</v>
      </c>
      <c r="I70" s="30" t="str">
        <f t="shared" si="5"/>
        <v>Nationality of the individual : Ghanaian</v>
      </c>
      <c r="J70" s="30" t="str">
        <f t="shared" si="6"/>
        <v>Nationality of the individual : Ghanaian18_59</v>
      </c>
      <c r="K70" s="20">
        <f t="shared" si="12"/>
        <v>9.8679406618353505E-2</v>
      </c>
      <c r="L70" s="93">
        <v>9.8679406618353504E-4</v>
      </c>
    </row>
    <row r="71" spans="1:12" x14ac:dyDescent="0.3">
      <c r="A71" s="30" t="s">
        <v>3</v>
      </c>
      <c r="B71" s="30" t="s">
        <v>50</v>
      </c>
      <c r="C71" s="30" t="s">
        <v>136</v>
      </c>
      <c r="D71" s="30"/>
      <c r="E71" s="30"/>
      <c r="F71" s="93" t="s">
        <v>114</v>
      </c>
      <c r="G71" s="21" t="s">
        <v>137</v>
      </c>
      <c r="H71" s="93" t="s">
        <v>57</v>
      </c>
      <c r="I71" s="30" t="str">
        <f t="shared" si="5"/>
        <v>Nationality of the individual : Iraqi</v>
      </c>
      <c r="J71" s="30" t="str">
        <f t="shared" si="6"/>
        <v>Nationality of the individual : Iraqi18_59</v>
      </c>
      <c r="K71" s="20">
        <f t="shared" si="12"/>
        <v>0.39471747773844895</v>
      </c>
      <c r="L71" s="93">
        <v>3.9471747773844896E-3</v>
      </c>
    </row>
    <row r="72" spans="1:12" x14ac:dyDescent="0.3">
      <c r="A72" s="30" t="s">
        <v>3</v>
      </c>
      <c r="B72" s="30" t="s">
        <v>50</v>
      </c>
      <c r="C72" s="30" t="s">
        <v>136</v>
      </c>
      <c r="D72" s="30"/>
      <c r="E72" s="30"/>
      <c r="F72" s="93" t="s">
        <v>114</v>
      </c>
      <c r="G72" s="21" t="s">
        <v>137</v>
      </c>
      <c r="H72" s="93" t="s">
        <v>58</v>
      </c>
      <c r="I72" s="30" t="str">
        <f t="shared" si="5"/>
        <v>Nationality of the individual : Kenyan</v>
      </c>
      <c r="J72" s="30" t="str">
        <f t="shared" si="6"/>
        <v>Nationality of the individual : Kenyan18_59</v>
      </c>
      <c r="K72" s="20">
        <f t="shared" si="12"/>
        <v>3.5191262412340697E-2</v>
      </c>
      <c r="L72" s="93">
        <v>3.51912624123407E-4</v>
      </c>
    </row>
    <row r="73" spans="1:12" x14ac:dyDescent="0.3">
      <c r="A73" s="30" t="s">
        <v>3</v>
      </c>
      <c r="B73" s="30" t="s">
        <v>50</v>
      </c>
      <c r="C73" s="30" t="s">
        <v>136</v>
      </c>
      <c r="D73" s="30"/>
      <c r="E73" s="30"/>
      <c r="F73" s="93" t="s">
        <v>114</v>
      </c>
      <c r="G73" s="21" t="s">
        <v>137</v>
      </c>
      <c r="H73" s="93" t="s">
        <v>8</v>
      </c>
      <c r="I73" s="30" t="str">
        <f t="shared" si="5"/>
        <v>Nationality of the individual : Lebanese</v>
      </c>
      <c r="J73" s="30" t="str">
        <f t="shared" si="6"/>
        <v>Nationality of the individual : Lebanese18_59</v>
      </c>
      <c r="K73" s="20">
        <f t="shared" si="12"/>
        <v>92.233055029792894</v>
      </c>
      <c r="L73" s="93">
        <v>0.92233055029792899</v>
      </c>
    </row>
    <row r="74" spans="1:12" x14ac:dyDescent="0.3">
      <c r="A74" s="30" t="s">
        <v>3</v>
      </c>
      <c r="B74" s="30" t="s">
        <v>50</v>
      </c>
      <c r="C74" s="30" t="s">
        <v>136</v>
      </c>
      <c r="D74" s="30"/>
      <c r="E74" s="30"/>
      <c r="F74" s="93" t="s">
        <v>114</v>
      </c>
      <c r="G74" s="21" t="s">
        <v>137</v>
      </c>
      <c r="H74" s="93" t="s">
        <v>59</v>
      </c>
      <c r="I74" s="30" t="str">
        <f t="shared" si="5"/>
        <v>Nationality of the individual : Nigerian</v>
      </c>
      <c r="J74" s="30" t="str">
        <f t="shared" si="6"/>
        <v>Nationality of the individual : Nigerian18_59</v>
      </c>
      <c r="K74" s="20">
        <f t="shared" si="12"/>
        <v>3.0969715985866998E-2</v>
      </c>
      <c r="L74" s="93">
        <v>3.0969715985866998E-4</v>
      </c>
    </row>
    <row r="75" spans="1:12" x14ac:dyDescent="0.3">
      <c r="A75" s="30" t="s">
        <v>3</v>
      </c>
      <c r="B75" s="30" t="s">
        <v>50</v>
      </c>
      <c r="C75" s="30" t="s">
        <v>136</v>
      </c>
      <c r="D75" s="30"/>
      <c r="E75" s="30"/>
      <c r="F75" s="93" t="s">
        <v>114</v>
      </c>
      <c r="G75" s="21" t="s">
        <v>137</v>
      </c>
      <c r="H75" s="93" t="s">
        <v>60</v>
      </c>
      <c r="I75" s="30" t="str">
        <f t="shared" si="5"/>
        <v>Nationality of the individual : Other</v>
      </c>
      <c r="J75" s="30" t="str">
        <f t="shared" si="6"/>
        <v>Nationality of the individual : Other18_59</v>
      </c>
      <c r="K75" s="20">
        <f t="shared" si="12"/>
        <v>0.20697481313615199</v>
      </c>
      <c r="L75" s="93">
        <v>2.0697481313615199E-3</v>
      </c>
    </row>
    <row r="76" spans="1:12" x14ac:dyDescent="0.3">
      <c r="A76" s="30" t="s">
        <v>3</v>
      </c>
      <c r="B76" s="30" t="s">
        <v>50</v>
      </c>
      <c r="C76" s="30" t="s">
        <v>136</v>
      </c>
      <c r="D76" s="30"/>
      <c r="E76" s="30"/>
      <c r="F76" s="93" t="s">
        <v>114</v>
      </c>
      <c r="G76" s="21" t="s">
        <v>137</v>
      </c>
      <c r="H76" s="93" t="s">
        <v>61</v>
      </c>
      <c r="I76" s="30" t="str">
        <f t="shared" si="5"/>
        <v>Nationality of the individual : Palestinian - Lebanese</v>
      </c>
      <c r="J76" s="30" t="str">
        <f t="shared" si="6"/>
        <v>Nationality of the individual : Palestinian - Lebanese18_59</v>
      </c>
      <c r="K76" s="20">
        <f t="shared" si="12"/>
        <v>1.3857878967791699</v>
      </c>
      <c r="L76" s="93">
        <v>1.38578789677917E-2</v>
      </c>
    </row>
    <row r="77" spans="1:12" x14ac:dyDescent="0.3">
      <c r="A77" s="30" t="s">
        <v>3</v>
      </c>
      <c r="B77" s="30" t="s">
        <v>50</v>
      </c>
      <c r="C77" s="30" t="s">
        <v>136</v>
      </c>
      <c r="D77" s="30"/>
      <c r="E77" s="30"/>
      <c r="F77" s="93" t="s">
        <v>114</v>
      </c>
      <c r="G77" s="21" t="s">
        <v>137</v>
      </c>
      <c r="H77" s="93" t="s">
        <v>62</v>
      </c>
      <c r="I77" s="30" t="str">
        <f t="shared" si="5"/>
        <v>Nationality of the individual : Palestinian (Non-Lebanese, Non Syrian)</v>
      </c>
      <c r="J77" s="30" t="str">
        <f t="shared" si="6"/>
        <v>Nationality of the individual : Palestinian (Non-Lebanese, Non Syrian)18_59</v>
      </c>
      <c r="K77" s="20">
        <f t="shared" si="12"/>
        <v>0.23770718776984801</v>
      </c>
      <c r="L77" s="93">
        <v>2.37707187769848E-3</v>
      </c>
    </row>
    <row r="78" spans="1:12" x14ac:dyDescent="0.3">
      <c r="A78" s="30" t="s">
        <v>3</v>
      </c>
      <c r="B78" s="30" t="s">
        <v>50</v>
      </c>
      <c r="C78" s="30" t="s">
        <v>136</v>
      </c>
      <c r="D78" s="30"/>
      <c r="E78" s="30"/>
      <c r="F78" s="93" t="s">
        <v>114</v>
      </c>
      <c r="G78" s="21" t="s">
        <v>137</v>
      </c>
      <c r="H78" s="93" t="s">
        <v>134</v>
      </c>
      <c r="I78" s="30" t="str">
        <f t="shared" ref="I78:I150" si="13">CONCATENATE(G78,H78)</f>
        <v>Nationality of the individual : Palestinian - Syrian</v>
      </c>
      <c r="J78" s="30" t="str">
        <f t="shared" ref="J78:J150" si="14">CONCATENATE(G78,H78,F78)</f>
        <v>Nationality of the individual : Palestinian - Syrian18_59</v>
      </c>
      <c r="K78" s="20">
        <f t="shared" si="12"/>
        <v>2.36551022506938E-2</v>
      </c>
      <c r="L78" s="93">
        <v>2.3655102250693801E-4</v>
      </c>
    </row>
    <row r="79" spans="1:12" x14ac:dyDescent="0.3">
      <c r="A79" s="30" t="s">
        <v>3</v>
      </c>
      <c r="B79" s="30" t="s">
        <v>50</v>
      </c>
      <c r="C79" s="30" t="s">
        <v>136</v>
      </c>
      <c r="D79" s="30"/>
      <c r="E79" s="30"/>
      <c r="F79" s="93" t="s">
        <v>114</v>
      </c>
      <c r="G79" s="21" t="s">
        <v>137</v>
      </c>
      <c r="H79" s="93" t="s">
        <v>63</v>
      </c>
      <c r="I79" s="30" t="str">
        <f t="shared" si="13"/>
        <v>Nationality of the individual : Sierra Leonean</v>
      </c>
      <c r="J79" s="30" t="str">
        <f t="shared" si="14"/>
        <v>Nationality of the individual : Sierra Leonean18_59</v>
      </c>
      <c r="K79" s="20">
        <f t="shared" si="12"/>
        <v>6.7587308621126399E-2</v>
      </c>
      <c r="L79" s="93">
        <v>6.7587308621126405E-4</v>
      </c>
    </row>
    <row r="80" spans="1:12" x14ac:dyDescent="0.3">
      <c r="A80" s="30" t="s">
        <v>3</v>
      </c>
      <c r="B80" s="30" t="s">
        <v>50</v>
      </c>
      <c r="C80" s="30" t="s">
        <v>136</v>
      </c>
      <c r="D80" s="30"/>
      <c r="E80" s="30"/>
      <c r="F80" s="93" t="s">
        <v>114</v>
      </c>
      <c r="G80" s="21" t="s">
        <v>137</v>
      </c>
      <c r="H80" s="93" t="s">
        <v>64</v>
      </c>
      <c r="I80" s="30" t="str">
        <f t="shared" si="13"/>
        <v>Nationality of the individual : Sri Lankan</v>
      </c>
      <c r="J80" s="30" t="str">
        <f t="shared" si="14"/>
        <v>Nationality of the individual : Sri Lankan18_59</v>
      </c>
      <c r="K80" s="20">
        <f t="shared" si="12"/>
        <v>8.3628102578353791E-2</v>
      </c>
      <c r="L80" s="93">
        <v>8.3628102578353798E-4</v>
      </c>
    </row>
    <row r="81" spans="1:12" x14ac:dyDescent="0.3">
      <c r="A81" s="30" t="s">
        <v>3</v>
      </c>
      <c r="B81" s="30" t="s">
        <v>50</v>
      </c>
      <c r="C81" s="30" t="s">
        <v>136</v>
      </c>
      <c r="D81" s="30"/>
      <c r="E81" s="30"/>
      <c r="F81" s="93" t="s">
        <v>114</v>
      </c>
      <c r="G81" s="21" t="s">
        <v>137</v>
      </c>
      <c r="H81" s="93" t="s">
        <v>65</v>
      </c>
      <c r="I81" s="30" t="str">
        <f t="shared" si="13"/>
        <v>Nationality of the individual : Sudanese</v>
      </c>
      <c r="J81" s="30" t="str">
        <f t="shared" si="14"/>
        <v>Nationality of the individual : Sudanese18_59</v>
      </c>
      <c r="K81" s="20">
        <f t="shared" si="12"/>
        <v>0.65144973477881296</v>
      </c>
      <c r="L81" s="93">
        <v>6.5144973477881301E-3</v>
      </c>
    </row>
    <row r="82" spans="1:12" x14ac:dyDescent="0.3">
      <c r="A82" s="30" t="s">
        <v>3</v>
      </c>
      <c r="B82" s="30" t="s">
        <v>50</v>
      </c>
      <c r="C82" s="30" t="s">
        <v>136</v>
      </c>
      <c r="D82" s="30"/>
      <c r="E82" s="30"/>
      <c r="F82" s="93" t="s">
        <v>114</v>
      </c>
      <c r="G82" s="21" t="s">
        <v>137</v>
      </c>
      <c r="H82" s="93" t="s">
        <v>135</v>
      </c>
      <c r="I82" s="30" t="str">
        <f t="shared" si="13"/>
        <v>Nationality of the individual : Syrian</v>
      </c>
      <c r="J82" s="30" t="str">
        <f t="shared" si="14"/>
        <v>Nationality of the individual : Syrian18_59</v>
      </c>
      <c r="K82" s="20">
        <f t="shared" si="12"/>
        <v>0.35081399038572497</v>
      </c>
      <c r="L82" s="93">
        <v>3.5081399038572499E-3</v>
      </c>
    </row>
    <row r="83" spans="1:12" x14ac:dyDescent="0.3">
      <c r="A83" s="30" t="s">
        <v>3</v>
      </c>
      <c r="B83" s="30" t="s">
        <v>50</v>
      </c>
      <c r="C83" s="30" t="s">
        <v>136</v>
      </c>
      <c r="D83" s="30"/>
      <c r="E83" s="30"/>
      <c r="F83" s="93" t="s">
        <v>98</v>
      </c>
      <c r="G83" s="21" t="s">
        <v>137</v>
      </c>
      <c r="H83" s="93" t="s">
        <v>52</v>
      </c>
      <c r="I83" s="30" t="str">
        <f t="shared" si="13"/>
        <v>Nationality of the individual : Bangladeshi</v>
      </c>
      <c r="J83" s="30" t="str">
        <f t="shared" si="14"/>
        <v>Nationality of the individual : Bangladeshi60+</v>
      </c>
      <c r="K83" s="20">
        <f t="shared" si="12"/>
        <v>5.0469497049719897E-2</v>
      </c>
      <c r="L83" s="93">
        <v>5.0469497049719896E-4</v>
      </c>
    </row>
    <row r="84" spans="1:12" x14ac:dyDescent="0.3">
      <c r="A84" s="30" t="s">
        <v>3</v>
      </c>
      <c r="B84" s="30" t="s">
        <v>50</v>
      </c>
      <c r="C84" s="30" t="s">
        <v>136</v>
      </c>
      <c r="D84" s="30"/>
      <c r="E84" s="30"/>
      <c r="F84" s="93" t="s">
        <v>98</v>
      </c>
      <c r="G84" s="21" t="s">
        <v>137</v>
      </c>
      <c r="H84" s="93" t="s">
        <v>53</v>
      </c>
      <c r="I84" s="30" t="str">
        <f t="shared" si="13"/>
        <v>Nationality of the individual : Egyptian</v>
      </c>
      <c r="J84" s="30" t="str">
        <f t="shared" si="14"/>
        <v>Nationality of the individual : Egyptian60+</v>
      </c>
      <c r="K84" s="20">
        <f t="shared" si="12"/>
        <v>0.26424818640560599</v>
      </c>
      <c r="L84" s="93">
        <v>2.6424818640560601E-3</v>
      </c>
    </row>
    <row r="85" spans="1:12" x14ac:dyDescent="0.3">
      <c r="A85" s="30" t="s">
        <v>3</v>
      </c>
      <c r="B85" s="30" t="s">
        <v>50</v>
      </c>
      <c r="C85" s="30" t="s">
        <v>136</v>
      </c>
      <c r="D85" s="30"/>
      <c r="E85" s="30"/>
      <c r="F85" s="93" t="s">
        <v>98</v>
      </c>
      <c r="G85" s="21" t="s">
        <v>137</v>
      </c>
      <c r="H85" s="93" t="s">
        <v>57</v>
      </c>
      <c r="I85" s="30" t="str">
        <f t="shared" si="13"/>
        <v>Nationality of the individual : Iraqi</v>
      </c>
      <c r="J85" s="30" t="str">
        <f t="shared" si="14"/>
        <v>Nationality of the individual : Iraqi60+</v>
      </c>
      <c r="K85" s="20">
        <f t="shared" si="12"/>
        <v>9.5822589449938905E-2</v>
      </c>
      <c r="L85" s="93">
        <v>9.58225894499389E-4</v>
      </c>
    </row>
    <row r="86" spans="1:12" x14ac:dyDescent="0.3">
      <c r="A86" s="30" t="s">
        <v>3</v>
      </c>
      <c r="B86" s="30" t="s">
        <v>50</v>
      </c>
      <c r="C86" s="30" t="s">
        <v>136</v>
      </c>
      <c r="D86" s="30"/>
      <c r="E86" s="30"/>
      <c r="F86" s="93" t="s">
        <v>98</v>
      </c>
      <c r="G86" s="21" t="s">
        <v>137</v>
      </c>
      <c r="H86" s="93" t="s">
        <v>8</v>
      </c>
      <c r="I86" s="30" t="str">
        <f t="shared" si="13"/>
        <v>Nationality of the individual : Lebanese</v>
      </c>
      <c r="J86" s="30" t="str">
        <f t="shared" si="14"/>
        <v>Nationality of the individual : Lebanese60+</v>
      </c>
      <c r="K86" s="20">
        <f t="shared" si="12"/>
        <v>98.571221622992098</v>
      </c>
      <c r="L86" s="93">
        <v>0.985712216229921</v>
      </c>
    </row>
    <row r="87" spans="1:12" x14ac:dyDescent="0.3">
      <c r="A87" s="30" t="s">
        <v>3</v>
      </c>
      <c r="B87" s="30" t="s">
        <v>50</v>
      </c>
      <c r="C87" s="30" t="s">
        <v>136</v>
      </c>
      <c r="D87" s="30"/>
      <c r="E87" s="30"/>
      <c r="F87" s="93" t="s">
        <v>98</v>
      </c>
      <c r="G87" s="21" t="s">
        <v>137</v>
      </c>
      <c r="H87" s="93" t="s">
        <v>59</v>
      </c>
      <c r="I87" s="30" t="str">
        <f t="shared" si="13"/>
        <v>Nationality of the individual : Nigerian</v>
      </c>
      <c r="J87" s="30" t="str">
        <f t="shared" si="14"/>
        <v>Nationality of the individual : Nigerian60+</v>
      </c>
      <c r="K87" s="20">
        <f t="shared" si="12"/>
        <v>1.42304644840357E-2</v>
      </c>
      <c r="L87" s="93">
        <v>1.42304644840357E-4</v>
      </c>
    </row>
    <row r="88" spans="1:12" x14ac:dyDescent="0.3">
      <c r="A88" s="30" t="s">
        <v>3</v>
      </c>
      <c r="B88" s="30" t="s">
        <v>50</v>
      </c>
      <c r="C88" s="30" t="s">
        <v>136</v>
      </c>
      <c r="D88" s="30"/>
      <c r="E88" s="30"/>
      <c r="F88" s="93" t="s">
        <v>98</v>
      </c>
      <c r="G88" s="21" t="s">
        <v>137</v>
      </c>
      <c r="H88" s="93" t="s">
        <v>60</v>
      </c>
      <c r="I88" s="30" t="str">
        <f t="shared" si="13"/>
        <v>Nationality of the individual : Other</v>
      </c>
      <c r="J88" s="30" t="str">
        <f t="shared" si="14"/>
        <v>Nationality of the individual : Other60+</v>
      </c>
      <c r="K88" s="20">
        <f t="shared" si="12"/>
        <v>0.117704731210338</v>
      </c>
      <c r="L88" s="93">
        <v>1.1770473121033801E-3</v>
      </c>
    </row>
    <row r="89" spans="1:12" x14ac:dyDescent="0.3">
      <c r="A89" s="30" t="s">
        <v>3</v>
      </c>
      <c r="B89" s="30" t="s">
        <v>50</v>
      </c>
      <c r="C89" s="30" t="s">
        <v>136</v>
      </c>
      <c r="D89" s="30"/>
      <c r="E89" s="30"/>
      <c r="F89" s="93" t="s">
        <v>98</v>
      </c>
      <c r="G89" s="21" t="s">
        <v>137</v>
      </c>
      <c r="H89" s="93" t="s">
        <v>61</v>
      </c>
      <c r="I89" s="30" t="str">
        <f t="shared" si="13"/>
        <v>Nationality of the individual : Palestinian - Lebanese</v>
      </c>
      <c r="J89" s="30" t="str">
        <f t="shared" si="14"/>
        <v>Nationality of the individual : Palestinian - Lebanese60+</v>
      </c>
      <c r="K89" s="20">
        <f t="shared" si="12"/>
        <v>0.68675161003770102</v>
      </c>
      <c r="L89" s="93">
        <v>6.8675161003770102E-3</v>
      </c>
    </row>
    <row r="90" spans="1:12" x14ac:dyDescent="0.3">
      <c r="A90" s="30" t="s">
        <v>3</v>
      </c>
      <c r="B90" s="30" t="s">
        <v>50</v>
      </c>
      <c r="C90" s="30" t="s">
        <v>136</v>
      </c>
      <c r="D90" s="30"/>
      <c r="E90" s="30"/>
      <c r="F90" s="93" t="s">
        <v>98</v>
      </c>
      <c r="G90" s="21" t="s">
        <v>137</v>
      </c>
      <c r="H90" s="93" t="s">
        <v>62</v>
      </c>
      <c r="I90" s="30" t="str">
        <f t="shared" si="13"/>
        <v>Nationality of the individual : Palestinian (Non-Lebanese, Non Syrian)</v>
      </c>
      <c r="J90" s="30" t="str">
        <f t="shared" si="14"/>
        <v>Nationality of the individual : Palestinian (Non-Lebanese, Non Syrian)60+</v>
      </c>
      <c r="K90" s="20">
        <f t="shared" si="12"/>
        <v>0.13549285822016299</v>
      </c>
      <c r="L90" s="93">
        <v>1.35492858220163E-3</v>
      </c>
    </row>
    <row r="91" spans="1:12" x14ac:dyDescent="0.3">
      <c r="A91" s="30" t="s">
        <v>3</v>
      </c>
      <c r="B91" s="30" t="s">
        <v>50</v>
      </c>
      <c r="C91" s="30" t="s">
        <v>136</v>
      </c>
      <c r="D91" s="30"/>
      <c r="E91" s="30"/>
      <c r="F91" s="93" t="s">
        <v>98</v>
      </c>
      <c r="G91" s="21" t="s">
        <v>137</v>
      </c>
      <c r="H91" s="93" t="s">
        <v>64</v>
      </c>
      <c r="I91" s="30" t="str">
        <f t="shared" si="13"/>
        <v>Nationality of the individual : Sri Lankan</v>
      </c>
      <c r="J91" s="30" t="str">
        <f t="shared" si="14"/>
        <v>Nationality of the individual : Sri Lankan60+</v>
      </c>
      <c r="K91" s="20">
        <f t="shared" si="12"/>
        <v>5.8676058341891393E-2</v>
      </c>
      <c r="L91" s="93">
        <v>5.8676058341891396E-4</v>
      </c>
    </row>
    <row r="92" spans="1:12" x14ac:dyDescent="0.3">
      <c r="A92" s="30" t="s">
        <v>3</v>
      </c>
      <c r="B92" s="30" t="s">
        <v>50</v>
      </c>
      <c r="C92" s="30" t="s">
        <v>136</v>
      </c>
      <c r="D92" s="30"/>
      <c r="E92" s="30"/>
      <c r="F92" s="93" t="s">
        <v>98</v>
      </c>
      <c r="G92" s="21" t="s">
        <v>137</v>
      </c>
      <c r="H92" s="93" t="s">
        <v>65</v>
      </c>
      <c r="I92" s="30" t="str">
        <f t="shared" si="13"/>
        <v>Nationality of the individual : Sudanese</v>
      </c>
      <c r="J92" s="30" t="str">
        <f t="shared" si="14"/>
        <v>Nationality of the individual : Sudanese60+</v>
      </c>
      <c r="K92" s="20">
        <f t="shared" si="12"/>
        <v>5.3823818084609799E-3</v>
      </c>
      <c r="L92" s="93">
        <v>5.3823818084609803E-5</v>
      </c>
    </row>
    <row r="93" spans="1:12" x14ac:dyDescent="0.3">
      <c r="A93" s="30" t="s">
        <v>3</v>
      </c>
      <c r="B93" s="30" t="s">
        <v>50</v>
      </c>
      <c r="C93" s="30" t="s">
        <v>136</v>
      </c>
      <c r="D93" s="30"/>
      <c r="E93" s="30"/>
      <c r="F93" s="93" t="s">
        <v>98</v>
      </c>
      <c r="G93" s="21" t="s">
        <v>137</v>
      </c>
      <c r="H93" s="44" t="s">
        <v>54</v>
      </c>
      <c r="I93" s="30" t="str">
        <f t="shared" si="13"/>
        <v>Nationality of the individual : Ethiopian</v>
      </c>
      <c r="J93" s="30" t="str">
        <f t="shared" si="14"/>
        <v>Nationality of the individual : Ethiopian60+</v>
      </c>
      <c r="K93" s="20"/>
      <c r="L93" s="93"/>
    </row>
    <row r="94" spans="1:12" x14ac:dyDescent="0.3">
      <c r="A94" s="30" t="s">
        <v>3</v>
      </c>
      <c r="B94" s="30" t="s">
        <v>50</v>
      </c>
      <c r="C94" s="30" t="s">
        <v>136</v>
      </c>
      <c r="D94" s="30"/>
      <c r="E94" s="30"/>
      <c r="F94" s="93" t="s">
        <v>98</v>
      </c>
      <c r="G94" s="21" t="s">
        <v>137</v>
      </c>
      <c r="H94" s="44" t="s">
        <v>134</v>
      </c>
      <c r="I94" s="30" t="str">
        <f t="shared" si="13"/>
        <v>Nationality of the individual : Palestinian - Syrian</v>
      </c>
      <c r="J94" s="30" t="str">
        <f t="shared" si="14"/>
        <v>Nationality of the individual : Palestinian - Syrian60+</v>
      </c>
      <c r="K94" s="20"/>
      <c r="L94" s="93"/>
    </row>
    <row r="95" spans="1:12" x14ac:dyDescent="0.3">
      <c r="A95" s="30" t="s">
        <v>3</v>
      </c>
      <c r="B95" s="30" t="s">
        <v>50</v>
      </c>
      <c r="C95" s="30" t="s">
        <v>136</v>
      </c>
      <c r="D95" s="30"/>
      <c r="E95" s="30"/>
      <c r="F95" s="93" t="s">
        <v>98</v>
      </c>
      <c r="G95" s="21" t="s">
        <v>137</v>
      </c>
      <c r="H95" s="44" t="s">
        <v>135</v>
      </c>
      <c r="I95" s="30" t="str">
        <f t="shared" si="13"/>
        <v>Nationality of the individual : Syrian</v>
      </c>
      <c r="J95" s="30" t="str">
        <f t="shared" si="14"/>
        <v>Nationality of the individual : Syrian60+</v>
      </c>
      <c r="K95" s="20"/>
      <c r="L95" s="93"/>
    </row>
    <row r="96" spans="1:12" x14ac:dyDescent="0.3">
      <c r="A96" s="30" t="s">
        <v>3</v>
      </c>
      <c r="B96" s="30" t="s">
        <v>50</v>
      </c>
      <c r="C96" s="30" t="s">
        <v>138</v>
      </c>
      <c r="D96" s="30"/>
      <c r="E96" s="30"/>
      <c r="F96" s="93" t="s">
        <v>113</v>
      </c>
      <c r="G96" s="21" t="s">
        <v>139</v>
      </c>
      <c r="H96" s="19" t="s">
        <v>140</v>
      </c>
      <c r="I96" s="30" t="str">
        <f t="shared" si="13"/>
        <v xml:space="preserve">Average age of the individual: </v>
      </c>
      <c r="J96" s="30" t="str">
        <f t="shared" si="14"/>
        <v>Average age of the individual: 0_17</v>
      </c>
      <c r="K96" s="20">
        <f t="shared" si="12"/>
        <v>928.99184744243507</v>
      </c>
      <c r="L96" s="93">
        <v>9.2899184744243506</v>
      </c>
    </row>
    <row r="97" spans="1:13" x14ac:dyDescent="0.3">
      <c r="A97" s="30" t="s">
        <v>3</v>
      </c>
      <c r="B97" s="30" t="s">
        <v>50</v>
      </c>
      <c r="C97" s="30" t="s">
        <v>138</v>
      </c>
      <c r="D97" s="30"/>
      <c r="E97" s="30"/>
      <c r="F97" s="93" t="s">
        <v>114</v>
      </c>
      <c r="G97" s="21" t="s">
        <v>139</v>
      </c>
      <c r="H97" s="19" t="s">
        <v>140</v>
      </c>
      <c r="I97" s="30" t="str">
        <f t="shared" si="13"/>
        <v xml:space="preserve">Average age of the individual: </v>
      </c>
      <c r="J97" s="30" t="str">
        <f t="shared" si="14"/>
        <v>Average age of the individual: 18_59</v>
      </c>
      <c r="K97" s="20">
        <f t="shared" si="12"/>
        <v>3672.72009916463</v>
      </c>
      <c r="L97" s="93">
        <v>36.727200991646299</v>
      </c>
    </row>
    <row r="98" spans="1:13" x14ac:dyDescent="0.3">
      <c r="A98" s="30" t="s">
        <v>3</v>
      </c>
      <c r="B98" s="30" t="s">
        <v>50</v>
      </c>
      <c r="C98" s="30" t="s">
        <v>138</v>
      </c>
      <c r="D98" s="30"/>
      <c r="E98" s="30"/>
      <c r="F98" s="93" t="s">
        <v>98</v>
      </c>
      <c r="G98" s="21" t="s">
        <v>139</v>
      </c>
      <c r="H98" s="19" t="s">
        <v>140</v>
      </c>
      <c r="I98" s="30" t="str">
        <f t="shared" si="13"/>
        <v xml:space="preserve">Average age of the individual: </v>
      </c>
      <c r="J98" s="30" t="str">
        <f t="shared" si="14"/>
        <v>Average age of the individual: 60+</v>
      </c>
      <c r="K98" s="20">
        <f t="shared" si="12"/>
        <v>7016.1485148064994</v>
      </c>
      <c r="L98" s="93">
        <v>70.161485148064997</v>
      </c>
    </row>
    <row r="99" spans="1:13" x14ac:dyDescent="0.3">
      <c r="A99" s="30" t="s">
        <v>3</v>
      </c>
      <c r="B99" s="30" t="s">
        <v>50</v>
      </c>
      <c r="C99" s="30" t="s">
        <v>164</v>
      </c>
      <c r="D99" s="30"/>
      <c r="E99" s="30"/>
      <c r="F99" s="93" t="s">
        <v>113</v>
      </c>
      <c r="G99" s="21" t="s">
        <v>163</v>
      </c>
      <c r="H99" s="93" t="s">
        <v>156</v>
      </c>
      <c r="I99" s="30" t="str">
        <f t="shared" si="13"/>
        <v>Disability : Seeing even if wearing glasses</v>
      </c>
      <c r="J99" s="30" t="str">
        <f t="shared" si="14"/>
        <v>Disability : Seeing even if wearing glasses0_17</v>
      </c>
      <c r="K99" s="20">
        <f t="shared" si="12"/>
        <v>6.9009635439166397</v>
      </c>
      <c r="L99" s="93">
        <v>6.9009635439166397E-2</v>
      </c>
      <c r="M99" s="48"/>
    </row>
    <row r="100" spans="1:13" x14ac:dyDescent="0.3">
      <c r="A100" s="30" t="s">
        <v>3</v>
      </c>
      <c r="B100" s="30" t="s">
        <v>50</v>
      </c>
      <c r="C100" s="30" t="s">
        <v>164</v>
      </c>
      <c r="D100" s="30"/>
      <c r="E100" s="30"/>
      <c r="F100" s="93" t="s">
        <v>114</v>
      </c>
      <c r="G100" s="21" t="s">
        <v>163</v>
      </c>
      <c r="H100" s="93" t="s">
        <v>156</v>
      </c>
      <c r="I100" s="30" t="str">
        <f t="shared" si="13"/>
        <v>Disability : Seeing even if wearing glasses</v>
      </c>
      <c r="J100" s="30" t="str">
        <f t="shared" si="14"/>
        <v>Disability : Seeing even if wearing glasses18_59</v>
      </c>
      <c r="K100" s="20">
        <f t="shared" si="12"/>
        <v>12.2561860403935</v>
      </c>
      <c r="L100" s="93">
        <v>0.12256186040393501</v>
      </c>
      <c r="M100" s="48"/>
    </row>
    <row r="101" spans="1:13" x14ac:dyDescent="0.3">
      <c r="A101" s="30" t="s">
        <v>3</v>
      </c>
      <c r="B101" s="30" t="s">
        <v>50</v>
      </c>
      <c r="C101" s="30" t="s">
        <v>164</v>
      </c>
      <c r="D101" s="30"/>
      <c r="E101" s="30"/>
      <c r="F101" s="93" t="s">
        <v>98</v>
      </c>
      <c r="G101" s="21" t="s">
        <v>163</v>
      </c>
      <c r="H101" s="93" t="s">
        <v>156</v>
      </c>
      <c r="I101" s="30" t="str">
        <f t="shared" si="13"/>
        <v>Disability : Seeing even if wearing glasses</v>
      </c>
      <c r="J101" s="30" t="str">
        <f t="shared" si="14"/>
        <v>Disability : Seeing even if wearing glasses60+</v>
      </c>
      <c r="K101" s="20">
        <f t="shared" si="12"/>
        <v>34.233646570223101</v>
      </c>
      <c r="L101" s="93">
        <v>0.34233646570223097</v>
      </c>
      <c r="M101" s="48"/>
    </row>
    <row r="102" spans="1:13" x14ac:dyDescent="0.3">
      <c r="A102" s="30" t="s">
        <v>3</v>
      </c>
      <c r="B102" s="30" t="s">
        <v>50</v>
      </c>
      <c r="C102" s="30" t="s">
        <v>164</v>
      </c>
      <c r="D102" s="30"/>
      <c r="E102" s="30"/>
      <c r="F102" s="93" t="s">
        <v>113</v>
      </c>
      <c r="G102" s="21" t="s">
        <v>163</v>
      </c>
      <c r="H102" s="93" t="s">
        <v>157</v>
      </c>
      <c r="I102" s="30" t="str">
        <f t="shared" si="13"/>
        <v>Disability : Hearing, even if using a hearing aid</v>
      </c>
      <c r="J102" s="30" t="str">
        <f t="shared" si="14"/>
        <v>Disability : Hearing, even if using a hearing aid0_17</v>
      </c>
      <c r="K102" s="20">
        <f t="shared" si="12"/>
        <v>0.415325605842363</v>
      </c>
      <c r="L102" s="93">
        <v>4.1532560584236298E-3</v>
      </c>
      <c r="M102" s="48"/>
    </row>
    <row r="103" spans="1:13" x14ac:dyDescent="0.3">
      <c r="A103" s="30" t="s">
        <v>3</v>
      </c>
      <c r="B103" s="30" t="s">
        <v>50</v>
      </c>
      <c r="C103" s="30" t="s">
        <v>164</v>
      </c>
      <c r="D103" s="30"/>
      <c r="E103" s="30"/>
      <c r="F103" s="93" t="s">
        <v>114</v>
      </c>
      <c r="G103" s="21" t="s">
        <v>163</v>
      </c>
      <c r="H103" s="93" t="s">
        <v>157</v>
      </c>
      <c r="I103" s="30" t="str">
        <f t="shared" si="13"/>
        <v>Disability : Hearing, even if using a hearing aid</v>
      </c>
      <c r="J103" s="30" t="str">
        <f t="shared" si="14"/>
        <v>Disability : Hearing, even if using a hearing aid18_59</v>
      </c>
      <c r="K103" s="20">
        <f t="shared" si="12"/>
        <v>2.3287874112945599</v>
      </c>
      <c r="L103" s="93">
        <v>2.3287874112945601E-2</v>
      </c>
      <c r="M103" s="48"/>
    </row>
    <row r="104" spans="1:13" x14ac:dyDescent="0.3">
      <c r="A104" s="30" t="s">
        <v>3</v>
      </c>
      <c r="B104" s="30" t="s">
        <v>50</v>
      </c>
      <c r="C104" s="30" t="s">
        <v>164</v>
      </c>
      <c r="D104" s="30"/>
      <c r="E104" s="30"/>
      <c r="F104" s="93" t="s">
        <v>98</v>
      </c>
      <c r="G104" s="21" t="s">
        <v>163</v>
      </c>
      <c r="H104" s="93" t="s">
        <v>157</v>
      </c>
      <c r="I104" s="30" t="str">
        <f t="shared" si="13"/>
        <v>Disability : Hearing, even if using a hearing aid</v>
      </c>
      <c r="J104" s="30" t="str">
        <f t="shared" si="14"/>
        <v>Disability : Hearing, even if using a hearing aid60+</v>
      </c>
      <c r="K104" s="20">
        <f t="shared" si="12"/>
        <v>19.1378768488844</v>
      </c>
      <c r="L104" s="93">
        <v>0.191378768488844</v>
      </c>
      <c r="M104" s="48"/>
    </row>
    <row r="105" spans="1:13" x14ac:dyDescent="0.3">
      <c r="A105" s="30" t="s">
        <v>3</v>
      </c>
      <c r="B105" s="30" t="s">
        <v>50</v>
      </c>
      <c r="C105" s="30" t="s">
        <v>164</v>
      </c>
      <c r="D105" s="30"/>
      <c r="E105" s="30"/>
      <c r="F105" s="93" t="s">
        <v>113</v>
      </c>
      <c r="G105" s="21" t="s">
        <v>163</v>
      </c>
      <c r="H105" s="93" t="s">
        <v>158</v>
      </c>
      <c r="I105" s="30" t="str">
        <f t="shared" si="13"/>
        <v>Disability : Walking or climbing steps</v>
      </c>
      <c r="J105" s="30" t="str">
        <f t="shared" si="14"/>
        <v>Disability : Walking or climbing steps0_17</v>
      </c>
      <c r="K105" s="20">
        <f t="shared" si="12"/>
        <v>1.5278007971416299</v>
      </c>
      <c r="L105" s="93">
        <v>1.52780079714163E-2</v>
      </c>
      <c r="M105" s="48"/>
    </row>
    <row r="106" spans="1:13" x14ac:dyDescent="0.3">
      <c r="A106" s="30" t="s">
        <v>3</v>
      </c>
      <c r="B106" s="30" t="s">
        <v>50</v>
      </c>
      <c r="C106" s="30" t="s">
        <v>164</v>
      </c>
      <c r="D106" s="30"/>
      <c r="E106" s="30"/>
      <c r="F106" s="93" t="s">
        <v>114</v>
      </c>
      <c r="G106" s="21" t="s">
        <v>163</v>
      </c>
      <c r="H106" s="93" t="s">
        <v>158</v>
      </c>
      <c r="I106" s="30" t="str">
        <f t="shared" si="13"/>
        <v>Disability : Walking or climbing steps</v>
      </c>
      <c r="J106" s="30" t="str">
        <f t="shared" si="14"/>
        <v>Disability : Walking or climbing steps18_59</v>
      </c>
      <c r="K106" s="20">
        <f t="shared" si="12"/>
        <v>4.4387909760624602</v>
      </c>
      <c r="L106" s="93">
        <v>4.4387909760624601E-2</v>
      </c>
      <c r="M106" s="48"/>
    </row>
    <row r="107" spans="1:13" x14ac:dyDescent="0.3">
      <c r="A107" s="30" t="s">
        <v>3</v>
      </c>
      <c r="B107" s="30" t="s">
        <v>50</v>
      </c>
      <c r="C107" s="30" t="s">
        <v>164</v>
      </c>
      <c r="D107" s="30"/>
      <c r="E107" s="30"/>
      <c r="F107" s="93" t="s">
        <v>98</v>
      </c>
      <c r="G107" s="21" t="s">
        <v>163</v>
      </c>
      <c r="H107" s="93" t="s">
        <v>158</v>
      </c>
      <c r="I107" s="30" t="str">
        <f t="shared" si="13"/>
        <v>Disability : Walking or climbing steps</v>
      </c>
      <c r="J107" s="30" t="str">
        <f t="shared" si="14"/>
        <v>Disability : Walking or climbing steps60+</v>
      </c>
      <c r="K107" s="20">
        <f t="shared" si="12"/>
        <v>21.452485542510399</v>
      </c>
      <c r="L107" s="93">
        <v>0.21452485542510399</v>
      </c>
      <c r="M107" s="48"/>
    </row>
    <row r="108" spans="1:13" x14ac:dyDescent="0.3">
      <c r="A108" s="30" t="s">
        <v>3</v>
      </c>
      <c r="B108" s="30" t="s">
        <v>50</v>
      </c>
      <c r="C108" s="30" t="s">
        <v>164</v>
      </c>
      <c r="D108" s="30"/>
      <c r="E108" s="30"/>
      <c r="F108" s="93" t="s">
        <v>113</v>
      </c>
      <c r="G108" s="21" t="s">
        <v>163</v>
      </c>
      <c r="H108" s="93" t="s">
        <v>159</v>
      </c>
      <c r="I108" s="30" t="str">
        <f t="shared" si="13"/>
        <v>Disability : Remembering or concentrating</v>
      </c>
      <c r="J108" s="30" t="str">
        <f t="shared" si="14"/>
        <v>Disability : Remembering or concentrating0_17</v>
      </c>
      <c r="K108" s="20">
        <f t="shared" si="12"/>
        <v>0.55535843642924798</v>
      </c>
      <c r="L108" s="93">
        <v>5.5535843642924802E-3</v>
      </c>
      <c r="M108" s="48"/>
    </row>
    <row r="109" spans="1:13" x14ac:dyDescent="0.3">
      <c r="A109" s="30" t="s">
        <v>3</v>
      </c>
      <c r="B109" s="30" t="s">
        <v>50</v>
      </c>
      <c r="C109" s="30" t="s">
        <v>164</v>
      </c>
      <c r="D109" s="30"/>
      <c r="E109" s="30"/>
      <c r="F109" s="93" t="s">
        <v>114</v>
      </c>
      <c r="G109" s="21" t="s">
        <v>163</v>
      </c>
      <c r="H109" s="93" t="s">
        <v>159</v>
      </c>
      <c r="I109" s="30" t="str">
        <f t="shared" si="13"/>
        <v>Disability : Remembering or concentrating</v>
      </c>
      <c r="J109" s="30" t="str">
        <f t="shared" si="14"/>
        <v>Disability : Remembering or concentrating18_59</v>
      </c>
      <c r="K109" s="20">
        <f t="shared" si="12"/>
        <v>0.63610498105606506</v>
      </c>
      <c r="L109" s="93">
        <v>6.3610498105606504E-3</v>
      </c>
      <c r="M109" s="48"/>
    </row>
    <row r="110" spans="1:13" x14ac:dyDescent="0.3">
      <c r="A110" s="30" t="s">
        <v>3</v>
      </c>
      <c r="B110" s="30" t="s">
        <v>50</v>
      </c>
      <c r="C110" s="30" t="s">
        <v>164</v>
      </c>
      <c r="D110" s="30"/>
      <c r="E110" s="30"/>
      <c r="F110" s="93" t="s">
        <v>98</v>
      </c>
      <c r="G110" s="21" t="s">
        <v>163</v>
      </c>
      <c r="H110" s="93" t="s">
        <v>159</v>
      </c>
      <c r="I110" s="30" t="str">
        <f t="shared" si="13"/>
        <v>Disability : Remembering or concentrating</v>
      </c>
      <c r="J110" s="30" t="str">
        <f t="shared" si="14"/>
        <v>Disability : Remembering or concentrating60+</v>
      </c>
      <c r="K110" s="20">
        <f t="shared" si="12"/>
        <v>3.89113647665235</v>
      </c>
      <c r="L110" s="93">
        <v>3.8911364766523501E-2</v>
      </c>
      <c r="M110" s="48"/>
    </row>
    <row r="111" spans="1:13" x14ac:dyDescent="0.3">
      <c r="A111" s="30" t="s">
        <v>3</v>
      </c>
      <c r="B111" s="30" t="s">
        <v>50</v>
      </c>
      <c r="C111" s="30" t="s">
        <v>164</v>
      </c>
      <c r="D111" s="30"/>
      <c r="E111" s="30"/>
      <c r="F111" s="93" t="s">
        <v>113</v>
      </c>
      <c r="G111" s="21" t="s">
        <v>163</v>
      </c>
      <c r="H111" s="93" t="s">
        <v>160</v>
      </c>
      <c r="I111" s="30" t="str">
        <f t="shared" si="13"/>
        <v>Disability : Self-care, such as washing all over or dressing</v>
      </c>
      <c r="J111" s="30" t="str">
        <f t="shared" si="14"/>
        <v>Disability : Self-care, such as washing all over or dressing0_17</v>
      </c>
      <c r="K111" s="20">
        <f t="shared" si="12"/>
        <v>0.36367500292740301</v>
      </c>
      <c r="L111" s="93">
        <v>3.63675002927403E-3</v>
      </c>
      <c r="M111" s="48"/>
    </row>
    <row r="112" spans="1:13" x14ac:dyDescent="0.3">
      <c r="A112" s="30" t="s">
        <v>3</v>
      </c>
      <c r="B112" s="30" t="s">
        <v>50</v>
      </c>
      <c r="C112" s="30" t="s">
        <v>164</v>
      </c>
      <c r="D112" s="30"/>
      <c r="E112" s="30"/>
      <c r="F112" s="93" t="s">
        <v>114</v>
      </c>
      <c r="G112" s="21" t="s">
        <v>163</v>
      </c>
      <c r="H112" s="93" t="s">
        <v>160</v>
      </c>
      <c r="I112" s="30" t="str">
        <f t="shared" si="13"/>
        <v>Disability : Self-care, such as washing all over or dressing</v>
      </c>
      <c r="J112" s="30" t="str">
        <f t="shared" si="14"/>
        <v>Disability : Self-care, such as washing all over or dressing18_59</v>
      </c>
      <c r="K112" s="20">
        <f t="shared" si="12"/>
        <v>0.74267372530391906</v>
      </c>
      <c r="L112" s="93">
        <v>7.4267372530391904E-3</v>
      </c>
      <c r="M112" s="48"/>
    </row>
    <row r="113" spans="1:13" x14ac:dyDescent="0.3">
      <c r="A113" s="30" t="s">
        <v>3</v>
      </c>
      <c r="B113" s="30" t="s">
        <v>50</v>
      </c>
      <c r="C113" s="30" t="s">
        <v>164</v>
      </c>
      <c r="D113" s="30"/>
      <c r="E113" s="30"/>
      <c r="F113" s="93" t="s">
        <v>98</v>
      </c>
      <c r="G113" s="21" t="s">
        <v>163</v>
      </c>
      <c r="H113" s="93" t="s">
        <v>160</v>
      </c>
      <c r="I113" s="30" t="str">
        <f t="shared" si="13"/>
        <v>Disability : Self-care, such as washing all over or dressing</v>
      </c>
      <c r="J113" s="30" t="str">
        <f t="shared" si="14"/>
        <v>Disability : Self-care, such as washing all over or dressing60+</v>
      </c>
      <c r="K113" s="20">
        <f t="shared" si="12"/>
        <v>3.7001594718420501</v>
      </c>
      <c r="L113" s="93">
        <v>3.7001594718420502E-2</v>
      </c>
      <c r="M113" s="48"/>
    </row>
    <row r="114" spans="1:13" x14ac:dyDescent="0.3">
      <c r="A114" s="30" t="s">
        <v>3</v>
      </c>
      <c r="B114" s="30" t="s">
        <v>50</v>
      </c>
      <c r="C114" s="30" t="s">
        <v>164</v>
      </c>
      <c r="D114" s="30"/>
      <c r="E114" s="30"/>
      <c r="F114" s="93" t="s">
        <v>113</v>
      </c>
      <c r="G114" s="21" t="s">
        <v>163</v>
      </c>
      <c r="H114" s="93" t="s">
        <v>161</v>
      </c>
      <c r="I114" s="30" t="str">
        <f t="shared" si="13"/>
        <v>Disability : Communicating, such as understanding or being understood using usual language</v>
      </c>
      <c r="J114" s="30" t="str">
        <f t="shared" si="14"/>
        <v>Disability : Communicating, such as understanding or being understood using usual language0_17</v>
      </c>
      <c r="K114" s="20">
        <f t="shared" si="12"/>
        <v>1.20383910297554</v>
      </c>
      <c r="L114" s="93">
        <v>1.20383910297554E-2</v>
      </c>
      <c r="M114" s="48"/>
    </row>
    <row r="115" spans="1:13" x14ac:dyDescent="0.3">
      <c r="A115" s="30" t="s">
        <v>3</v>
      </c>
      <c r="B115" s="30" t="s">
        <v>50</v>
      </c>
      <c r="C115" s="30" t="s">
        <v>164</v>
      </c>
      <c r="D115" s="30"/>
      <c r="E115" s="30"/>
      <c r="F115" s="93" t="s">
        <v>114</v>
      </c>
      <c r="G115" s="21" t="s">
        <v>163</v>
      </c>
      <c r="H115" s="93" t="s">
        <v>161</v>
      </c>
      <c r="I115" s="30" t="str">
        <f t="shared" si="13"/>
        <v>Disability : Communicating, such as understanding or being understood using usual language</v>
      </c>
      <c r="J115" s="30" t="str">
        <f t="shared" si="14"/>
        <v>Disability : Communicating, such as understanding or being understood using usual language18_59</v>
      </c>
      <c r="K115" s="20">
        <f t="shared" si="12"/>
        <v>0.85552751337182598</v>
      </c>
      <c r="L115" s="93">
        <v>8.5552751337182598E-3</v>
      </c>
      <c r="M115" s="48"/>
    </row>
    <row r="116" spans="1:13" x14ac:dyDescent="0.3">
      <c r="A116" s="30" t="s">
        <v>3</v>
      </c>
      <c r="B116" s="30" t="s">
        <v>50</v>
      </c>
      <c r="C116" s="30" t="s">
        <v>164</v>
      </c>
      <c r="D116" s="30"/>
      <c r="E116" s="30"/>
      <c r="F116" s="93" t="s">
        <v>98</v>
      </c>
      <c r="G116" s="21" t="s">
        <v>163</v>
      </c>
      <c r="H116" s="93" t="s">
        <v>161</v>
      </c>
      <c r="I116" s="30" t="str">
        <f t="shared" si="13"/>
        <v>Disability : Communicating, such as understanding or being understood using usual language</v>
      </c>
      <c r="J116" s="30" t="str">
        <f t="shared" si="14"/>
        <v>Disability : Communicating, such as understanding or being understood using usual language60+</v>
      </c>
      <c r="K116" s="20">
        <f t="shared" si="12"/>
        <v>1.190784819741</v>
      </c>
      <c r="L116" s="93">
        <v>1.190784819741E-2</v>
      </c>
      <c r="M116" s="48"/>
    </row>
    <row r="117" spans="1:13" x14ac:dyDescent="0.3">
      <c r="A117" s="30" t="s">
        <v>3</v>
      </c>
      <c r="B117" s="30" t="s">
        <v>50</v>
      </c>
      <c r="C117" s="30" t="s">
        <v>164</v>
      </c>
      <c r="D117" s="30"/>
      <c r="E117" s="30"/>
      <c r="F117" s="93" t="s">
        <v>113</v>
      </c>
      <c r="G117" s="21" t="s">
        <v>163</v>
      </c>
      <c r="H117" s="93" t="s">
        <v>162</v>
      </c>
      <c r="I117" s="30" t="str">
        <f t="shared" si="13"/>
        <v>Disability : No</v>
      </c>
      <c r="J117" s="30" t="str">
        <f t="shared" si="14"/>
        <v>Disability : No0_17</v>
      </c>
      <c r="K117" s="20">
        <f t="shared" si="12"/>
        <v>90.243689307971295</v>
      </c>
      <c r="L117" s="93">
        <v>0.90243689307971298</v>
      </c>
      <c r="M117" s="48"/>
    </row>
    <row r="118" spans="1:13" x14ac:dyDescent="0.3">
      <c r="A118" s="30" t="s">
        <v>3</v>
      </c>
      <c r="B118" s="30" t="s">
        <v>50</v>
      </c>
      <c r="C118" s="30" t="s">
        <v>164</v>
      </c>
      <c r="D118" s="30"/>
      <c r="E118" s="30"/>
      <c r="F118" s="93" t="s">
        <v>114</v>
      </c>
      <c r="G118" s="21" t="s">
        <v>163</v>
      </c>
      <c r="H118" s="93" t="s">
        <v>162</v>
      </c>
      <c r="I118" s="30" t="str">
        <f t="shared" si="13"/>
        <v>Disability : No</v>
      </c>
      <c r="J118" s="30" t="str">
        <f t="shared" si="14"/>
        <v>Disability : No18_59</v>
      </c>
      <c r="K118" s="20">
        <f>L118</f>
        <v>0.82285696240975703</v>
      </c>
      <c r="L118" s="93">
        <v>0.82285696240975703</v>
      </c>
      <c r="M118" s="48"/>
    </row>
    <row r="119" spans="1:13" x14ac:dyDescent="0.3">
      <c r="A119" s="30" t="s">
        <v>3</v>
      </c>
      <c r="B119" s="30" t="s">
        <v>50</v>
      </c>
      <c r="C119" s="30" t="s">
        <v>164</v>
      </c>
      <c r="D119" s="30"/>
      <c r="E119" s="30"/>
      <c r="F119" s="93" t="s">
        <v>98</v>
      </c>
      <c r="G119" s="21" t="s">
        <v>163</v>
      </c>
      <c r="H119" s="93" t="s">
        <v>162</v>
      </c>
      <c r="I119" s="30" t="str">
        <f t="shared" si="13"/>
        <v>Disability : No</v>
      </c>
      <c r="J119" s="30" t="str">
        <f t="shared" si="14"/>
        <v>Disability : No60+</v>
      </c>
      <c r="K119" s="20">
        <f>L119</f>
        <v>0.47143712206563798</v>
      </c>
      <c r="L119" s="93">
        <v>0.47143712206563798</v>
      </c>
      <c r="M119" s="48"/>
    </row>
    <row r="120" spans="1:13" x14ac:dyDescent="0.3">
      <c r="A120" s="30" t="s">
        <v>3</v>
      </c>
      <c r="B120" s="30" t="s">
        <v>50</v>
      </c>
      <c r="C120" s="30" t="s">
        <v>164</v>
      </c>
      <c r="D120" s="30"/>
      <c r="E120" s="30"/>
      <c r="F120" s="93" t="s">
        <v>113</v>
      </c>
      <c r="G120" s="21" t="s">
        <v>163</v>
      </c>
      <c r="H120" s="93" t="s">
        <v>68</v>
      </c>
      <c r="I120" s="30" t="str">
        <f t="shared" si="13"/>
        <v>Disability : Don't know</v>
      </c>
      <c r="J120" s="30" t="str">
        <f t="shared" si="14"/>
        <v>Disability : Don't know0_17</v>
      </c>
      <c r="K120" s="20">
        <f>L120</f>
        <v>6.61763851455042E-4</v>
      </c>
      <c r="L120" s="93">
        <v>6.61763851455042E-4</v>
      </c>
      <c r="M120" s="48"/>
    </row>
    <row r="121" spans="1:13" x14ac:dyDescent="0.3">
      <c r="A121" s="30" t="s">
        <v>3</v>
      </c>
      <c r="B121" s="30" t="s">
        <v>50</v>
      </c>
      <c r="C121" s="30" t="s">
        <v>164</v>
      </c>
      <c r="D121" s="30"/>
      <c r="E121" s="30"/>
      <c r="F121" s="93" t="s">
        <v>114</v>
      </c>
      <c r="G121" s="21" t="s">
        <v>163</v>
      </c>
      <c r="H121" s="93" t="s">
        <v>68</v>
      </c>
      <c r="I121" s="30" t="str">
        <f t="shared" si="13"/>
        <v>Disability : Don't know</v>
      </c>
      <c r="J121" s="30" t="str">
        <f t="shared" si="14"/>
        <v>Disability : Don't know18_59</v>
      </c>
      <c r="K121" s="20">
        <f t="shared" si="12"/>
        <v>6.38041072617304E-2</v>
      </c>
      <c r="L121" s="93">
        <v>6.3804107261730399E-4</v>
      </c>
      <c r="M121" s="48"/>
    </row>
    <row r="122" spans="1:13" x14ac:dyDescent="0.3">
      <c r="A122" s="30" t="s">
        <v>3</v>
      </c>
      <c r="B122" s="30" t="s">
        <v>50</v>
      </c>
      <c r="C122" s="30" t="s">
        <v>164</v>
      </c>
      <c r="D122" s="30"/>
      <c r="E122" s="30"/>
      <c r="F122" s="93" t="s">
        <v>98</v>
      </c>
      <c r="G122" s="21" t="s">
        <v>163</v>
      </c>
      <c r="H122" s="93" t="s">
        <v>68</v>
      </c>
      <c r="I122" s="30" t="str">
        <f t="shared" si="13"/>
        <v>Disability : Don't know</v>
      </c>
      <c r="J122" s="30" t="str">
        <f t="shared" si="14"/>
        <v>Disability : Don't know60+</v>
      </c>
      <c r="K122" s="20">
        <f t="shared" si="12"/>
        <v>7.6688756280891002E-2</v>
      </c>
      <c r="L122" s="93">
        <v>7.6688756280891E-4</v>
      </c>
      <c r="M122" s="48"/>
    </row>
    <row r="123" spans="1:13" x14ac:dyDescent="0.3">
      <c r="A123" s="30" t="s">
        <v>3</v>
      </c>
      <c r="B123" s="30" t="s">
        <v>50</v>
      </c>
      <c r="C123" s="30" t="s">
        <v>164</v>
      </c>
      <c r="D123" s="30"/>
      <c r="E123" s="30"/>
      <c r="F123" s="93" t="s">
        <v>113</v>
      </c>
      <c r="G123" s="21" t="s">
        <v>163</v>
      </c>
      <c r="H123" s="93" t="s">
        <v>69</v>
      </c>
      <c r="I123" s="30" t="str">
        <f t="shared" si="13"/>
        <v>Disability : Decline to answer</v>
      </c>
      <c r="J123" s="30" t="str">
        <f t="shared" si="14"/>
        <v>Disability : Decline to answer0_17</v>
      </c>
      <c r="K123" s="20">
        <f t="shared" si="12"/>
        <v>8.1012064768940392E-2</v>
      </c>
      <c r="L123" s="93">
        <v>8.1012064768940396E-4</v>
      </c>
      <c r="M123" s="48"/>
    </row>
    <row r="124" spans="1:13" x14ac:dyDescent="0.3">
      <c r="A124" s="30" t="s">
        <v>3</v>
      </c>
      <c r="B124" s="30" t="s">
        <v>50</v>
      </c>
      <c r="C124" s="30" t="s">
        <v>164</v>
      </c>
      <c r="D124" s="30"/>
      <c r="E124" s="30"/>
      <c r="F124" s="93" t="s">
        <v>114</v>
      </c>
      <c r="G124" s="21" t="s">
        <v>163</v>
      </c>
      <c r="H124" s="93" t="s">
        <v>69</v>
      </c>
      <c r="I124" s="30" t="str">
        <f t="shared" si="13"/>
        <v>Disability : Decline to answer</v>
      </c>
      <c r="J124" s="30" t="str">
        <f t="shared" si="14"/>
        <v>Disability : Decline to answer18_59</v>
      </c>
      <c r="K124" s="20">
        <f t="shared" si="12"/>
        <v>7.5874191993469892E-3</v>
      </c>
      <c r="L124" s="93">
        <v>7.5874191993469895E-5</v>
      </c>
      <c r="M124" s="48"/>
    </row>
    <row r="125" spans="1:13" x14ac:dyDescent="0.3">
      <c r="A125" s="30" t="s">
        <v>3</v>
      </c>
      <c r="B125" s="30" t="s">
        <v>50</v>
      </c>
      <c r="C125" s="30" t="s">
        <v>164</v>
      </c>
      <c r="D125" s="30"/>
      <c r="E125" s="30"/>
      <c r="F125" s="93" t="s">
        <v>98</v>
      </c>
      <c r="G125" s="21" t="s">
        <v>163</v>
      </c>
      <c r="H125" s="93" t="s">
        <v>69</v>
      </c>
      <c r="I125" s="30" t="str">
        <f t="shared" si="13"/>
        <v>Disability : Decline to answer</v>
      </c>
      <c r="J125" s="30" t="str">
        <f t="shared" si="14"/>
        <v>Disability : Decline to answer60+</v>
      </c>
      <c r="K125" s="20">
        <f t="shared" si="12"/>
        <v>1.1564171106701901E-2</v>
      </c>
      <c r="L125" s="93">
        <v>1.15641711067019E-4</v>
      </c>
      <c r="M125" s="48"/>
    </row>
    <row r="126" spans="1:13" x14ac:dyDescent="0.3">
      <c r="A126" s="30" t="s">
        <v>3</v>
      </c>
      <c r="B126" s="30" t="s">
        <v>50</v>
      </c>
      <c r="C126" s="30" t="s">
        <v>164</v>
      </c>
      <c r="D126" s="30"/>
      <c r="E126" s="30" t="s">
        <v>329</v>
      </c>
      <c r="F126" s="93" t="s">
        <v>113</v>
      </c>
      <c r="G126" s="31" t="s">
        <v>178</v>
      </c>
      <c r="H126" s="93" t="s">
        <v>175</v>
      </c>
      <c r="I126" s="30" t="str">
        <f t="shared" si="13"/>
        <v>Level of difficulty with seeing : A lot of difficulty</v>
      </c>
      <c r="J126" s="30" t="str">
        <f t="shared" si="14"/>
        <v>Level of difficulty with seeing : A lot of difficulty0_17</v>
      </c>
      <c r="K126" s="20">
        <f t="shared" si="12"/>
        <v>16.224545835596597</v>
      </c>
      <c r="L126" s="93">
        <v>0.16224545835596599</v>
      </c>
    </row>
    <row r="127" spans="1:13" x14ac:dyDescent="0.3">
      <c r="A127" s="30" t="s">
        <v>3</v>
      </c>
      <c r="B127" s="30" t="s">
        <v>50</v>
      </c>
      <c r="C127" s="30" t="s">
        <v>164</v>
      </c>
      <c r="D127" s="30"/>
      <c r="E127" s="30" t="s">
        <v>329</v>
      </c>
      <c r="F127" s="93" t="s">
        <v>113</v>
      </c>
      <c r="G127" s="31" t="s">
        <v>178</v>
      </c>
      <c r="H127" s="93" t="s">
        <v>176</v>
      </c>
      <c r="I127" s="30" t="str">
        <f t="shared" si="13"/>
        <v>Level of difficulty with seeing : Some difficulty</v>
      </c>
      <c r="J127" s="30" t="str">
        <f t="shared" si="14"/>
        <v>Level of difficulty with seeing : Some difficulty0_17</v>
      </c>
      <c r="K127" s="20">
        <f t="shared" si="12"/>
        <v>83.775454164403399</v>
      </c>
      <c r="L127" s="93">
        <v>0.83775454164403396</v>
      </c>
    </row>
    <row r="128" spans="1:13" x14ac:dyDescent="0.3">
      <c r="A128" s="30" t="s">
        <v>3</v>
      </c>
      <c r="B128" s="30" t="s">
        <v>50</v>
      </c>
      <c r="C128" s="30" t="s">
        <v>164</v>
      </c>
      <c r="D128" s="30"/>
      <c r="E128" s="30" t="s">
        <v>329</v>
      </c>
      <c r="F128" s="93" t="s">
        <v>114</v>
      </c>
      <c r="G128" s="31" t="s">
        <v>178</v>
      </c>
      <c r="H128" s="93" t="s">
        <v>175</v>
      </c>
      <c r="I128" s="30" t="str">
        <f t="shared" si="13"/>
        <v>Level of difficulty with seeing : A lot of difficulty</v>
      </c>
      <c r="J128" s="30" t="str">
        <f t="shared" si="14"/>
        <v>Level of difficulty with seeing : A lot of difficulty18_59</v>
      </c>
      <c r="K128" s="20">
        <f t="shared" si="12"/>
        <v>12.0783636915816</v>
      </c>
      <c r="L128" s="93">
        <v>0.12078363691581601</v>
      </c>
    </row>
    <row r="129" spans="1:12" x14ac:dyDescent="0.3">
      <c r="A129" s="30" t="s">
        <v>3</v>
      </c>
      <c r="B129" s="30" t="s">
        <v>50</v>
      </c>
      <c r="C129" s="30" t="s">
        <v>164</v>
      </c>
      <c r="D129" s="30"/>
      <c r="E129" s="30" t="s">
        <v>329</v>
      </c>
      <c r="F129" s="93" t="s">
        <v>114</v>
      </c>
      <c r="G129" s="31" t="s">
        <v>178</v>
      </c>
      <c r="H129" s="93" t="s">
        <v>177</v>
      </c>
      <c r="I129" s="30" t="str">
        <f t="shared" si="13"/>
        <v>Level of difficulty with seeing : Cannot do at all</v>
      </c>
      <c r="J129" s="30" t="str">
        <f t="shared" si="14"/>
        <v>Level of difficulty with seeing : Cannot do at all18_59</v>
      </c>
      <c r="K129" s="20">
        <f t="shared" si="12"/>
        <v>0.84031817118202201</v>
      </c>
      <c r="L129" s="93">
        <v>8.40318171182022E-3</v>
      </c>
    </row>
    <row r="130" spans="1:12" x14ac:dyDescent="0.3">
      <c r="A130" s="30" t="s">
        <v>3</v>
      </c>
      <c r="B130" s="30" t="s">
        <v>50</v>
      </c>
      <c r="C130" s="30" t="s">
        <v>164</v>
      </c>
      <c r="D130" s="30"/>
      <c r="E130" s="30" t="s">
        <v>329</v>
      </c>
      <c r="F130" s="93" t="s">
        <v>114</v>
      </c>
      <c r="G130" s="31" t="s">
        <v>178</v>
      </c>
      <c r="H130" s="93" t="s">
        <v>68</v>
      </c>
      <c r="I130" s="30" t="str">
        <f t="shared" si="13"/>
        <v>Level of difficulty with seeing : Don't know</v>
      </c>
      <c r="J130" s="30" t="str">
        <f t="shared" si="14"/>
        <v>Level of difficulty with seeing : Don't know18_59</v>
      </c>
      <c r="K130" s="20">
        <f t="shared" si="12"/>
        <v>0.47794993391593305</v>
      </c>
      <c r="L130" s="93">
        <v>4.7794993391593304E-3</v>
      </c>
    </row>
    <row r="131" spans="1:12" x14ac:dyDescent="0.3">
      <c r="A131" s="30" t="s">
        <v>3</v>
      </c>
      <c r="B131" s="30" t="s">
        <v>50</v>
      </c>
      <c r="C131" s="30" t="s">
        <v>164</v>
      </c>
      <c r="D131" s="30"/>
      <c r="E131" s="30" t="s">
        <v>329</v>
      </c>
      <c r="F131" s="93" t="s">
        <v>114</v>
      </c>
      <c r="G131" s="31" t="s">
        <v>178</v>
      </c>
      <c r="H131" s="93" t="s">
        <v>176</v>
      </c>
      <c r="I131" s="30" t="str">
        <f t="shared" si="13"/>
        <v>Level of difficulty with seeing : Some difficulty</v>
      </c>
      <c r="J131" s="30" t="str">
        <f t="shared" si="14"/>
        <v>Level of difficulty with seeing : Some difficulty18_59</v>
      </c>
      <c r="K131" s="20">
        <f t="shared" si="12"/>
        <v>86.6033682033205</v>
      </c>
      <c r="L131" s="93">
        <v>0.86603368203320497</v>
      </c>
    </row>
    <row r="132" spans="1:12" x14ac:dyDescent="0.3">
      <c r="A132" s="30" t="s">
        <v>3</v>
      </c>
      <c r="B132" s="30" t="s">
        <v>50</v>
      </c>
      <c r="C132" s="30" t="s">
        <v>164</v>
      </c>
      <c r="D132" s="30"/>
      <c r="E132" s="30" t="s">
        <v>329</v>
      </c>
      <c r="F132" s="93" t="s">
        <v>98</v>
      </c>
      <c r="G132" s="31" t="s">
        <v>178</v>
      </c>
      <c r="H132" s="93" t="s">
        <v>175</v>
      </c>
      <c r="I132" s="30" t="str">
        <f t="shared" si="13"/>
        <v>Level of difficulty with seeing : A lot of difficulty</v>
      </c>
      <c r="J132" s="30" t="str">
        <f t="shared" si="14"/>
        <v>Level of difficulty with seeing : A lot of difficulty60+</v>
      </c>
      <c r="K132" s="20">
        <f t="shared" si="12"/>
        <v>20.241336171879603</v>
      </c>
      <c r="L132" s="93">
        <v>0.20241336171879601</v>
      </c>
    </row>
    <row r="133" spans="1:12" x14ac:dyDescent="0.3">
      <c r="A133" s="30" t="s">
        <v>3</v>
      </c>
      <c r="B133" s="30" t="s">
        <v>50</v>
      </c>
      <c r="C133" s="30" t="s">
        <v>164</v>
      </c>
      <c r="D133" s="30"/>
      <c r="E133" s="30" t="s">
        <v>329</v>
      </c>
      <c r="F133" s="93" t="s">
        <v>98</v>
      </c>
      <c r="G133" s="31" t="s">
        <v>178</v>
      </c>
      <c r="H133" s="93" t="s">
        <v>177</v>
      </c>
      <c r="I133" s="30" t="str">
        <f t="shared" si="13"/>
        <v>Level of difficulty with seeing : Cannot do at all</v>
      </c>
      <c r="J133" s="30" t="str">
        <f t="shared" si="14"/>
        <v>Level of difficulty with seeing : Cannot do at all60+</v>
      </c>
      <c r="K133" s="20">
        <f t="shared" ref="K133:K201" si="15">L133*100</f>
        <v>1.0082217682235299</v>
      </c>
      <c r="L133" s="93">
        <v>1.00822176822353E-2</v>
      </c>
    </row>
    <row r="134" spans="1:12" x14ac:dyDescent="0.3">
      <c r="A134" s="30" t="s">
        <v>3</v>
      </c>
      <c r="B134" s="30" t="s">
        <v>50</v>
      </c>
      <c r="C134" s="30" t="s">
        <v>164</v>
      </c>
      <c r="D134" s="30"/>
      <c r="E134" s="30" t="s">
        <v>329</v>
      </c>
      <c r="F134" s="93" t="s">
        <v>98</v>
      </c>
      <c r="G134" s="31" t="s">
        <v>178</v>
      </c>
      <c r="H134" s="93" t="s">
        <v>176</v>
      </c>
      <c r="I134" s="30" t="str">
        <f t="shared" ref="I134:I140" si="16">CONCATENATE(G134,H134)</f>
        <v>Level of difficulty with seeing : Some difficulty</v>
      </c>
      <c r="J134" s="30" t="str">
        <f t="shared" ref="J134:J140" si="17">CONCATENATE(G134,H134,F134)</f>
        <v>Level of difficulty with seeing : Some difficulty60+</v>
      </c>
      <c r="K134" s="20">
        <f t="shared" si="15"/>
        <v>78.750442059896798</v>
      </c>
      <c r="L134" s="93">
        <v>0.78750442059896797</v>
      </c>
    </row>
    <row r="135" spans="1:12" x14ac:dyDescent="0.3">
      <c r="A135" s="30" t="s">
        <v>3</v>
      </c>
      <c r="B135" s="30" t="s">
        <v>50</v>
      </c>
      <c r="C135" s="30" t="s">
        <v>164</v>
      </c>
      <c r="D135" s="30"/>
      <c r="E135" s="30" t="s">
        <v>329</v>
      </c>
      <c r="F135" s="93" t="s">
        <v>113</v>
      </c>
      <c r="G135" s="31" t="s">
        <v>178</v>
      </c>
      <c r="H135" s="93" t="s">
        <v>68</v>
      </c>
      <c r="I135" s="30" t="str">
        <f t="shared" si="16"/>
        <v>Level of difficulty with seeing : Don't know</v>
      </c>
      <c r="J135" s="30" t="str">
        <f t="shared" si="17"/>
        <v>Level of difficulty with seeing : Don't know0_17</v>
      </c>
      <c r="K135" s="20">
        <f t="shared" si="15"/>
        <v>0</v>
      </c>
      <c r="L135" s="93">
        <v>0</v>
      </c>
    </row>
    <row r="136" spans="1:12" x14ac:dyDescent="0.3">
      <c r="A136" s="30" t="s">
        <v>3</v>
      </c>
      <c r="B136" s="30" t="s">
        <v>50</v>
      </c>
      <c r="C136" s="30" t="s">
        <v>164</v>
      </c>
      <c r="D136" s="30"/>
      <c r="E136" s="30" t="s">
        <v>329</v>
      </c>
      <c r="F136" s="93" t="s">
        <v>98</v>
      </c>
      <c r="G136" s="31" t="s">
        <v>178</v>
      </c>
      <c r="H136" s="93" t="s">
        <v>69</v>
      </c>
      <c r="I136" s="30" t="str">
        <f t="shared" si="16"/>
        <v>Level of difficulty with seeing : Decline to answer</v>
      </c>
      <c r="J136" s="30" t="str">
        <f t="shared" si="17"/>
        <v>Level of difficulty with seeing : Decline to answer60+</v>
      </c>
      <c r="K136" s="20">
        <f t="shared" si="15"/>
        <v>0</v>
      </c>
      <c r="L136" s="93">
        <v>0</v>
      </c>
    </row>
    <row r="137" spans="1:12" x14ac:dyDescent="0.3">
      <c r="A137" s="30" t="s">
        <v>3</v>
      </c>
      <c r="B137" s="30" t="s">
        <v>50</v>
      </c>
      <c r="C137" s="30" t="s">
        <v>164</v>
      </c>
      <c r="D137" s="30"/>
      <c r="E137" s="30" t="s">
        <v>329</v>
      </c>
      <c r="F137" s="93" t="s">
        <v>98</v>
      </c>
      <c r="G137" s="31" t="s">
        <v>178</v>
      </c>
      <c r="H137" s="93" t="s">
        <v>68</v>
      </c>
      <c r="I137" s="30" t="str">
        <f t="shared" si="16"/>
        <v>Level of difficulty with seeing : Don't know</v>
      </c>
      <c r="J137" s="30" t="str">
        <f t="shared" si="17"/>
        <v>Level of difficulty with seeing : Don't know60+</v>
      </c>
      <c r="K137" s="20">
        <f t="shared" si="15"/>
        <v>0</v>
      </c>
      <c r="L137" s="93">
        <v>0</v>
      </c>
    </row>
    <row r="138" spans="1:12" x14ac:dyDescent="0.3">
      <c r="A138" s="30" t="s">
        <v>3</v>
      </c>
      <c r="B138" s="30" t="s">
        <v>50</v>
      </c>
      <c r="C138" s="30" t="s">
        <v>164</v>
      </c>
      <c r="D138" s="30"/>
      <c r="E138" s="30" t="s">
        <v>329</v>
      </c>
      <c r="F138" s="93" t="s">
        <v>113</v>
      </c>
      <c r="G138" s="31" t="s">
        <v>178</v>
      </c>
      <c r="H138" s="93" t="s">
        <v>69</v>
      </c>
      <c r="I138" s="30" t="str">
        <f t="shared" si="16"/>
        <v>Level of difficulty with seeing : Decline to answer</v>
      </c>
      <c r="J138" s="30" t="str">
        <f t="shared" si="17"/>
        <v>Level of difficulty with seeing : Decline to answer0_17</v>
      </c>
      <c r="K138" s="20">
        <f t="shared" si="15"/>
        <v>0</v>
      </c>
      <c r="L138" s="93">
        <v>0</v>
      </c>
    </row>
    <row r="139" spans="1:12" x14ac:dyDescent="0.3">
      <c r="A139" s="30" t="s">
        <v>3</v>
      </c>
      <c r="B139" s="30" t="s">
        <v>50</v>
      </c>
      <c r="C139" s="30" t="s">
        <v>164</v>
      </c>
      <c r="D139" s="30"/>
      <c r="E139" s="30" t="s">
        <v>329</v>
      </c>
      <c r="F139" s="93" t="s">
        <v>114</v>
      </c>
      <c r="G139" s="31" t="s">
        <v>178</v>
      </c>
      <c r="H139" s="93" t="s">
        <v>69</v>
      </c>
      <c r="I139" s="30" t="str">
        <f t="shared" si="16"/>
        <v>Level of difficulty with seeing : Decline to answer</v>
      </c>
      <c r="J139" s="30" t="str">
        <f t="shared" si="17"/>
        <v>Level of difficulty with seeing : Decline to answer18_59</v>
      </c>
      <c r="K139" s="20">
        <f t="shared" si="15"/>
        <v>0</v>
      </c>
      <c r="L139" s="93">
        <v>0</v>
      </c>
    </row>
    <row r="140" spans="1:12" x14ac:dyDescent="0.3">
      <c r="A140" s="30" t="s">
        <v>3</v>
      </c>
      <c r="B140" s="30" t="s">
        <v>50</v>
      </c>
      <c r="C140" s="30" t="s">
        <v>164</v>
      </c>
      <c r="D140" s="30"/>
      <c r="E140" s="30" t="s">
        <v>329</v>
      </c>
      <c r="F140" s="93" t="s">
        <v>113</v>
      </c>
      <c r="G140" s="31" t="s">
        <v>178</v>
      </c>
      <c r="H140" s="93" t="s">
        <v>177</v>
      </c>
      <c r="I140" s="30" t="str">
        <f t="shared" si="16"/>
        <v>Level of difficulty with seeing : Cannot do at all</v>
      </c>
      <c r="J140" s="30" t="str">
        <f t="shared" si="17"/>
        <v>Level of difficulty with seeing : Cannot do at all0_17</v>
      </c>
      <c r="K140" s="20">
        <f t="shared" si="15"/>
        <v>0</v>
      </c>
      <c r="L140" s="93">
        <v>0</v>
      </c>
    </row>
    <row r="141" spans="1:12" x14ac:dyDescent="0.3">
      <c r="A141" s="30" t="s">
        <v>3</v>
      </c>
      <c r="B141" s="30" t="s">
        <v>50</v>
      </c>
      <c r="C141" s="30" t="s">
        <v>164</v>
      </c>
      <c r="D141" s="30"/>
      <c r="E141" s="30" t="s">
        <v>329</v>
      </c>
      <c r="F141" s="93" t="s">
        <v>113</v>
      </c>
      <c r="G141" s="31" t="s">
        <v>179</v>
      </c>
      <c r="H141" s="93" t="s">
        <v>175</v>
      </c>
      <c r="I141" s="30" t="str">
        <f t="shared" si="13"/>
        <v>Level of difficulty with hearing : A lot of difficulty</v>
      </c>
      <c r="J141" s="30" t="str">
        <f t="shared" si="14"/>
        <v>Level of difficulty with hearing : A lot of difficulty0_17</v>
      </c>
      <c r="K141" s="20">
        <f t="shared" si="15"/>
        <v>27.668448372598597</v>
      </c>
      <c r="L141" s="93">
        <v>0.27668448372598597</v>
      </c>
    </row>
    <row r="142" spans="1:12" x14ac:dyDescent="0.3">
      <c r="A142" s="30" t="s">
        <v>3</v>
      </c>
      <c r="B142" s="30" t="s">
        <v>50</v>
      </c>
      <c r="C142" s="30" t="s">
        <v>164</v>
      </c>
      <c r="D142" s="30"/>
      <c r="E142" s="30" t="s">
        <v>329</v>
      </c>
      <c r="F142" s="93" t="s">
        <v>113</v>
      </c>
      <c r="G142" s="31" t="s">
        <v>179</v>
      </c>
      <c r="H142" s="93" t="s">
        <v>177</v>
      </c>
      <c r="I142" s="30" t="str">
        <f t="shared" si="13"/>
        <v>Level of difficulty with hearing : Cannot do at all</v>
      </c>
      <c r="J142" s="30" t="str">
        <f t="shared" si="14"/>
        <v>Level of difficulty with hearing : Cannot do at all0_17</v>
      </c>
      <c r="K142" s="20">
        <f t="shared" si="15"/>
        <v>0.14470288620166299</v>
      </c>
      <c r="L142" s="93">
        <v>1.4470288620166299E-3</v>
      </c>
    </row>
    <row r="143" spans="1:12" x14ac:dyDescent="0.3">
      <c r="A143" s="30" t="s">
        <v>3</v>
      </c>
      <c r="B143" s="30" t="s">
        <v>50</v>
      </c>
      <c r="C143" s="30" t="s">
        <v>164</v>
      </c>
      <c r="D143" s="30"/>
      <c r="E143" s="30" t="s">
        <v>329</v>
      </c>
      <c r="F143" s="93" t="s">
        <v>113</v>
      </c>
      <c r="G143" s="31" t="s">
        <v>179</v>
      </c>
      <c r="H143" s="93" t="s">
        <v>176</v>
      </c>
      <c r="I143" s="30" t="str">
        <f t="shared" si="13"/>
        <v>Level of difficulty with hearing : Some difficulty</v>
      </c>
      <c r="J143" s="30" t="str">
        <f t="shared" si="14"/>
        <v>Level of difficulty with hearing : Some difficulty0_17</v>
      </c>
      <c r="K143" s="20">
        <f t="shared" si="15"/>
        <v>72.186848741199711</v>
      </c>
      <c r="L143" s="93">
        <v>0.72186848741199705</v>
      </c>
    </row>
    <row r="144" spans="1:12" x14ac:dyDescent="0.3">
      <c r="A144" s="30" t="s">
        <v>3</v>
      </c>
      <c r="B144" s="30" t="s">
        <v>50</v>
      </c>
      <c r="C144" s="30" t="s">
        <v>164</v>
      </c>
      <c r="D144" s="30"/>
      <c r="E144" s="30" t="s">
        <v>329</v>
      </c>
      <c r="F144" s="93" t="s">
        <v>114</v>
      </c>
      <c r="G144" s="31" t="s">
        <v>179</v>
      </c>
      <c r="H144" s="93" t="s">
        <v>175</v>
      </c>
      <c r="I144" s="30" t="str">
        <f t="shared" si="13"/>
        <v>Level of difficulty with hearing : A lot of difficulty</v>
      </c>
      <c r="J144" s="30" t="str">
        <f t="shared" si="14"/>
        <v>Level of difficulty with hearing : A lot of difficulty18_59</v>
      </c>
      <c r="K144" s="20">
        <f t="shared" si="15"/>
        <v>19.644502853494501</v>
      </c>
      <c r="L144" s="93">
        <v>0.196445028534945</v>
      </c>
    </row>
    <row r="145" spans="1:12" x14ac:dyDescent="0.3">
      <c r="A145" s="30" t="s">
        <v>3</v>
      </c>
      <c r="B145" s="30" t="s">
        <v>50</v>
      </c>
      <c r="C145" s="30" t="s">
        <v>164</v>
      </c>
      <c r="D145" s="30"/>
      <c r="E145" s="30" t="s">
        <v>329</v>
      </c>
      <c r="F145" s="93" t="s">
        <v>114</v>
      </c>
      <c r="G145" s="31" t="s">
        <v>179</v>
      </c>
      <c r="H145" s="93" t="s">
        <v>177</v>
      </c>
      <c r="I145" s="30" t="str">
        <f t="shared" si="13"/>
        <v>Level of difficulty with hearing : Cannot do at all</v>
      </c>
      <c r="J145" s="30" t="str">
        <f t="shared" si="14"/>
        <v>Level of difficulty with hearing : Cannot do at all18_59</v>
      </c>
      <c r="K145" s="20">
        <f t="shared" si="15"/>
        <v>4.4438883693775395</v>
      </c>
      <c r="L145" s="93">
        <v>4.4438883693775397E-2</v>
      </c>
    </row>
    <row r="146" spans="1:12" x14ac:dyDescent="0.3">
      <c r="A146" s="30" t="s">
        <v>3</v>
      </c>
      <c r="B146" s="30" t="s">
        <v>50</v>
      </c>
      <c r="C146" s="30" t="s">
        <v>164</v>
      </c>
      <c r="D146" s="30"/>
      <c r="E146" s="30" t="s">
        <v>329</v>
      </c>
      <c r="F146" s="93" t="s">
        <v>114</v>
      </c>
      <c r="G146" s="31" t="s">
        <v>179</v>
      </c>
      <c r="H146" s="93" t="s">
        <v>68</v>
      </c>
      <c r="I146" s="30" t="str">
        <f t="shared" si="13"/>
        <v>Level of difficulty with hearing : Don't know</v>
      </c>
      <c r="J146" s="30" t="str">
        <f t="shared" si="14"/>
        <v>Level of difficulty with hearing : Don't know18_59</v>
      </c>
      <c r="K146" s="20">
        <f t="shared" si="15"/>
        <v>0.82441918884264898</v>
      </c>
      <c r="L146" s="93">
        <v>8.24419188842649E-3</v>
      </c>
    </row>
    <row r="147" spans="1:12" x14ac:dyDescent="0.3">
      <c r="A147" s="30" t="s">
        <v>3</v>
      </c>
      <c r="B147" s="30" t="s">
        <v>50</v>
      </c>
      <c r="C147" s="30" t="s">
        <v>164</v>
      </c>
      <c r="D147" s="30"/>
      <c r="E147" s="30" t="s">
        <v>329</v>
      </c>
      <c r="F147" s="93" t="s">
        <v>114</v>
      </c>
      <c r="G147" s="31" t="s">
        <v>179</v>
      </c>
      <c r="H147" s="93" t="s">
        <v>176</v>
      </c>
      <c r="I147" s="30" t="str">
        <f t="shared" si="13"/>
        <v>Level of difficulty with hearing : Some difficulty</v>
      </c>
      <c r="J147" s="30" t="str">
        <f t="shared" si="14"/>
        <v>Level of difficulty with hearing : Some difficulty18_59</v>
      </c>
      <c r="K147" s="20">
        <f t="shared" si="15"/>
        <v>75.087189588285298</v>
      </c>
      <c r="L147" s="93">
        <v>0.75087189588285297</v>
      </c>
    </row>
    <row r="148" spans="1:12" x14ac:dyDescent="0.3">
      <c r="A148" s="30" t="s">
        <v>3</v>
      </c>
      <c r="B148" s="30" t="s">
        <v>50</v>
      </c>
      <c r="C148" s="30" t="s">
        <v>164</v>
      </c>
      <c r="D148" s="30"/>
      <c r="E148" s="30" t="s">
        <v>329</v>
      </c>
      <c r="F148" s="93" t="s">
        <v>98</v>
      </c>
      <c r="G148" s="31" t="s">
        <v>179</v>
      </c>
      <c r="H148" s="93" t="s">
        <v>175</v>
      </c>
      <c r="I148" s="30" t="str">
        <f t="shared" si="13"/>
        <v>Level of difficulty with hearing : A lot of difficulty</v>
      </c>
      <c r="J148" s="30" t="str">
        <f t="shared" si="14"/>
        <v>Level of difficulty with hearing : A lot of difficulty60+</v>
      </c>
      <c r="K148" s="20">
        <f t="shared" si="15"/>
        <v>27.654347772603899</v>
      </c>
      <c r="L148" s="93">
        <v>0.27654347772603899</v>
      </c>
    </row>
    <row r="149" spans="1:12" x14ac:dyDescent="0.3">
      <c r="A149" s="30" t="s">
        <v>3</v>
      </c>
      <c r="B149" s="30" t="s">
        <v>50</v>
      </c>
      <c r="C149" s="30" t="s">
        <v>164</v>
      </c>
      <c r="D149" s="30"/>
      <c r="E149" s="30" t="s">
        <v>329</v>
      </c>
      <c r="F149" s="93" t="s">
        <v>98</v>
      </c>
      <c r="G149" s="31" t="s">
        <v>179</v>
      </c>
      <c r="H149" s="93" t="s">
        <v>177</v>
      </c>
      <c r="I149" s="30" t="str">
        <f t="shared" si="13"/>
        <v>Level of difficulty with hearing : Cannot do at all</v>
      </c>
      <c r="J149" s="30" t="str">
        <f t="shared" si="14"/>
        <v>Level of difficulty with hearing : Cannot do at all60+</v>
      </c>
      <c r="K149" s="20">
        <f t="shared" si="15"/>
        <v>1.5152286989308201</v>
      </c>
      <c r="L149" s="93">
        <v>1.5152286989308201E-2</v>
      </c>
    </row>
    <row r="150" spans="1:12" x14ac:dyDescent="0.3">
      <c r="A150" s="30" t="s">
        <v>3</v>
      </c>
      <c r="B150" s="30" t="s">
        <v>50</v>
      </c>
      <c r="C150" s="30" t="s">
        <v>164</v>
      </c>
      <c r="D150" s="30"/>
      <c r="E150" s="30" t="s">
        <v>329</v>
      </c>
      <c r="F150" s="93" t="s">
        <v>98</v>
      </c>
      <c r="G150" s="31" t="s">
        <v>179</v>
      </c>
      <c r="H150" s="93" t="s">
        <v>68</v>
      </c>
      <c r="I150" s="30" t="str">
        <f t="shared" si="13"/>
        <v>Level of difficulty with hearing : Don't know</v>
      </c>
      <c r="J150" s="30" t="str">
        <f t="shared" si="14"/>
        <v>Level of difficulty with hearing : Don't know60+</v>
      </c>
      <c r="K150" s="20">
        <f t="shared" si="15"/>
        <v>2.0498170684104799</v>
      </c>
      <c r="L150" s="93">
        <v>2.04981706841048E-2</v>
      </c>
    </row>
    <row r="151" spans="1:12" x14ac:dyDescent="0.3">
      <c r="A151" s="30" t="s">
        <v>3</v>
      </c>
      <c r="B151" s="30" t="s">
        <v>50</v>
      </c>
      <c r="C151" s="30" t="s">
        <v>164</v>
      </c>
      <c r="D151" s="30"/>
      <c r="E151" s="30" t="s">
        <v>329</v>
      </c>
      <c r="F151" s="93" t="s">
        <v>98</v>
      </c>
      <c r="G151" s="31" t="s">
        <v>179</v>
      </c>
      <c r="H151" s="93" t="s">
        <v>176</v>
      </c>
      <c r="I151" s="30" t="str">
        <f t="shared" ref="I151:I227" si="18">CONCATENATE(G151,H151)</f>
        <v>Level of difficulty with hearing : Some difficulty</v>
      </c>
      <c r="J151" s="30" t="str">
        <f t="shared" ref="J151:J227" si="19">CONCATENATE(G151,H151,F151)</f>
        <v>Level of difficulty with hearing : Some difficulty60+</v>
      </c>
      <c r="K151" s="20">
        <f t="shared" si="15"/>
        <v>68.780606460054798</v>
      </c>
      <c r="L151" s="93">
        <v>0.68780606460054805</v>
      </c>
    </row>
    <row r="152" spans="1:12" x14ac:dyDescent="0.3">
      <c r="A152" s="30" t="s">
        <v>3</v>
      </c>
      <c r="B152" s="30" t="s">
        <v>50</v>
      </c>
      <c r="C152" s="30" t="s">
        <v>164</v>
      </c>
      <c r="D152" s="30"/>
      <c r="E152" s="30" t="s">
        <v>329</v>
      </c>
      <c r="F152" s="93" t="s">
        <v>98</v>
      </c>
      <c r="G152" s="31" t="s">
        <v>179</v>
      </c>
      <c r="H152" s="93" t="s">
        <v>69</v>
      </c>
      <c r="I152" s="30" t="str">
        <f t="shared" si="18"/>
        <v>Level of difficulty with hearing : Decline to answer</v>
      </c>
      <c r="J152" s="30" t="str">
        <f t="shared" si="19"/>
        <v>Level of difficulty with hearing : Decline to answer60+</v>
      </c>
      <c r="K152" s="20">
        <f t="shared" si="15"/>
        <v>0</v>
      </c>
      <c r="L152" s="93">
        <v>0</v>
      </c>
    </row>
    <row r="153" spans="1:12" x14ac:dyDescent="0.3">
      <c r="A153" s="30" t="s">
        <v>3</v>
      </c>
      <c r="B153" s="30" t="s">
        <v>50</v>
      </c>
      <c r="C153" s="30" t="s">
        <v>164</v>
      </c>
      <c r="D153" s="30"/>
      <c r="E153" s="30" t="s">
        <v>329</v>
      </c>
      <c r="F153" s="93" t="s">
        <v>113</v>
      </c>
      <c r="G153" s="31" t="s">
        <v>179</v>
      </c>
      <c r="H153" s="93" t="s">
        <v>68</v>
      </c>
      <c r="I153" s="30" t="str">
        <f t="shared" ref="I153:I156" si="20">CONCATENATE(G153,H153)</f>
        <v>Level of difficulty with hearing : Don't know</v>
      </c>
      <c r="J153" s="30" t="str">
        <f t="shared" ref="J153:J156" si="21">CONCATENATE(G153,H153,F153)</f>
        <v>Level of difficulty with hearing : Don't know0_17</v>
      </c>
      <c r="K153" s="20"/>
      <c r="L153" s="93"/>
    </row>
    <row r="154" spans="1:12" x14ac:dyDescent="0.3">
      <c r="A154" s="30" t="s">
        <v>3</v>
      </c>
      <c r="B154" s="30" t="s">
        <v>50</v>
      </c>
      <c r="C154" s="30" t="s">
        <v>164</v>
      </c>
      <c r="D154" s="30"/>
      <c r="E154" s="30" t="s">
        <v>329</v>
      </c>
      <c r="F154" s="93" t="s">
        <v>113</v>
      </c>
      <c r="G154" s="31" t="s">
        <v>179</v>
      </c>
      <c r="H154" s="93" t="s">
        <v>69</v>
      </c>
      <c r="I154" s="30" t="str">
        <f t="shared" si="20"/>
        <v>Level of difficulty with hearing : Decline to answer</v>
      </c>
      <c r="J154" s="30" t="str">
        <f t="shared" si="21"/>
        <v>Level of difficulty with hearing : Decline to answer0_17</v>
      </c>
      <c r="K154" s="20"/>
      <c r="L154" s="93"/>
    </row>
    <row r="155" spans="1:12" x14ac:dyDescent="0.3">
      <c r="A155" s="30" t="s">
        <v>3</v>
      </c>
      <c r="B155" s="30" t="s">
        <v>50</v>
      </c>
      <c r="C155" s="30" t="s">
        <v>164</v>
      </c>
      <c r="D155" s="30"/>
      <c r="E155" s="30" t="s">
        <v>329</v>
      </c>
      <c r="F155" s="93" t="s">
        <v>114</v>
      </c>
      <c r="G155" s="31" t="s">
        <v>179</v>
      </c>
      <c r="H155" s="93" t="s">
        <v>69</v>
      </c>
      <c r="I155" s="30" t="str">
        <f t="shared" si="20"/>
        <v>Level of difficulty with hearing : Decline to answer</v>
      </c>
      <c r="J155" s="30" t="str">
        <f t="shared" si="21"/>
        <v>Level of difficulty with hearing : Decline to answer18_59</v>
      </c>
      <c r="K155" s="20"/>
      <c r="L155" s="93"/>
    </row>
    <row r="156" spans="1:12" x14ac:dyDescent="0.3">
      <c r="A156" s="30" t="s">
        <v>3</v>
      </c>
      <c r="B156" s="30" t="s">
        <v>50</v>
      </c>
      <c r="C156" s="30" t="s">
        <v>164</v>
      </c>
      <c r="D156" s="30"/>
      <c r="E156" s="30" t="s">
        <v>329</v>
      </c>
      <c r="F156" s="93" t="s">
        <v>113</v>
      </c>
      <c r="G156" s="31" t="s">
        <v>180</v>
      </c>
      <c r="H156" s="93" t="s">
        <v>175</v>
      </c>
      <c r="I156" s="30" t="str">
        <f t="shared" si="20"/>
        <v>Level of difficulty with walking : A lot of difficulty</v>
      </c>
      <c r="J156" s="30" t="str">
        <f t="shared" si="21"/>
        <v>Level of difficulty with walking : A lot of difficulty0_17</v>
      </c>
      <c r="K156" s="20">
        <f t="shared" si="15"/>
        <v>46.082368730589899</v>
      </c>
      <c r="L156" s="93">
        <v>0.46082368730589901</v>
      </c>
    </row>
    <row r="157" spans="1:12" x14ac:dyDescent="0.3">
      <c r="A157" s="30" t="s">
        <v>3</v>
      </c>
      <c r="B157" s="30" t="s">
        <v>50</v>
      </c>
      <c r="C157" s="30" t="s">
        <v>164</v>
      </c>
      <c r="D157" s="30"/>
      <c r="E157" s="30" t="s">
        <v>329</v>
      </c>
      <c r="F157" s="93" t="s">
        <v>113</v>
      </c>
      <c r="G157" s="31" t="s">
        <v>180</v>
      </c>
      <c r="H157" s="93" t="s">
        <v>177</v>
      </c>
      <c r="I157" s="30" t="str">
        <f t="shared" si="18"/>
        <v>Level of difficulty with walking : Cannot do at all</v>
      </c>
      <c r="J157" s="30" t="str">
        <f t="shared" si="19"/>
        <v>Level of difficulty with walking : Cannot do at all0_17</v>
      </c>
      <c r="K157" s="20">
        <f t="shared" si="15"/>
        <v>8.6675442843174988</v>
      </c>
      <c r="L157" s="93">
        <v>8.6675442843174993E-2</v>
      </c>
    </row>
    <row r="158" spans="1:12" x14ac:dyDescent="0.3">
      <c r="A158" s="30" t="s">
        <v>3</v>
      </c>
      <c r="B158" s="30" t="s">
        <v>50</v>
      </c>
      <c r="C158" s="30" t="s">
        <v>164</v>
      </c>
      <c r="D158" s="30"/>
      <c r="E158" s="30" t="s">
        <v>329</v>
      </c>
      <c r="F158" s="93" t="s">
        <v>113</v>
      </c>
      <c r="G158" s="31" t="s">
        <v>180</v>
      </c>
      <c r="H158" s="93" t="s">
        <v>176</v>
      </c>
      <c r="I158" s="30" t="str">
        <f t="shared" si="18"/>
        <v>Level of difficulty with walking : Some difficulty</v>
      </c>
      <c r="J158" s="30" t="str">
        <f t="shared" si="19"/>
        <v>Level of difficulty with walking : Some difficulty0_17</v>
      </c>
      <c r="K158" s="20">
        <f t="shared" si="15"/>
        <v>45.250086985092601</v>
      </c>
      <c r="L158" s="93">
        <v>0.45250086985092602</v>
      </c>
    </row>
    <row r="159" spans="1:12" x14ac:dyDescent="0.3">
      <c r="A159" s="30" t="s">
        <v>3</v>
      </c>
      <c r="B159" s="30" t="s">
        <v>50</v>
      </c>
      <c r="C159" s="30" t="s">
        <v>164</v>
      </c>
      <c r="D159" s="30"/>
      <c r="E159" s="30" t="s">
        <v>329</v>
      </c>
      <c r="F159" s="93" t="s">
        <v>114</v>
      </c>
      <c r="G159" s="31" t="s">
        <v>180</v>
      </c>
      <c r="H159" s="93" t="s">
        <v>175</v>
      </c>
      <c r="I159" s="30" t="str">
        <f t="shared" si="18"/>
        <v>Level of difficulty with walking : A lot of difficulty</v>
      </c>
      <c r="J159" s="30" t="str">
        <f t="shared" si="19"/>
        <v>Level of difficulty with walking : A lot of difficulty18_59</v>
      </c>
      <c r="K159" s="20">
        <f t="shared" si="15"/>
        <v>34.087961615476196</v>
      </c>
      <c r="L159" s="93">
        <v>0.34087961615476198</v>
      </c>
    </row>
    <row r="160" spans="1:12" x14ac:dyDescent="0.3">
      <c r="A160" s="30" t="s">
        <v>3</v>
      </c>
      <c r="B160" s="30" t="s">
        <v>50</v>
      </c>
      <c r="C160" s="30" t="s">
        <v>164</v>
      </c>
      <c r="D160" s="30"/>
      <c r="E160" s="30" t="s">
        <v>329</v>
      </c>
      <c r="F160" s="93" t="s">
        <v>114</v>
      </c>
      <c r="G160" s="31" t="s">
        <v>180</v>
      </c>
      <c r="H160" s="93" t="s">
        <v>177</v>
      </c>
      <c r="I160" s="30" t="str">
        <f t="shared" si="18"/>
        <v>Level of difficulty with walking : Cannot do at all</v>
      </c>
      <c r="J160" s="30" t="str">
        <f t="shared" si="19"/>
        <v>Level of difficulty with walking : Cannot do at all18_59</v>
      </c>
      <c r="K160" s="20">
        <f t="shared" si="15"/>
        <v>8.0286591867719501</v>
      </c>
      <c r="L160" s="93">
        <v>8.0286591867719498E-2</v>
      </c>
    </row>
    <row r="161" spans="1:12" x14ac:dyDescent="0.3">
      <c r="A161" s="30" t="s">
        <v>3</v>
      </c>
      <c r="B161" s="30" t="s">
        <v>50</v>
      </c>
      <c r="C161" s="30" t="s">
        <v>164</v>
      </c>
      <c r="D161" s="30"/>
      <c r="E161" s="30" t="s">
        <v>329</v>
      </c>
      <c r="F161" s="93" t="s">
        <v>114</v>
      </c>
      <c r="G161" s="31" t="s">
        <v>180</v>
      </c>
      <c r="H161" s="93" t="s">
        <v>176</v>
      </c>
      <c r="I161" s="30" t="str">
        <f t="shared" si="18"/>
        <v>Level of difficulty with walking : Some difficulty</v>
      </c>
      <c r="J161" s="30" t="str">
        <f t="shared" si="19"/>
        <v>Level of difficulty with walking : Some difficulty18_59</v>
      </c>
      <c r="K161" s="20">
        <f t="shared" si="15"/>
        <v>57.883379197751907</v>
      </c>
      <c r="L161" s="93">
        <v>0.57883379197751905</v>
      </c>
    </row>
    <row r="162" spans="1:12" x14ac:dyDescent="0.3">
      <c r="A162" s="30" t="s">
        <v>3</v>
      </c>
      <c r="B162" s="30" t="s">
        <v>50</v>
      </c>
      <c r="C162" s="30" t="s">
        <v>164</v>
      </c>
      <c r="D162" s="30"/>
      <c r="E162" s="30" t="s">
        <v>329</v>
      </c>
      <c r="F162" s="93" t="s">
        <v>98</v>
      </c>
      <c r="G162" s="31" t="s">
        <v>180</v>
      </c>
      <c r="H162" s="93" t="s">
        <v>175</v>
      </c>
      <c r="I162" s="30" t="str">
        <f t="shared" si="18"/>
        <v>Level of difficulty with walking : A lot of difficulty</v>
      </c>
      <c r="J162" s="30" t="str">
        <f t="shared" si="19"/>
        <v>Level of difficulty with walking : A lot of difficulty60+</v>
      </c>
      <c r="K162" s="20">
        <f t="shared" si="15"/>
        <v>37.9435499315952</v>
      </c>
      <c r="L162" s="93">
        <v>0.379435499315952</v>
      </c>
    </row>
    <row r="163" spans="1:12" x14ac:dyDescent="0.3">
      <c r="A163" s="30" t="s">
        <v>3</v>
      </c>
      <c r="B163" s="30" t="s">
        <v>50</v>
      </c>
      <c r="C163" s="30" t="s">
        <v>164</v>
      </c>
      <c r="D163" s="30"/>
      <c r="E163" s="30" t="s">
        <v>329</v>
      </c>
      <c r="F163" s="93" t="s">
        <v>98</v>
      </c>
      <c r="G163" s="31" t="s">
        <v>180</v>
      </c>
      <c r="H163" s="93" t="s">
        <v>177</v>
      </c>
      <c r="I163" s="30" t="str">
        <f t="shared" si="18"/>
        <v>Level of difficulty with walking : Cannot do at all</v>
      </c>
      <c r="J163" s="30" t="str">
        <f t="shared" si="19"/>
        <v>Level of difficulty with walking : Cannot do at all60+</v>
      </c>
      <c r="K163" s="20">
        <f t="shared" si="15"/>
        <v>7.1519416029946896</v>
      </c>
      <c r="L163" s="93">
        <v>7.1519416029946895E-2</v>
      </c>
    </row>
    <row r="164" spans="1:12" x14ac:dyDescent="0.3">
      <c r="A164" s="30" t="s">
        <v>3</v>
      </c>
      <c r="B164" s="30" t="s">
        <v>50</v>
      </c>
      <c r="C164" s="30" t="s">
        <v>164</v>
      </c>
      <c r="D164" s="30"/>
      <c r="E164" s="30" t="s">
        <v>329</v>
      </c>
      <c r="F164" s="93" t="s">
        <v>98</v>
      </c>
      <c r="G164" s="31" t="s">
        <v>180</v>
      </c>
      <c r="H164" s="93" t="s">
        <v>176</v>
      </c>
      <c r="I164" s="30" t="str">
        <f t="shared" si="18"/>
        <v>Level of difficulty with walking : Some difficulty</v>
      </c>
      <c r="J164" s="30" t="str">
        <f t="shared" si="19"/>
        <v>Level of difficulty with walking : Some difficulty60+</v>
      </c>
      <c r="K164" s="20">
        <f t="shared" si="15"/>
        <v>54.904508465410096</v>
      </c>
      <c r="L164" s="93">
        <v>0.54904508465410096</v>
      </c>
    </row>
    <row r="165" spans="1:12" x14ac:dyDescent="0.3">
      <c r="A165" s="30" t="s">
        <v>3</v>
      </c>
      <c r="B165" s="30" t="s">
        <v>50</v>
      </c>
      <c r="C165" s="30" t="s">
        <v>164</v>
      </c>
      <c r="D165" s="30"/>
      <c r="E165" s="30" t="s">
        <v>329</v>
      </c>
      <c r="F165" s="93" t="s">
        <v>113</v>
      </c>
      <c r="G165" s="31" t="s">
        <v>180</v>
      </c>
      <c r="H165" s="93" t="s">
        <v>68</v>
      </c>
      <c r="I165" s="30" t="str">
        <f t="shared" ref="I165:I173" si="22">CONCATENATE(G165,H165)</f>
        <v>Level of difficulty with walking : Don't know</v>
      </c>
      <c r="J165" s="30" t="str">
        <f t="shared" ref="J165:J173" si="23">CONCATENATE(G165,H165,F165)</f>
        <v>Level of difficulty with walking : Don't know0_17</v>
      </c>
      <c r="K165" s="20">
        <f t="shared" si="15"/>
        <v>0</v>
      </c>
      <c r="L165" s="93">
        <v>0</v>
      </c>
    </row>
    <row r="166" spans="1:12" x14ac:dyDescent="0.3">
      <c r="A166" s="30" t="s">
        <v>3</v>
      </c>
      <c r="B166" s="30" t="s">
        <v>50</v>
      </c>
      <c r="C166" s="30" t="s">
        <v>164</v>
      </c>
      <c r="D166" s="30"/>
      <c r="E166" s="30" t="s">
        <v>329</v>
      </c>
      <c r="F166" s="93" t="s">
        <v>113</v>
      </c>
      <c r="G166" s="31" t="s">
        <v>180</v>
      </c>
      <c r="H166" s="93" t="s">
        <v>69</v>
      </c>
      <c r="I166" s="30" t="str">
        <f t="shared" si="22"/>
        <v>Level of difficulty with walking : Decline to answer</v>
      </c>
      <c r="J166" s="30" t="str">
        <f t="shared" si="23"/>
        <v>Level of difficulty with walking : Decline to answer0_17</v>
      </c>
      <c r="K166" s="20">
        <f t="shared" si="15"/>
        <v>0</v>
      </c>
      <c r="L166" s="93">
        <v>0</v>
      </c>
    </row>
    <row r="167" spans="1:12" x14ac:dyDescent="0.3">
      <c r="A167" s="30" t="s">
        <v>3</v>
      </c>
      <c r="B167" s="30" t="s">
        <v>50</v>
      </c>
      <c r="C167" s="30" t="s">
        <v>164</v>
      </c>
      <c r="D167" s="30"/>
      <c r="E167" s="30" t="s">
        <v>329</v>
      </c>
      <c r="F167" s="93" t="s">
        <v>98</v>
      </c>
      <c r="G167" s="31" t="s">
        <v>180</v>
      </c>
      <c r="H167" s="93" t="s">
        <v>68</v>
      </c>
      <c r="I167" s="30" t="str">
        <f t="shared" si="22"/>
        <v>Level of difficulty with walking : Don't know</v>
      </c>
      <c r="J167" s="30" t="str">
        <f t="shared" si="23"/>
        <v>Level of difficulty with walking : Don't know60+</v>
      </c>
      <c r="K167" s="20">
        <f t="shared" si="15"/>
        <v>0</v>
      </c>
      <c r="L167" s="93">
        <v>0</v>
      </c>
    </row>
    <row r="168" spans="1:12" x14ac:dyDescent="0.3">
      <c r="A168" s="30" t="s">
        <v>3</v>
      </c>
      <c r="B168" s="30" t="s">
        <v>50</v>
      </c>
      <c r="C168" s="30" t="s">
        <v>164</v>
      </c>
      <c r="D168" s="30"/>
      <c r="E168" s="30" t="s">
        <v>329</v>
      </c>
      <c r="F168" s="93" t="s">
        <v>98</v>
      </c>
      <c r="G168" s="31" t="s">
        <v>180</v>
      </c>
      <c r="H168" s="93" t="s">
        <v>69</v>
      </c>
      <c r="I168" s="30" t="str">
        <f t="shared" si="22"/>
        <v>Level of difficulty with walking : Decline to answer</v>
      </c>
      <c r="J168" s="30" t="str">
        <f t="shared" si="23"/>
        <v>Level of difficulty with walking : Decline to answer60+</v>
      </c>
      <c r="K168" s="20">
        <f t="shared" si="15"/>
        <v>0</v>
      </c>
      <c r="L168" s="93">
        <v>0</v>
      </c>
    </row>
    <row r="169" spans="1:12" x14ac:dyDescent="0.3">
      <c r="A169" s="30" t="s">
        <v>3</v>
      </c>
      <c r="B169" s="30" t="s">
        <v>50</v>
      </c>
      <c r="C169" s="30" t="s">
        <v>164</v>
      </c>
      <c r="D169" s="30"/>
      <c r="E169" s="30" t="s">
        <v>329</v>
      </c>
      <c r="F169" s="93" t="s">
        <v>114</v>
      </c>
      <c r="G169" s="31" t="s">
        <v>180</v>
      </c>
      <c r="H169" s="93" t="s">
        <v>68</v>
      </c>
      <c r="I169" s="30" t="str">
        <f t="shared" si="22"/>
        <v>Level of difficulty with walking : Don't know</v>
      </c>
      <c r="J169" s="30" t="str">
        <f t="shared" si="23"/>
        <v>Level of difficulty with walking : Don't know18_59</v>
      </c>
      <c r="K169" s="20">
        <f t="shared" si="15"/>
        <v>0</v>
      </c>
      <c r="L169" s="93">
        <v>0</v>
      </c>
    </row>
    <row r="170" spans="1:12" x14ac:dyDescent="0.3">
      <c r="A170" s="30" t="s">
        <v>3</v>
      </c>
      <c r="B170" s="30" t="s">
        <v>50</v>
      </c>
      <c r="C170" s="30" t="s">
        <v>164</v>
      </c>
      <c r="D170" s="30"/>
      <c r="E170" s="30" t="s">
        <v>329</v>
      </c>
      <c r="F170" s="93" t="s">
        <v>114</v>
      </c>
      <c r="G170" s="31" t="s">
        <v>180</v>
      </c>
      <c r="H170" s="93" t="s">
        <v>69</v>
      </c>
      <c r="I170" s="30" t="str">
        <f t="shared" si="22"/>
        <v>Level of difficulty with walking : Decline to answer</v>
      </c>
      <c r="J170" s="30" t="str">
        <f t="shared" si="23"/>
        <v>Level of difficulty with walking : Decline to answer18_59</v>
      </c>
      <c r="K170" s="20">
        <f t="shared" si="15"/>
        <v>0</v>
      </c>
      <c r="L170" s="93">
        <v>0</v>
      </c>
    </row>
    <row r="171" spans="1:12" x14ac:dyDescent="0.3">
      <c r="A171" s="30" t="s">
        <v>3</v>
      </c>
      <c r="B171" s="30" t="s">
        <v>50</v>
      </c>
      <c r="C171" s="30" t="s">
        <v>164</v>
      </c>
      <c r="D171" s="30"/>
      <c r="E171" s="30" t="s">
        <v>329</v>
      </c>
      <c r="F171" s="93" t="s">
        <v>113</v>
      </c>
      <c r="G171" s="31" t="s">
        <v>181</v>
      </c>
      <c r="H171" s="93" t="s">
        <v>175</v>
      </c>
      <c r="I171" s="30" t="str">
        <f t="shared" si="22"/>
        <v>Level of difficulty with remembering : A lot of difficulty</v>
      </c>
      <c r="J171" s="30" t="str">
        <f t="shared" si="23"/>
        <v>Level of difficulty with remembering : A lot of difficulty0_17</v>
      </c>
      <c r="K171" s="20">
        <f t="shared" si="15"/>
        <v>52.011099108358906</v>
      </c>
      <c r="L171" s="93">
        <v>0.52011099108358905</v>
      </c>
    </row>
    <row r="172" spans="1:12" x14ac:dyDescent="0.3">
      <c r="A172" s="30" t="s">
        <v>3</v>
      </c>
      <c r="B172" s="30" t="s">
        <v>50</v>
      </c>
      <c r="C172" s="30" t="s">
        <v>164</v>
      </c>
      <c r="D172" s="30"/>
      <c r="E172" s="30" t="s">
        <v>329</v>
      </c>
      <c r="F172" s="93" t="s">
        <v>113</v>
      </c>
      <c r="G172" s="31" t="s">
        <v>181</v>
      </c>
      <c r="H172" s="93" t="s">
        <v>177</v>
      </c>
      <c r="I172" s="30" t="str">
        <f t="shared" si="22"/>
        <v>Level of difficulty with remembering : Cannot do at all</v>
      </c>
      <c r="J172" s="30" t="str">
        <f t="shared" si="23"/>
        <v>Level of difficulty with remembering : Cannot do at all0_17</v>
      </c>
      <c r="K172" s="20">
        <f t="shared" si="15"/>
        <v>6.1948059141675307</v>
      </c>
      <c r="L172" s="93">
        <v>6.1948059141675303E-2</v>
      </c>
    </row>
    <row r="173" spans="1:12" x14ac:dyDescent="0.3">
      <c r="A173" s="30" t="s">
        <v>3</v>
      </c>
      <c r="B173" s="30" t="s">
        <v>50</v>
      </c>
      <c r="C173" s="30" t="s">
        <v>164</v>
      </c>
      <c r="D173" s="30"/>
      <c r="E173" s="30" t="s">
        <v>329</v>
      </c>
      <c r="F173" s="93" t="s">
        <v>113</v>
      </c>
      <c r="G173" s="31" t="s">
        <v>181</v>
      </c>
      <c r="H173" s="93" t="s">
        <v>176</v>
      </c>
      <c r="I173" s="30" t="str">
        <f t="shared" si="22"/>
        <v>Level of difficulty with remembering : Some difficulty</v>
      </c>
      <c r="J173" s="30" t="str">
        <f t="shared" si="23"/>
        <v>Level of difficulty with remembering : Some difficulty0_17</v>
      </c>
      <c r="K173" s="20">
        <f t="shared" si="15"/>
        <v>41.794094977473598</v>
      </c>
      <c r="L173" s="93">
        <v>0.417940949774736</v>
      </c>
    </row>
    <row r="174" spans="1:12" x14ac:dyDescent="0.3">
      <c r="A174" s="30" t="s">
        <v>3</v>
      </c>
      <c r="B174" s="30" t="s">
        <v>50</v>
      </c>
      <c r="C174" s="30" t="s">
        <v>164</v>
      </c>
      <c r="D174" s="30"/>
      <c r="E174" s="30" t="s">
        <v>329</v>
      </c>
      <c r="F174" s="93" t="s">
        <v>114</v>
      </c>
      <c r="G174" s="31" t="s">
        <v>181</v>
      </c>
      <c r="H174" s="93" t="s">
        <v>175</v>
      </c>
      <c r="I174" s="30" t="str">
        <f t="shared" si="18"/>
        <v>Level of difficulty with remembering : A lot of difficulty</v>
      </c>
      <c r="J174" s="30" t="str">
        <f t="shared" si="19"/>
        <v>Level of difficulty with remembering : A lot of difficulty18_59</v>
      </c>
      <c r="K174" s="20">
        <f t="shared" si="15"/>
        <v>47.555993788399498</v>
      </c>
      <c r="L174" s="93">
        <v>0.47555993788399498</v>
      </c>
    </row>
    <row r="175" spans="1:12" x14ac:dyDescent="0.3">
      <c r="A175" s="30" t="s">
        <v>3</v>
      </c>
      <c r="B175" s="30" t="s">
        <v>50</v>
      </c>
      <c r="C175" s="30" t="s">
        <v>164</v>
      </c>
      <c r="D175" s="30"/>
      <c r="E175" s="30" t="s">
        <v>329</v>
      </c>
      <c r="F175" s="93" t="s">
        <v>114</v>
      </c>
      <c r="G175" s="31" t="s">
        <v>181</v>
      </c>
      <c r="H175" s="93" t="s">
        <v>177</v>
      </c>
      <c r="I175" s="30" t="str">
        <f t="shared" si="18"/>
        <v>Level of difficulty with remembering : Cannot do at all</v>
      </c>
      <c r="J175" s="30" t="str">
        <f t="shared" si="19"/>
        <v>Level of difficulty with remembering : Cannot do at all18_59</v>
      </c>
      <c r="K175" s="20">
        <f t="shared" si="15"/>
        <v>10.422539544899099</v>
      </c>
      <c r="L175" s="93">
        <v>0.104225395448991</v>
      </c>
    </row>
    <row r="176" spans="1:12" x14ac:dyDescent="0.3">
      <c r="A176" s="30" t="s">
        <v>3</v>
      </c>
      <c r="B176" s="30" t="s">
        <v>50</v>
      </c>
      <c r="C176" s="30" t="s">
        <v>164</v>
      </c>
      <c r="D176" s="30"/>
      <c r="E176" s="30" t="s">
        <v>329</v>
      </c>
      <c r="F176" s="93" t="s">
        <v>114</v>
      </c>
      <c r="G176" s="31" t="s">
        <v>181</v>
      </c>
      <c r="H176" s="93" t="s">
        <v>176</v>
      </c>
      <c r="I176" s="30" t="str">
        <f t="shared" si="18"/>
        <v>Level of difficulty with remembering : Some difficulty</v>
      </c>
      <c r="J176" s="30" t="str">
        <f t="shared" si="19"/>
        <v>Level of difficulty with remembering : Some difficulty18_59</v>
      </c>
      <c r="K176" s="20">
        <f t="shared" si="15"/>
        <v>42.0214666667014</v>
      </c>
      <c r="L176" s="93">
        <v>0.42021466666701401</v>
      </c>
    </row>
    <row r="177" spans="1:12" x14ac:dyDescent="0.3">
      <c r="A177" s="30" t="s">
        <v>3</v>
      </c>
      <c r="B177" s="30" t="s">
        <v>50</v>
      </c>
      <c r="C177" s="30" t="s">
        <v>164</v>
      </c>
      <c r="D177" s="30"/>
      <c r="E177" s="30" t="s">
        <v>329</v>
      </c>
      <c r="F177" s="93" t="s">
        <v>98</v>
      </c>
      <c r="G177" s="31" t="s">
        <v>181</v>
      </c>
      <c r="H177" s="93" t="s">
        <v>175</v>
      </c>
      <c r="I177" s="30" t="str">
        <f t="shared" si="18"/>
        <v>Level of difficulty with remembering : A lot of difficulty</v>
      </c>
      <c r="J177" s="30" t="str">
        <f t="shared" si="19"/>
        <v>Level of difficulty with remembering : A lot of difficulty60+</v>
      </c>
      <c r="K177" s="20">
        <f t="shared" si="15"/>
        <v>51.950667318354206</v>
      </c>
      <c r="L177" s="93">
        <v>0.51950667318354204</v>
      </c>
    </row>
    <row r="178" spans="1:12" x14ac:dyDescent="0.3">
      <c r="A178" s="30" t="s">
        <v>3</v>
      </c>
      <c r="B178" s="30" t="s">
        <v>50</v>
      </c>
      <c r="C178" s="30" t="s">
        <v>164</v>
      </c>
      <c r="D178" s="30"/>
      <c r="E178" s="30" t="s">
        <v>329</v>
      </c>
      <c r="F178" s="93" t="s">
        <v>98</v>
      </c>
      <c r="G178" s="31" t="s">
        <v>181</v>
      </c>
      <c r="H178" s="93" t="s">
        <v>177</v>
      </c>
      <c r="I178" s="30" t="str">
        <f t="shared" si="18"/>
        <v>Level of difficulty with remembering : Cannot do at all</v>
      </c>
      <c r="J178" s="30" t="str">
        <f t="shared" si="19"/>
        <v>Level of difficulty with remembering : Cannot do at all60+</v>
      </c>
      <c r="K178" s="20">
        <f t="shared" si="15"/>
        <v>4.7303946572875493</v>
      </c>
      <c r="L178" s="93">
        <v>4.7303946572875497E-2</v>
      </c>
    </row>
    <row r="179" spans="1:12" x14ac:dyDescent="0.3">
      <c r="A179" s="30" t="s">
        <v>3</v>
      </c>
      <c r="B179" s="30" t="s">
        <v>50</v>
      </c>
      <c r="C179" s="30" t="s">
        <v>164</v>
      </c>
      <c r="D179" s="30"/>
      <c r="E179" s="30" t="s">
        <v>329</v>
      </c>
      <c r="F179" s="93" t="s">
        <v>98</v>
      </c>
      <c r="G179" s="31" t="s">
        <v>181</v>
      </c>
      <c r="H179" s="93" t="s">
        <v>176</v>
      </c>
      <c r="I179" s="30" t="str">
        <f t="shared" si="18"/>
        <v>Level of difficulty with remembering : Some difficulty</v>
      </c>
      <c r="J179" s="30" t="str">
        <f t="shared" si="19"/>
        <v>Level of difficulty with remembering : Some difficulty60+</v>
      </c>
      <c r="K179" s="20">
        <f t="shared" si="15"/>
        <v>43.318938024358303</v>
      </c>
      <c r="L179" s="93">
        <v>0.433189380243583</v>
      </c>
    </row>
    <row r="180" spans="1:12" x14ac:dyDescent="0.3">
      <c r="A180" s="30" t="s">
        <v>3</v>
      </c>
      <c r="B180" s="30" t="s">
        <v>50</v>
      </c>
      <c r="C180" s="30" t="s">
        <v>164</v>
      </c>
      <c r="D180" s="30"/>
      <c r="E180" s="30" t="s">
        <v>329</v>
      </c>
      <c r="F180" s="93" t="s">
        <v>113</v>
      </c>
      <c r="G180" s="31" t="s">
        <v>181</v>
      </c>
      <c r="H180" s="93" t="s">
        <v>68</v>
      </c>
      <c r="I180" s="30" t="str">
        <f t="shared" ref="I180:I185" si="24">CONCATENATE(G180,H180)</f>
        <v>Level of difficulty with remembering : Don't know</v>
      </c>
      <c r="J180" s="30" t="str">
        <f t="shared" ref="J180:J185" si="25">CONCATENATE(G180,H180,F180)</f>
        <v>Level of difficulty with remembering : Don't know0_17</v>
      </c>
      <c r="K180" s="20">
        <f t="shared" si="15"/>
        <v>0</v>
      </c>
      <c r="L180" s="93">
        <v>0</v>
      </c>
    </row>
    <row r="181" spans="1:12" x14ac:dyDescent="0.3">
      <c r="A181" s="30" t="s">
        <v>3</v>
      </c>
      <c r="B181" s="30" t="s">
        <v>50</v>
      </c>
      <c r="C181" s="30" t="s">
        <v>164</v>
      </c>
      <c r="D181" s="30"/>
      <c r="E181" s="30" t="s">
        <v>329</v>
      </c>
      <c r="F181" s="93" t="s">
        <v>113</v>
      </c>
      <c r="G181" s="31" t="s">
        <v>181</v>
      </c>
      <c r="H181" s="93" t="s">
        <v>69</v>
      </c>
      <c r="I181" s="30" t="str">
        <f t="shared" si="24"/>
        <v>Level of difficulty with remembering : Decline to answer</v>
      </c>
      <c r="J181" s="30" t="str">
        <f t="shared" si="25"/>
        <v>Level of difficulty with remembering : Decline to answer0_17</v>
      </c>
      <c r="K181" s="20">
        <f t="shared" si="15"/>
        <v>0</v>
      </c>
      <c r="L181" s="93">
        <v>0</v>
      </c>
    </row>
    <row r="182" spans="1:12" x14ac:dyDescent="0.3">
      <c r="A182" s="30" t="s">
        <v>3</v>
      </c>
      <c r="B182" s="30" t="s">
        <v>50</v>
      </c>
      <c r="C182" s="30" t="s">
        <v>164</v>
      </c>
      <c r="D182" s="30"/>
      <c r="E182" s="30" t="s">
        <v>329</v>
      </c>
      <c r="F182" s="93" t="s">
        <v>98</v>
      </c>
      <c r="G182" s="31" t="s">
        <v>181</v>
      </c>
      <c r="H182" s="93" t="s">
        <v>68</v>
      </c>
      <c r="I182" s="30" t="str">
        <f t="shared" si="24"/>
        <v>Level of difficulty with remembering : Don't know</v>
      </c>
      <c r="J182" s="30" t="str">
        <f t="shared" si="25"/>
        <v>Level of difficulty with remembering : Don't know60+</v>
      </c>
      <c r="K182" s="20">
        <f t="shared" si="15"/>
        <v>0</v>
      </c>
      <c r="L182" s="93">
        <v>0</v>
      </c>
    </row>
    <row r="183" spans="1:12" x14ac:dyDescent="0.3">
      <c r="A183" s="30" t="s">
        <v>3</v>
      </c>
      <c r="B183" s="30" t="s">
        <v>50</v>
      </c>
      <c r="C183" s="30" t="s">
        <v>164</v>
      </c>
      <c r="D183" s="30"/>
      <c r="E183" s="30" t="s">
        <v>329</v>
      </c>
      <c r="F183" s="93" t="s">
        <v>98</v>
      </c>
      <c r="G183" s="31" t="s">
        <v>181</v>
      </c>
      <c r="H183" s="93" t="s">
        <v>69</v>
      </c>
      <c r="I183" s="30" t="str">
        <f t="shared" si="24"/>
        <v>Level of difficulty with remembering : Decline to answer</v>
      </c>
      <c r="J183" s="30" t="str">
        <f t="shared" si="25"/>
        <v>Level of difficulty with remembering : Decline to answer60+</v>
      </c>
      <c r="K183" s="20">
        <f t="shared" si="15"/>
        <v>0</v>
      </c>
      <c r="L183" s="93">
        <v>0</v>
      </c>
    </row>
    <row r="184" spans="1:12" x14ac:dyDescent="0.3">
      <c r="A184" s="30" t="s">
        <v>3</v>
      </c>
      <c r="B184" s="30" t="s">
        <v>50</v>
      </c>
      <c r="C184" s="30" t="s">
        <v>164</v>
      </c>
      <c r="D184" s="30"/>
      <c r="E184" s="30" t="s">
        <v>329</v>
      </c>
      <c r="F184" s="93" t="s">
        <v>114</v>
      </c>
      <c r="G184" s="31" t="s">
        <v>181</v>
      </c>
      <c r="H184" s="93" t="s">
        <v>68</v>
      </c>
      <c r="I184" s="30" t="str">
        <f t="shared" si="24"/>
        <v>Level of difficulty with remembering : Don't know</v>
      </c>
      <c r="J184" s="30" t="str">
        <f t="shared" si="25"/>
        <v>Level of difficulty with remembering : Don't know18_59</v>
      </c>
      <c r="K184" s="20">
        <f t="shared" si="15"/>
        <v>0</v>
      </c>
      <c r="L184" s="93">
        <v>0</v>
      </c>
    </row>
    <row r="185" spans="1:12" x14ac:dyDescent="0.3">
      <c r="A185" s="30" t="s">
        <v>3</v>
      </c>
      <c r="B185" s="30" t="s">
        <v>50</v>
      </c>
      <c r="C185" s="30" t="s">
        <v>164</v>
      </c>
      <c r="D185" s="30"/>
      <c r="E185" s="30" t="s">
        <v>329</v>
      </c>
      <c r="F185" s="93" t="s">
        <v>114</v>
      </c>
      <c r="G185" s="31" t="s">
        <v>181</v>
      </c>
      <c r="H185" s="93" t="s">
        <v>69</v>
      </c>
      <c r="I185" s="30" t="str">
        <f t="shared" si="24"/>
        <v>Level of difficulty with remembering : Decline to answer</v>
      </c>
      <c r="J185" s="30" t="str">
        <f t="shared" si="25"/>
        <v>Level of difficulty with remembering : Decline to answer18_59</v>
      </c>
      <c r="K185" s="20">
        <f t="shared" si="15"/>
        <v>0</v>
      </c>
      <c r="L185" s="93">
        <v>0</v>
      </c>
    </row>
    <row r="186" spans="1:12" x14ac:dyDescent="0.3">
      <c r="A186" s="30" t="s">
        <v>3</v>
      </c>
      <c r="B186" s="30" t="s">
        <v>50</v>
      </c>
      <c r="C186" s="30" t="s">
        <v>164</v>
      </c>
      <c r="D186" s="30"/>
      <c r="E186" s="30" t="s">
        <v>329</v>
      </c>
      <c r="F186" s="93" t="s">
        <v>113</v>
      </c>
      <c r="G186" s="31" t="s">
        <v>182</v>
      </c>
      <c r="H186" s="93" t="s">
        <v>68</v>
      </c>
      <c r="I186" s="30" t="str">
        <f t="shared" ref="I186:I192" si="26">CONCATENATE(G186,H186)</f>
        <v>Level of difficulty with selfcare : Don't know</v>
      </c>
      <c r="J186" s="30" t="str">
        <f t="shared" ref="J186:J192" si="27">CONCATENATE(G186,H186,F186)</f>
        <v>Level of difficulty with selfcare : Don't know0_17</v>
      </c>
      <c r="K186" s="20">
        <f t="shared" si="15"/>
        <v>0</v>
      </c>
      <c r="L186" s="93">
        <v>0</v>
      </c>
    </row>
    <row r="187" spans="1:12" x14ac:dyDescent="0.3">
      <c r="A187" s="30" t="s">
        <v>3</v>
      </c>
      <c r="B187" s="30" t="s">
        <v>50</v>
      </c>
      <c r="C187" s="30" t="s">
        <v>164</v>
      </c>
      <c r="D187" s="30"/>
      <c r="E187" s="30" t="s">
        <v>329</v>
      </c>
      <c r="F187" s="93" t="s">
        <v>113</v>
      </c>
      <c r="G187" s="31" t="s">
        <v>182</v>
      </c>
      <c r="H187" s="93" t="s">
        <v>69</v>
      </c>
      <c r="I187" s="30" t="str">
        <f t="shared" si="26"/>
        <v>Level of difficulty with selfcare : Decline to answer</v>
      </c>
      <c r="J187" s="30" t="str">
        <f t="shared" si="27"/>
        <v>Level of difficulty with selfcare : Decline to answer0_17</v>
      </c>
      <c r="K187" s="20">
        <f t="shared" si="15"/>
        <v>0</v>
      </c>
      <c r="L187" s="93">
        <v>0</v>
      </c>
    </row>
    <row r="188" spans="1:12" x14ac:dyDescent="0.3">
      <c r="A188" s="30" t="s">
        <v>3</v>
      </c>
      <c r="B188" s="30" t="s">
        <v>50</v>
      </c>
      <c r="C188" s="30" t="s">
        <v>164</v>
      </c>
      <c r="D188" s="30"/>
      <c r="E188" s="30" t="s">
        <v>329</v>
      </c>
      <c r="F188" s="93" t="s">
        <v>98</v>
      </c>
      <c r="G188" s="31" t="s">
        <v>182</v>
      </c>
      <c r="H188" s="93" t="s">
        <v>68</v>
      </c>
      <c r="I188" s="30" t="str">
        <f t="shared" si="26"/>
        <v>Level of difficulty with selfcare : Don't know</v>
      </c>
      <c r="J188" s="30" t="str">
        <f t="shared" si="27"/>
        <v>Level of difficulty with selfcare : Don't know60+</v>
      </c>
      <c r="K188" s="20">
        <f t="shared" si="15"/>
        <v>0</v>
      </c>
      <c r="L188" s="93">
        <v>0</v>
      </c>
    </row>
    <row r="189" spans="1:12" x14ac:dyDescent="0.3">
      <c r="A189" s="30" t="s">
        <v>3</v>
      </c>
      <c r="B189" s="30" t="s">
        <v>50</v>
      </c>
      <c r="C189" s="30" t="s">
        <v>164</v>
      </c>
      <c r="D189" s="30"/>
      <c r="E189" s="30" t="s">
        <v>329</v>
      </c>
      <c r="F189" s="93" t="s">
        <v>98</v>
      </c>
      <c r="G189" s="31" t="s">
        <v>182</v>
      </c>
      <c r="H189" s="93" t="s">
        <v>69</v>
      </c>
      <c r="I189" s="30" t="str">
        <f t="shared" si="26"/>
        <v>Level of difficulty with selfcare : Decline to answer</v>
      </c>
      <c r="J189" s="30" t="str">
        <f t="shared" si="27"/>
        <v>Level of difficulty with selfcare : Decline to answer60+</v>
      </c>
      <c r="K189" s="20">
        <f t="shared" si="15"/>
        <v>0</v>
      </c>
      <c r="L189" s="93">
        <v>0</v>
      </c>
    </row>
    <row r="190" spans="1:12" x14ac:dyDescent="0.3">
      <c r="A190" s="30" t="s">
        <v>3</v>
      </c>
      <c r="B190" s="30" t="s">
        <v>50</v>
      </c>
      <c r="C190" s="30" t="s">
        <v>164</v>
      </c>
      <c r="D190" s="30"/>
      <c r="E190" s="30" t="s">
        <v>329</v>
      </c>
      <c r="F190" s="93" t="s">
        <v>114</v>
      </c>
      <c r="G190" s="31" t="s">
        <v>182</v>
      </c>
      <c r="H190" s="93" t="s">
        <v>68</v>
      </c>
      <c r="I190" s="30" t="str">
        <f t="shared" si="26"/>
        <v>Level of difficulty with selfcare : Don't know</v>
      </c>
      <c r="J190" s="30" t="str">
        <f t="shared" si="27"/>
        <v>Level of difficulty with selfcare : Don't know18_59</v>
      </c>
      <c r="K190" s="20">
        <f t="shared" si="15"/>
        <v>0</v>
      </c>
      <c r="L190" s="93">
        <v>0</v>
      </c>
    </row>
    <row r="191" spans="1:12" x14ac:dyDescent="0.3">
      <c r="A191" s="30" t="s">
        <v>3</v>
      </c>
      <c r="B191" s="30" t="s">
        <v>50</v>
      </c>
      <c r="C191" s="30" t="s">
        <v>164</v>
      </c>
      <c r="D191" s="30"/>
      <c r="E191" s="30" t="s">
        <v>329</v>
      </c>
      <c r="F191" s="93" t="s">
        <v>114</v>
      </c>
      <c r="G191" s="31" t="s">
        <v>182</v>
      </c>
      <c r="H191" s="93" t="s">
        <v>69</v>
      </c>
      <c r="I191" s="30" t="str">
        <f t="shared" si="26"/>
        <v>Level of difficulty with selfcare : Decline to answer</v>
      </c>
      <c r="J191" s="30" t="str">
        <f t="shared" si="27"/>
        <v>Level of difficulty with selfcare : Decline to answer18_59</v>
      </c>
      <c r="K191" s="20">
        <f t="shared" si="15"/>
        <v>0</v>
      </c>
      <c r="L191" s="93">
        <v>0</v>
      </c>
    </row>
    <row r="192" spans="1:12" x14ac:dyDescent="0.3">
      <c r="A192" s="30" t="s">
        <v>3</v>
      </c>
      <c r="B192" s="30" t="s">
        <v>50</v>
      </c>
      <c r="C192" s="30" t="s">
        <v>164</v>
      </c>
      <c r="D192" s="30"/>
      <c r="E192" s="30" t="s">
        <v>329</v>
      </c>
      <c r="F192" s="93" t="s">
        <v>113</v>
      </c>
      <c r="G192" s="31" t="s">
        <v>182</v>
      </c>
      <c r="H192" s="93" t="s">
        <v>175</v>
      </c>
      <c r="I192" s="30" t="str">
        <f t="shared" si="26"/>
        <v>Level of difficulty with selfcare : A lot of difficulty</v>
      </c>
      <c r="J192" s="30" t="str">
        <f t="shared" si="27"/>
        <v>Level of difficulty with selfcare : A lot of difficulty0_17</v>
      </c>
      <c r="K192" s="20">
        <f t="shared" si="15"/>
        <v>43.253510532949903</v>
      </c>
      <c r="L192" s="93">
        <v>0.43253510532949901</v>
      </c>
    </row>
    <row r="193" spans="1:12" x14ac:dyDescent="0.3">
      <c r="A193" s="30" t="s">
        <v>3</v>
      </c>
      <c r="B193" s="30" t="s">
        <v>50</v>
      </c>
      <c r="C193" s="30" t="s">
        <v>164</v>
      </c>
      <c r="D193" s="30"/>
      <c r="E193" s="30" t="s">
        <v>329</v>
      </c>
      <c r="F193" s="93" t="s">
        <v>113</v>
      </c>
      <c r="G193" s="31" t="s">
        <v>182</v>
      </c>
      <c r="H193" s="93" t="s">
        <v>177</v>
      </c>
      <c r="I193" s="30" t="str">
        <f t="shared" si="18"/>
        <v>Level of difficulty with selfcare : Cannot do at all</v>
      </c>
      <c r="J193" s="30" t="str">
        <f t="shared" si="19"/>
        <v>Level of difficulty with selfcare : Cannot do at all0_17</v>
      </c>
      <c r="K193" s="20">
        <f t="shared" si="15"/>
        <v>45.975653199930498</v>
      </c>
      <c r="L193" s="93">
        <v>0.459756531999305</v>
      </c>
    </row>
    <row r="194" spans="1:12" x14ac:dyDescent="0.3">
      <c r="A194" s="30" t="s">
        <v>3</v>
      </c>
      <c r="B194" s="30" t="s">
        <v>50</v>
      </c>
      <c r="C194" s="30" t="s">
        <v>164</v>
      </c>
      <c r="D194" s="30"/>
      <c r="E194" s="30" t="s">
        <v>329</v>
      </c>
      <c r="F194" s="93" t="s">
        <v>113</v>
      </c>
      <c r="G194" s="31" t="s">
        <v>182</v>
      </c>
      <c r="H194" s="93" t="s">
        <v>176</v>
      </c>
      <c r="I194" s="30" t="str">
        <f t="shared" si="18"/>
        <v>Level of difficulty with selfcare : Some difficulty</v>
      </c>
      <c r="J194" s="30" t="str">
        <f t="shared" si="19"/>
        <v>Level of difficulty with selfcare : Some difficulty0_17</v>
      </c>
      <c r="K194" s="20">
        <f t="shared" si="15"/>
        <v>10.7708362671196</v>
      </c>
      <c r="L194" s="93">
        <v>0.107708362671196</v>
      </c>
    </row>
    <row r="195" spans="1:12" x14ac:dyDescent="0.3">
      <c r="A195" s="30" t="s">
        <v>3</v>
      </c>
      <c r="B195" s="30" t="s">
        <v>50</v>
      </c>
      <c r="C195" s="30" t="s">
        <v>164</v>
      </c>
      <c r="D195" s="30"/>
      <c r="E195" s="30" t="s">
        <v>329</v>
      </c>
      <c r="F195" s="93" t="s">
        <v>114</v>
      </c>
      <c r="G195" s="31" t="s">
        <v>182</v>
      </c>
      <c r="H195" s="93" t="s">
        <v>175</v>
      </c>
      <c r="I195" s="30" t="str">
        <f t="shared" si="18"/>
        <v>Level of difficulty with selfcare : A lot of difficulty</v>
      </c>
      <c r="J195" s="30" t="str">
        <f t="shared" si="19"/>
        <v>Level of difficulty with selfcare : A lot of difficulty18_59</v>
      </c>
      <c r="K195" s="20">
        <f t="shared" si="15"/>
        <v>42.539369641120402</v>
      </c>
      <c r="L195" s="93">
        <v>0.425393696411204</v>
      </c>
    </row>
    <row r="196" spans="1:12" x14ac:dyDescent="0.3">
      <c r="A196" s="30" t="s">
        <v>3</v>
      </c>
      <c r="B196" s="30" t="s">
        <v>50</v>
      </c>
      <c r="C196" s="30" t="s">
        <v>164</v>
      </c>
      <c r="D196" s="30"/>
      <c r="E196" s="30" t="s">
        <v>329</v>
      </c>
      <c r="F196" s="93" t="s">
        <v>114</v>
      </c>
      <c r="G196" s="31" t="s">
        <v>182</v>
      </c>
      <c r="H196" s="93" t="s">
        <v>177</v>
      </c>
      <c r="I196" s="30" t="str">
        <f t="shared" si="18"/>
        <v>Level of difficulty with selfcare : Cannot do at all</v>
      </c>
      <c r="J196" s="30" t="str">
        <f t="shared" si="19"/>
        <v>Level of difficulty with selfcare : Cannot do at all18_59</v>
      </c>
      <c r="K196" s="20">
        <f t="shared" si="15"/>
        <v>36.610973805299302</v>
      </c>
      <c r="L196" s="93">
        <v>0.36610973805299302</v>
      </c>
    </row>
    <row r="197" spans="1:12" x14ac:dyDescent="0.3">
      <c r="A197" s="30" t="s">
        <v>3</v>
      </c>
      <c r="B197" s="30" t="s">
        <v>50</v>
      </c>
      <c r="C197" s="30" t="s">
        <v>164</v>
      </c>
      <c r="D197" s="30"/>
      <c r="E197" s="30" t="s">
        <v>329</v>
      </c>
      <c r="F197" s="93" t="s">
        <v>114</v>
      </c>
      <c r="G197" s="31" t="s">
        <v>182</v>
      </c>
      <c r="H197" s="93" t="s">
        <v>176</v>
      </c>
      <c r="I197" s="30" t="str">
        <f t="shared" si="18"/>
        <v>Level of difficulty with selfcare : Some difficulty</v>
      </c>
      <c r="J197" s="30" t="str">
        <f t="shared" si="19"/>
        <v>Level of difficulty with selfcare : Some difficulty18_59</v>
      </c>
      <c r="K197" s="20">
        <f t="shared" si="15"/>
        <v>20.849656553580299</v>
      </c>
      <c r="L197" s="93">
        <v>0.20849656553580301</v>
      </c>
    </row>
    <row r="198" spans="1:12" x14ac:dyDescent="0.3">
      <c r="A198" s="30" t="s">
        <v>3</v>
      </c>
      <c r="B198" s="30" t="s">
        <v>50</v>
      </c>
      <c r="C198" s="30" t="s">
        <v>164</v>
      </c>
      <c r="D198" s="30"/>
      <c r="E198" s="30" t="s">
        <v>329</v>
      </c>
      <c r="F198" s="93" t="s">
        <v>98</v>
      </c>
      <c r="G198" s="31" t="s">
        <v>182</v>
      </c>
      <c r="H198" s="93" t="s">
        <v>175</v>
      </c>
      <c r="I198" s="30" t="str">
        <f t="shared" si="18"/>
        <v>Level of difficulty with selfcare : A lot of difficulty</v>
      </c>
      <c r="J198" s="30" t="str">
        <f t="shared" si="19"/>
        <v>Level of difficulty with selfcare : A lot of difficulty60+</v>
      </c>
      <c r="K198" s="20">
        <f t="shared" si="15"/>
        <v>43.764864823133699</v>
      </c>
      <c r="L198" s="93">
        <v>0.43764864823133698</v>
      </c>
    </row>
    <row r="199" spans="1:12" x14ac:dyDescent="0.3">
      <c r="A199" s="30" t="s">
        <v>3</v>
      </c>
      <c r="B199" s="30" t="s">
        <v>50</v>
      </c>
      <c r="C199" s="30" t="s">
        <v>164</v>
      </c>
      <c r="D199" s="30"/>
      <c r="E199" s="30" t="s">
        <v>329</v>
      </c>
      <c r="F199" s="93" t="s">
        <v>98</v>
      </c>
      <c r="G199" s="31" t="s">
        <v>182</v>
      </c>
      <c r="H199" s="93" t="s">
        <v>177</v>
      </c>
      <c r="I199" s="30" t="str">
        <f t="shared" si="18"/>
        <v>Level of difficulty with selfcare : Cannot do at all</v>
      </c>
      <c r="J199" s="30" t="str">
        <f t="shared" si="19"/>
        <v>Level of difficulty with selfcare : Cannot do at all60+</v>
      </c>
      <c r="K199" s="20">
        <f t="shared" si="15"/>
        <v>30.452381700636199</v>
      </c>
      <c r="L199" s="93">
        <v>0.304523817006362</v>
      </c>
    </row>
    <row r="200" spans="1:12" x14ac:dyDescent="0.3">
      <c r="A200" s="30" t="s">
        <v>3</v>
      </c>
      <c r="B200" s="30" t="s">
        <v>50</v>
      </c>
      <c r="C200" s="30" t="s">
        <v>164</v>
      </c>
      <c r="D200" s="30"/>
      <c r="E200" s="30" t="s">
        <v>329</v>
      </c>
      <c r="F200" s="93" t="s">
        <v>98</v>
      </c>
      <c r="G200" s="31" t="s">
        <v>182</v>
      </c>
      <c r="H200" s="93" t="s">
        <v>176</v>
      </c>
      <c r="I200" s="30" t="str">
        <f t="shared" si="18"/>
        <v>Level of difficulty with selfcare : Some difficulty</v>
      </c>
      <c r="J200" s="30" t="str">
        <f t="shared" si="19"/>
        <v>Level of difficulty with selfcare : Some difficulty60+</v>
      </c>
      <c r="K200" s="20">
        <f t="shared" si="15"/>
        <v>25.782753476230003</v>
      </c>
      <c r="L200" s="93">
        <v>0.25782753476230003</v>
      </c>
    </row>
    <row r="201" spans="1:12" x14ac:dyDescent="0.3">
      <c r="A201" s="30" t="s">
        <v>3</v>
      </c>
      <c r="B201" s="30" t="s">
        <v>50</v>
      </c>
      <c r="C201" s="30" t="s">
        <v>164</v>
      </c>
      <c r="D201" s="30"/>
      <c r="E201" s="30" t="s">
        <v>329</v>
      </c>
      <c r="F201" s="93" t="s">
        <v>113</v>
      </c>
      <c r="G201" s="31" t="s">
        <v>183</v>
      </c>
      <c r="H201" s="93" t="s">
        <v>175</v>
      </c>
      <c r="I201" s="30" t="str">
        <f t="shared" si="18"/>
        <v>Level of difficulty with communicating : A lot of difficulty</v>
      </c>
      <c r="J201" s="30" t="str">
        <f t="shared" si="19"/>
        <v>Level of difficulty with communicating : A lot of difficulty0_17</v>
      </c>
      <c r="K201" s="20">
        <f t="shared" si="15"/>
        <v>30.444266582322697</v>
      </c>
      <c r="L201" s="93">
        <v>0.30444266582322699</v>
      </c>
    </row>
    <row r="202" spans="1:12" x14ac:dyDescent="0.3">
      <c r="A202" s="30" t="s">
        <v>3</v>
      </c>
      <c r="B202" s="30" t="s">
        <v>50</v>
      </c>
      <c r="C202" s="30" t="s">
        <v>164</v>
      </c>
      <c r="D202" s="30"/>
      <c r="E202" s="30" t="s">
        <v>329</v>
      </c>
      <c r="F202" s="93" t="s">
        <v>113</v>
      </c>
      <c r="G202" s="31" t="s">
        <v>183</v>
      </c>
      <c r="H202" s="93" t="s">
        <v>177</v>
      </c>
      <c r="I202" s="30" t="str">
        <f t="shared" si="18"/>
        <v>Level of difficulty with communicating : Cannot do at all</v>
      </c>
      <c r="J202" s="30" t="str">
        <f t="shared" si="19"/>
        <v>Level of difficulty with communicating : Cannot do at all0_17</v>
      </c>
      <c r="K202" s="20">
        <f t="shared" ref="K202:K271" si="28">L202*100</f>
        <v>10.664166767277999</v>
      </c>
      <c r="L202" s="93">
        <v>0.10664166767277999</v>
      </c>
    </row>
    <row r="203" spans="1:12" x14ac:dyDescent="0.3">
      <c r="A203" s="30" t="s">
        <v>3</v>
      </c>
      <c r="B203" s="30" t="s">
        <v>50</v>
      </c>
      <c r="C203" s="30" t="s">
        <v>164</v>
      </c>
      <c r="D203" s="30"/>
      <c r="E203" s="30" t="s">
        <v>329</v>
      </c>
      <c r="F203" s="93" t="s">
        <v>113</v>
      </c>
      <c r="G203" s="31" t="s">
        <v>183</v>
      </c>
      <c r="H203" s="93" t="s">
        <v>176</v>
      </c>
      <c r="I203" s="30" t="str">
        <f t="shared" si="18"/>
        <v>Level of difficulty with communicating : Some difficulty</v>
      </c>
      <c r="J203" s="30" t="str">
        <f t="shared" si="19"/>
        <v>Level of difficulty with communicating : Some difficulty0_17</v>
      </c>
      <c r="K203" s="20">
        <f t="shared" si="28"/>
        <v>58.891566650399298</v>
      </c>
      <c r="L203" s="93">
        <v>0.58891566650399296</v>
      </c>
    </row>
    <row r="204" spans="1:12" x14ac:dyDescent="0.3">
      <c r="A204" s="30" t="s">
        <v>3</v>
      </c>
      <c r="B204" s="30" t="s">
        <v>50</v>
      </c>
      <c r="C204" s="30" t="s">
        <v>164</v>
      </c>
      <c r="D204" s="30"/>
      <c r="E204" s="30" t="s">
        <v>329</v>
      </c>
      <c r="F204" s="93" t="s">
        <v>114</v>
      </c>
      <c r="G204" s="31" t="s">
        <v>183</v>
      </c>
      <c r="H204" s="93" t="s">
        <v>175</v>
      </c>
      <c r="I204" s="30" t="str">
        <f t="shared" si="18"/>
        <v>Level of difficulty with communicating : A lot of difficulty</v>
      </c>
      <c r="J204" s="30" t="str">
        <f t="shared" si="19"/>
        <v>Level of difficulty with communicating : A lot of difficulty18_59</v>
      </c>
      <c r="K204" s="20">
        <f t="shared" si="28"/>
        <v>48.758488978107501</v>
      </c>
      <c r="L204" s="93">
        <v>0.487584889781075</v>
      </c>
    </row>
    <row r="205" spans="1:12" x14ac:dyDescent="0.3">
      <c r="A205" s="30" t="s">
        <v>3</v>
      </c>
      <c r="B205" s="30" t="s">
        <v>50</v>
      </c>
      <c r="C205" s="30" t="s">
        <v>164</v>
      </c>
      <c r="D205" s="30"/>
      <c r="E205" s="30" t="s">
        <v>329</v>
      </c>
      <c r="F205" s="93" t="s">
        <v>114</v>
      </c>
      <c r="G205" s="31" t="s">
        <v>183</v>
      </c>
      <c r="H205" s="93" t="s">
        <v>177</v>
      </c>
      <c r="I205" s="30" t="str">
        <f t="shared" si="18"/>
        <v>Level of difficulty with communicating : Cannot do at all</v>
      </c>
      <c r="J205" s="30" t="str">
        <f t="shared" si="19"/>
        <v>Level of difficulty with communicating : Cannot do at all18_59</v>
      </c>
      <c r="K205" s="20">
        <f t="shared" si="28"/>
        <v>18.1832909305536</v>
      </c>
      <c r="L205" s="93">
        <v>0.181832909305536</v>
      </c>
    </row>
    <row r="206" spans="1:12" x14ac:dyDescent="0.3">
      <c r="A206" s="30" t="s">
        <v>3</v>
      </c>
      <c r="B206" s="30" t="s">
        <v>50</v>
      </c>
      <c r="C206" s="30" t="s">
        <v>164</v>
      </c>
      <c r="D206" s="30"/>
      <c r="E206" s="30" t="s">
        <v>329</v>
      </c>
      <c r="F206" s="93" t="s">
        <v>114</v>
      </c>
      <c r="G206" s="31" t="s">
        <v>183</v>
      </c>
      <c r="H206" s="93" t="s">
        <v>69</v>
      </c>
      <c r="I206" s="30" t="str">
        <f t="shared" si="18"/>
        <v>Level of difficulty with communicating : Decline to answer</v>
      </c>
      <c r="J206" s="30" t="str">
        <f t="shared" si="19"/>
        <v>Level of difficulty with communicating : Decline to answer18_59</v>
      </c>
      <c r="K206" s="20">
        <f t="shared" si="28"/>
        <v>1.1722186614983501</v>
      </c>
      <c r="L206" s="93">
        <v>1.1722186614983501E-2</v>
      </c>
    </row>
    <row r="207" spans="1:12" x14ac:dyDescent="0.3">
      <c r="A207" s="30" t="s">
        <v>3</v>
      </c>
      <c r="B207" s="30" t="s">
        <v>50</v>
      </c>
      <c r="C207" s="30" t="s">
        <v>164</v>
      </c>
      <c r="D207" s="30"/>
      <c r="E207" s="30" t="s">
        <v>329</v>
      </c>
      <c r="F207" s="93" t="s">
        <v>114</v>
      </c>
      <c r="G207" s="31" t="s">
        <v>183</v>
      </c>
      <c r="H207" s="93" t="s">
        <v>68</v>
      </c>
      <c r="I207" s="30" t="str">
        <f t="shared" si="18"/>
        <v>Level of difficulty with communicating : Don't know</v>
      </c>
      <c r="J207" s="30" t="str">
        <f t="shared" si="19"/>
        <v>Level of difficulty with communicating : Don't know18_59</v>
      </c>
      <c r="K207" s="20">
        <f t="shared" si="28"/>
        <v>1.03870475062496</v>
      </c>
      <c r="L207" s="93">
        <v>1.0387047506249599E-2</v>
      </c>
    </row>
    <row r="208" spans="1:12" x14ac:dyDescent="0.3">
      <c r="A208" s="30" t="s">
        <v>3</v>
      </c>
      <c r="B208" s="30" t="s">
        <v>50</v>
      </c>
      <c r="C208" s="30" t="s">
        <v>164</v>
      </c>
      <c r="D208" s="30"/>
      <c r="E208" s="30" t="s">
        <v>329</v>
      </c>
      <c r="F208" s="93" t="s">
        <v>114</v>
      </c>
      <c r="G208" s="31" t="s">
        <v>183</v>
      </c>
      <c r="H208" s="93" t="s">
        <v>176</v>
      </c>
      <c r="I208" s="30" t="str">
        <f t="shared" si="18"/>
        <v>Level of difficulty with communicating : Some difficulty</v>
      </c>
      <c r="J208" s="30" t="str">
        <f t="shared" si="19"/>
        <v>Level of difficulty with communicating : Some difficulty18_59</v>
      </c>
      <c r="K208" s="20">
        <f t="shared" si="28"/>
        <v>30.847296679215603</v>
      </c>
      <c r="L208" s="93">
        <v>0.30847296679215602</v>
      </c>
    </row>
    <row r="209" spans="1:12" x14ac:dyDescent="0.3">
      <c r="A209" s="30" t="s">
        <v>3</v>
      </c>
      <c r="B209" s="30" t="s">
        <v>50</v>
      </c>
      <c r="C209" s="30" t="s">
        <v>164</v>
      </c>
      <c r="D209" s="30"/>
      <c r="E209" s="30" t="s">
        <v>329</v>
      </c>
      <c r="F209" s="93" t="s">
        <v>98</v>
      </c>
      <c r="G209" s="31" t="s">
        <v>183</v>
      </c>
      <c r="H209" s="93" t="s">
        <v>175</v>
      </c>
      <c r="I209" s="30" t="str">
        <f t="shared" si="18"/>
        <v>Level of difficulty with communicating : A lot of difficulty</v>
      </c>
      <c r="J209" s="30" t="str">
        <f t="shared" si="19"/>
        <v>Level of difficulty with communicating : A lot of difficulty60+</v>
      </c>
      <c r="K209" s="20">
        <f t="shared" si="28"/>
        <v>56.4041510678272</v>
      </c>
      <c r="L209" s="93">
        <v>0.56404151067827202</v>
      </c>
    </row>
    <row r="210" spans="1:12" x14ac:dyDescent="0.3">
      <c r="A210" s="30" t="s">
        <v>3</v>
      </c>
      <c r="B210" s="30" t="s">
        <v>50</v>
      </c>
      <c r="C210" s="30" t="s">
        <v>164</v>
      </c>
      <c r="D210" s="30"/>
      <c r="E210" s="30" t="s">
        <v>329</v>
      </c>
      <c r="F210" s="93" t="s">
        <v>98</v>
      </c>
      <c r="G210" s="31" t="s">
        <v>183</v>
      </c>
      <c r="H210" s="93" t="s">
        <v>177</v>
      </c>
      <c r="I210" s="30" t="str">
        <f t="shared" si="18"/>
        <v>Level of difficulty with communicating : Cannot do at all</v>
      </c>
      <c r="J210" s="30" t="str">
        <f t="shared" si="19"/>
        <v>Level of difficulty with communicating : Cannot do at all60+</v>
      </c>
      <c r="K210" s="20">
        <f t="shared" si="28"/>
        <v>7.2170035371041399</v>
      </c>
      <c r="L210" s="93">
        <v>7.2170035371041399E-2</v>
      </c>
    </row>
    <row r="211" spans="1:12" x14ac:dyDescent="0.3">
      <c r="A211" s="30" t="s">
        <v>3</v>
      </c>
      <c r="B211" s="30" t="s">
        <v>50</v>
      </c>
      <c r="C211" s="30" t="s">
        <v>164</v>
      </c>
      <c r="D211" s="30"/>
      <c r="E211" s="30" t="s">
        <v>329</v>
      </c>
      <c r="F211" s="93" t="s">
        <v>98</v>
      </c>
      <c r="G211" s="31" t="s">
        <v>183</v>
      </c>
      <c r="H211" s="93" t="s">
        <v>176</v>
      </c>
      <c r="I211" s="30" t="str">
        <f t="shared" si="18"/>
        <v>Level of difficulty with communicating : Some difficulty</v>
      </c>
      <c r="J211" s="30" t="str">
        <f t="shared" si="19"/>
        <v>Level of difficulty with communicating : Some difficulty60+</v>
      </c>
      <c r="K211" s="20">
        <f t="shared" si="28"/>
        <v>36.378845395068701</v>
      </c>
      <c r="L211" s="93">
        <v>0.36378845395068699</v>
      </c>
    </row>
    <row r="212" spans="1:12" x14ac:dyDescent="0.3">
      <c r="A212" s="30" t="s">
        <v>3</v>
      </c>
      <c r="B212" s="30" t="s">
        <v>50</v>
      </c>
      <c r="C212" s="30" t="s">
        <v>164</v>
      </c>
      <c r="D212" s="30"/>
      <c r="E212" s="30" t="s">
        <v>329</v>
      </c>
      <c r="F212" s="93" t="s">
        <v>113</v>
      </c>
      <c r="G212" s="31" t="s">
        <v>183</v>
      </c>
      <c r="H212" s="93" t="s">
        <v>68</v>
      </c>
      <c r="I212" s="30" t="str">
        <f t="shared" si="18"/>
        <v>Level of difficulty with communicating : Don't know</v>
      </c>
      <c r="J212" s="30" t="str">
        <f t="shared" si="19"/>
        <v>Level of difficulty with communicating : Don't know0_17</v>
      </c>
      <c r="K212" s="20">
        <f t="shared" si="28"/>
        <v>0</v>
      </c>
      <c r="L212" s="93">
        <v>0</v>
      </c>
    </row>
    <row r="213" spans="1:12" x14ac:dyDescent="0.3">
      <c r="A213" s="30" t="s">
        <v>3</v>
      </c>
      <c r="B213" s="30" t="s">
        <v>50</v>
      </c>
      <c r="C213" s="30" t="s">
        <v>164</v>
      </c>
      <c r="D213" s="30"/>
      <c r="E213" s="30" t="s">
        <v>329</v>
      </c>
      <c r="F213" s="93" t="s">
        <v>113</v>
      </c>
      <c r="G213" s="31" t="s">
        <v>183</v>
      </c>
      <c r="H213" s="93" t="s">
        <v>69</v>
      </c>
      <c r="I213" s="30" t="str">
        <f t="shared" si="18"/>
        <v>Level of difficulty with communicating : Decline to answer</v>
      </c>
      <c r="J213" s="30" t="str">
        <f t="shared" si="19"/>
        <v>Level of difficulty with communicating : Decline to answer0_17</v>
      </c>
      <c r="K213" s="20">
        <f t="shared" si="28"/>
        <v>0</v>
      </c>
      <c r="L213" s="93">
        <v>0</v>
      </c>
    </row>
    <row r="214" spans="1:12" x14ac:dyDescent="0.3">
      <c r="A214" s="30" t="s">
        <v>3</v>
      </c>
      <c r="B214" s="30" t="s">
        <v>50</v>
      </c>
      <c r="C214" s="30" t="s">
        <v>164</v>
      </c>
      <c r="D214" s="30"/>
      <c r="E214" s="30" t="s">
        <v>329</v>
      </c>
      <c r="F214" s="93" t="s">
        <v>98</v>
      </c>
      <c r="G214" s="31" t="s">
        <v>183</v>
      </c>
      <c r="H214" s="93" t="s">
        <v>68</v>
      </c>
      <c r="I214" s="30" t="str">
        <f t="shared" si="18"/>
        <v>Level of difficulty with communicating : Don't know</v>
      </c>
      <c r="J214" s="30" t="str">
        <f t="shared" si="19"/>
        <v>Level of difficulty with communicating : Don't know60+</v>
      </c>
      <c r="K214" s="20">
        <f t="shared" si="28"/>
        <v>0</v>
      </c>
      <c r="L214" s="93">
        <v>0</v>
      </c>
    </row>
    <row r="215" spans="1:12" x14ac:dyDescent="0.3">
      <c r="A215" s="30" t="s">
        <v>3</v>
      </c>
      <c r="B215" s="30" t="s">
        <v>50</v>
      </c>
      <c r="C215" s="30" t="s">
        <v>164</v>
      </c>
      <c r="D215" s="30"/>
      <c r="E215" s="30" t="s">
        <v>329</v>
      </c>
      <c r="F215" s="93" t="s">
        <v>98</v>
      </c>
      <c r="G215" s="31" t="s">
        <v>183</v>
      </c>
      <c r="H215" s="93" t="s">
        <v>69</v>
      </c>
      <c r="I215" s="30" t="str">
        <f t="shared" si="18"/>
        <v>Level of difficulty with communicating : Decline to answer</v>
      </c>
      <c r="J215" s="30" t="str">
        <f t="shared" si="19"/>
        <v>Level of difficulty with communicating : Decline to answer60+</v>
      </c>
      <c r="K215" s="20">
        <f t="shared" si="28"/>
        <v>0</v>
      </c>
      <c r="L215" s="93">
        <v>0</v>
      </c>
    </row>
    <row r="216" spans="1:12" x14ac:dyDescent="0.3">
      <c r="A216" s="30" t="s">
        <v>3</v>
      </c>
      <c r="B216" s="30" t="s">
        <v>50</v>
      </c>
      <c r="C216" s="30" t="s">
        <v>227</v>
      </c>
      <c r="D216" s="30"/>
      <c r="E216" s="30"/>
      <c r="F216" s="93" t="s">
        <v>113</v>
      </c>
      <c r="G216" s="19" t="s">
        <v>225</v>
      </c>
      <c r="H216" s="93" t="s">
        <v>69</v>
      </c>
      <c r="I216" s="30" t="str">
        <f t="shared" si="18"/>
        <v>Civil status : Decline to answer</v>
      </c>
      <c r="J216" s="30" t="str">
        <f t="shared" si="19"/>
        <v>Civil status : Decline to answer0_17</v>
      </c>
      <c r="K216" s="20">
        <f t="shared" si="28"/>
        <v>0.53283769007730397</v>
      </c>
      <c r="L216" s="93">
        <v>5.3283769007730396E-3</v>
      </c>
    </row>
    <row r="217" spans="1:12" x14ac:dyDescent="0.3">
      <c r="A217" s="30" t="s">
        <v>3</v>
      </c>
      <c r="B217" s="30" t="s">
        <v>50</v>
      </c>
      <c r="C217" s="30" t="s">
        <v>227</v>
      </c>
      <c r="D217" s="30"/>
      <c r="E217" s="30"/>
      <c r="F217" s="93" t="s">
        <v>113</v>
      </c>
      <c r="G217" s="19" t="s">
        <v>225</v>
      </c>
      <c r="H217" s="93" t="s">
        <v>221</v>
      </c>
      <c r="I217" s="30" t="str">
        <f t="shared" si="18"/>
        <v>Civil status : Married</v>
      </c>
      <c r="J217" s="30" t="str">
        <f t="shared" si="19"/>
        <v>Civil status : Married0_17</v>
      </c>
      <c r="K217" s="20">
        <f t="shared" si="28"/>
        <v>0.41001981317911701</v>
      </c>
      <c r="L217" s="93">
        <v>4.1001981317911702E-3</v>
      </c>
    </row>
    <row r="218" spans="1:12" x14ac:dyDescent="0.3">
      <c r="A218" s="30" t="s">
        <v>3</v>
      </c>
      <c r="B218" s="30" t="s">
        <v>50</v>
      </c>
      <c r="C218" s="30" t="s">
        <v>227</v>
      </c>
      <c r="D218" s="30"/>
      <c r="E218" s="30"/>
      <c r="F218" s="93" t="s">
        <v>113</v>
      </c>
      <c r="G218" s="19" t="s">
        <v>225</v>
      </c>
      <c r="H218" s="93" t="s">
        <v>222</v>
      </c>
      <c r="I218" s="30" t="str">
        <f t="shared" si="18"/>
        <v>Civil status : Single</v>
      </c>
      <c r="J218" s="30" t="str">
        <f t="shared" si="19"/>
        <v>Civil status : Single0_17</v>
      </c>
      <c r="K218" s="20">
        <f t="shared" si="28"/>
        <v>98.9795998611459</v>
      </c>
      <c r="L218" s="93">
        <v>0.98979599861145895</v>
      </c>
    </row>
    <row r="219" spans="1:12" x14ac:dyDescent="0.3">
      <c r="A219" s="30" t="s">
        <v>3</v>
      </c>
      <c r="B219" s="30" t="s">
        <v>50</v>
      </c>
      <c r="C219" s="30" t="s">
        <v>227</v>
      </c>
      <c r="D219" s="30"/>
      <c r="E219" s="30"/>
      <c r="F219" s="93" t="s">
        <v>113</v>
      </c>
      <c r="G219" s="19" t="s">
        <v>225</v>
      </c>
      <c r="H219" s="93" t="s">
        <v>223</v>
      </c>
      <c r="I219" s="30" t="str">
        <f t="shared" si="18"/>
        <v>Civil status : Widowed</v>
      </c>
      <c r="J219" s="30" t="str">
        <f t="shared" si="19"/>
        <v>Civil status : Widowed0_17</v>
      </c>
      <c r="K219" s="20">
        <f t="shared" si="28"/>
        <v>7.7542635597730905E-2</v>
      </c>
      <c r="L219" s="93">
        <v>7.75426355977309E-4</v>
      </c>
    </row>
    <row r="220" spans="1:12" x14ac:dyDescent="0.3">
      <c r="A220" s="30" t="s">
        <v>3</v>
      </c>
      <c r="B220" s="30" t="s">
        <v>50</v>
      </c>
      <c r="C220" s="30" t="s">
        <v>227</v>
      </c>
      <c r="D220" s="30"/>
      <c r="E220" s="30"/>
      <c r="F220" s="93" t="s">
        <v>113</v>
      </c>
      <c r="G220" s="19" t="s">
        <v>225</v>
      </c>
      <c r="H220" s="93" t="s">
        <v>68</v>
      </c>
      <c r="I220" s="30" t="str">
        <f t="shared" si="18"/>
        <v>Civil status : Don't know</v>
      </c>
      <c r="J220" s="30" t="str">
        <f t="shared" si="19"/>
        <v>Civil status : Don't know0_17</v>
      </c>
      <c r="K220" s="20">
        <f t="shared" si="28"/>
        <v>0</v>
      </c>
      <c r="L220" s="93">
        <v>0</v>
      </c>
    </row>
    <row r="221" spans="1:12" x14ac:dyDescent="0.3">
      <c r="A221" s="30" t="s">
        <v>3</v>
      </c>
      <c r="B221" s="30" t="s">
        <v>50</v>
      </c>
      <c r="C221" s="30" t="s">
        <v>227</v>
      </c>
      <c r="D221" s="30"/>
      <c r="E221" s="30"/>
      <c r="F221" s="93" t="s">
        <v>113</v>
      </c>
      <c r="G221" s="19" t="s">
        <v>225</v>
      </c>
      <c r="H221" s="93" t="s">
        <v>60</v>
      </c>
      <c r="I221" s="30" t="str">
        <f t="shared" si="18"/>
        <v>Civil status : Other</v>
      </c>
      <c r="J221" s="30" t="str">
        <f t="shared" si="19"/>
        <v>Civil status : Other0_17</v>
      </c>
      <c r="K221" s="20">
        <f t="shared" si="28"/>
        <v>0</v>
      </c>
      <c r="L221" s="93">
        <v>0</v>
      </c>
    </row>
    <row r="222" spans="1:12" x14ac:dyDescent="0.3">
      <c r="A222" s="30" t="s">
        <v>3</v>
      </c>
      <c r="B222" s="30" t="s">
        <v>50</v>
      </c>
      <c r="C222" s="30" t="s">
        <v>226</v>
      </c>
      <c r="D222" s="30"/>
      <c r="E222" s="30"/>
      <c r="F222" s="93" t="s">
        <v>114</v>
      </c>
      <c r="G222" s="19" t="s">
        <v>225</v>
      </c>
      <c r="H222" s="93" t="s">
        <v>69</v>
      </c>
      <c r="I222" s="30" t="str">
        <f t="shared" si="18"/>
        <v>Civil status : Decline to answer</v>
      </c>
      <c r="J222" s="30" t="str">
        <f t="shared" si="19"/>
        <v>Civil status : Decline to answer18_59</v>
      </c>
      <c r="K222" s="20">
        <f t="shared" si="28"/>
        <v>5.9221069535870599E-2</v>
      </c>
      <c r="L222" s="93">
        <v>5.9221069535870597E-4</v>
      </c>
    </row>
    <row r="223" spans="1:12" x14ac:dyDescent="0.3">
      <c r="A223" s="30" t="s">
        <v>3</v>
      </c>
      <c r="B223" s="30" t="s">
        <v>50</v>
      </c>
      <c r="C223" s="30" t="s">
        <v>226</v>
      </c>
      <c r="D223" s="30"/>
      <c r="E223" s="30"/>
      <c r="F223" s="93" t="s">
        <v>114</v>
      </c>
      <c r="G223" s="19" t="s">
        <v>225</v>
      </c>
      <c r="H223" s="93" t="s">
        <v>224</v>
      </c>
      <c r="I223" s="30" t="str">
        <f t="shared" si="18"/>
        <v>Civil status : Divorced or separated</v>
      </c>
      <c r="J223" s="30" t="str">
        <f t="shared" si="19"/>
        <v>Civil status : Divorced or separated18_59</v>
      </c>
      <c r="K223" s="20">
        <f t="shared" si="28"/>
        <v>3.11984847254047</v>
      </c>
      <c r="L223" s="93">
        <v>3.11984847254047E-2</v>
      </c>
    </row>
    <row r="224" spans="1:12" x14ac:dyDescent="0.3">
      <c r="A224" s="30" t="s">
        <v>3</v>
      </c>
      <c r="B224" s="30" t="s">
        <v>50</v>
      </c>
      <c r="C224" s="30" t="s">
        <v>226</v>
      </c>
      <c r="D224" s="30"/>
      <c r="E224" s="30"/>
      <c r="F224" s="93" t="s">
        <v>114</v>
      </c>
      <c r="G224" s="19" t="s">
        <v>225</v>
      </c>
      <c r="H224" s="93" t="s">
        <v>68</v>
      </c>
      <c r="I224" s="30" t="str">
        <f t="shared" si="18"/>
        <v>Civil status : Don't know</v>
      </c>
      <c r="J224" s="30" t="str">
        <f t="shared" si="19"/>
        <v>Civil status : Don't know18_59</v>
      </c>
      <c r="K224" s="20">
        <f t="shared" si="28"/>
        <v>8.6279962787969497E-3</v>
      </c>
      <c r="L224" s="93">
        <v>8.6279962787969499E-5</v>
      </c>
    </row>
    <row r="225" spans="1:12" x14ac:dyDescent="0.3">
      <c r="A225" s="30" t="s">
        <v>3</v>
      </c>
      <c r="B225" s="30" t="s">
        <v>50</v>
      </c>
      <c r="C225" s="30" t="s">
        <v>226</v>
      </c>
      <c r="D225" s="30"/>
      <c r="E225" s="30"/>
      <c r="F225" s="93" t="s">
        <v>114</v>
      </c>
      <c r="G225" s="19" t="s">
        <v>225</v>
      </c>
      <c r="H225" s="93" t="s">
        <v>221</v>
      </c>
      <c r="I225" s="30" t="str">
        <f t="shared" si="18"/>
        <v>Civil status : Married</v>
      </c>
      <c r="J225" s="30" t="str">
        <f t="shared" si="19"/>
        <v>Civil status : Married18_59</v>
      </c>
      <c r="K225" s="20">
        <f t="shared" si="28"/>
        <v>49.279371432637099</v>
      </c>
      <c r="L225" s="93">
        <v>0.49279371432637098</v>
      </c>
    </row>
    <row r="226" spans="1:12" x14ac:dyDescent="0.3">
      <c r="A226" s="30" t="s">
        <v>3</v>
      </c>
      <c r="B226" s="30" t="s">
        <v>50</v>
      </c>
      <c r="C226" s="30" t="s">
        <v>226</v>
      </c>
      <c r="D226" s="30"/>
      <c r="E226" s="30"/>
      <c r="F226" s="93" t="s">
        <v>114</v>
      </c>
      <c r="G226" s="19" t="s">
        <v>225</v>
      </c>
      <c r="H226" s="93" t="s">
        <v>60</v>
      </c>
      <c r="I226" s="30" t="str">
        <f t="shared" si="18"/>
        <v>Civil status : Other</v>
      </c>
      <c r="J226" s="30" t="str">
        <f t="shared" si="19"/>
        <v>Civil status : Other18_59</v>
      </c>
      <c r="K226" s="20">
        <f t="shared" si="28"/>
        <v>0.11840484219919199</v>
      </c>
      <c r="L226" s="93">
        <v>1.18404842199192E-3</v>
      </c>
    </row>
    <row r="227" spans="1:12" x14ac:dyDescent="0.3">
      <c r="A227" s="30" t="s">
        <v>3</v>
      </c>
      <c r="B227" s="30" t="s">
        <v>50</v>
      </c>
      <c r="C227" s="30" t="s">
        <v>226</v>
      </c>
      <c r="D227" s="30"/>
      <c r="E227" s="30"/>
      <c r="F227" s="93" t="s">
        <v>114</v>
      </c>
      <c r="G227" s="19" t="s">
        <v>225</v>
      </c>
      <c r="H227" s="93" t="s">
        <v>222</v>
      </c>
      <c r="I227" s="30" t="str">
        <f t="shared" si="18"/>
        <v>Civil status : Single</v>
      </c>
      <c r="J227" s="30" t="str">
        <f t="shared" si="19"/>
        <v>Civil status : Single18_59</v>
      </c>
      <c r="K227" s="20">
        <f t="shared" si="28"/>
        <v>45.407615229307901</v>
      </c>
      <c r="L227" s="93">
        <v>0.45407615229307902</v>
      </c>
    </row>
    <row r="228" spans="1:12" x14ac:dyDescent="0.3">
      <c r="A228" s="30" t="s">
        <v>3</v>
      </c>
      <c r="B228" s="30" t="s">
        <v>50</v>
      </c>
      <c r="C228" s="30" t="s">
        <v>226</v>
      </c>
      <c r="D228" s="30"/>
      <c r="E228" s="30"/>
      <c r="F228" s="93" t="s">
        <v>114</v>
      </c>
      <c r="G228" s="19" t="s">
        <v>225</v>
      </c>
      <c r="H228" s="93" t="s">
        <v>223</v>
      </c>
      <c r="I228" s="30" t="str">
        <f t="shared" ref="I228:I286" si="29">CONCATENATE(G228,H228)</f>
        <v>Civil status : Widowed</v>
      </c>
      <c r="J228" s="28" t="str">
        <f t="shared" ref="J228:J286" si="30">CONCATENATE(G228,H228,F228)</f>
        <v>Civil status : Widowed18_59</v>
      </c>
      <c r="K228" s="20">
        <f t="shared" si="28"/>
        <v>2.00691095750068</v>
      </c>
      <c r="L228" s="93">
        <v>2.0069109575006801E-2</v>
      </c>
    </row>
    <row r="229" spans="1:12" x14ac:dyDescent="0.3">
      <c r="A229" s="30" t="s">
        <v>3</v>
      </c>
      <c r="B229" s="30" t="s">
        <v>50</v>
      </c>
      <c r="C229" s="30" t="s">
        <v>226</v>
      </c>
      <c r="D229" s="30"/>
      <c r="E229" s="30"/>
      <c r="F229" s="93" t="s">
        <v>98</v>
      </c>
      <c r="G229" s="19" t="s">
        <v>225</v>
      </c>
      <c r="H229" s="93" t="s">
        <v>69</v>
      </c>
      <c r="I229" s="30" t="str">
        <f t="shared" si="29"/>
        <v>Civil status : Decline to answer</v>
      </c>
      <c r="J229" s="28" t="str">
        <f t="shared" si="30"/>
        <v>Civil status : Decline to answer60+</v>
      </c>
      <c r="K229" s="20">
        <f t="shared" si="28"/>
        <v>2.91552315978101E-2</v>
      </c>
      <c r="L229" s="93">
        <v>2.9155231597810099E-4</v>
      </c>
    </row>
    <row r="230" spans="1:12" x14ac:dyDescent="0.3">
      <c r="A230" s="30" t="s">
        <v>3</v>
      </c>
      <c r="B230" s="30" t="s">
        <v>50</v>
      </c>
      <c r="C230" s="30" t="s">
        <v>226</v>
      </c>
      <c r="D230" s="30"/>
      <c r="E230" s="30"/>
      <c r="F230" s="93" t="s">
        <v>98</v>
      </c>
      <c r="G230" s="19" t="s">
        <v>225</v>
      </c>
      <c r="H230" s="93" t="s">
        <v>224</v>
      </c>
      <c r="I230" s="30" t="str">
        <f t="shared" si="29"/>
        <v>Civil status : Divorced or separated</v>
      </c>
      <c r="J230" s="28" t="str">
        <f t="shared" si="30"/>
        <v>Civil status : Divorced or separated60+</v>
      </c>
      <c r="K230" s="20">
        <f t="shared" si="28"/>
        <v>1.34538164356545</v>
      </c>
      <c r="L230" s="93">
        <v>1.3453816435654501E-2</v>
      </c>
    </row>
    <row r="231" spans="1:12" x14ac:dyDescent="0.3">
      <c r="A231" s="30" t="s">
        <v>3</v>
      </c>
      <c r="B231" s="30" t="s">
        <v>50</v>
      </c>
      <c r="C231" s="30" t="s">
        <v>226</v>
      </c>
      <c r="D231" s="30"/>
      <c r="E231" s="30"/>
      <c r="F231" s="93" t="s">
        <v>98</v>
      </c>
      <c r="G231" s="19" t="s">
        <v>225</v>
      </c>
      <c r="H231" s="93" t="s">
        <v>68</v>
      </c>
      <c r="I231" s="30" t="str">
        <f t="shared" si="29"/>
        <v>Civil status : Don't know</v>
      </c>
      <c r="J231" s="28" t="str">
        <f t="shared" si="30"/>
        <v>Civil status : Don't know60+</v>
      </c>
      <c r="K231" s="20">
        <f t="shared" si="28"/>
        <v>1.39889079783149E-2</v>
      </c>
      <c r="L231" s="93">
        <v>1.39889079783149E-4</v>
      </c>
    </row>
    <row r="232" spans="1:12" x14ac:dyDescent="0.3">
      <c r="A232" s="30" t="s">
        <v>3</v>
      </c>
      <c r="B232" s="30" t="s">
        <v>50</v>
      </c>
      <c r="C232" s="30" t="s">
        <v>226</v>
      </c>
      <c r="D232" s="30"/>
      <c r="E232" s="30"/>
      <c r="F232" s="93" t="s">
        <v>98</v>
      </c>
      <c r="G232" s="19" t="s">
        <v>225</v>
      </c>
      <c r="H232" s="93" t="s">
        <v>221</v>
      </c>
      <c r="I232" s="30" t="str">
        <f t="shared" si="29"/>
        <v>Civil status : Married</v>
      </c>
      <c r="J232" s="28" t="str">
        <f t="shared" si="30"/>
        <v>Civil status : Married60+</v>
      </c>
      <c r="K232" s="20">
        <f t="shared" si="28"/>
        <v>65.243408652472695</v>
      </c>
      <c r="L232" s="93">
        <v>0.65243408652472701</v>
      </c>
    </row>
    <row r="233" spans="1:12" x14ac:dyDescent="0.3">
      <c r="A233" s="30" t="s">
        <v>3</v>
      </c>
      <c r="B233" s="30" t="s">
        <v>50</v>
      </c>
      <c r="C233" s="30" t="s">
        <v>226</v>
      </c>
      <c r="D233" s="30"/>
      <c r="E233" s="30"/>
      <c r="F233" s="93" t="s">
        <v>98</v>
      </c>
      <c r="G233" s="19" t="s">
        <v>225</v>
      </c>
      <c r="H233" s="93" t="s">
        <v>60</v>
      </c>
      <c r="I233" s="30" t="str">
        <f t="shared" si="29"/>
        <v>Civil status : Other</v>
      </c>
      <c r="J233" s="28" t="str">
        <f t="shared" si="30"/>
        <v>Civil status : Other60+</v>
      </c>
      <c r="K233" s="20">
        <f t="shared" si="28"/>
        <v>7.2582919890725406E-2</v>
      </c>
      <c r="L233" s="93">
        <v>7.2582919890725405E-4</v>
      </c>
    </row>
    <row r="234" spans="1:12" x14ac:dyDescent="0.3">
      <c r="A234" s="30" t="s">
        <v>3</v>
      </c>
      <c r="B234" s="30" t="s">
        <v>50</v>
      </c>
      <c r="C234" s="30" t="s">
        <v>226</v>
      </c>
      <c r="D234" s="30"/>
      <c r="E234" s="30"/>
      <c r="F234" s="93" t="s">
        <v>98</v>
      </c>
      <c r="G234" s="19" t="s">
        <v>225</v>
      </c>
      <c r="H234" s="93" t="s">
        <v>222</v>
      </c>
      <c r="I234" s="30" t="str">
        <f t="shared" si="29"/>
        <v>Civil status : Single</v>
      </c>
      <c r="J234" s="28" t="str">
        <f t="shared" si="30"/>
        <v>Civil status : Single60+</v>
      </c>
      <c r="K234" s="20">
        <f t="shared" si="28"/>
        <v>9.2302257887065497</v>
      </c>
      <c r="L234" s="93">
        <v>9.2302257887065503E-2</v>
      </c>
    </row>
    <row r="235" spans="1:12" x14ac:dyDescent="0.3">
      <c r="A235" s="30" t="s">
        <v>3</v>
      </c>
      <c r="B235" s="30" t="s">
        <v>50</v>
      </c>
      <c r="C235" s="30" t="s">
        <v>226</v>
      </c>
      <c r="D235" s="30"/>
      <c r="E235" s="30"/>
      <c r="F235" s="93" t="s">
        <v>98</v>
      </c>
      <c r="G235" s="19" t="s">
        <v>225</v>
      </c>
      <c r="H235" s="93" t="s">
        <v>223</v>
      </c>
      <c r="I235" s="30" t="str">
        <f t="shared" si="29"/>
        <v>Civil status : Widowed</v>
      </c>
      <c r="J235" s="28" t="str">
        <f t="shared" si="30"/>
        <v>Civil status : Widowed60+</v>
      </c>
      <c r="K235" s="20">
        <f t="shared" si="28"/>
        <v>24.065256855788501</v>
      </c>
      <c r="L235" s="93">
        <v>0.240652568557885</v>
      </c>
    </row>
    <row r="236" spans="1:12" x14ac:dyDescent="0.3">
      <c r="A236" s="30" t="s">
        <v>3</v>
      </c>
      <c r="B236" s="30" t="s">
        <v>236</v>
      </c>
      <c r="C236" s="30" t="s">
        <v>237</v>
      </c>
      <c r="D236" s="30"/>
      <c r="E236" s="30"/>
      <c r="F236" s="93" t="s">
        <v>113</v>
      </c>
      <c r="G236" s="30" t="s">
        <v>238</v>
      </c>
      <c r="H236" s="93" t="s">
        <v>69</v>
      </c>
      <c r="I236" s="30" t="str">
        <f t="shared" si="29"/>
        <v>Work outside of home (30 days) : Decline to answer</v>
      </c>
      <c r="J236" s="28" t="str">
        <f t="shared" si="30"/>
        <v>Work outside of home (30 days) : Decline to answer0_17</v>
      </c>
      <c r="K236" s="20">
        <f t="shared" si="28"/>
        <v>0</v>
      </c>
      <c r="L236" s="29"/>
    </row>
    <row r="237" spans="1:12" x14ac:dyDescent="0.3">
      <c r="A237" s="30" t="s">
        <v>3</v>
      </c>
      <c r="B237" s="30" t="s">
        <v>236</v>
      </c>
      <c r="C237" s="30" t="s">
        <v>237</v>
      </c>
      <c r="D237" s="30"/>
      <c r="E237" s="30"/>
      <c r="F237" s="93" t="s">
        <v>113</v>
      </c>
      <c r="G237" s="30" t="s">
        <v>238</v>
      </c>
      <c r="H237" s="93" t="s">
        <v>68</v>
      </c>
      <c r="I237" s="30" t="str">
        <f t="shared" si="29"/>
        <v>Work outside of home (30 days) : Don't know</v>
      </c>
      <c r="J237" s="28" t="str">
        <f t="shared" si="30"/>
        <v>Work outside of home (30 days) : Don't know0_17</v>
      </c>
      <c r="K237" s="20">
        <f t="shared" si="28"/>
        <v>0</v>
      </c>
      <c r="L237" s="29"/>
    </row>
    <row r="238" spans="1:12" x14ac:dyDescent="0.3">
      <c r="A238" s="30" t="s">
        <v>3</v>
      </c>
      <c r="B238" s="30" t="s">
        <v>236</v>
      </c>
      <c r="C238" s="30" t="s">
        <v>237</v>
      </c>
      <c r="D238" s="30"/>
      <c r="E238" s="30"/>
      <c r="F238" s="93" t="s">
        <v>113</v>
      </c>
      <c r="G238" s="30" t="s">
        <v>238</v>
      </c>
      <c r="H238" s="93" t="s">
        <v>162</v>
      </c>
      <c r="I238" s="30" t="str">
        <f t="shared" si="29"/>
        <v>Work outside of home (30 days) : No</v>
      </c>
      <c r="J238" s="28" t="str">
        <f t="shared" si="30"/>
        <v>Work outside of home (30 days) : No0_17</v>
      </c>
      <c r="K238" s="20">
        <f t="shared" si="28"/>
        <v>95.498668256315199</v>
      </c>
      <c r="L238" s="93">
        <v>0.954986682563152</v>
      </c>
    </row>
    <row r="239" spans="1:12" x14ac:dyDescent="0.3">
      <c r="A239" s="30" t="s">
        <v>3</v>
      </c>
      <c r="B239" s="30" t="s">
        <v>236</v>
      </c>
      <c r="C239" s="30" t="s">
        <v>237</v>
      </c>
      <c r="D239" s="30"/>
      <c r="E239" s="30"/>
      <c r="F239" s="93" t="s">
        <v>113</v>
      </c>
      <c r="G239" s="30" t="s">
        <v>238</v>
      </c>
      <c r="H239" s="93" t="s">
        <v>239</v>
      </c>
      <c r="I239" s="30" t="str">
        <f t="shared" si="29"/>
        <v>Work outside of home (30 days) : Yes</v>
      </c>
      <c r="J239" s="28" t="str">
        <f t="shared" si="30"/>
        <v>Work outside of home (30 days) : Yes0_17</v>
      </c>
      <c r="K239" s="20">
        <f t="shared" si="28"/>
        <v>4.5013317436848403</v>
      </c>
      <c r="L239" s="93">
        <v>4.5013317436848402E-2</v>
      </c>
    </row>
    <row r="240" spans="1:12" x14ac:dyDescent="0.3">
      <c r="A240" s="30" t="s">
        <v>3</v>
      </c>
      <c r="B240" s="30" t="s">
        <v>236</v>
      </c>
      <c r="C240" s="30" t="s">
        <v>237</v>
      </c>
      <c r="D240" s="30"/>
      <c r="E240" s="30"/>
      <c r="F240" s="93" t="s">
        <v>114</v>
      </c>
      <c r="G240" s="30" t="s">
        <v>238</v>
      </c>
      <c r="H240" s="93" t="s">
        <v>69</v>
      </c>
      <c r="I240" s="30" t="str">
        <f t="shared" si="29"/>
        <v>Work outside of home (30 days) : Decline to answer</v>
      </c>
      <c r="J240" s="28" t="str">
        <f t="shared" si="30"/>
        <v>Work outside of home (30 days) : Decline to answer18_59</v>
      </c>
      <c r="K240" s="20">
        <f t="shared" si="28"/>
        <v>1.4481636625853801E-3</v>
      </c>
      <c r="L240" s="93">
        <v>1.44816366258538E-5</v>
      </c>
    </row>
    <row r="241" spans="1:12" x14ac:dyDescent="0.3">
      <c r="A241" s="30" t="s">
        <v>3</v>
      </c>
      <c r="B241" s="30" t="s">
        <v>236</v>
      </c>
      <c r="C241" s="30" t="s">
        <v>237</v>
      </c>
      <c r="D241" s="30"/>
      <c r="E241" s="31"/>
      <c r="F241" s="93" t="s">
        <v>114</v>
      </c>
      <c r="G241" s="30" t="s">
        <v>238</v>
      </c>
      <c r="H241" s="93" t="s">
        <v>68</v>
      </c>
      <c r="I241" s="30" t="str">
        <f t="shared" si="29"/>
        <v>Work outside of home (30 days) : Don't know</v>
      </c>
      <c r="J241" s="28" t="str">
        <f t="shared" si="30"/>
        <v>Work outside of home (30 days) : Don't know18_59</v>
      </c>
      <c r="K241" s="20">
        <f t="shared" si="28"/>
        <v>4.0470664584889703E-2</v>
      </c>
      <c r="L241" s="93">
        <v>4.04706645848897E-4</v>
      </c>
    </row>
    <row r="242" spans="1:12" x14ac:dyDescent="0.3">
      <c r="A242" s="30" t="s">
        <v>3</v>
      </c>
      <c r="B242" s="30" t="s">
        <v>236</v>
      </c>
      <c r="C242" s="30" t="s">
        <v>237</v>
      </c>
      <c r="D242" s="30"/>
      <c r="E242" s="31"/>
      <c r="F242" s="93" t="s">
        <v>114</v>
      </c>
      <c r="G242" s="30" t="s">
        <v>238</v>
      </c>
      <c r="H242" s="93" t="s">
        <v>162</v>
      </c>
      <c r="I242" s="30" t="str">
        <f t="shared" si="29"/>
        <v>Work outside of home (30 days) : No</v>
      </c>
      <c r="J242" s="28" t="str">
        <f t="shared" si="30"/>
        <v>Work outside of home (30 days) : No18_59</v>
      </c>
      <c r="K242" s="20">
        <f t="shared" si="28"/>
        <v>54.203821356338501</v>
      </c>
      <c r="L242" s="93">
        <v>0.542038213563385</v>
      </c>
    </row>
    <row r="243" spans="1:12" x14ac:dyDescent="0.3">
      <c r="A243" s="30" t="s">
        <v>3</v>
      </c>
      <c r="B243" s="30" t="s">
        <v>236</v>
      </c>
      <c r="C243" s="30" t="s">
        <v>237</v>
      </c>
      <c r="D243" s="30"/>
      <c r="E243" s="31"/>
      <c r="F243" s="93" t="s">
        <v>114</v>
      </c>
      <c r="G243" s="30" t="s">
        <v>238</v>
      </c>
      <c r="H243" s="93" t="s">
        <v>239</v>
      </c>
      <c r="I243" s="30" t="str">
        <f t="shared" si="29"/>
        <v>Work outside of home (30 days) : Yes</v>
      </c>
      <c r="J243" s="28" t="str">
        <f t="shared" si="30"/>
        <v>Work outside of home (30 days) : Yes18_59</v>
      </c>
      <c r="K243" s="20">
        <f t="shared" si="28"/>
        <v>45.754259815414102</v>
      </c>
      <c r="L243" s="93">
        <v>0.457542598154141</v>
      </c>
    </row>
    <row r="244" spans="1:12" x14ac:dyDescent="0.3">
      <c r="A244" s="30" t="s">
        <v>3</v>
      </c>
      <c r="B244" s="30" t="s">
        <v>236</v>
      </c>
      <c r="C244" s="30" t="s">
        <v>237</v>
      </c>
      <c r="D244" s="30"/>
      <c r="E244" s="31"/>
      <c r="F244" s="93" t="s">
        <v>98</v>
      </c>
      <c r="G244" s="30" t="s">
        <v>238</v>
      </c>
      <c r="H244" s="93" t="s">
        <v>69</v>
      </c>
      <c r="I244" s="30" t="str">
        <f t="shared" si="29"/>
        <v>Work outside of home (30 days) : Decline to answer</v>
      </c>
      <c r="J244" s="28" t="str">
        <f t="shared" si="30"/>
        <v>Work outside of home (30 days) : Decline to answer60+</v>
      </c>
      <c r="K244" s="20">
        <f t="shared" si="28"/>
        <v>0</v>
      </c>
      <c r="L244" s="29"/>
    </row>
    <row r="245" spans="1:12" x14ac:dyDescent="0.3">
      <c r="A245" s="30" t="s">
        <v>3</v>
      </c>
      <c r="B245" s="30" t="s">
        <v>236</v>
      </c>
      <c r="C245" s="30" t="s">
        <v>237</v>
      </c>
      <c r="D245" s="30"/>
      <c r="E245" s="31"/>
      <c r="F245" s="93" t="s">
        <v>98</v>
      </c>
      <c r="G245" s="30" t="s">
        <v>238</v>
      </c>
      <c r="H245" s="93" t="s">
        <v>68</v>
      </c>
      <c r="I245" s="30" t="str">
        <f t="shared" si="29"/>
        <v>Work outside of home (30 days) : Don't know</v>
      </c>
      <c r="J245" s="28" t="str">
        <f t="shared" si="30"/>
        <v>Work outside of home (30 days) : Don't know60+</v>
      </c>
      <c r="K245" s="20">
        <f t="shared" si="28"/>
        <v>0</v>
      </c>
      <c r="L245" s="29"/>
    </row>
    <row r="246" spans="1:12" x14ac:dyDescent="0.3">
      <c r="A246" s="30" t="s">
        <v>3</v>
      </c>
      <c r="B246" s="30" t="s">
        <v>236</v>
      </c>
      <c r="C246" s="30" t="s">
        <v>237</v>
      </c>
      <c r="D246" s="30"/>
      <c r="E246" s="31"/>
      <c r="F246" s="93" t="s">
        <v>98</v>
      </c>
      <c r="G246" s="30" t="s">
        <v>238</v>
      </c>
      <c r="H246" s="93" t="s">
        <v>162</v>
      </c>
      <c r="I246" s="30" t="str">
        <f t="shared" si="29"/>
        <v>Work outside of home (30 days) : No</v>
      </c>
      <c r="J246" s="28" t="str">
        <f t="shared" si="30"/>
        <v>Work outside of home (30 days) : No60+</v>
      </c>
      <c r="K246" s="20">
        <f t="shared" si="28"/>
        <v>78.6378217036129</v>
      </c>
      <c r="L246" s="93">
        <v>0.78637821703612898</v>
      </c>
    </row>
    <row r="247" spans="1:12" x14ac:dyDescent="0.3">
      <c r="A247" s="30" t="s">
        <v>3</v>
      </c>
      <c r="B247" s="30" t="s">
        <v>236</v>
      </c>
      <c r="C247" s="30" t="s">
        <v>237</v>
      </c>
      <c r="D247" s="30"/>
      <c r="E247" s="31"/>
      <c r="F247" s="93" t="s">
        <v>98</v>
      </c>
      <c r="G247" s="30" t="s">
        <v>238</v>
      </c>
      <c r="H247" s="93" t="s">
        <v>239</v>
      </c>
      <c r="I247" s="30" t="str">
        <f t="shared" si="29"/>
        <v>Work outside of home (30 days) : Yes</v>
      </c>
      <c r="J247" s="28" t="str">
        <f t="shared" si="30"/>
        <v>Work outside of home (30 days) : Yes60+</v>
      </c>
      <c r="K247" s="20">
        <f t="shared" si="28"/>
        <v>21.3621782963871</v>
      </c>
      <c r="L247" s="93">
        <v>0.21362178296387099</v>
      </c>
    </row>
    <row r="248" spans="1:12" x14ac:dyDescent="0.3">
      <c r="A248" s="30" t="s">
        <v>3</v>
      </c>
      <c r="B248" s="30" t="s">
        <v>236</v>
      </c>
      <c r="C248" s="30" t="s">
        <v>237</v>
      </c>
      <c r="D248" s="30"/>
      <c r="E248" s="31"/>
      <c r="F248" s="93" t="s">
        <v>113</v>
      </c>
      <c r="G248" s="30" t="s">
        <v>245</v>
      </c>
      <c r="H248" s="93" t="s">
        <v>69</v>
      </c>
      <c r="I248" s="30" t="str">
        <f t="shared" ref="I248:I256" si="31">CONCATENATE(G248,H248)</f>
        <v>Currently unemployed but looking for work outside of home : Decline to answer</v>
      </c>
      <c r="J248" s="28" t="str">
        <f t="shared" ref="J248:J256" si="32">CONCATENATE(G248,H248,F248)</f>
        <v>Currently unemployed but looking for work outside of home : Decline to answer0_17</v>
      </c>
      <c r="K248" s="20">
        <f t="shared" si="28"/>
        <v>0</v>
      </c>
      <c r="L248" s="29"/>
    </row>
    <row r="249" spans="1:12" x14ac:dyDescent="0.3">
      <c r="A249" s="30" t="s">
        <v>3</v>
      </c>
      <c r="B249" s="30" t="s">
        <v>236</v>
      </c>
      <c r="C249" s="30" t="s">
        <v>237</v>
      </c>
      <c r="D249" s="30"/>
      <c r="E249" s="31"/>
      <c r="F249" s="93" t="s">
        <v>113</v>
      </c>
      <c r="G249" s="30" t="s">
        <v>245</v>
      </c>
      <c r="H249" s="93" t="s">
        <v>68</v>
      </c>
      <c r="I249" s="30" t="str">
        <f t="shared" si="31"/>
        <v>Currently unemployed but looking for work outside of home : Don't know</v>
      </c>
      <c r="J249" s="28" t="str">
        <f t="shared" si="32"/>
        <v>Currently unemployed but looking for work outside of home : Don't know0_17</v>
      </c>
      <c r="K249" s="20">
        <f t="shared" si="28"/>
        <v>0.21605903064536197</v>
      </c>
      <c r="L249" s="93">
        <v>2.1605903064536199E-3</v>
      </c>
    </row>
    <row r="250" spans="1:12" x14ac:dyDescent="0.3">
      <c r="A250" s="30" t="s">
        <v>3</v>
      </c>
      <c r="B250" s="30" t="s">
        <v>236</v>
      </c>
      <c r="C250" s="30" t="s">
        <v>237</v>
      </c>
      <c r="D250" s="30"/>
      <c r="E250" s="31"/>
      <c r="F250" s="93" t="s">
        <v>113</v>
      </c>
      <c r="G250" s="30" t="s">
        <v>245</v>
      </c>
      <c r="H250" s="93" t="s">
        <v>162</v>
      </c>
      <c r="I250" s="30" t="str">
        <f t="shared" si="31"/>
        <v>Currently unemployed but looking for work outside of home : No</v>
      </c>
      <c r="J250" s="28" t="str">
        <f t="shared" si="32"/>
        <v>Currently unemployed but looking for work outside of home : No0_17</v>
      </c>
      <c r="K250" s="20">
        <f t="shared" si="28"/>
        <v>91.7452653130009</v>
      </c>
      <c r="L250" s="93">
        <v>0.91745265313000901</v>
      </c>
    </row>
    <row r="251" spans="1:12" x14ac:dyDescent="0.3">
      <c r="A251" s="30" t="s">
        <v>3</v>
      </c>
      <c r="B251" s="30" t="s">
        <v>236</v>
      </c>
      <c r="C251" s="30" t="s">
        <v>237</v>
      </c>
      <c r="D251" s="30"/>
      <c r="E251" s="31"/>
      <c r="F251" s="93" t="s">
        <v>113</v>
      </c>
      <c r="G251" s="30" t="s">
        <v>245</v>
      </c>
      <c r="H251" s="93" t="s">
        <v>239</v>
      </c>
      <c r="I251" s="30" t="str">
        <f t="shared" si="31"/>
        <v>Currently unemployed but looking for work outside of home : Yes</v>
      </c>
      <c r="J251" s="28" t="str">
        <f t="shared" si="32"/>
        <v>Currently unemployed but looking for work outside of home : Yes0_17</v>
      </c>
      <c r="K251" s="20">
        <f t="shared" si="28"/>
        <v>8.0386756563537087</v>
      </c>
      <c r="L251" s="93">
        <v>8.0386756563537096E-2</v>
      </c>
    </row>
    <row r="252" spans="1:12" x14ac:dyDescent="0.3">
      <c r="A252" s="30" t="s">
        <v>3</v>
      </c>
      <c r="B252" s="30" t="s">
        <v>236</v>
      </c>
      <c r="C252" s="30" t="s">
        <v>237</v>
      </c>
      <c r="D252" s="30"/>
      <c r="E252" s="31"/>
      <c r="F252" s="93" t="s">
        <v>114</v>
      </c>
      <c r="G252" s="30" t="s">
        <v>245</v>
      </c>
      <c r="H252" s="93" t="s">
        <v>69</v>
      </c>
      <c r="I252" s="30" t="str">
        <f t="shared" si="31"/>
        <v>Currently unemployed but looking for work outside of home : Decline to answer</v>
      </c>
      <c r="J252" s="28" t="str">
        <f t="shared" si="32"/>
        <v>Currently unemployed but looking for work outside of home : Decline to answer18_59</v>
      </c>
      <c r="K252" s="20">
        <f t="shared" si="28"/>
        <v>4.8581575446879001E-2</v>
      </c>
      <c r="L252" s="93">
        <v>4.8581575446879002E-4</v>
      </c>
    </row>
    <row r="253" spans="1:12" x14ac:dyDescent="0.3">
      <c r="A253" s="30" t="s">
        <v>3</v>
      </c>
      <c r="B253" s="30" t="s">
        <v>236</v>
      </c>
      <c r="C253" s="30" t="s">
        <v>237</v>
      </c>
      <c r="D253" s="30"/>
      <c r="E253" s="31"/>
      <c r="F253" s="93" t="s">
        <v>114</v>
      </c>
      <c r="G253" s="30" t="s">
        <v>245</v>
      </c>
      <c r="H253" s="93" t="s">
        <v>68</v>
      </c>
      <c r="I253" s="30" t="str">
        <f t="shared" si="31"/>
        <v>Currently unemployed but looking for work outside of home : Don't know</v>
      </c>
      <c r="J253" s="28" t="str">
        <f t="shared" si="32"/>
        <v>Currently unemployed but looking for work outside of home : Don't know18_59</v>
      </c>
      <c r="K253" s="20">
        <f t="shared" si="28"/>
        <v>8.4226705067679208E-2</v>
      </c>
      <c r="L253" s="93">
        <v>8.4226705067679203E-4</v>
      </c>
    </row>
    <row r="254" spans="1:12" x14ac:dyDescent="0.3">
      <c r="A254" s="30" t="s">
        <v>3</v>
      </c>
      <c r="B254" s="30" t="s">
        <v>236</v>
      </c>
      <c r="C254" s="30" t="s">
        <v>237</v>
      </c>
      <c r="D254" s="30"/>
      <c r="E254" s="31"/>
      <c r="F254" s="93" t="s">
        <v>114</v>
      </c>
      <c r="G254" s="30" t="s">
        <v>245</v>
      </c>
      <c r="H254" s="93" t="s">
        <v>162</v>
      </c>
      <c r="I254" s="30" t="str">
        <f t="shared" si="31"/>
        <v>Currently unemployed but looking for work outside of home : No</v>
      </c>
      <c r="J254" s="28" t="str">
        <f t="shared" si="32"/>
        <v>Currently unemployed but looking for work outside of home : No18_59</v>
      </c>
      <c r="K254" s="20">
        <f t="shared" si="28"/>
        <v>68.3748106585426</v>
      </c>
      <c r="L254" s="93">
        <v>0.68374810658542595</v>
      </c>
    </row>
    <row r="255" spans="1:12" x14ac:dyDescent="0.3">
      <c r="A255" s="30" t="s">
        <v>3</v>
      </c>
      <c r="B255" s="30" t="s">
        <v>236</v>
      </c>
      <c r="C255" s="30" t="s">
        <v>237</v>
      </c>
      <c r="D255" s="30"/>
      <c r="E255" s="31"/>
      <c r="F255" s="93" t="s">
        <v>114</v>
      </c>
      <c r="G255" s="30" t="s">
        <v>245</v>
      </c>
      <c r="H255" s="93" t="s">
        <v>239</v>
      </c>
      <c r="I255" s="30" t="str">
        <f t="shared" si="31"/>
        <v>Currently unemployed but looking for work outside of home : Yes</v>
      </c>
      <c r="J255" s="28" t="str">
        <f t="shared" si="32"/>
        <v>Currently unemployed but looking for work outside of home : Yes18_59</v>
      </c>
      <c r="K255" s="20">
        <f t="shared" si="28"/>
        <v>31.492381060942797</v>
      </c>
      <c r="L255" s="93">
        <v>0.31492381060942798</v>
      </c>
    </row>
    <row r="256" spans="1:12" x14ac:dyDescent="0.3">
      <c r="A256" s="30" t="s">
        <v>3</v>
      </c>
      <c r="B256" s="30" t="s">
        <v>236</v>
      </c>
      <c r="C256" s="30" t="s">
        <v>237</v>
      </c>
      <c r="D256" s="30"/>
      <c r="E256" s="31"/>
      <c r="F256" s="93" t="s">
        <v>98</v>
      </c>
      <c r="G256" s="30" t="s">
        <v>245</v>
      </c>
      <c r="H256" s="93" t="s">
        <v>69</v>
      </c>
      <c r="I256" s="30" t="str">
        <f t="shared" si="31"/>
        <v>Currently unemployed but looking for work outside of home : Decline to answer</v>
      </c>
      <c r="J256" s="28" t="str">
        <f t="shared" si="32"/>
        <v>Currently unemployed but looking for work outside of home : Decline to answer60+</v>
      </c>
      <c r="K256" s="20">
        <f t="shared" si="28"/>
        <v>0</v>
      </c>
      <c r="L256" s="29"/>
    </row>
    <row r="257" spans="1:12" x14ac:dyDescent="0.3">
      <c r="A257" s="30" t="s">
        <v>3</v>
      </c>
      <c r="B257" s="30" t="s">
        <v>236</v>
      </c>
      <c r="C257" s="30" t="s">
        <v>237</v>
      </c>
      <c r="D257" s="30"/>
      <c r="E257" s="31"/>
      <c r="F257" s="93" t="s">
        <v>98</v>
      </c>
      <c r="G257" s="30" t="s">
        <v>245</v>
      </c>
      <c r="H257" s="93" t="s">
        <v>68</v>
      </c>
      <c r="I257" s="30" t="str">
        <f t="shared" ref="I257:I267" si="33">CONCATENATE(G257,H257)</f>
        <v>Currently unemployed but looking for work outside of home : Don't know</v>
      </c>
      <c r="J257" s="28" t="str">
        <f t="shared" ref="J257:J267" si="34">CONCATENATE(G257,H257,F257)</f>
        <v>Currently unemployed but looking for work outside of home : Don't know60+</v>
      </c>
      <c r="K257" s="20">
        <f t="shared" si="28"/>
        <v>6.10383658269524E-2</v>
      </c>
      <c r="L257" s="93">
        <v>6.10383658269524E-4</v>
      </c>
    </row>
    <row r="258" spans="1:12" x14ac:dyDescent="0.3">
      <c r="A258" s="30" t="s">
        <v>3</v>
      </c>
      <c r="B258" s="30" t="s">
        <v>236</v>
      </c>
      <c r="C258" s="30" t="s">
        <v>237</v>
      </c>
      <c r="D258" s="30"/>
      <c r="E258" s="31"/>
      <c r="F258" s="93" t="s">
        <v>98</v>
      </c>
      <c r="G258" s="30" t="s">
        <v>245</v>
      </c>
      <c r="H258" s="93" t="s">
        <v>162</v>
      </c>
      <c r="I258" s="30" t="str">
        <f t="shared" si="33"/>
        <v>Currently unemployed but looking for work outside of home : No</v>
      </c>
      <c r="J258" s="28" t="str">
        <f t="shared" si="34"/>
        <v>Currently unemployed but looking for work outside of home : No60+</v>
      </c>
      <c r="K258" s="20">
        <f t="shared" si="28"/>
        <v>90.601023526474194</v>
      </c>
      <c r="L258" s="93">
        <v>0.906010235264742</v>
      </c>
    </row>
    <row r="259" spans="1:12" x14ac:dyDescent="0.3">
      <c r="A259" s="30" t="s">
        <v>3</v>
      </c>
      <c r="B259" s="30" t="s">
        <v>236</v>
      </c>
      <c r="C259" s="30" t="s">
        <v>237</v>
      </c>
      <c r="D259" s="30"/>
      <c r="E259" s="31"/>
      <c r="F259" s="93" t="s">
        <v>98</v>
      </c>
      <c r="G259" s="30" t="s">
        <v>245</v>
      </c>
      <c r="H259" s="93" t="s">
        <v>239</v>
      </c>
      <c r="I259" s="30" t="str">
        <f t="shared" si="33"/>
        <v>Currently unemployed but looking for work outside of home : Yes</v>
      </c>
      <c r="J259" s="28" t="str">
        <f t="shared" si="34"/>
        <v>Currently unemployed but looking for work outside of home : Yes60+</v>
      </c>
      <c r="K259" s="20">
        <f t="shared" si="28"/>
        <v>9.3379381076988306</v>
      </c>
      <c r="L259" s="93">
        <v>9.3379381076988302E-2</v>
      </c>
    </row>
    <row r="260" spans="1:12" x14ac:dyDescent="0.3">
      <c r="A260" s="30" t="s">
        <v>3</v>
      </c>
      <c r="B260" s="30" t="s">
        <v>66</v>
      </c>
      <c r="C260" s="30"/>
      <c r="D260" s="30"/>
      <c r="E260" s="31"/>
      <c r="F260" s="93" t="s">
        <v>113</v>
      </c>
      <c r="G260" s="19" t="s">
        <v>251</v>
      </c>
      <c r="H260" s="93" t="s">
        <v>69</v>
      </c>
      <c r="I260" s="30" t="str">
        <f t="shared" si="33"/>
        <v>Enrolled in a formal school during the school year 2020-2021 : Decline to answer</v>
      </c>
      <c r="J260" s="28" t="str">
        <f t="shared" si="34"/>
        <v>Enrolled in a formal school during the school year 2020-2021 : Decline to answer0_17</v>
      </c>
      <c r="K260" s="20">
        <f t="shared" si="28"/>
        <v>0.15241568148047699</v>
      </c>
      <c r="L260" s="93">
        <v>1.5241568148047699E-3</v>
      </c>
    </row>
    <row r="261" spans="1:12" x14ac:dyDescent="0.3">
      <c r="A261" s="30" t="s">
        <v>3</v>
      </c>
      <c r="B261" s="30" t="s">
        <v>66</v>
      </c>
      <c r="C261" s="30"/>
      <c r="D261" s="30"/>
      <c r="E261" s="31"/>
      <c r="F261" s="93" t="s">
        <v>113</v>
      </c>
      <c r="G261" s="19" t="s">
        <v>251</v>
      </c>
      <c r="H261" s="93" t="s">
        <v>68</v>
      </c>
      <c r="I261" s="30" t="str">
        <f t="shared" si="33"/>
        <v>Enrolled in a formal school during the school year 2020-2021 : Don't know</v>
      </c>
      <c r="J261" s="28" t="str">
        <f t="shared" si="34"/>
        <v>Enrolled in a formal school during the school year 2020-2021 : Don't know0_17</v>
      </c>
      <c r="K261" s="20">
        <f t="shared" si="28"/>
        <v>5.5409850690081704E-2</v>
      </c>
      <c r="L261" s="93">
        <v>5.5409850690081705E-4</v>
      </c>
    </row>
    <row r="262" spans="1:12" x14ac:dyDescent="0.3">
      <c r="A262" s="30" t="s">
        <v>3</v>
      </c>
      <c r="B262" s="30" t="s">
        <v>66</v>
      </c>
      <c r="C262" s="30"/>
      <c r="D262" s="30"/>
      <c r="E262" s="31"/>
      <c r="F262" s="93" t="s">
        <v>113</v>
      </c>
      <c r="G262" s="19" t="s">
        <v>251</v>
      </c>
      <c r="H262" s="93" t="s">
        <v>162</v>
      </c>
      <c r="I262" s="30" t="str">
        <f t="shared" si="33"/>
        <v>Enrolled in a formal school during the school year 2020-2021 : No</v>
      </c>
      <c r="J262" s="28" t="str">
        <f t="shared" si="34"/>
        <v>Enrolled in a formal school during the school year 2020-2021 : No0_17</v>
      </c>
      <c r="K262" s="20">
        <f t="shared" si="28"/>
        <v>10.307828673285501</v>
      </c>
      <c r="L262" s="93">
        <v>0.103078286732855</v>
      </c>
    </row>
    <row r="263" spans="1:12" x14ac:dyDescent="0.3">
      <c r="A263" s="30" t="s">
        <v>3</v>
      </c>
      <c r="B263" s="30" t="s">
        <v>66</v>
      </c>
      <c r="C263" s="30"/>
      <c r="D263" s="30"/>
      <c r="E263" s="31"/>
      <c r="F263" s="93" t="s">
        <v>113</v>
      </c>
      <c r="G263" s="19" t="s">
        <v>251</v>
      </c>
      <c r="H263" s="93" t="s">
        <v>239</v>
      </c>
      <c r="I263" s="30" t="str">
        <f t="shared" si="33"/>
        <v>Enrolled in a formal school during the school year 2020-2021 : Yes</v>
      </c>
      <c r="J263" s="28" t="str">
        <f t="shared" si="34"/>
        <v>Enrolled in a formal school during the school year 2020-2021 : Yes0_17</v>
      </c>
      <c r="K263" s="20">
        <f t="shared" si="28"/>
        <v>89.484345794543898</v>
      </c>
      <c r="L263" s="93">
        <v>0.89484345794543896</v>
      </c>
    </row>
    <row r="264" spans="1:12" x14ac:dyDescent="0.3">
      <c r="A264" s="30" t="s">
        <v>3</v>
      </c>
      <c r="B264" s="30" t="s">
        <v>66</v>
      </c>
      <c r="C264" s="30"/>
      <c r="D264" s="30"/>
      <c r="E264" s="31"/>
      <c r="F264" s="93" t="s">
        <v>114</v>
      </c>
      <c r="G264" s="19" t="s">
        <v>251</v>
      </c>
      <c r="H264" s="93" t="s">
        <v>69</v>
      </c>
      <c r="I264" s="30" t="str">
        <f t="shared" si="33"/>
        <v>Enrolled in a formal school during the school year 2020-2021 : Decline to answer</v>
      </c>
      <c r="J264" s="28" t="str">
        <f t="shared" si="34"/>
        <v>Enrolled in a formal school during the school year 2020-2021 : Decline to answer18_59</v>
      </c>
      <c r="K264" s="20">
        <f t="shared" si="28"/>
        <v>0.37832222282085598</v>
      </c>
      <c r="L264" s="93">
        <v>3.7832222282085598E-3</v>
      </c>
    </row>
    <row r="265" spans="1:12" x14ac:dyDescent="0.3">
      <c r="A265" s="30" t="s">
        <v>3</v>
      </c>
      <c r="B265" s="30" t="s">
        <v>66</v>
      </c>
      <c r="C265" s="30"/>
      <c r="D265" s="30"/>
      <c r="E265" s="31"/>
      <c r="F265" s="93" t="s">
        <v>114</v>
      </c>
      <c r="G265" s="19" t="s">
        <v>251</v>
      </c>
      <c r="H265" s="93" t="s">
        <v>68</v>
      </c>
      <c r="I265" s="30" t="str">
        <f t="shared" si="33"/>
        <v>Enrolled in a formal school during the school year 2020-2021 : Don't know</v>
      </c>
      <c r="J265" s="28" t="str">
        <f t="shared" si="34"/>
        <v>Enrolled in a formal school during the school year 2020-2021 : Don't know18_59</v>
      </c>
      <c r="K265" s="20">
        <f t="shared" si="28"/>
        <v>0</v>
      </c>
    </row>
    <row r="266" spans="1:12" x14ac:dyDescent="0.3">
      <c r="A266" s="30" t="s">
        <v>3</v>
      </c>
      <c r="B266" s="30" t="s">
        <v>66</v>
      </c>
      <c r="C266" s="30"/>
      <c r="D266" s="30"/>
      <c r="E266" s="31"/>
      <c r="F266" s="93" t="s">
        <v>114</v>
      </c>
      <c r="G266" s="19" t="s">
        <v>251</v>
      </c>
      <c r="H266" s="93" t="s">
        <v>162</v>
      </c>
      <c r="I266" s="30" t="str">
        <f t="shared" si="33"/>
        <v>Enrolled in a formal school during the school year 2020-2021 : No</v>
      </c>
      <c r="J266" s="28" t="str">
        <f t="shared" si="34"/>
        <v>Enrolled in a formal school during the school year 2020-2021 : No18_59</v>
      </c>
      <c r="K266" s="20">
        <f t="shared" si="28"/>
        <v>28.972812148964401</v>
      </c>
      <c r="L266" s="93">
        <v>0.289728121489644</v>
      </c>
    </row>
    <row r="267" spans="1:12" x14ac:dyDescent="0.3">
      <c r="A267" s="30" t="s">
        <v>3</v>
      </c>
      <c r="B267" s="30" t="s">
        <v>66</v>
      </c>
      <c r="C267" s="30"/>
      <c r="D267" s="30"/>
      <c r="E267" s="31"/>
      <c r="F267" s="93" t="s">
        <v>114</v>
      </c>
      <c r="G267" s="19" t="s">
        <v>251</v>
      </c>
      <c r="H267" s="93" t="s">
        <v>239</v>
      </c>
      <c r="I267" s="30" t="str">
        <f t="shared" si="33"/>
        <v>Enrolled in a formal school during the school year 2020-2021 : Yes</v>
      </c>
      <c r="J267" s="28" t="str">
        <f t="shared" si="34"/>
        <v>Enrolled in a formal school during the school year 2020-2021 : Yes18_59</v>
      </c>
      <c r="K267" s="20">
        <f t="shared" si="28"/>
        <v>70.648865628214693</v>
      </c>
      <c r="L267" s="93">
        <v>0.70648865628214697</v>
      </c>
    </row>
    <row r="268" spans="1:12" x14ac:dyDescent="0.3">
      <c r="A268" s="30" t="s">
        <v>3</v>
      </c>
      <c r="B268" s="30" t="s">
        <v>66</v>
      </c>
      <c r="C268" s="30"/>
      <c r="D268" s="30"/>
      <c r="E268" s="31" t="s">
        <v>335</v>
      </c>
      <c r="F268" s="93" t="s">
        <v>113</v>
      </c>
      <c r="G268" s="93" t="s">
        <v>262</v>
      </c>
      <c r="H268" s="93" t="s">
        <v>256</v>
      </c>
      <c r="I268" s="30" t="str">
        <f t="shared" si="29"/>
        <v>Type of formal schools enrolled in : Public school</v>
      </c>
      <c r="J268" s="28" t="str">
        <f t="shared" si="30"/>
        <v>Type of formal schools enrolled in : Public school0_17</v>
      </c>
      <c r="K268" s="20">
        <f t="shared" si="28"/>
        <v>50.647841155733801</v>
      </c>
      <c r="L268" s="93">
        <v>0.50647841155733797</v>
      </c>
    </row>
    <row r="269" spans="1:12" x14ac:dyDescent="0.3">
      <c r="A269" s="30" t="s">
        <v>3</v>
      </c>
      <c r="B269" s="30" t="s">
        <v>66</v>
      </c>
      <c r="C269" s="30"/>
      <c r="D269" s="30"/>
      <c r="E269" s="31" t="s">
        <v>335</v>
      </c>
      <c r="F269" s="93" t="s">
        <v>113</v>
      </c>
      <c r="G269" s="93" t="s">
        <v>262</v>
      </c>
      <c r="H269" s="93" t="s">
        <v>257</v>
      </c>
      <c r="I269" s="30" t="str">
        <f t="shared" si="29"/>
        <v>Type of formal schools enrolled in : Private school</v>
      </c>
      <c r="J269" s="28" t="str">
        <f t="shared" si="30"/>
        <v>Type of formal schools enrolled in : Private school0_17</v>
      </c>
      <c r="K269" s="20">
        <f t="shared" si="28"/>
        <v>41.131290029813002</v>
      </c>
      <c r="L269" s="93">
        <v>0.41131290029813</v>
      </c>
    </row>
    <row r="270" spans="1:12" x14ac:dyDescent="0.3">
      <c r="A270" s="30" t="s">
        <v>3</v>
      </c>
      <c r="B270" s="30" t="s">
        <v>66</v>
      </c>
      <c r="C270" s="30"/>
      <c r="D270" s="30"/>
      <c r="E270" s="31" t="s">
        <v>335</v>
      </c>
      <c r="F270" s="93" t="s">
        <v>113</v>
      </c>
      <c r="G270" s="93" t="s">
        <v>262</v>
      </c>
      <c r="H270" s="93" t="s">
        <v>258</v>
      </c>
      <c r="I270" s="30" t="str">
        <f t="shared" si="29"/>
        <v>Type of formal schools enrolled in : Semi-private school</v>
      </c>
      <c r="J270" s="28" t="str">
        <f t="shared" si="30"/>
        <v>Type of formal schools enrolled in : Semi-private school0_17</v>
      </c>
      <c r="K270" s="20">
        <f t="shared" si="28"/>
        <v>4.5499798593948402</v>
      </c>
      <c r="L270" s="93">
        <v>4.5499798593948398E-2</v>
      </c>
    </row>
    <row r="271" spans="1:12" x14ac:dyDescent="0.3">
      <c r="A271" s="30" t="s">
        <v>3</v>
      </c>
      <c r="B271" s="30" t="s">
        <v>66</v>
      </c>
      <c r="C271" s="30"/>
      <c r="D271" s="30"/>
      <c r="E271" s="31" t="s">
        <v>335</v>
      </c>
      <c r="F271" s="93" t="s">
        <v>113</v>
      </c>
      <c r="G271" s="93" t="s">
        <v>262</v>
      </c>
      <c r="H271" s="93" t="s">
        <v>259</v>
      </c>
      <c r="I271" s="30" t="str">
        <f t="shared" si="29"/>
        <v>Type of formal schools enrolled in : UNRWA</v>
      </c>
      <c r="J271" s="28" t="str">
        <f t="shared" si="30"/>
        <v>Type of formal schools enrolled in : UNRWA0_17</v>
      </c>
      <c r="K271" s="20">
        <f t="shared" si="28"/>
        <v>1.8384709105826802</v>
      </c>
      <c r="L271" s="93">
        <v>1.8384709105826801E-2</v>
      </c>
    </row>
    <row r="272" spans="1:12" x14ac:dyDescent="0.3">
      <c r="A272" s="30" t="s">
        <v>3</v>
      </c>
      <c r="B272" s="30" t="s">
        <v>66</v>
      </c>
      <c r="C272" s="30"/>
      <c r="D272" s="30"/>
      <c r="E272" s="31" t="s">
        <v>335</v>
      </c>
      <c r="F272" s="93" t="s">
        <v>113</v>
      </c>
      <c r="G272" s="93" t="s">
        <v>262</v>
      </c>
      <c r="H272" s="93" t="s">
        <v>260</v>
      </c>
      <c r="I272" s="30" t="str">
        <f t="shared" si="29"/>
        <v>Type of formal schools enrolled in : Public TVET (15-18 year olds only)</v>
      </c>
      <c r="J272" s="28" t="str">
        <f t="shared" si="30"/>
        <v>Type of formal schools enrolled in : Public TVET (15-18 year olds only)0_17</v>
      </c>
      <c r="K272" s="20">
        <f t="shared" ref="K272" si="35">L272*100</f>
        <v>1.1993588383526099</v>
      </c>
      <c r="L272" s="93">
        <v>1.1993588383526099E-2</v>
      </c>
    </row>
    <row r="273" spans="1:12" x14ac:dyDescent="0.3">
      <c r="A273" s="30" t="s">
        <v>3</v>
      </c>
      <c r="B273" s="30" t="s">
        <v>66</v>
      </c>
      <c r="C273" s="30"/>
      <c r="D273" s="30"/>
      <c r="E273" s="31" t="s">
        <v>335</v>
      </c>
      <c r="F273" s="93" t="s">
        <v>113</v>
      </c>
      <c r="G273" s="93" t="s">
        <v>262</v>
      </c>
      <c r="H273" s="93" t="s">
        <v>261</v>
      </c>
      <c r="I273" s="30" t="str">
        <f t="shared" si="29"/>
        <v>Type of formal schools enrolled in : Private TVET (15-18 year olds only)</v>
      </c>
      <c r="J273" s="28" t="str">
        <f t="shared" si="30"/>
        <v>Type of formal schools enrolled in : Private TVET (15-18 year olds only)0_17</v>
      </c>
      <c r="K273" s="20">
        <f t="shared" ref="K273:K335" si="36">L273*100</f>
        <v>0.29154771996919998</v>
      </c>
      <c r="L273" s="93">
        <v>2.915477199692E-3</v>
      </c>
    </row>
    <row r="274" spans="1:12" x14ac:dyDescent="0.3">
      <c r="A274" s="30" t="s">
        <v>3</v>
      </c>
      <c r="B274" s="30" t="s">
        <v>66</v>
      </c>
      <c r="C274" s="30"/>
      <c r="D274" s="30"/>
      <c r="E274" s="31" t="s">
        <v>335</v>
      </c>
      <c r="F274" s="93" t="s">
        <v>113</v>
      </c>
      <c r="G274" s="93" t="s">
        <v>262</v>
      </c>
      <c r="H274" s="93" t="s">
        <v>60</v>
      </c>
      <c r="I274" s="30" t="str">
        <f t="shared" si="29"/>
        <v>Type of formal schools enrolled in : Other</v>
      </c>
      <c r="J274" s="28" t="str">
        <f t="shared" si="30"/>
        <v>Type of formal schools enrolled in : Other0_17</v>
      </c>
      <c r="K274" s="20">
        <f t="shared" si="36"/>
        <v>0.25966959995859701</v>
      </c>
      <c r="L274" s="93">
        <v>2.59669599958597E-3</v>
      </c>
    </row>
    <row r="275" spans="1:12" x14ac:dyDescent="0.3">
      <c r="A275" s="30" t="s">
        <v>3</v>
      </c>
      <c r="B275" s="30" t="s">
        <v>66</v>
      </c>
      <c r="C275" s="30"/>
      <c r="D275" s="30"/>
      <c r="E275" s="31" t="s">
        <v>335</v>
      </c>
      <c r="F275" s="93" t="s">
        <v>113</v>
      </c>
      <c r="G275" s="93" t="s">
        <v>262</v>
      </c>
      <c r="H275" s="93" t="s">
        <v>68</v>
      </c>
      <c r="I275" s="30" t="str">
        <f t="shared" si="29"/>
        <v>Type of formal schools enrolled in : Don't know</v>
      </c>
      <c r="J275" s="28" t="str">
        <f t="shared" si="30"/>
        <v>Type of formal schools enrolled in : Don't know0_17</v>
      </c>
      <c r="K275" s="20">
        <f t="shared" si="36"/>
        <v>0.21014615050026098</v>
      </c>
      <c r="L275" s="93">
        <v>2.1014615050026098E-3</v>
      </c>
    </row>
    <row r="276" spans="1:12" x14ac:dyDescent="0.3">
      <c r="A276" s="30" t="s">
        <v>3</v>
      </c>
      <c r="B276" s="30" t="s">
        <v>66</v>
      </c>
      <c r="C276" s="30"/>
      <c r="D276" s="30"/>
      <c r="E276" s="31" t="s">
        <v>335</v>
      </c>
      <c r="F276" s="93" t="s">
        <v>113</v>
      </c>
      <c r="G276" s="93" t="s">
        <v>262</v>
      </c>
      <c r="H276" s="93" t="s">
        <v>69</v>
      </c>
      <c r="I276" s="30" t="str">
        <f t="shared" si="29"/>
        <v>Type of formal schools enrolled in : Decline to answer</v>
      </c>
      <c r="J276" s="28" t="str">
        <f t="shared" si="30"/>
        <v>Type of formal schools enrolled in : Decline to answer0_17</v>
      </c>
      <c r="K276" s="20">
        <f t="shared" si="36"/>
        <v>1.6199020343902401E-2</v>
      </c>
      <c r="L276" s="93">
        <v>1.6199020343902399E-4</v>
      </c>
    </row>
    <row r="277" spans="1:12" x14ac:dyDescent="0.3">
      <c r="A277" s="30" t="s">
        <v>3</v>
      </c>
      <c r="B277" s="30" t="s">
        <v>66</v>
      </c>
      <c r="C277" s="30"/>
      <c r="D277" s="30"/>
      <c r="E277" s="31" t="s">
        <v>335</v>
      </c>
      <c r="F277" s="93" t="s">
        <v>114</v>
      </c>
      <c r="G277" s="93" t="s">
        <v>262</v>
      </c>
      <c r="H277" s="93" t="s">
        <v>256</v>
      </c>
      <c r="I277" s="30" t="str">
        <f t="shared" si="29"/>
        <v>Type of formal schools enrolled in : Public school</v>
      </c>
      <c r="J277" s="28" t="str">
        <f t="shared" si="30"/>
        <v>Type of formal schools enrolled in : Public school18_59</v>
      </c>
      <c r="K277" s="20">
        <f t="shared" si="36"/>
        <v>48.641804137820998</v>
      </c>
      <c r="L277" s="93">
        <v>0.48641804137820999</v>
      </c>
    </row>
    <row r="278" spans="1:12" x14ac:dyDescent="0.3">
      <c r="A278" s="30" t="s">
        <v>3</v>
      </c>
      <c r="B278" s="30" t="s">
        <v>66</v>
      </c>
      <c r="C278" s="30"/>
      <c r="D278" s="30"/>
      <c r="E278" s="31" t="s">
        <v>335</v>
      </c>
      <c r="F278" s="93" t="s">
        <v>114</v>
      </c>
      <c r="G278" s="93" t="s">
        <v>262</v>
      </c>
      <c r="H278" s="93" t="s">
        <v>257</v>
      </c>
      <c r="I278" s="30" t="str">
        <f t="shared" si="29"/>
        <v>Type of formal schools enrolled in : Private school</v>
      </c>
      <c r="J278" s="28" t="str">
        <f t="shared" si="30"/>
        <v>Type of formal schools enrolled in : Private school18_59</v>
      </c>
      <c r="K278" s="20">
        <f t="shared" si="36"/>
        <v>27.250960588902501</v>
      </c>
      <c r="L278" s="93">
        <v>0.27250960588902501</v>
      </c>
    </row>
    <row r="279" spans="1:12" x14ac:dyDescent="0.3">
      <c r="A279" s="30" t="s">
        <v>3</v>
      </c>
      <c r="B279" s="30" t="s">
        <v>66</v>
      </c>
      <c r="C279" s="30"/>
      <c r="D279" s="30"/>
      <c r="E279" s="31" t="s">
        <v>335</v>
      </c>
      <c r="F279" s="93" t="s">
        <v>114</v>
      </c>
      <c r="G279" s="93" t="s">
        <v>262</v>
      </c>
      <c r="H279" s="93" t="s">
        <v>258</v>
      </c>
      <c r="I279" s="30" t="str">
        <f t="shared" si="29"/>
        <v>Type of formal schools enrolled in : Semi-private school</v>
      </c>
      <c r="J279" s="28" t="str">
        <f t="shared" si="30"/>
        <v>Type of formal schools enrolled in : Semi-private school18_59</v>
      </c>
      <c r="K279" s="20">
        <f t="shared" si="36"/>
        <v>0.738231945078343</v>
      </c>
      <c r="L279" s="93">
        <v>7.3823194507834297E-3</v>
      </c>
    </row>
    <row r="280" spans="1:12" x14ac:dyDescent="0.3">
      <c r="A280" s="30" t="s">
        <v>3</v>
      </c>
      <c r="B280" s="30" t="s">
        <v>66</v>
      </c>
      <c r="C280" s="30"/>
      <c r="D280" s="30"/>
      <c r="E280" s="31" t="s">
        <v>335</v>
      </c>
      <c r="F280" s="93" t="s">
        <v>114</v>
      </c>
      <c r="G280" s="93" t="s">
        <v>262</v>
      </c>
      <c r="H280" s="93" t="s">
        <v>259</v>
      </c>
      <c r="I280" s="30" t="str">
        <f t="shared" si="29"/>
        <v>Type of formal schools enrolled in : UNRWA</v>
      </c>
      <c r="J280" s="28" t="str">
        <f t="shared" si="30"/>
        <v>Type of formal schools enrolled in : UNRWA18_59</v>
      </c>
      <c r="K280" s="20">
        <f t="shared" si="36"/>
        <v>0.61854561315885004</v>
      </c>
      <c r="L280" s="93">
        <v>6.1854561315885003E-3</v>
      </c>
    </row>
    <row r="281" spans="1:12" x14ac:dyDescent="0.3">
      <c r="A281" s="30" t="s">
        <v>3</v>
      </c>
      <c r="B281" s="30" t="s">
        <v>66</v>
      </c>
      <c r="C281" s="30"/>
      <c r="D281" s="30"/>
      <c r="E281" s="31" t="s">
        <v>335</v>
      </c>
      <c r="F281" s="93" t="s">
        <v>114</v>
      </c>
      <c r="G281" s="93" t="s">
        <v>262</v>
      </c>
      <c r="H281" s="93" t="s">
        <v>260</v>
      </c>
      <c r="I281" s="30" t="str">
        <f t="shared" si="29"/>
        <v>Type of formal schools enrolled in : Public TVET (15-18 year olds only)</v>
      </c>
      <c r="J281" s="28" t="str">
        <f t="shared" si="30"/>
        <v>Type of formal schools enrolled in : Public TVET (15-18 year olds only)18_59</v>
      </c>
      <c r="K281" s="20">
        <f t="shared" si="36"/>
        <v>8.9340748697074002</v>
      </c>
      <c r="L281" s="93">
        <v>8.9340748697073993E-2</v>
      </c>
    </row>
    <row r="282" spans="1:12" x14ac:dyDescent="0.3">
      <c r="A282" s="30" t="s">
        <v>3</v>
      </c>
      <c r="B282" s="30" t="s">
        <v>66</v>
      </c>
      <c r="C282" s="30"/>
      <c r="D282" s="30"/>
      <c r="E282" s="31" t="s">
        <v>335</v>
      </c>
      <c r="F282" s="93" t="s">
        <v>114</v>
      </c>
      <c r="G282" s="93" t="s">
        <v>262</v>
      </c>
      <c r="H282" s="93" t="s">
        <v>261</v>
      </c>
      <c r="I282" s="30" t="str">
        <f t="shared" si="29"/>
        <v>Type of formal schools enrolled in : Private TVET (15-18 year olds only)</v>
      </c>
      <c r="J282" s="28" t="str">
        <f t="shared" si="30"/>
        <v>Type of formal schools enrolled in : Private TVET (15-18 year olds only)18_59</v>
      </c>
      <c r="K282" s="20">
        <f t="shared" si="36"/>
        <v>7.0851302724547089</v>
      </c>
      <c r="L282" s="93">
        <v>7.0851302724547094E-2</v>
      </c>
    </row>
    <row r="283" spans="1:12" x14ac:dyDescent="0.3">
      <c r="A283" s="30" t="s">
        <v>3</v>
      </c>
      <c r="B283" s="30" t="s">
        <v>66</v>
      </c>
      <c r="C283" s="30"/>
      <c r="D283" s="30"/>
      <c r="E283" s="31" t="s">
        <v>335</v>
      </c>
      <c r="F283" s="93" t="s">
        <v>114</v>
      </c>
      <c r="G283" s="93" t="s">
        <v>262</v>
      </c>
      <c r="H283" s="93" t="s">
        <v>60</v>
      </c>
      <c r="I283" s="30" t="str">
        <f t="shared" si="29"/>
        <v>Type of formal schools enrolled in : Other</v>
      </c>
      <c r="J283" s="28" t="str">
        <f t="shared" si="30"/>
        <v>Type of formal schools enrolled in : Other18_59</v>
      </c>
      <c r="K283" s="20">
        <f t="shared" si="36"/>
        <v>7.42088077465257</v>
      </c>
      <c r="L283" s="93">
        <v>7.4208807746525704E-2</v>
      </c>
    </row>
    <row r="284" spans="1:12" x14ac:dyDescent="0.3">
      <c r="A284" s="30" t="s">
        <v>3</v>
      </c>
      <c r="B284" s="30" t="s">
        <v>66</v>
      </c>
      <c r="C284" s="30"/>
      <c r="D284" s="30"/>
      <c r="E284" s="31" t="s">
        <v>335</v>
      </c>
      <c r="F284" s="93" t="s">
        <v>114</v>
      </c>
      <c r="G284" s="93" t="s">
        <v>262</v>
      </c>
      <c r="H284" s="93" t="s">
        <v>68</v>
      </c>
      <c r="I284" s="30" t="str">
        <f t="shared" si="29"/>
        <v>Type of formal schools enrolled in : Don't know</v>
      </c>
      <c r="J284" s="28" t="str">
        <f t="shared" si="30"/>
        <v>Type of formal schools enrolled in : Don't know18_59</v>
      </c>
      <c r="K284" s="20">
        <f t="shared" si="36"/>
        <v>0</v>
      </c>
      <c r="L284" s="93">
        <v>0</v>
      </c>
    </row>
    <row r="285" spans="1:12" x14ac:dyDescent="0.3">
      <c r="A285" s="30" t="s">
        <v>3</v>
      </c>
      <c r="B285" s="30" t="s">
        <v>66</v>
      </c>
      <c r="C285" s="30"/>
      <c r="D285" s="30"/>
      <c r="E285" s="31" t="s">
        <v>335</v>
      </c>
      <c r="F285" s="93" t="s">
        <v>114</v>
      </c>
      <c r="G285" s="93" t="s">
        <v>262</v>
      </c>
      <c r="H285" s="93" t="s">
        <v>69</v>
      </c>
      <c r="I285" s="30" t="str">
        <f t="shared" si="29"/>
        <v>Type of formal schools enrolled in : Decline to answer</v>
      </c>
      <c r="J285" s="28" t="str">
        <f t="shared" si="30"/>
        <v>Type of formal schools enrolled in : Decline to answer18_59</v>
      </c>
      <c r="K285" s="20">
        <f t="shared" si="36"/>
        <v>0</v>
      </c>
      <c r="L285" s="93">
        <v>0</v>
      </c>
    </row>
    <row r="286" spans="1:12" x14ac:dyDescent="0.3">
      <c r="A286" s="30" t="s">
        <v>3</v>
      </c>
      <c r="B286" s="30" t="s">
        <v>66</v>
      </c>
      <c r="C286" s="30"/>
      <c r="D286" s="30"/>
      <c r="E286" s="31" t="s">
        <v>335</v>
      </c>
      <c r="F286" s="93" t="s">
        <v>113</v>
      </c>
      <c r="G286" s="93" t="s">
        <v>274</v>
      </c>
      <c r="H286" s="93" t="s">
        <v>69</v>
      </c>
      <c r="I286" s="30" t="str">
        <f t="shared" si="29"/>
        <v>Regular attendance : Decline to answer</v>
      </c>
      <c r="J286" s="28" t="str">
        <f t="shared" si="30"/>
        <v>Regular attendance : Decline to answer0_17</v>
      </c>
      <c r="K286" s="20">
        <f t="shared" si="36"/>
        <v>3.3657513985005098E-2</v>
      </c>
      <c r="L286" s="93">
        <v>3.3657513985005101E-4</v>
      </c>
    </row>
    <row r="287" spans="1:12" x14ac:dyDescent="0.3">
      <c r="A287" s="30" t="s">
        <v>3</v>
      </c>
      <c r="B287" s="30" t="s">
        <v>66</v>
      </c>
      <c r="C287" s="30"/>
      <c r="D287" s="30"/>
      <c r="E287" s="31" t="s">
        <v>335</v>
      </c>
      <c r="F287" s="93" t="s">
        <v>113</v>
      </c>
      <c r="G287" s="93" t="s">
        <v>274</v>
      </c>
      <c r="H287" s="93" t="s">
        <v>68</v>
      </c>
      <c r="I287" s="30" t="str">
        <f t="shared" ref="I287:I350" si="37">CONCATENATE(G287,H287)</f>
        <v>Regular attendance : Don't know</v>
      </c>
      <c r="J287" s="28" t="str">
        <f t="shared" ref="J287:J350" si="38">CONCATENATE(G287,H287,F287)</f>
        <v>Regular attendance : Don't know0_17</v>
      </c>
      <c r="K287" s="20">
        <f t="shared" si="36"/>
        <v>0.17062120215448098</v>
      </c>
      <c r="L287" s="93">
        <v>1.7062120215448099E-3</v>
      </c>
    </row>
    <row r="288" spans="1:12" x14ac:dyDescent="0.3">
      <c r="A288" s="30" t="s">
        <v>3</v>
      </c>
      <c r="B288" s="30" t="s">
        <v>66</v>
      </c>
      <c r="C288" s="30"/>
      <c r="D288" s="30"/>
      <c r="E288" s="31" t="s">
        <v>335</v>
      </c>
      <c r="F288" s="93" t="s">
        <v>113</v>
      </c>
      <c r="G288" s="93" t="s">
        <v>274</v>
      </c>
      <c r="H288" s="93" t="s">
        <v>162</v>
      </c>
      <c r="I288" s="30" t="str">
        <f t="shared" si="37"/>
        <v>Regular attendance : No</v>
      </c>
      <c r="J288" s="28" t="str">
        <f t="shared" si="38"/>
        <v>Regular attendance : No0_17</v>
      </c>
      <c r="K288" s="20">
        <f t="shared" si="36"/>
        <v>9.4930558997048493</v>
      </c>
      <c r="L288" s="93">
        <v>9.4930558997048498E-2</v>
      </c>
    </row>
    <row r="289" spans="1:12" x14ac:dyDescent="0.3">
      <c r="A289" s="30" t="s">
        <v>3</v>
      </c>
      <c r="B289" s="30" t="s">
        <v>66</v>
      </c>
      <c r="C289" s="30"/>
      <c r="D289" s="30"/>
      <c r="E289" s="31" t="s">
        <v>335</v>
      </c>
      <c r="F289" s="93" t="s">
        <v>113</v>
      </c>
      <c r="G289" s="93" t="s">
        <v>274</v>
      </c>
      <c r="H289" s="93" t="s">
        <v>239</v>
      </c>
      <c r="I289" s="30" t="str">
        <f t="shared" si="37"/>
        <v>Regular attendance : Yes</v>
      </c>
      <c r="J289" s="28" t="str">
        <f t="shared" si="38"/>
        <v>Regular attendance : Yes0_17</v>
      </c>
      <c r="K289" s="20">
        <f t="shared" si="36"/>
        <v>90.302665384155702</v>
      </c>
      <c r="L289" s="93">
        <v>0.903026653841557</v>
      </c>
    </row>
    <row r="290" spans="1:12" x14ac:dyDescent="0.3">
      <c r="A290" s="30" t="s">
        <v>3</v>
      </c>
      <c r="B290" s="30" t="s">
        <v>66</v>
      </c>
      <c r="C290" s="30"/>
      <c r="D290" s="30"/>
      <c r="E290" s="31" t="s">
        <v>335</v>
      </c>
      <c r="F290" s="93" t="s">
        <v>114</v>
      </c>
      <c r="G290" s="93" t="s">
        <v>274</v>
      </c>
      <c r="H290" s="93" t="s">
        <v>69</v>
      </c>
      <c r="I290" s="30" t="str">
        <f t="shared" si="37"/>
        <v>Regular attendance : Decline to answer</v>
      </c>
      <c r="J290" s="28" t="str">
        <f t="shared" si="38"/>
        <v>Regular attendance : Decline to answer18_59</v>
      </c>
      <c r="K290" s="20">
        <f t="shared" si="36"/>
        <v>0</v>
      </c>
      <c r="L290" s="29"/>
    </row>
    <row r="291" spans="1:12" x14ac:dyDescent="0.3">
      <c r="A291" s="30" t="s">
        <v>3</v>
      </c>
      <c r="B291" s="30" t="s">
        <v>66</v>
      </c>
      <c r="C291" s="30"/>
      <c r="D291" s="30"/>
      <c r="E291" s="31" t="s">
        <v>335</v>
      </c>
      <c r="F291" s="93" t="s">
        <v>114</v>
      </c>
      <c r="G291" s="93" t="s">
        <v>274</v>
      </c>
      <c r="H291" s="93" t="s">
        <v>68</v>
      </c>
      <c r="I291" s="30" t="str">
        <f t="shared" si="37"/>
        <v>Regular attendance : Don't know</v>
      </c>
      <c r="J291" s="28" t="str">
        <f t="shared" si="38"/>
        <v>Regular attendance : Don't know18_59</v>
      </c>
      <c r="K291" s="20">
        <f t="shared" si="36"/>
        <v>0</v>
      </c>
      <c r="L291" s="29"/>
    </row>
    <row r="292" spans="1:12" x14ac:dyDescent="0.3">
      <c r="A292" s="30" t="s">
        <v>3</v>
      </c>
      <c r="B292" s="30" t="s">
        <v>66</v>
      </c>
      <c r="C292" s="30"/>
      <c r="D292" s="30"/>
      <c r="E292" s="31" t="s">
        <v>335</v>
      </c>
      <c r="F292" s="93" t="s">
        <v>114</v>
      </c>
      <c r="G292" s="93" t="s">
        <v>274</v>
      </c>
      <c r="H292" s="93" t="s">
        <v>162</v>
      </c>
      <c r="I292" s="30" t="str">
        <f t="shared" si="37"/>
        <v>Regular attendance : No</v>
      </c>
      <c r="J292" s="28" t="str">
        <f t="shared" si="38"/>
        <v>Regular attendance : No18_59</v>
      </c>
      <c r="K292" s="20">
        <f t="shared" si="36"/>
        <v>5.8631254473292502</v>
      </c>
      <c r="L292" s="93">
        <v>5.8631254473292503E-2</v>
      </c>
    </row>
    <row r="293" spans="1:12" x14ac:dyDescent="0.3">
      <c r="A293" s="30" t="s">
        <v>3</v>
      </c>
      <c r="B293" s="30" t="s">
        <v>66</v>
      </c>
      <c r="C293" s="30"/>
      <c r="D293" s="30"/>
      <c r="E293" s="31" t="s">
        <v>335</v>
      </c>
      <c r="F293" s="93" t="s">
        <v>114</v>
      </c>
      <c r="G293" s="93" t="s">
        <v>274</v>
      </c>
      <c r="H293" s="93" t="s">
        <v>239</v>
      </c>
      <c r="I293" s="30" t="str">
        <f t="shared" si="37"/>
        <v>Regular attendance : Yes</v>
      </c>
      <c r="J293" s="28" t="str">
        <f t="shared" si="38"/>
        <v>Regular attendance : Yes18_59</v>
      </c>
      <c r="K293" s="20">
        <f t="shared" si="36"/>
        <v>94.136874552670704</v>
      </c>
      <c r="L293" s="93">
        <v>0.94136874552670702</v>
      </c>
    </row>
    <row r="294" spans="1:12" x14ac:dyDescent="0.3">
      <c r="A294" s="30" t="s">
        <v>3</v>
      </c>
      <c r="B294" s="30" t="s">
        <v>66</v>
      </c>
      <c r="C294" s="30"/>
      <c r="D294" s="30"/>
      <c r="E294" s="31" t="s">
        <v>335</v>
      </c>
      <c r="F294" s="93" t="s">
        <v>113</v>
      </c>
      <c r="G294" s="30" t="s">
        <v>280</v>
      </c>
      <c r="H294" s="93" t="s">
        <v>69</v>
      </c>
      <c r="I294" s="30" t="str">
        <f t="shared" ref="I294:I305" si="39">CONCATENATE(G294,H294)</f>
        <v>Access to distance learning : Decline to answer</v>
      </c>
      <c r="J294" s="28" t="str">
        <f t="shared" ref="J294:J305" si="40">CONCATENATE(G294,H294,F294)</f>
        <v>Access to distance learning : Decline to answer0_17</v>
      </c>
      <c r="K294" s="20">
        <f t="shared" si="36"/>
        <v>5.02827330236933E-2</v>
      </c>
      <c r="L294" s="93">
        <v>5.0282733023693303E-4</v>
      </c>
    </row>
    <row r="295" spans="1:12" x14ac:dyDescent="0.3">
      <c r="A295" s="30" t="s">
        <v>3</v>
      </c>
      <c r="B295" s="30" t="s">
        <v>66</v>
      </c>
      <c r="C295" s="30"/>
      <c r="D295" s="30"/>
      <c r="E295" s="31" t="s">
        <v>335</v>
      </c>
      <c r="F295" s="93" t="s">
        <v>113</v>
      </c>
      <c r="G295" s="30" t="s">
        <v>280</v>
      </c>
      <c r="H295" s="93" t="s">
        <v>68</v>
      </c>
      <c r="I295" s="30" t="str">
        <f t="shared" si="39"/>
        <v>Access to distance learning : Don't know</v>
      </c>
      <c r="J295" s="28" t="str">
        <f t="shared" si="40"/>
        <v>Access to distance learning : Don't know0_17</v>
      </c>
      <c r="K295" s="20">
        <f t="shared" si="36"/>
        <v>0.21336420427676001</v>
      </c>
      <c r="L295" s="93">
        <v>2.1336420427676001E-3</v>
      </c>
    </row>
    <row r="296" spans="1:12" x14ac:dyDescent="0.3">
      <c r="A296" s="30" t="s">
        <v>3</v>
      </c>
      <c r="B296" s="30" t="s">
        <v>66</v>
      </c>
      <c r="C296" s="30"/>
      <c r="D296" s="30"/>
      <c r="E296" s="31" t="s">
        <v>335</v>
      </c>
      <c r="F296" s="93" t="s">
        <v>113</v>
      </c>
      <c r="G296" s="30" t="s">
        <v>280</v>
      </c>
      <c r="H296" s="93" t="s">
        <v>162</v>
      </c>
      <c r="I296" s="30" t="str">
        <f t="shared" si="39"/>
        <v>Access to distance learning : No</v>
      </c>
      <c r="J296" s="28" t="str">
        <f t="shared" si="40"/>
        <v>Access to distance learning : No0_17</v>
      </c>
      <c r="K296" s="20">
        <f t="shared" si="36"/>
        <v>10.2725974506399</v>
      </c>
      <c r="L296" s="93">
        <v>0.102725974506399</v>
      </c>
    </row>
    <row r="297" spans="1:12" x14ac:dyDescent="0.3">
      <c r="A297" s="30" t="s">
        <v>3</v>
      </c>
      <c r="B297" s="30" t="s">
        <v>66</v>
      </c>
      <c r="C297" s="30"/>
      <c r="D297" s="30"/>
      <c r="E297" s="31" t="s">
        <v>335</v>
      </c>
      <c r="F297" s="93" t="s">
        <v>113</v>
      </c>
      <c r="G297" s="30" t="s">
        <v>280</v>
      </c>
      <c r="H297" s="93" t="s">
        <v>239</v>
      </c>
      <c r="I297" s="30" t="str">
        <f t="shared" si="39"/>
        <v>Access to distance learning : Yes</v>
      </c>
      <c r="J297" s="28" t="str">
        <f t="shared" si="40"/>
        <v>Access to distance learning : Yes0_17</v>
      </c>
      <c r="K297" s="20">
        <f t="shared" si="36"/>
        <v>89.4637556120596</v>
      </c>
      <c r="L297" s="93">
        <v>0.89463755612059603</v>
      </c>
    </row>
    <row r="298" spans="1:12" x14ac:dyDescent="0.3">
      <c r="A298" s="30" t="s">
        <v>3</v>
      </c>
      <c r="B298" s="30" t="s">
        <v>66</v>
      </c>
      <c r="C298" s="30"/>
      <c r="D298" s="30"/>
      <c r="E298" s="31" t="s">
        <v>335</v>
      </c>
      <c r="F298" s="93" t="s">
        <v>114</v>
      </c>
      <c r="G298" s="30" t="s">
        <v>280</v>
      </c>
      <c r="H298" s="93" t="s">
        <v>69</v>
      </c>
      <c r="I298" s="30" t="str">
        <f t="shared" si="39"/>
        <v>Access to distance learning : Decline to answer</v>
      </c>
      <c r="J298" s="28" t="str">
        <f t="shared" si="40"/>
        <v>Access to distance learning : Decline to answer18_59</v>
      </c>
      <c r="K298" s="20">
        <f t="shared" si="36"/>
        <v>0.22131422350303298</v>
      </c>
      <c r="L298" s="93">
        <v>2.2131422350303298E-3</v>
      </c>
    </row>
    <row r="299" spans="1:12" x14ac:dyDescent="0.3">
      <c r="A299" s="30" t="s">
        <v>3</v>
      </c>
      <c r="B299" s="30" t="s">
        <v>66</v>
      </c>
      <c r="C299" s="30"/>
      <c r="D299" s="31"/>
      <c r="E299" s="31" t="s">
        <v>335</v>
      </c>
      <c r="F299" s="93" t="s">
        <v>114</v>
      </c>
      <c r="G299" s="30" t="s">
        <v>280</v>
      </c>
      <c r="H299" s="93" t="s">
        <v>68</v>
      </c>
      <c r="I299" s="30" t="str">
        <f t="shared" si="39"/>
        <v>Access to distance learning : Don't know</v>
      </c>
      <c r="J299" s="28" t="str">
        <f t="shared" si="40"/>
        <v>Access to distance learning : Don't know18_59</v>
      </c>
      <c r="K299" s="20">
        <f t="shared" si="36"/>
        <v>0</v>
      </c>
      <c r="L299" s="29"/>
    </row>
    <row r="300" spans="1:12" x14ac:dyDescent="0.3">
      <c r="A300" s="30" t="s">
        <v>3</v>
      </c>
      <c r="B300" s="30" t="s">
        <v>66</v>
      </c>
      <c r="C300" s="30"/>
      <c r="D300" s="31"/>
      <c r="E300" s="31" t="s">
        <v>335</v>
      </c>
      <c r="F300" s="93" t="s">
        <v>114</v>
      </c>
      <c r="G300" s="30" t="s">
        <v>280</v>
      </c>
      <c r="H300" s="93" t="s">
        <v>162</v>
      </c>
      <c r="I300" s="30" t="str">
        <f t="shared" si="39"/>
        <v>Access to distance learning : No</v>
      </c>
      <c r="J300" s="28" t="str">
        <f t="shared" si="40"/>
        <v>Access to distance learning : No18_59</v>
      </c>
      <c r="K300" s="20">
        <f t="shared" si="36"/>
        <v>5.0117594006159401</v>
      </c>
      <c r="L300" s="93">
        <v>5.0117594006159401E-2</v>
      </c>
    </row>
    <row r="301" spans="1:12" x14ac:dyDescent="0.3">
      <c r="A301" s="30" t="s">
        <v>3</v>
      </c>
      <c r="B301" s="30" t="s">
        <v>66</v>
      </c>
      <c r="C301" s="30"/>
      <c r="D301" s="31"/>
      <c r="E301" s="31" t="s">
        <v>335</v>
      </c>
      <c r="F301" s="93" t="s">
        <v>114</v>
      </c>
      <c r="G301" s="30" t="s">
        <v>280</v>
      </c>
      <c r="H301" s="93" t="s">
        <v>239</v>
      </c>
      <c r="I301" s="30" t="str">
        <f t="shared" si="39"/>
        <v>Access to distance learning : Yes</v>
      </c>
      <c r="J301" s="28" t="str">
        <f t="shared" si="40"/>
        <v>Access to distance learning : Yes18_59</v>
      </c>
      <c r="K301" s="20">
        <f t="shared" si="36"/>
        <v>94.766926375880999</v>
      </c>
      <c r="L301" s="93">
        <v>0.94766926375881</v>
      </c>
    </row>
    <row r="302" spans="1:12" x14ac:dyDescent="0.3">
      <c r="A302" s="30" t="s">
        <v>3</v>
      </c>
      <c r="B302" s="30" t="s">
        <v>66</v>
      </c>
      <c r="C302" s="30" t="s">
        <v>227</v>
      </c>
      <c r="D302" s="31"/>
      <c r="E302" s="31" t="s">
        <v>336</v>
      </c>
      <c r="F302" s="93" t="s">
        <v>113</v>
      </c>
      <c r="G302" s="19" t="s">
        <v>286</v>
      </c>
      <c r="H302" s="93" t="s">
        <v>69</v>
      </c>
      <c r="I302" s="30" t="str">
        <f t="shared" si="39"/>
        <v>Labor inside or outside of home consistently disrupting attendance at school : Decline to answer</v>
      </c>
      <c r="J302" s="28" t="str">
        <f t="shared" si="40"/>
        <v>Labor inside or outside of home consistently disrupting attendance at school : Decline to answer0_17</v>
      </c>
      <c r="K302" s="20">
        <f t="shared" si="36"/>
        <v>1.5633883541657401E-2</v>
      </c>
      <c r="L302" s="93">
        <v>1.5633883541657401E-4</v>
      </c>
    </row>
    <row r="303" spans="1:12" x14ac:dyDescent="0.3">
      <c r="A303" s="30" t="s">
        <v>3</v>
      </c>
      <c r="B303" s="30" t="s">
        <v>66</v>
      </c>
      <c r="C303" s="30" t="s">
        <v>227</v>
      </c>
      <c r="D303" s="31"/>
      <c r="E303" s="31" t="s">
        <v>336</v>
      </c>
      <c r="F303" s="93" t="s">
        <v>113</v>
      </c>
      <c r="G303" s="19" t="s">
        <v>286</v>
      </c>
      <c r="H303" s="93" t="s">
        <v>68</v>
      </c>
      <c r="I303" s="30" t="str">
        <f t="shared" si="39"/>
        <v>Labor inside or outside of home consistently disrupting attendance at school : Don't know</v>
      </c>
      <c r="J303" s="28" t="str">
        <f t="shared" si="40"/>
        <v>Labor inside or outside of home consistently disrupting attendance at school : Don't know0_17</v>
      </c>
      <c r="K303" s="20">
        <f t="shared" si="36"/>
        <v>0.211339991132828</v>
      </c>
      <c r="L303" s="93">
        <v>2.1133999113282799E-3</v>
      </c>
    </row>
    <row r="304" spans="1:12" x14ac:dyDescent="0.3">
      <c r="A304" s="30" t="s">
        <v>3</v>
      </c>
      <c r="B304" s="30" t="s">
        <v>66</v>
      </c>
      <c r="C304" s="30" t="s">
        <v>227</v>
      </c>
      <c r="D304" s="31"/>
      <c r="E304" s="31" t="s">
        <v>336</v>
      </c>
      <c r="F304" s="93" t="s">
        <v>113</v>
      </c>
      <c r="G304" s="19" t="s">
        <v>286</v>
      </c>
      <c r="H304" s="93" t="s">
        <v>162</v>
      </c>
      <c r="I304" s="30" t="str">
        <f t="shared" si="39"/>
        <v>Labor inside or outside of home consistently disrupting attendance at school : No</v>
      </c>
      <c r="J304" s="28" t="str">
        <f t="shared" si="40"/>
        <v>Labor inside or outside of home consistently disrupting attendance at school : No0_17</v>
      </c>
      <c r="K304" s="20">
        <f t="shared" si="36"/>
        <v>94.029984162638797</v>
      </c>
      <c r="L304" s="93">
        <v>0.94029984162638802</v>
      </c>
    </row>
    <row r="305" spans="1:12" x14ac:dyDescent="0.3">
      <c r="A305" s="30" t="s">
        <v>3</v>
      </c>
      <c r="B305" s="30" t="s">
        <v>66</v>
      </c>
      <c r="C305" s="30" t="s">
        <v>227</v>
      </c>
      <c r="D305" s="31"/>
      <c r="E305" s="31" t="s">
        <v>336</v>
      </c>
      <c r="F305" s="93" t="s">
        <v>113</v>
      </c>
      <c r="G305" s="19" t="s">
        <v>286</v>
      </c>
      <c r="H305" s="93" t="s">
        <v>239</v>
      </c>
      <c r="I305" s="30" t="str">
        <f t="shared" si="39"/>
        <v>Labor inside or outside of home consistently disrupting attendance at school : Yes</v>
      </c>
      <c r="J305" s="28" t="str">
        <f t="shared" si="40"/>
        <v>Labor inside or outside of home consistently disrupting attendance at school : Yes0_17</v>
      </c>
      <c r="K305" s="20">
        <f t="shared" si="36"/>
        <v>5.7430419626866902</v>
      </c>
      <c r="L305" s="93">
        <v>5.7430419626866902E-2</v>
      </c>
    </row>
    <row r="306" spans="1:12" x14ac:dyDescent="0.3">
      <c r="A306" s="30" t="s">
        <v>3</v>
      </c>
      <c r="B306" s="30" t="s">
        <v>66</v>
      </c>
      <c r="C306" s="30" t="s">
        <v>227</v>
      </c>
      <c r="D306" s="31"/>
      <c r="E306" s="31" t="s">
        <v>336</v>
      </c>
      <c r="F306" s="93" t="s">
        <v>114</v>
      </c>
      <c r="G306" s="19" t="s">
        <v>286</v>
      </c>
      <c r="H306" s="93" t="s">
        <v>69</v>
      </c>
      <c r="I306" s="30" t="str">
        <f t="shared" si="37"/>
        <v>Labor inside or outside of home consistently disrupting attendance at school : Decline to answer</v>
      </c>
      <c r="J306" s="28" t="str">
        <f t="shared" si="38"/>
        <v>Labor inside or outside of home consistently disrupting attendance at school : Decline to answer18_59</v>
      </c>
      <c r="K306" s="20">
        <f t="shared" si="36"/>
        <v>0</v>
      </c>
      <c r="L306" s="29"/>
    </row>
    <row r="307" spans="1:12" x14ac:dyDescent="0.3">
      <c r="A307" s="30" t="s">
        <v>3</v>
      </c>
      <c r="B307" s="30" t="s">
        <v>66</v>
      </c>
      <c r="C307" s="30" t="s">
        <v>227</v>
      </c>
      <c r="D307" s="31"/>
      <c r="E307" s="31" t="s">
        <v>336</v>
      </c>
      <c r="F307" s="93" t="s">
        <v>114</v>
      </c>
      <c r="G307" s="19" t="s">
        <v>286</v>
      </c>
      <c r="H307" s="93" t="s">
        <v>68</v>
      </c>
      <c r="I307" s="30" t="str">
        <f t="shared" si="37"/>
        <v>Labor inside or outside of home consistently disrupting attendance at school : Don't know</v>
      </c>
      <c r="J307" s="28" t="str">
        <f t="shared" si="38"/>
        <v>Labor inside or outside of home consistently disrupting attendance at school : Don't know18_59</v>
      </c>
      <c r="K307" s="20">
        <f t="shared" si="36"/>
        <v>0</v>
      </c>
      <c r="L307" s="29"/>
    </row>
    <row r="308" spans="1:12" x14ac:dyDescent="0.3">
      <c r="A308" s="30" t="s">
        <v>3</v>
      </c>
      <c r="B308" s="30" t="s">
        <v>66</v>
      </c>
      <c r="C308" s="30" t="s">
        <v>227</v>
      </c>
      <c r="D308" s="31"/>
      <c r="E308" s="31" t="s">
        <v>336</v>
      </c>
      <c r="F308" s="93" t="s">
        <v>114</v>
      </c>
      <c r="G308" s="19" t="s">
        <v>286</v>
      </c>
      <c r="H308" s="93" t="s">
        <v>162</v>
      </c>
      <c r="I308" s="30" t="str">
        <f t="shared" si="37"/>
        <v>Labor inside or outside of home consistently disrupting attendance at school : No</v>
      </c>
      <c r="J308" s="28" t="str">
        <f t="shared" si="38"/>
        <v>Labor inside or outside of home consistently disrupting attendance at school : No18_59</v>
      </c>
      <c r="K308" s="20">
        <f t="shared" si="36"/>
        <v>81.536275670187791</v>
      </c>
      <c r="L308" s="93">
        <v>0.81536275670187797</v>
      </c>
    </row>
    <row r="309" spans="1:12" x14ac:dyDescent="0.3">
      <c r="A309" s="30" t="s">
        <v>3</v>
      </c>
      <c r="B309" s="30" t="s">
        <v>66</v>
      </c>
      <c r="C309" s="30" t="s">
        <v>227</v>
      </c>
      <c r="D309" s="31"/>
      <c r="E309" s="31" t="s">
        <v>336</v>
      </c>
      <c r="F309" s="93" t="s">
        <v>114</v>
      </c>
      <c r="G309" s="19" t="s">
        <v>286</v>
      </c>
      <c r="H309" s="93" t="s">
        <v>239</v>
      </c>
      <c r="I309" s="30" t="str">
        <f t="shared" si="37"/>
        <v>Labor inside or outside of home consistently disrupting attendance at school : Yes</v>
      </c>
      <c r="J309" s="28" t="str">
        <f t="shared" si="38"/>
        <v>Labor inside or outside of home consistently disrupting attendance at school : Yes18_59</v>
      </c>
      <c r="K309" s="20">
        <f t="shared" si="36"/>
        <v>18.463724329812202</v>
      </c>
      <c r="L309" s="93">
        <v>0.18463724329812201</v>
      </c>
    </row>
    <row r="310" spans="1:12" x14ac:dyDescent="0.3">
      <c r="A310" s="30" t="s">
        <v>3</v>
      </c>
      <c r="B310" s="30" t="s">
        <v>66</v>
      </c>
      <c r="C310" s="30"/>
      <c r="D310" s="31"/>
      <c r="E310" s="31" t="s">
        <v>336</v>
      </c>
      <c r="F310" s="93" t="s">
        <v>113</v>
      </c>
      <c r="G310" s="19" t="s">
        <v>292</v>
      </c>
      <c r="H310" s="93" t="s">
        <v>69</v>
      </c>
      <c r="I310" s="30" t="str">
        <f t="shared" si="37"/>
        <v>Drop-out : Decline to answer</v>
      </c>
      <c r="J310" s="28" t="str">
        <f t="shared" si="38"/>
        <v>Drop-out : Decline to answer0_17</v>
      </c>
      <c r="K310" s="20">
        <f t="shared" si="36"/>
        <v>0</v>
      </c>
      <c r="L310" s="29"/>
    </row>
    <row r="311" spans="1:12" x14ac:dyDescent="0.3">
      <c r="A311" s="30" t="s">
        <v>3</v>
      </c>
      <c r="B311" s="30" t="s">
        <v>66</v>
      </c>
      <c r="C311" s="30"/>
      <c r="D311" s="31"/>
      <c r="E311" s="31" t="s">
        <v>336</v>
      </c>
      <c r="F311" s="93" t="s">
        <v>113</v>
      </c>
      <c r="G311" s="19" t="s">
        <v>292</v>
      </c>
      <c r="H311" s="93" t="s">
        <v>68</v>
      </c>
      <c r="I311" s="30" t="str">
        <f t="shared" si="37"/>
        <v>Drop-out : Don't know</v>
      </c>
      <c r="J311" s="28" t="str">
        <f t="shared" si="38"/>
        <v>Drop-out : Don't know0_17</v>
      </c>
      <c r="K311" s="20">
        <f t="shared" si="36"/>
        <v>0.54799586966021496</v>
      </c>
      <c r="L311" s="93">
        <v>5.4799586966021501E-3</v>
      </c>
    </row>
    <row r="312" spans="1:12" x14ac:dyDescent="0.3">
      <c r="A312" s="30" t="s">
        <v>3</v>
      </c>
      <c r="B312" s="30" t="s">
        <v>66</v>
      </c>
      <c r="C312" s="30"/>
      <c r="D312" s="31"/>
      <c r="E312" s="31" t="s">
        <v>336</v>
      </c>
      <c r="F312" s="93" t="s">
        <v>113</v>
      </c>
      <c r="G312" s="19" t="s">
        <v>292</v>
      </c>
      <c r="H312" s="93" t="s">
        <v>162</v>
      </c>
      <c r="I312" s="30" t="str">
        <f t="shared" si="37"/>
        <v>Drop-out : No</v>
      </c>
      <c r="J312" s="28" t="str">
        <f t="shared" si="38"/>
        <v>Drop-out : No0_17</v>
      </c>
      <c r="K312" s="20">
        <f t="shared" si="36"/>
        <v>86.602582471351596</v>
      </c>
      <c r="L312" s="93">
        <v>0.86602582471351597</v>
      </c>
    </row>
    <row r="313" spans="1:12" x14ac:dyDescent="0.3">
      <c r="A313" s="30" t="s">
        <v>3</v>
      </c>
      <c r="B313" s="30" t="s">
        <v>66</v>
      </c>
      <c r="C313" s="30"/>
      <c r="D313" s="31"/>
      <c r="E313" s="31" t="s">
        <v>336</v>
      </c>
      <c r="F313" s="93" t="s">
        <v>113</v>
      </c>
      <c r="G313" s="19" t="s">
        <v>292</v>
      </c>
      <c r="H313" s="93" t="s">
        <v>239</v>
      </c>
      <c r="I313" s="30" t="str">
        <f t="shared" si="37"/>
        <v>Drop-out : Yes</v>
      </c>
      <c r="J313" s="28" t="str">
        <f t="shared" si="38"/>
        <v>Drop-out : Yes0_17</v>
      </c>
      <c r="K313" s="20">
        <f t="shared" si="36"/>
        <v>12.8494216589882</v>
      </c>
      <c r="L313" s="93">
        <v>0.128494216589882</v>
      </c>
    </row>
    <row r="314" spans="1:12" x14ac:dyDescent="0.3">
      <c r="A314" s="30" t="s">
        <v>3</v>
      </c>
      <c r="B314" s="30" t="s">
        <v>66</v>
      </c>
      <c r="C314" s="30"/>
      <c r="D314" s="31"/>
      <c r="E314" s="31" t="s">
        <v>336</v>
      </c>
      <c r="F314" s="93" t="s">
        <v>114</v>
      </c>
      <c r="G314" s="19" t="s">
        <v>292</v>
      </c>
      <c r="H314" s="93" t="s">
        <v>69</v>
      </c>
      <c r="I314" s="30" t="str">
        <f t="shared" si="37"/>
        <v>Drop-out : Decline to answer</v>
      </c>
      <c r="J314" s="28" t="str">
        <f t="shared" si="38"/>
        <v>Drop-out : Decline to answer18_59</v>
      </c>
      <c r="K314" s="20">
        <f t="shared" si="36"/>
        <v>0</v>
      </c>
      <c r="L314" s="29"/>
    </row>
    <row r="315" spans="1:12" x14ac:dyDescent="0.3">
      <c r="A315" s="30" t="s">
        <v>3</v>
      </c>
      <c r="B315" s="30" t="s">
        <v>66</v>
      </c>
      <c r="C315" s="30"/>
      <c r="D315" s="31"/>
      <c r="E315" s="31" t="s">
        <v>336</v>
      </c>
      <c r="F315" s="93" t="s">
        <v>114</v>
      </c>
      <c r="G315" s="19" t="s">
        <v>292</v>
      </c>
      <c r="H315" s="93" t="s">
        <v>68</v>
      </c>
      <c r="I315" s="30" t="str">
        <f t="shared" si="37"/>
        <v>Drop-out : Don't know</v>
      </c>
      <c r="J315" s="28" t="str">
        <f t="shared" si="38"/>
        <v>Drop-out : Don't know18_59</v>
      </c>
      <c r="K315" s="20">
        <f t="shared" si="36"/>
        <v>0</v>
      </c>
      <c r="L315" s="29"/>
    </row>
    <row r="316" spans="1:12" x14ac:dyDescent="0.3">
      <c r="A316" s="30" t="s">
        <v>3</v>
      </c>
      <c r="B316" s="30" t="s">
        <v>66</v>
      </c>
      <c r="C316" s="30"/>
      <c r="D316" s="31"/>
      <c r="E316" s="31" t="s">
        <v>336</v>
      </c>
      <c r="F316" s="93" t="s">
        <v>114</v>
      </c>
      <c r="G316" s="19" t="s">
        <v>292</v>
      </c>
      <c r="H316" s="93" t="s">
        <v>162</v>
      </c>
      <c r="I316" s="30" t="str">
        <f t="shared" si="37"/>
        <v>Drop-out : No</v>
      </c>
      <c r="J316" s="28" t="str">
        <f t="shared" si="38"/>
        <v>Drop-out : No18_59</v>
      </c>
      <c r="K316" s="20">
        <f t="shared" si="36"/>
        <v>74.070606241788099</v>
      </c>
      <c r="L316" s="93">
        <v>0.74070606241788095</v>
      </c>
    </row>
    <row r="317" spans="1:12" x14ac:dyDescent="0.3">
      <c r="A317" s="30" t="s">
        <v>3</v>
      </c>
      <c r="B317" s="30" t="s">
        <v>66</v>
      </c>
      <c r="C317" s="30"/>
      <c r="D317" s="31"/>
      <c r="E317" s="31" t="s">
        <v>336</v>
      </c>
      <c r="F317" s="93" t="s">
        <v>114</v>
      </c>
      <c r="G317" s="19" t="s">
        <v>292</v>
      </c>
      <c r="H317" s="93" t="s">
        <v>239</v>
      </c>
      <c r="I317" s="30" t="str">
        <f t="shared" si="37"/>
        <v>Drop-out : Yes</v>
      </c>
      <c r="J317" s="28" t="str">
        <f t="shared" si="38"/>
        <v>Drop-out : Yes18_59</v>
      </c>
      <c r="K317" s="20">
        <f t="shared" si="36"/>
        <v>25.929393758211898</v>
      </c>
      <c r="L317" s="93">
        <v>0.25929393758211899</v>
      </c>
    </row>
    <row r="318" spans="1:12" x14ac:dyDescent="0.3">
      <c r="A318" s="30" t="s">
        <v>3</v>
      </c>
      <c r="B318" s="30" t="s">
        <v>66</v>
      </c>
      <c r="C318" s="30"/>
      <c r="D318" s="31"/>
      <c r="E318" s="31" t="s">
        <v>337</v>
      </c>
      <c r="F318" s="93" t="s">
        <v>113</v>
      </c>
      <c r="G318" s="19" t="s">
        <v>298</v>
      </c>
      <c r="H318" s="93" t="s">
        <v>74</v>
      </c>
      <c r="I318" s="30" t="str">
        <f t="shared" si="37"/>
        <v>Drop-out reason : Cannot afford education-related costs (e.g. tuition, supplies, transportation)</v>
      </c>
      <c r="J318" s="28" t="str">
        <f t="shared" si="38"/>
        <v>Drop-out reason : Cannot afford education-related costs (e.g. tuition, supplies, transportation)0_17</v>
      </c>
      <c r="K318" s="20">
        <f t="shared" si="36"/>
        <v>13.2892056097806</v>
      </c>
      <c r="L318" s="93">
        <v>0.13289205609780599</v>
      </c>
    </row>
    <row r="319" spans="1:12" x14ac:dyDescent="0.3">
      <c r="A319" s="30" t="s">
        <v>3</v>
      </c>
      <c r="B319" s="30" t="s">
        <v>66</v>
      </c>
      <c r="C319" s="30"/>
      <c r="D319" s="31"/>
      <c r="E319" s="31" t="s">
        <v>337</v>
      </c>
      <c r="F319" s="93" t="s">
        <v>114</v>
      </c>
      <c r="G319" s="19" t="s">
        <v>298</v>
      </c>
      <c r="H319" s="93" t="s">
        <v>74</v>
      </c>
      <c r="I319" s="30" t="str">
        <f t="shared" si="37"/>
        <v>Drop-out reason : Cannot afford education-related costs (e.g. tuition, supplies, transportation)</v>
      </c>
      <c r="J319" s="28" t="str">
        <f t="shared" si="38"/>
        <v>Drop-out reason : Cannot afford education-related costs (e.g. tuition, supplies, transportation)18_59</v>
      </c>
      <c r="K319" s="20">
        <f t="shared" si="36"/>
        <v>50.022022237796506</v>
      </c>
      <c r="L319" s="93">
        <v>0.50022022237796504</v>
      </c>
    </row>
    <row r="320" spans="1:12" x14ac:dyDescent="0.3">
      <c r="A320" s="30" t="s">
        <v>3</v>
      </c>
      <c r="B320" s="30" t="s">
        <v>66</v>
      </c>
      <c r="C320" s="30"/>
      <c r="D320" s="31"/>
      <c r="E320" s="31" t="s">
        <v>337</v>
      </c>
      <c r="F320" s="93" t="s">
        <v>113</v>
      </c>
      <c r="G320" s="19" t="s">
        <v>298</v>
      </c>
      <c r="H320" s="93" t="s">
        <v>75</v>
      </c>
      <c r="I320" s="30" t="str">
        <f t="shared" si="37"/>
        <v>Drop-out reason : Lack of schools in the community leading to drop out</v>
      </c>
      <c r="J320" s="28" t="str">
        <f t="shared" si="38"/>
        <v>Drop-out reason : Lack of schools in the community leading to drop out0_17</v>
      </c>
      <c r="K320" s="20">
        <f t="shared" si="36"/>
        <v>0</v>
      </c>
      <c r="L320" s="93">
        <v>0</v>
      </c>
    </row>
    <row r="321" spans="1:12" x14ac:dyDescent="0.3">
      <c r="A321" s="30" t="s">
        <v>3</v>
      </c>
      <c r="B321" s="30" t="s">
        <v>66</v>
      </c>
      <c r="C321" s="30"/>
      <c r="D321" s="31"/>
      <c r="E321" s="31" t="s">
        <v>337</v>
      </c>
      <c r="F321" s="93" t="s">
        <v>114</v>
      </c>
      <c r="G321" s="19" t="s">
        <v>298</v>
      </c>
      <c r="H321" s="93" t="s">
        <v>75</v>
      </c>
      <c r="I321" s="30" t="str">
        <f t="shared" si="37"/>
        <v>Drop-out reason : Lack of schools in the community leading to drop out</v>
      </c>
      <c r="J321" s="28" t="str">
        <f t="shared" si="38"/>
        <v>Drop-out reason : Lack of schools in the community leading to drop out18_59</v>
      </c>
      <c r="K321" s="20">
        <f t="shared" si="36"/>
        <v>6.8532101136482604</v>
      </c>
      <c r="L321" s="93">
        <v>6.8532101136482601E-2</v>
      </c>
    </row>
    <row r="322" spans="1:12" x14ac:dyDescent="0.3">
      <c r="A322" s="30" t="s">
        <v>3</v>
      </c>
      <c r="B322" s="30" t="s">
        <v>66</v>
      </c>
      <c r="C322" s="30"/>
      <c r="D322" s="31"/>
      <c r="E322" s="31" t="s">
        <v>337</v>
      </c>
      <c r="F322" s="93" t="s">
        <v>113</v>
      </c>
      <c r="G322" s="19" t="s">
        <v>298</v>
      </c>
      <c r="H322" s="93" t="s">
        <v>76</v>
      </c>
      <c r="I322" s="30" t="str">
        <f t="shared" si="37"/>
        <v>Drop-out reason : Protection risks while commuting to school</v>
      </c>
      <c r="J322" s="28" t="str">
        <f t="shared" si="38"/>
        <v>Drop-out reason : Protection risks while commuting to school0_17</v>
      </c>
      <c r="K322" s="20">
        <f t="shared" si="36"/>
        <v>0</v>
      </c>
      <c r="L322" s="93">
        <v>0</v>
      </c>
    </row>
    <row r="323" spans="1:12" x14ac:dyDescent="0.3">
      <c r="A323" s="30" t="s">
        <v>3</v>
      </c>
      <c r="B323" s="30" t="s">
        <v>66</v>
      </c>
      <c r="C323" s="30"/>
      <c r="D323" s="31"/>
      <c r="E323" s="31" t="s">
        <v>337</v>
      </c>
      <c r="F323" s="93" t="s">
        <v>114</v>
      </c>
      <c r="G323" s="19" t="s">
        <v>298</v>
      </c>
      <c r="H323" s="93" t="s">
        <v>76</v>
      </c>
      <c r="I323" s="30" t="str">
        <f t="shared" si="37"/>
        <v>Drop-out reason : Protection risks while commuting to school</v>
      </c>
      <c r="J323" s="28" t="str">
        <f t="shared" si="38"/>
        <v>Drop-out reason : Protection risks while commuting to school18_59</v>
      </c>
      <c r="K323" s="20">
        <f t="shared" si="36"/>
        <v>-2.2204460492503102E-14</v>
      </c>
      <c r="L323" s="93">
        <v>-2.2204460492503101E-16</v>
      </c>
    </row>
    <row r="324" spans="1:12" x14ac:dyDescent="0.3">
      <c r="A324" s="30" t="s">
        <v>3</v>
      </c>
      <c r="B324" s="30" t="s">
        <v>66</v>
      </c>
      <c r="C324" s="30"/>
      <c r="D324" s="31"/>
      <c r="E324" s="31" t="s">
        <v>337</v>
      </c>
      <c r="F324" s="93" t="s">
        <v>113</v>
      </c>
      <c r="G324" s="19" t="s">
        <v>298</v>
      </c>
      <c r="H324" s="93" t="s">
        <v>77</v>
      </c>
      <c r="I324" s="30" t="str">
        <f t="shared" si="37"/>
        <v>Drop-out reason : Protection risks while at school</v>
      </c>
      <c r="J324" s="28" t="str">
        <f t="shared" si="38"/>
        <v>Drop-out reason : Protection risks while at school0_17</v>
      </c>
      <c r="K324" s="20">
        <f t="shared" si="36"/>
        <v>1.6447432167890301</v>
      </c>
      <c r="L324" s="93">
        <v>1.64474321678903E-2</v>
      </c>
    </row>
    <row r="325" spans="1:12" x14ac:dyDescent="0.3">
      <c r="A325" s="30" t="s">
        <v>3</v>
      </c>
      <c r="B325" s="30" t="s">
        <v>66</v>
      </c>
      <c r="C325" s="30"/>
      <c r="D325" s="31"/>
      <c r="E325" s="31" t="s">
        <v>337</v>
      </c>
      <c r="F325" s="93" t="s">
        <v>114</v>
      </c>
      <c r="G325" s="19" t="s">
        <v>298</v>
      </c>
      <c r="H325" s="93" t="s">
        <v>77</v>
      </c>
      <c r="I325" s="30" t="str">
        <f t="shared" si="37"/>
        <v>Drop-out reason : Protection risks while at school</v>
      </c>
      <c r="J325" s="28" t="str">
        <f t="shared" si="38"/>
        <v>Drop-out reason : Protection risks while at school18_59</v>
      </c>
      <c r="K325" s="20">
        <f t="shared" si="36"/>
        <v>-2.2204460492503102E-14</v>
      </c>
      <c r="L325" s="93">
        <v>-2.2204460492503101E-16</v>
      </c>
    </row>
    <row r="326" spans="1:12" x14ac:dyDescent="0.3">
      <c r="A326" s="30" t="s">
        <v>3</v>
      </c>
      <c r="B326" s="30" t="s">
        <v>66</v>
      </c>
      <c r="C326" s="30"/>
      <c r="D326" s="31"/>
      <c r="E326" s="31" t="s">
        <v>337</v>
      </c>
      <c r="F326" s="93" t="s">
        <v>113</v>
      </c>
      <c r="G326" s="19" t="s">
        <v>298</v>
      </c>
      <c r="H326" s="93" t="s">
        <v>78</v>
      </c>
      <c r="I326" s="30" t="str">
        <f t="shared" si="37"/>
        <v>Drop-out reason : Child marriage</v>
      </c>
      <c r="J326" s="28" t="str">
        <f t="shared" si="38"/>
        <v>Drop-out reason : Child marriage0_17</v>
      </c>
      <c r="K326" s="20">
        <f t="shared" si="36"/>
        <v>0</v>
      </c>
      <c r="L326" s="93">
        <v>0</v>
      </c>
    </row>
    <row r="327" spans="1:12" x14ac:dyDescent="0.3">
      <c r="A327" s="30" t="s">
        <v>3</v>
      </c>
      <c r="B327" s="30" t="s">
        <v>66</v>
      </c>
      <c r="C327" s="30"/>
      <c r="D327" s="31"/>
      <c r="E327" s="31" t="s">
        <v>337</v>
      </c>
      <c r="F327" s="93" t="s">
        <v>114</v>
      </c>
      <c r="G327" s="19" t="s">
        <v>298</v>
      </c>
      <c r="H327" s="93" t="s">
        <v>78</v>
      </c>
      <c r="I327" s="30" t="str">
        <f t="shared" si="37"/>
        <v>Drop-out reason : Child marriage</v>
      </c>
      <c r="J327" s="28" t="str">
        <f t="shared" si="38"/>
        <v>Drop-out reason : Child marriage18_59</v>
      </c>
      <c r="K327" s="20">
        <f t="shared" si="36"/>
        <v>-2.2204460492503102E-14</v>
      </c>
      <c r="L327" s="93">
        <v>-2.2204460492503101E-16</v>
      </c>
    </row>
    <row r="328" spans="1:12" x14ac:dyDescent="0.3">
      <c r="A328" s="30" t="s">
        <v>3</v>
      </c>
      <c r="B328" s="30" t="s">
        <v>66</v>
      </c>
      <c r="C328" s="30"/>
      <c r="D328" s="31"/>
      <c r="E328" s="31" t="s">
        <v>337</v>
      </c>
      <c r="F328" s="93" t="s">
        <v>113</v>
      </c>
      <c r="G328" s="19" t="s">
        <v>298</v>
      </c>
      <c r="H328" s="93" t="s">
        <v>71</v>
      </c>
      <c r="I328" s="30" t="str">
        <f t="shared" si="37"/>
        <v>Drop-out reason : Disability</v>
      </c>
      <c r="J328" s="28" t="str">
        <f t="shared" si="38"/>
        <v>Drop-out reason : Disability0_17</v>
      </c>
      <c r="K328" s="20">
        <f t="shared" si="36"/>
        <v>0</v>
      </c>
      <c r="L328" s="93">
        <v>0</v>
      </c>
    </row>
    <row r="329" spans="1:12" x14ac:dyDescent="0.3">
      <c r="A329" s="30" t="s">
        <v>3</v>
      </c>
      <c r="B329" s="30" t="s">
        <v>66</v>
      </c>
      <c r="C329" s="30"/>
      <c r="D329" s="31"/>
      <c r="E329" s="31" t="s">
        <v>337</v>
      </c>
      <c r="F329" s="93" t="s">
        <v>114</v>
      </c>
      <c r="G329" s="19" t="s">
        <v>298</v>
      </c>
      <c r="H329" s="93" t="s">
        <v>71</v>
      </c>
      <c r="I329" s="30" t="str">
        <f t="shared" si="37"/>
        <v>Drop-out reason : Disability</v>
      </c>
      <c r="J329" s="28" t="str">
        <f t="shared" si="38"/>
        <v>Drop-out reason : Disability18_59</v>
      </c>
      <c r="K329" s="20">
        <f t="shared" si="36"/>
        <v>-2.2204460492503102E-14</v>
      </c>
      <c r="L329" s="93">
        <v>-2.2204460492503101E-16</v>
      </c>
    </row>
    <row r="330" spans="1:12" x14ac:dyDescent="0.3">
      <c r="A330" s="30" t="s">
        <v>3</v>
      </c>
      <c r="B330" s="30" t="s">
        <v>66</v>
      </c>
      <c r="C330" s="30"/>
      <c r="D330" s="31"/>
      <c r="E330" s="31" t="s">
        <v>337</v>
      </c>
      <c r="F330" s="93" t="s">
        <v>113</v>
      </c>
      <c r="G330" s="19" t="s">
        <v>298</v>
      </c>
      <c r="H330" s="93" t="s">
        <v>79</v>
      </c>
      <c r="I330" s="30" t="str">
        <f t="shared" si="37"/>
        <v>Drop-out reason : COVID-19 related school closures</v>
      </c>
      <c r="J330" s="28" t="str">
        <f t="shared" si="38"/>
        <v>Drop-out reason : COVID-19 related school closures0_17</v>
      </c>
      <c r="K330" s="20">
        <f t="shared" si="36"/>
        <v>24.5502673065637</v>
      </c>
      <c r="L330" s="93">
        <v>0.245502673065637</v>
      </c>
    </row>
    <row r="331" spans="1:12" x14ac:dyDescent="0.3">
      <c r="A331" s="30" t="s">
        <v>3</v>
      </c>
      <c r="B331" s="30" t="s">
        <v>66</v>
      </c>
      <c r="C331" s="30"/>
      <c r="D331" s="31"/>
      <c r="E331" s="31" t="s">
        <v>337</v>
      </c>
      <c r="F331" s="93" t="s">
        <v>114</v>
      </c>
      <c r="G331" s="19" t="s">
        <v>298</v>
      </c>
      <c r="H331" s="93" t="s">
        <v>79</v>
      </c>
      <c r="I331" s="30" t="str">
        <f t="shared" si="37"/>
        <v>Drop-out reason : COVID-19 related school closures</v>
      </c>
      <c r="J331" s="28" t="str">
        <f t="shared" si="38"/>
        <v>Drop-out reason : COVID-19 related school closures18_59</v>
      </c>
      <c r="K331" s="20">
        <f t="shared" si="36"/>
        <v>8.3493343915755993</v>
      </c>
      <c r="L331" s="93">
        <v>8.3493343915755996E-2</v>
      </c>
    </row>
    <row r="332" spans="1:12" x14ac:dyDescent="0.3">
      <c r="A332" s="30" t="s">
        <v>3</v>
      </c>
      <c r="B332" s="30" t="s">
        <v>66</v>
      </c>
      <c r="C332" s="30"/>
      <c r="D332" s="31"/>
      <c r="E332" s="31" t="s">
        <v>337</v>
      </c>
      <c r="F332" s="93" t="s">
        <v>113</v>
      </c>
      <c r="G332" s="19" t="s">
        <v>298</v>
      </c>
      <c r="H332" s="93" t="s">
        <v>80</v>
      </c>
      <c r="I332" s="30" t="str">
        <f t="shared" si="37"/>
        <v>Drop-out reason : Lack of interest from child in education</v>
      </c>
      <c r="J332" s="28" t="str">
        <f t="shared" si="38"/>
        <v>Drop-out reason : Lack of interest from child in education0_17</v>
      </c>
      <c r="K332" s="20">
        <f t="shared" si="36"/>
        <v>3.2590909574944399E-2</v>
      </c>
      <c r="L332" s="93">
        <v>3.25909095749444E-4</v>
      </c>
    </row>
    <row r="333" spans="1:12" x14ac:dyDescent="0.3">
      <c r="A333" s="30" t="s">
        <v>3</v>
      </c>
      <c r="B333" s="30" t="s">
        <v>66</v>
      </c>
      <c r="C333" s="30"/>
      <c r="D333" s="31"/>
      <c r="E333" s="31" t="s">
        <v>337</v>
      </c>
      <c r="F333" s="93" t="s">
        <v>114</v>
      </c>
      <c r="G333" s="19" t="s">
        <v>298</v>
      </c>
      <c r="H333" s="93" t="s">
        <v>80</v>
      </c>
      <c r="I333" s="30" t="str">
        <f t="shared" si="37"/>
        <v>Drop-out reason : Lack of interest from child in education</v>
      </c>
      <c r="J333" s="28" t="str">
        <f t="shared" si="38"/>
        <v>Drop-out reason : Lack of interest from child in education18_59</v>
      </c>
      <c r="K333" s="20">
        <f t="shared" si="36"/>
        <v>6.8532101136482604</v>
      </c>
      <c r="L333" s="93">
        <v>6.8532101136482601E-2</v>
      </c>
    </row>
    <row r="334" spans="1:12" x14ac:dyDescent="0.3">
      <c r="A334" s="30" t="s">
        <v>3</v>
      </c>
      <c r="B334" s="30" t="s">
        <v>66</v>
      </c>
      <c r="C334" s="30"/>
      <c r="D334" s="31"/>
      <c r="E334" s="31" t="s">
        <v>337</v>
      </c>
      <c r="F334" s="93" t="s">
        <v>113</v>
      </c>
      <c r="G334" s="19" t="s">
        <v>298</v>
      </c>
      <c r="H334" s="93" t="s">
        <v>81</v>
      </c>
      <c r="I334" s="30" t="str">
        <f t="shared" si="37"/>
        <v>Drop-out reason : Lack of interest/priority from parents</v>
      </c>
      <c r="J334" s="28" t="str">
        <f t="shared" si="38"/>
        <v>Drop-out reason : Lack of interest/priority from parents0_17</v>
      </c>
      <c r="K334" s="20">
        <f t="shared" si="36"/>
        <v>0.12166993936821702</v>
      </c>
      <c r="L334" s="93">
        <v>1.2166993936821701E-3</v>
      </c>
    </row>
    <row r="335" spans="1:12" x14ac:dyDescent="0.3">
      <c r="A335" s="30" t="s">
        <v>3</v>
      </c>
      <c r="B335" s="30" t="s">
        <v>66</v>
      </c>
      <c r="C335" s="30"/>
      <c r="D335" s="31"/>
      <c r="E335" s="31" t="s">
        <v>337</v>
      </c>
      <c r="F335" s="93" t="s">
        <v>114</v>
      </c>
      <c r="G335" s="19" t="s">
        <v>298</v>
      </c>
      <c r="H335" s="93" t="s">
        <v>81</v>
      </c>
      <c r="I335" s="30" t="str">
        <f t="shared" si="37"/>
        <v>Drop-out reason : Lack of interest/priority from parents</v>
      </c>
      <c r="J335" s="28" t="str">
        <f t="shared" si="38"/>
        <v>Drop-out reason : Lack of interest/priority from parents18_59</v>
      </c>
      <c r="K335" s="20">
        <f t="shared" si="36"/>
        <v>6.8532101136482604</v>
      </c>
      <c r="L335" s="93">
        <v>6.8532101136482601E-2</v>
      </c>
    </row>
    <row r="336" spans="1:12" x14ac:dyDescent="0.3">
      <c r="A336" s="30" t="s">
        <v>3</v>
      </c>
      <c r="B336" s="30" t="s">
        <v>66</v>
      </c>
      <c r="C336" s="30"/>
      <c r="D336" s="31"/>
      <c r="E336" s="31" t="s">
        <v>337</v>
      </c>
      <c r="F336" s="93" t="s">
        <v>113</v>
      </c>
      <c r="G336" s="19" t="s">
        <v>298</v>
      </c>
      <c r="H336" s="93" t="s">
        <v>82</v>
      </c>
      <c r="I336" s="30" t="str">
        <f t="shared" si="37"/>
        <v>Drop-out reason : Moved to another area</v>
      </c>
      <c r="J336" s="28" t="str">
        <f t="shared" si="38"/>
        <v>Drop-out reason : Moved to another area0_17</v>
      </c>
      <c r="K336" s="20">
        <f t="shared" ref="K336:K367" si="41">L336*100</f>
        <v>0</v>
      </c>
      <c r="L336" s="93">
        <v>0</v>
      </c>
    </row>
    <row r="337" spans="1:12" x14ac:dyDescent="0.3">
      <c r="A337" s="30" t="s">
        <v>3</v>
      </c>
      <c r="B337" s="30" t="s">
        <v>66</v>
      </c>
      <c r="C337" s="30"/>
      <c r="D337" s="31"/>
      <c r="E337" s="31" t="s">
        <v>337</v>
      </c>
      <c r="F337" s="93" t="s">
        <v>114</v>
      </c>
      <c r="G337" s="19" t="s">
        <v>298</v>
      </c>
      <c r="H337" s="93" t="s">
        <v>82</v>
      </c>
      <c r="I337" s="30" t="str">
        <f t="shared" si="37"/>
        <v>Drop-out reason : Moved to another area</v>
      </c>
      <c r="J337" s="28" t="str">
        <f t="shared" si="38"/>
        <v>Drop-out reason : Moved to another area18_59</v>
      </c>
      <c r="K337" s="20">
        <f t="shared" si="41"/>
        <v>-2.2204460492503102E-14</v>
      </c>
      <c r="L337" s="93">
        <v>-2.2204460492503101E-16</v>
      </c>
    </row>
    <row r="338" spans="1:12" x14ac:dyDescent="0.3">
      <c r="A338" s="30" t="s">
        <v>3</v>
      </c>
      <c r="B338" s="30" t="s">
        <v>66</v>
      </c>
      <c r="C338" s="30"/>
      <c r="D338" s="31"/>
      <c r="E338" s="31" t="s">
        <v>337</v>
      </c>
      <c r="F338" s="93" t="s">
        <v>113</v>
      </c>
      <c r="G338" s="19" t="s">
        <v>298</v>
      </c>
      <c r="H338" s="93" t="s">
        <v>83</v>
      </c>
      <c r="I338" s="30" t="str">
        <f t="shared" si="37"/>
        <v>Drop-out reason : Not able to register or enrol child in the school</v>
      </c>
      <c r="J338" s="28" t="str">
        <f t="shared" si="38"/>
        <v>Drop-out reason : Not able to register or enrol child in the school0_17</v>
      </c>
      <c r="K338" s="20">
        <f t="shared" si="41"/>
        <v>9.9577791842624794</v>
      </c>
      <c r="L338" s="93">
        <v>9.9577791842624802E-2</v>
      </c>
    </row>
    <row r="339" spans="1:12" x14ac:dyDescent="0.3">
      <c r="A339" s="30" t="s">
        <v>3</v>
      </c>
      <c r="B339" s="30" t="s">
        <v>66</v>
      </c>
      <c r="C339" s="30"/>
      <c r="D339" s="31"/>
      <c r="E339" s="31" t="s">
        <v>337</v>
      </c>
      <c r="F339" s="93" t="s">
        <v>114</v>
      </c>
      <c r="G339" s="19" t="s">
        <v>298</v>
      </c>
      <c r="H339" s="93" t="s">
        <v>83</v>
      </c>
      <c r="I339" s="30" t="str">
        <f t="shared" si="37"/>
        <v>Drop-out reason : Not able to register or enrol child in the school</v>
      </c>
      <c r="J339" s="28" t="str">
        <f t="shared" si="38"/>
        <v>Drop-out reason : Not able to register or enrol child in the school18_59</v>
      </c>
      <c r="K339" s="20">
        <f t="shared" si="41"/>
        <v>-2.2204460492503102E-14</v>
      </c>
      <c r="L339" s="93">
        <v>-2.2204460492503101E-16</v>
      </c>
    </row>
    <row r="340" spans="1:12" x14ac:dyDescent="0.3">
      <c r="A340" s="30" t="s">
        <v>3</v>
      </c>
      <c r="B340" s="30" t="s">
        <v>66</v>
      </c>
      <c r="C340" s="30"/>
      <c r="D340" s="31"/>
      <c r="E340" s="31" t="s">
        <v>337</v>
      </c>
      <c r="F340" s="93" t="s">
        <v>113</v>
      </c>
      <c r="G340" s="19" t="s">
        <v>298</v>
      </c>
      <c r="H340" s="93" t="s">
        <v>84</v>
      </c>
      <c r="I340" s="30" t="str">
        <f t="shared" si="37"/>
        <v>Drop-out reason : School and classes are overcrowded</v>
      </c>
      <c r="J340" s="28" t="str">
        <f t="shared" si="38"/>
        <v>Drop-out reason : School and classes are overcrowded0_17</v>
      </c>
      <c r="K340" s="20">
        <f t="shared" si="41"/>
        <v>6.29338352057158</v>
      </c>
      <c r="L340" s="93">
        <v>6.2933835205715799E-2</v>
      </c>
    </row>
    <row r="341" spans="1:12" x14ac:dyDescent="0.3">
      <c r="A341" s="30" t="s">
        <v>3</v>
      </c>
      <c r="B341" s="30" t="s">
        <v>66</v>
      </c>
      <c r="C341" s="30"/>
      <c r="D341" s="31"/>
      <c r="E341" s="31" t="s">
        <v>337</v>
      </c>
      <c r="F341" s="93" t="s">
        <v>114</v>
      </c>
      <c r="G341" s="19" t="s">
        <v>298</v>
      </c>
      <c r="H341" s="93" t="s">
        <v>84</v>
      </c>
      <c r="I341" s="30" t="str">
        <f t="shared" si="37"/>
        <v>Drop-out reason : School and classes are overcrowded</v>
      </c>
      <c r="J341" s="28" t="str">
        <f t="shared" si="38"/>
        <v>Drop-out reason : School and classes are overcrowded18_59</v>
      </c>
      <c r="K341" s="20">
        <f t="shared" si="41"/>
        <v>-2.2204460492503102E-14</v>
      </c>
      <c r="L341" s="93">
        <v>-2.2204460492503101E-16</v>
      </c>
    </row>
    <row r="342" spans="1:12" x14ac:dyDescent="0.3">
      <c r="A342" s="30" t="s">
        <v>3</v>
      </c>
      <c r="B342" s="30" t="s">
        <v>66</v>
      </c>
      <c r="C342" s="30"/>
      <c r="D342" s="31"/>
      <c r="E342" s="31" t="s">
        <v>337</v>
      </c>
      <c r="F342" s="93" t="s">
        <v>113</v>
      </c>
      <c r="G342" s="19" t="s">
        <v>298</v>
      </c>
      <c r="H342" s="93" t="s">
        <v>72</v>
      </c>
      <c r="I342" s="30" t="str">
        <f t="shared" si="37"/>
        <v>Drop-out reason : Lack of staff to run the school</v>
      </c>
      <c r="J342" s="28" t="str">
        <f t="shared" si="38"/>
        <v>Drop-out reason : Lack of staff to run the school0_17</v>
      </c>
      <c r="K342" s="20">
        <f t="shared" si="41"/>
        <v>9.4400752808573607</v>
      </c>
      <c r="L342" s="93">
        <v>9.4400752808573601E-2</v>
      </c>
    </row>
    <row r="343" spans="1:12" x14ac:dyDescent="0.3">
      <c r="A343" s="30" t="s">
        <v>3</v>
      </c>
      <c r="B343" s="30" t="s">
        <v>66</v>
      </c>
      <c r="C343" s="30"/>
      <c r="D343" s="31"/>
      <c r="E343" s="31" t="s">
        <v>337</v>
      </c>
      <c r="F343" s="93" t="s">
        <v>114</v>
      </c>
      <c r="G343" s="19" t="s">
        <v>298</v>
      </c>
      <c r="H343" s="93" t="s">
        <v>72</v>
      </c>
      <c r="I343" s="30" t="str">
        <f t="shared" si="37"/>
        <v>Drop-out reason : Lack of staff to run the school</v>
      </c>
      <c r="J343" s="28" t="str">
        <f t="shared" si="38"/>
        <v>Drop-out reason : Lack of staff to run the school18_59</v>
      </c>
      <c r="K343" s="20">
        <f t="shared" si="41"/>
        <v>-2.2204460492503102E-14</v>
      </c>
      <c r="L343" s="93">
        <v>-2.2204460492503101E-16</v>
      </c>
    </row>
    <row r="344" spans="1:12" x14ac:dyDescent="0.3">
      <c r="A344" s="30" t="s">
        <v>3</v>
      </c>
      <c r="B344" s="30" t="s">
        <v>66</v>
      </c>
      <c r="C344" s="30"/>
      <c r="D344" s="31"/>
      <c r="E344" s="31" t="s">
        <v>337</v>
      </c>
      <c r="F344" s="93" t="s">
        <v>113</v>
      </c>
      <c r="G344" s="19" t="s">
        <v>298</v>
      </c>
      <c r="H344" s="93" t="s">
        <v>85</v>
      </c>
      <c r="I344" s="30" t="str">
        <f t="shared" si="37"/>
        <v>Drop-out reason : The school infrastructure is poor</v>
      </c>
      <c r="J344" s="28" t="str">
        <f t="shared" si="38"/>
        <v>Drop-out reason : The school infrastructure is poor0_17</v>
      </c>
      <c r="K344" s="20">
        <f t="shared" si="41"/>
        <v>0</v>
      </c>
      <c r="L344" s="93">
        <v>0</v>
      </c>
    </row>
    <row r="345" spans="1:12" x14ac:dyDescent="0.3">
      <c r="A345" s="30" t="s">
        <v>3</v>
      </c>
      <c r="B345" s="30" t="s">
        <v>66</v>
      </c>
      <c r="C345" s="30"/>
      <c r="D345" s="31"/>
      <c r="E345" s="31" t="s">
        <v>337</v>
      </c>
      <c r="F345" s="93" t="s">
        <v>114</v>
      </c>
      <c r="G345" s="19" t="s">
        <v>298</v>
      </c>
      <c r="H345" s="93" t="s">
        <v>85</v>
      </c>
      <c r="I345" s="30" t="str">
        <f t="shared" si="37"/>
        <v>Drop-out reason : The school infrastructure is poor</v>
      </c>
      <c r="J345" s="28" t="str">
        <f t="shared" si="38"/>
        <v>Drop-out reason : The school infrastructure is poor18_59</v>
      </c>
      <c r="K345" s="20">
        <f t="shared" si="41"/>
        <v>-2.2204460492503102E-14</v>
      </c>
      <c r="L345" s="93">
        <v>-2.2204460492503101E-16</v>
      </c>
    </row>
    <row r="346" spans="1:12" x14ac:dyDescent="0.3">
      <c r="A346" s="30" t="s">
        <v>3</v>
      </c>
      <c r="B346" s="30" t="s">
        <v>66</v>
      </c>
      <c r="C346" s="30"/>
      <c r="D346" s="31"/>
      <c r="E346" s="31" t="s">
        <v>337</v>
      </c>
      <c r="F346" s="93" t="s">
        <v>113</v>
      </c>
      <c r="G346" s="19" t="s">
        <v>298</v>
      </c>
      <c r="H346" s="93" t="s">
        <v>86</v>
      </c>
      <c r="I346" s="30" t="str">
        <f t="shared" si="37"/>
        <v>Drop-out reason : Poor quality of education/teaching</v>
      </c>
      <c r="J346" s="28" t="str">
        <f t="shared" si="38"/>
        <v>Drop-out reason : Poor quality of education/teaching0_17</v>
      </c>
      <c r="K346" s="20">
        <f t="shared" si="41"/>
        <v>4.7914349770748199</v>
      </c>
      <c r="L346" s="93">
        <v>4.7914349770748203E-2</v>
      </c>
    </row>
    <row r="347" spans="1:12" x14ac:dyDescent="0.3">
      <c r="A347" s="30" t="s">
        <v>3</v>
      </c>
      <c r="B347" s="30" t="s">
        <v>66</v>
      </c>
      <c r="C347" s="30"/>
      <c r="D347" s="31"/>
      <c r="E347" s="31" t="s">
        <v>337</v>
      </c>
      <c r="F347" s="93" t="s">
        <v>114</v>
      </c>
      <c r="G347" s="19" t="s">
        <v>298</v>
      </c>
      <c r="H347" s="93" t="s">
        <v>86</v>
      </c>
      <c r="I347" s="30" t="str">
        <f t="shared" si="37"/>
        <v>Drop-out reason : Poor quality of education/teaching</v>
      </c>
      <c r="J347" s="28" t="str">
        <f t="shared" si="38"/>
        <v>Drop-out reason : Poor quality of education/teaching18_59</v>
      </c>
      <c r="K347" s="20">
        <f t="shared" si="41"/>
        <v>-2.2204460492503102E-14</v>
      </c>
      <c r="L347" s="93">
        <v>-2.2204460492503101E-16</v>
      </c>
    </row>
    <row r="348" spans="1:12" x14ac:dyDescent="0.3">
      <c r="A348" s="30" t="s">
        <v>3</v>
      </c>
      <c r="B348" s="30" t="s">
        <v>66</v>
      </c>
      <c r="C348" s="30"/>
      <c r="D348" s="31"/>
      <c r="E348" s="31" t="s">
        <v>337</v>
      </c>
      <c r="F348" s="93" t="s">
        <v>113</v>
      </c>
      <c r="G348" s="19" t="s">
        <v>298</v>
      </c>
      <c r="H348" s="93" t="s">
        <v>87</v>
      </c>
      <c r="I348" s="30" t="str">
        <f t="shared" si="37"/>
        <v>Drop-out reason : The curriculum and teaching are not adapted for child</v>
      </c>
      <c r="J348" s="28" t="str">
        <f t="shared" si="38"/>
        <v>Drop-out reason : The curriculum and teaching are not adapted for child0_17</v>
      </c>
      <c r="K348" s="20">
        <f t="shared" si="41"/>
        <v>1.6447432167890301</v>
      </c>
      <c r="L348" s="93">
        <v>1.64474321678903E-2</v>
      </c>
    </row>
    <row r="349" spans="1:12" x14ac:dyDescent="0.3">
      <c r="A349" s="30" t="s">
        <v>3</v>
      </c>
      <c r="B349" s="30" t="s">
        <v>66</v>
      </c>
      <c r="C349" s="30"/>
      <c r="D349" s="31"/>
      <c r="E349" s="31" t="s">
        <v>337</v>
      </c>
      <c r="F349" s="93" t="s">
        <v>114</v>
      </c>
      <c r="G349" s="19" t="s">
        <v>298</v>
      </c>
      <c r="H349" s="93" t="s">
        <v>87</v>
      </c>
      <c r="I349" s="30" t="str">
        <f t="shared" si="37"/>
        <v>Drop-out reason : The curriculum and teaching are not adapted for child</v>
      </c>
      <c r="J349" s="28" t="str">
        <f t="shared" si="38"/>
        <v>Drop-out reason : The curriculum and teaching are not adapted for child18_59</v>
      </c>
      <c r="K349" s="20">
        <f t="shared" si="41"/>
        <v>-2.2204460492503102E-14</v>
      </c>
      <c r="L349" s="93">
        <v>-2.2204460492503101E-16</v>
      </c>
    </row>
    <row r="350" spans="1:12" x14ac:dyDescent="0.3">
      <c r="A350" s="30" t="s">
        <v>3</v>
      </c>
      <c r="B350" s="30" t="s">
        <v>66</v>
      </c>
      <c r="C350" s="30"/>
      <c r="D350" s="31"/>
      <c r="E350" s="31" t="s">
        <v>337</v>
      </c>
      <c r="F350" s="93" t="s">
        <v>113</v>
      </c>
      <c r="G350" s="19" t="s">
        <v>298</v>
      </c>
      <c r="H350" s="93" t="s">
        <v>88</v>
      </c>
      <c r="I350" s="30" t="str">
        <f t="shared" si="37"/>
        <v>Drop-out reason : Child busy working or supporting the household</v>
      </c>
      <c r="J350" s="28" t="str">
        <f t="shared" si="38"/>
        <v>Drop-out reason : Child busy working or supporting the household0_17</v>
      </c>
      <c r="K350" s="20">
        <f t="shared" si="41"/>
        <v>4.6106416097508696</v>
      </c>
      <c r="L350" s="93">
        <v>4.61064160975087E-2</v>
      </c>
    </row>
    <row r="351" spans="1:12" x14ac:dyDescent="0.3">
      <c r="A351" s="30" t="s">
        <v>3</v>
      </c>
      <c r="B351" s="30" t="s">
        <v>66</v>
      </c>
      <c r="C351" s="30"/>
      <c r="D351" s="31"/>
      <c r="E351" s="31" t="s">
        <v>337</v>
      </c>
      <c r="F351" s="93" t="s">
        <v>114</v>
      </c>
      <c r="G351" s="19" t="s">
        <v>298</v>
      </c>
      <c r="H351" s="93" t="s">
        <v>88</v>
      </c>
      <c r="I351" s="30" t="str">
        <f t="shared" ref="I351:I367" si="42">CONCATENATE(G351,H351)</f>
        <v>Drop-out reason : Child busy working or supporting the household</v>
      </c>
      <c r="J351" s="28" t="str">
        <f t="shared" ref="J351:J367" si="43">CONCATENATE(G351,H351,F351)</f>
        <v>Drop-out reason : Child busy working or supporting the household18_59</v>
      </c>
      <c r="K351" s="20">
        <f t="shared" si="41"/>
        <v>-2.2204460492503102E-14</v>
      </c>
      <c r="L351" s="93">
        <v>-2.2204460492503101E-16</v>
      </c>
    </row>
    <row r="352" spans="1:12" x14ac:dyDescent="0.3">
      <c r="A352" s="30" t="s">
        <v>3</v>
      </c>
      <c r="B352" s="30" t="s">
        <v>66</v>
      </c>
      <c r="C352" s="30"/>
      <c r="D352" s="31"/>
      <c r="E352" s="31" t="s">
        <v>337</v>
      </c>
      <c r="F352" s="93" t="s">
        <v>113</v>
      </c>
      <c r="G352" s="19" t="s">
        <v>298</v>
      </c>
      <c r="H352" s="93" t="s">
        <v>89</v>
      </c>
      <c r="I352" s="30" t="str">
        <f t="shared" si="42"/>
        <v>Drop-out reason : Lack of valid documentation</v>
      </c>
      <c r="J352" s="28" t="str">
        <f t="shared" si="43"/>
        <v>Drop-out reason : Lack of valid documentation0_17</v>
      </c>
      <c r="K352" s="20">
        <f t="shared" si="41"/>
        <v>0</v>
      </c>
      <c r="L352" s="93">
        <v>0</v>
      </c>
    </row>
    <row r="353" spans="1:12" x14ac:dyDescent="0.3">
      <c r="A353" s="30" t="s">
        <v>3</v>
      </c>
      <c r="B353" s="30" t="s">
        <v>66</v>
      </c>
      <c r="C353" s="30"/>
      <c r="D353" s="31"/>
      <c r="E353" s="31" t="s">
        <v>337</v>
      </c>
      <c r="F353" s="93" t="s">
        <v>114</v>
      </c>
      <c r="G353" s="19" t="s">
        <v>298</v>
      </c>
      <c r="H353" s="93" t="s">
        <v>89</v>
      </c>
      <c r="I353" s="30" t="str">
        <f t="shared" si="42"/>
        <v>Drop-out reason : Lack of valid documentation</v>
      </c>
      <c r="J353" s="28" t="str">
        <f t="shared" si="43"/>
        <v>Drop-out reason : Lack of valid documentation18_59</v>
      </c>
      <c r="K353" s="20">
        <f t="shared" si="41"/>
        <v>-2.2204460492503102E-14</v>
      </c>
      <c r="L353" s="93">
        <v>-2.2204460492503101E-16</v>
      </c>
    </row>
    <row r="354" spans="1:12" x14ac:dyDescent="0.3">
      <c r="A354" s="30" t="s">
        <v>3</v>
      </c>
      <c r="B354" s="30" t="s">
        <v>66</v>
      </c>
      <c r="C354" s="30"/>
      <c r="D354" s="31"/>
      <c r="E354" s="31" t="s">
        <v>337</v>
      </c>
      <c r="F354" s="93" t="s">
        <v>113</v>
      </c>
      <c r="G354" s="19" t="s">
        <v>298</v>
      </c>
      <c r="H354" s="93" t="s">
        <v>90</v>
      </c>
      <c r="I354" s="30" t="str">
        <f t="shared" si="42"/>
        <v>Drop-out reason : Schools did not provide remote learning frequently or at all</v>
      </c>
      <c r="J354" s="28" t="str">
        <f t="shared" si="43"/>
        <v>Drop-out reason : Schools did not provide remote learning frequently or at all0_17</v>
      </c>
      <c r="K354" s="20">
        <f t="shared" si="41"/>
        <v>0.84419959370281294</v>
      </c>
      <c r="L354" s="93">
        <v>8.4419959370281294E-3</v>
      </c>
    </row>
    <row r="355" spans="1:12" x14ac:dyDescent="0.3">
      <c r="A355" s="30" t="s">
        <v>3</v>
      </c>
      <c r="B355" s="30" t="s">
        <v>66</v>
      </c>
      <c r="C355" s="30"/>
      <c r="D355" s="31"/>
      <c r="E355" s="31" t="s">
        <v>337</v>
      </c>
      <c r="F355" s="93" t="s">
        <v>114</v>
      </c>
      <c r="G355" s="19" t="s">
        <v>298</v>
      </c>
      <c r="H355" s="93" t="s">
        <v>90</v>
      </c>
      <c r="I355" s="30" t="str">
        <f t="shared" si="42"/>
        <v>Drop-out reason : Schools did not provide remote learning frequently or at all</v>
      </c>
      <c r="J355" s="28" t="str">
        <f t="shared" si="43"/>
        <v>Drop-out reason : Schools did not provide remote learning frequently or at all18_59</v>
      </c>
      <c r="K355" s="20">
        <f t="shared" si="41"/>
        <v>-2.2204460492503102E-14</v>
      </c>
      <c r="L355" s="93">
        <v>-2.2204460492503101E-16</v>
      </c>
    </row>
    <row r="356" spans="1:12" x14ac:dyDescent="0.3">
      <c r="A356" s="30" t="s">
        <v>3</v>
      </c>
      <c r="B356" s="30" t="s">
        <v>66</v>
      </c>
      <c r="C356" s="30"/>
      <c r="D356" s="31"/>
      <c r="E356" s="31" t="s">
        <v>337</v>
      </c>
      <c r="F356" s="93" t="s">
        <v>113</v>
      </c>
      <c r="G356" s="19" t="s">
        <v>298</v>
      </c>
      <c r="H356" s="93" t="s">
        <v>91</v>
      </c>
      <c r="I356" s="30" t="str">
        <f t="shared" si="42"/>
        <v>Drop-out reason : HH did not have necessary equipment (e.g. tablets)</v>
      </c>
      <c r="J356" s="28" t="str">
        <f t="shared" si="43"/>
        <v>Drop-out reason : HH did not have necessary equipment (e.g. tablets)0_17</v>
      </c>
      <c r="K356" s="20">
        <f t="shared" si="41"/>
        <v>42.825829354986396</v>
      </c>
      <c r="L356" s="93">
        <v>0.428258293549864</v>
      </c>
    </row>
    <row r="357" spans="1:12" x14ac:dyDescent="0.3">
      <c r="A357" s="30" t="s">
        <v>3</v>
      </c>
      <c r="B357" s="30" t="s">
        <v>66</v>
      </c>
      <c r="C357" s="30"/>
      <c r="D357" s="31"/>
      <c r="E357" s="31" t="s">
        <v>337</v>
      </c>
      <c r="F357" s="93" t="s">
        <v>114</v>
      </c>
      <c r="G357" s="19" t="s">
        <v>298</v>
      </c>
      <c r="H357" s="93" t="s">
        <v>91</v>
      </c>
      <c r="I357" s="30" t="str">
        <f t="shared" si="42"/>
        <v>Drop-out reason : HH did not have necessary equipment (e.g. tablets)</v>
      </c>
      <c r="J357" s="28" t="str">
        <f t="shared" si="43"/>
        <v>Drop-out reason : HH did not have necessary equipment (e.g. tablets)18_59</v>
      </c>
      <c r="K357" s="20">
        <f t="shared" si="41"/>
        <v>-2.2204460492503102E-14</v>
      </c>
      <c r="L357" s="93">
        <v>-2.2204460492503101E-16</v>
      </c>
    </row>
    <row r="358" spans="1:12" x14ac:dyDescent="0.3">
      <c r="A358" s="30" t="s">
        <v>3</v>
      </c>
      <c r="B358" s="30" t="s">
        <v>66</v>
      </c>
      <c r="C358" s="30"/>
      <c r="D358" s="31"/>
      <c r="E358" s="31" t="s">
        <v>337</v>
      </c>
      <c r="F358" s="93" t="s">
        <v>113</v>
      </c>
      <c r="G358" s="19" t="s">
        <v>298</v>
      </c>
      <c r="H358" s="93" t="s">
        <v>92</v>
      </c>
      <c r="I358" s="30" t="str">
        <f t="shared" si="42"/>
        <v>Drop-out reason : Lack of connectivity/Internet-related barriers for remote learning</v>
      </c>
      <c r="J358" s="28" t="str">
        <f t="shared" si="43"/>
        <v>Drop-out reason : Lack of connectivity/Internet-related barriers for remote learning0_17</v>
      </c>
      <c r="K358" s="20">
        <f t="shared" si="41"/>
        <v>60.573266412603601</v>
      </c>
      <c r="L358" s="93">
        <v>0.60573266412603599</v>
      </c>
    </row>
    <row r="359" spans="1:12" x14ac:dyDescent="0.3">
      <c r="A359" s="30" t="s">
        <v>3</v>
      </c>
      <c r="B359" s="30" t="s">
        <v>66</v>
      </c>
      <c r="C359" s="30"/>
      <c r="D359" s="31"/>
      <c r="E359" s="31" t="s">
        <v>337</v>
      </c>
      <c r="F359" s="93" t="s">
        <v>114</v>
      </c>
      <c r="G359" s="19" t="s">
        <v>298</v>
      </c>
      <c r="H359" s="93" t="s">
        <v>92</v>
      </c>
      <c r="I359" s="30" t="str">
        <f t="shared" si="42"/>
        <v>Drop-out reason : Lack of connectivity/Internet-related barriers for remote learning</v>
      </c>
      <c r="J359" s="28" t="str">
        <f t="shared" si="43"/>
        <v>Drop-out reason : Lack of connectivity/Internet-related barriers for remote learning18_59</v>
      </c>
      <c r="K359" s="20">
        <f t="shared" si="41"/>
        <v>37.536187049351597</v>
      </c>
      <c r="L359" s="93">
        <v>0.37536187049351599</v>
      </c>
    </row>
    <row r="360" spans="1:12" x14ac:dyDescent="0.3">
      <c r="A360" s="30" t="s">
        <v>3</v>
      </c>
      <c r="B360" s="30" t="s">
        <v>66</v>
      </c>
      <c r="C360" s="30"/>
      <c r="D360" s="31"/>
      <c r="E360" s="31" t="s">
        <v>337</v>
      </c>
      <c r="F360" s="93" t="s">
        <v>113</v>
      </c>
      <c r="G360" s="19" t="s">
        <v>298</v>
      </c>
      <c r="H360" s="93" t="s">
        <v>93</v>
      </c>
      <c r="I360" s="30" t="str">
        <f t="shared" si="42"/>
        <v>Drop-out reason : HH did not have regular electricity/power for remote learning</v>
      </c>
      <c r="J360" s="28" t="str">
        <f t="shared" si="43"/>
        <v>Drop-out reason : HH did not have regular electricity/power for remote learning0_17</v>
      </c>
      <c r="K360" s="20">
        <f t="shared" si="41"/>
        <v>60.516629384109699</v>
      </c>
      <c r="L360" s="93">
        <v>0.60516629384109699</v>
      </c>
    </row>
    <row r="361" spans="1:12" x14ac:dyDescent="0.3">
      <c r="A361" s="30" t="s">
        <v>3</v>
      </c>
      <c r="B361" s="30" t="s">
        <v>66</v>
      </c>
      <c r="C361" s="30"/>
      <c r="D361" s="31"/>
      <c r="E361" s="31" t="s">
        <v>337</v>
      </c>
      <c r="F361" s="93" t="s">
        <v>114</v>
      </c>
      <c r="G361" s="19" t="s">
        <v>298</v>
      </c>
      <c r="H361" s="93" t="s">
        <v>93</v>
      </c>
      <c r="I361" s="30" t="str">
        <f t="shared" si="42"/>
        <v>Drop-out reason : HH did not have regular electricity/power for remote learning</v>
      </c>
      <c r="J361" s="28" t="str">
        <f t="shared" si="43"/>
        <v>Drop-out reason : HH did not have regular electricity/power for remote learning18_59</v>
      </c>
      <c r="K361" s="20">
        <f t="shared" si="41"/>
        <v>37.536187049351597</v>
      </c>
      <c r="L361" s="93">
        <v>0.37536187049351599</v>
      </c>
    </row>
    <row r="362" spans="1:12" x14ac:dyDescent="0.3">
      <c r="A362" s="30" t="s">
        <v>3</v>
      </c>
      <c r="B362" s="30" t="s">
        <v>66</v>
      </c>
      <c r="C362" s="30"/>
      <c r="D362" s="31"/>
      <c r="E362" s="31" t="s">
        <v>337</v>
      </c>
      <c r="F362" s="93" t="s">
        <v>113</v>
      </c>
      <c r="G362" s="19" t="s">
        <v>298</v>
      </c>
      <c r="H362" s="93" t="s">
        <v>60</v>
      </c>
      <c r="I362" s="30" t="str">
        <f t="shared" si="42"/>
        <v>Drop-out reason : Other</v>
      </c>
      <c r="J362" s="28" t="str">
        <f t="shared" si="43"/>
        <v>Drop-out reason : Other0_17</v>
      </c>
      <c r="K362" s="20">
        <f t="shared" si="41"/>
        <v>3.2590909574944399E-2</v>
      </c>
      <c r="L362" s="93">
        <v>3.25909095749444E-4</v>
      </c>
    </row>
    <row r="363" spans="1:12" x14ac:dyDescent="0.3">
      <c r="A363" s="30" t="s">
        <v>3</v>
      </c>
      <c r="B363" s="30" t="s">
        <v>66</v>
      </c>
      <c r="C363" s="30"/>
      <c r="D363" s="31"/>
      <c r="E363" s="31" t="s">
        <v>337</v>
      </c>
      <c r="F363" s="93" t="s">
        <v>114</v>
      </c>
      <c r="G363" s="19" t="s">
        <v>298</v>
      </c>
      <c r="H363" s="93" t="s">
        <v>60</v>
      </c>
      <c r="I363" s="30" t="str">
        <f t="shared" si="42"/>
        <v>Drop-out reason : Other</v>
      </c>
      <c r="J363" s="28" t="str">
        <f t="shared" si="43"/>
        <v>Drop-out reason : Other18_59</v>
      </c>
      <c r="K363" s="20">
        <f t="shared" si="41"/>
        <v>19.010738059768901</v>
      </c>
      <c r="L363" s="93">
        <v>0.190107380597689</v>
      </c>
    </row>
    <row r="364" spans="1:12" x14ac:dyDescent="0.3">
      <c r="A364" s="30" t="s">
        <v>3</v>
      </c>
      <c r="B364" s="30" t="s">
        <v>66</v>
      </c>
      <c r="C364" s="30"/>
      <c r="D364" s="31"/>
      <c r="E364" s="31" t="s">
        <v>337</v>
      </c>
      <c r="F364" s="93" t="s">
        <v>113</v>
      </c>
      <c r="G364" s="19" t="s">
        <v>298</v>
      </c>
      <c r="H364" s="93" t="s">
        <v>68</v>
      </c>
      <c r="I364" s="30" t="str">
        <f t="shared" si="42"/>
        <v>Drop-out reason : Don't know</v>
      </c>
      <c r="J364" s="28" t="str">
        <f t="shared" si="43"/>
        <v>Drop-out reason : Don't know0_17</v>
      </c>
      <c r="K364" s="20">
        <f t="shared" si="41"/>
        <v>0.12166993936821702</v>
      </c>
      <c r="L364" s="93">
        <v>1.2166993936821701E-3</v>
      </c>
    </row>
    <row r="365" spans="1:12" x14ac:dyDescent="0.3">
      <c r="A365" s="30" t="s">
        <v>3</v>
      </c>
      <c r="B365" s="30" t="s">
        <v>66</v>
      </c>
      <c r="C365" s="30"/>
      <c r="D365" s="31"/>
      <c r="E365" s="31" t="s">
        <v>337</v>
      </c>
      <c r="F365" s="93" t="s">
        <v>114</v>
      </c>
      <c r="G365" s="19" t="s">
        <v>298</v>
      </c>
      <c r="H365" s="93" t="s">
        <v>68</v>
      </c>
      <c r="I365" s="30" t="str">
        <f t="shared" si="42"/>
        <v>Drop-out reason : Don't know</v>
      </c>
      <c r="J365" s="28" t="str">
        <f t="shared" si="43"/>
        <v>Drop-out reason : Don't know18_59</v>
      </c>
      <c r="K365" s="20">
        <f t="shared" si="41"/>
        <v>-2.2204460492503102E-14</v>
      </c>
      <c r="L365" s="93">
        <v>-2.2204460492503101E-16</v>
      </c>
    </row>
    <row r="366" spans="1:12" x14ac:dyDescent="0.3">
      <c r="A366" s="30" t="s">
        <v>3</v>
      </c>
      <c r="B366" s="30" t="s">
        <v>66</v>
      </c>
      <c r="C366" s="30"/>
      <c r="D366" s="31"/>
      <c r="E366" s="31" t="s">
        <v>337</v>
      </c>
      <c r="F366" s="93" t="s">
        <v>113</v>
      </c>
      <c r="G366" s="19" t="s">
        <v>298</v>
      </c>
      <c r="H366" s="93" t="s">
        <v>69</v>
      </c>
      <c r="I366" s="30" t="str">
        <f t="shared" si="42"/>
        <v>Drop-out reason : Decline to answer</v>
      </c>
      <c r="J366" s="28" t="str">
        <f t="shared" si="43"/>
        <v>Drop-out reason : Decline to answer0_17</v>
      </c>
      <c r="K366" s="20">
        <f t="shared" si="41"/>
        <v>0</v>
      </c>
      <c r="L366" s="93">
        <v>0</v>
      </c>
    </row>
    <row r="367" spans="1:12" x14ac:dyDescent="0.3">
      <c r="A367" s="30" t="s">
        <v>3</v>
      </c>
      <c r="B367" s="30" t="s">
        <v>66</v>
      </c>
      <c r="C367" s="30"/>
      <c r="D367" s="31"/>
      <c r="E367" s="31" t="s">
        <v>337</v>
      </c>
      <c r="F367" s="93" t="s">
        <v>114</v>
      </c>
      <c r="G367" s="19" t="s">
        <v>298</v>
      </c>
      <c r="H367" s="93" t="s">
        <v>69</v>
      </c>
      <c r="I367" s="30" t="str">
        <f t="shared" si="42"/>
        <v>Drop-out reason : Decline to answer</v>
      </c>
      <c r="J367" s="28" t="str">
        <f t="shared" si="43"/>
        <v>Drop-out reason : Decline to answer18_59</v>
      </c>
      <c r="K367" s="20">
        <f t="shared" si="41"/>
        <v>-2.2204460492503102E-14</v>
      </c>
      <c r="L367" s="93">
        <v>-2.2204460492503101E-16</v>
      </c>
    </row>
  </sheetData>
  <autoFilter ref="A1:L367" xr:uid="{00000000-0009-0000-0000-000005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READ_Me</vt:lpstr>
      <vt:lpstr>Demography</vt:lpstr>
      <vt:lpstr>Education</vt:lpstr>
      <vt:lpstr>Livelihood</vt:lpstr>
      <vt:lpstr>Protection</vt:lpstr>
      <vt:lpstr>National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REACH NER 7</dc:creator>
  <cp:lastModifiedBy>Tatiana SVOROU</cp:lastModifiedBy>
  <dcterms:created xsi:type="dcterms:W3CDTF">2021-08-27T08:30:55Z</dcterms:created>
  <dcterms:modified xsi:type="dcterms:W3CDTF">2022-02-01T10:37:50Z</dcterms:modified>
</cp:coreProperties>
</file>