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2.xml" ContentType="application/vnd.ms-excel.threadedcomments+xml"/>
  <Override PartName="/xl/threadedComments/threadedComment3.xml" ContentType="application/vnd.ms-excel.threadedcomments+xml"/>
  <Override PartName="/xl/threadedComments/threadedComment5.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acted-my.sharepoint.com/personal/chiara_lozza_reach-initiative_org/Documents/REACH/Programme management/Humanitarian pillar/Sectoral support/Shelter assessment/10. 2022 October Published outputs/External/DSAGs/"/>
    </mc:Choice>
  </mc:AlternateContent>
  <xr:revisionPtr revIDLastSave="121" documentId="8_{17307AA4-7645-4B16-9CAF-8FD8EE360651}" xr6:coauthVersionLast="47" xr6:coauthVersionMax="47" xr10:uidLastSave="{45F4F4A4-8924-42F1-A2CC-A42543105E7D}"/>
  <bookViews>
    <workbookView xWindow="-110" yWindow="-110" windowWidth="19420" windowHeight="10420" tabRatio="617" xr2:uid="{00000000-000D-0000-FFFF-FFFF00000000}"/>
  </bookViews>
  <sheets>
    <sheet name="README" sheetId="17" r:id="rId1"/>
    <sheet name="DSAG - Actors BEN" sheetId="11" state="hidden" r:id="rId2"/>
    <sheet name="DSAG_community actors " sheetId="18" r:id="rId3"/>
    <sheet name="DSAG - Pros BEN" sheetId="13" state="hidden" r:id="rId4"/>
  </sheets>
  <definedNames>
    <definedName name="_ftn1" localSheetId="0">README!$B$8</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ot_constructed"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S40" i="18" l="1"/>
  <c r="R40" i="18"/>
  <c r="Q40" i="18"/>
  <c r="S73" i="18" l="1"/>
  <c r="R73" i="18"/>
  <c r="Q73" i="18"/>
  <c r="S72" i="18"/>
  <c r="R72" i="18"/>
  <c r="Q72" i="18"/>
  <c r="S71" i="18"/>
  <c r="R71" i="18"/>
  <c r="Q71" i="18"/>
  <c r="S70" i="18"/>
  <c r="R70" i="18"/>
  <c r="Q70" i="18"/>
  <c r="S69" i="18"/>
  <c r="R69" i="18"/>
  <c r="Q69" i="18"/>
  <c r="S68" i="18"/>
  <c r="R68" i="18"/>
  <c r="Q68" i="18"/>
  <c r="S80" i="18"/>
  <c r="R80" i="18"/>
  <c r="Q80" i="18"/>
  <c r="S79" i="18"/>
  <c r="R79" i="18"/>
  <c r="Q79" i="18"/>
  <c r="S78" i="18"/>
  <c r="R78" i="18"/>
  <c r="Q78" i="18"/>
  <c r="S89" i="18"/>
  <c r="R89" i="18"/>
  <c r="Q89" i="18"/>
  <c r="S91" i="18"/>
  <c r="R91" i="18"/>
  <c r="Q91" i="18"/>
  <c r="S99" i="18"/>
  <c r="R99" i="18"/>
  <c r="Q99" i="18"/>
  <c r="S100" i="18"/>
  <c r="R100" i="18"/>
  <c r="Q100" i="18"/>
  <c r="S101" i="18"/>
  <c r="R101" i="18"/>
  <c r="Q101" i="18"/>
  <c r="S95" i="18"/>
  <c r="R95" i="18"/>
  <c r="Q95" i="18"/>
  <c r="S103" i="18"/>
  <c r="R103" i="18"/>
  <c r="Q103" i="18"/>
  <c r="S106" i="18"/>
  <c r="R106" i="18"/>
  <c r="Q106" i="18"/>
  <c r="S109" i="18"/>
  <c r="R109" i="18"/>
  <c r="Q109" i="18"/>
  <c r="S117" i="18"/>
  <c r="R117" i="18"/>
  <c r="Q117" i="18"/>
  <c r="S125" i="18"/>
  <c r="R125" i="18"/>
  <c r="Q125" i="18"/>
  <c r="S133" i="18"/>
  <c r="R133" i="18"/>
  <c r="Q133" i="18"/>
  <c r="S129" i="18"/>
  <c r="R129" i="18"/>
  <c r="Q129" i="18"/>
  <c r="S130" i="18"/>
  <c r="R130" i="18"/>
  <c r="Q130" i="18"/>
  <c r="S128" i="18"/>
  <c r="R128" i="18"/>
  <c r="Q128" i="18"/>
  <c r="S141" i="18"/>
  <c r="R141" i="18"/>
  <c r="Q141" i="18"/>
  <c r="S65" i="18"/>
  <c r="R65" i="18"/>
  <c r="Q65" i="18"/>
  <c r="S62" i="18"/>
  <c r="R62" i="18"/>
  <c r="Q62" i="18"/>
  <c r="S61" i="18"/>
  <c r="R61" i="18"/>
  <c r="Q61" i="18"/>
  <c r="S47" i="18"/>
  <c r="R47" i="18"/>
  <c r="Q47" i="18"/>
  <c r="S31" i="18"/>
  <c r="R31" i="18"/>
  <c r="Q31" i="18"/>
  <c r="S19" i="18"/>
  <c r="R19" i="18"/>
  <c r="Q19" i="18"/>
  <c r="S16" i="18"/>
  <c r="R16" i="18"/>
  <c r="Q16" i="18"/>
  <c r="S14" i="18"/>
  <c r="R14" i="18"/>
  <c r="Q14" i="18"/>
  <c r="S13" i="18"/>
  <c r="R13" i="18"/>
  <c r="Q13" i="18"/>
  <c r="S12" i="18"/>
  <c r="R12" i="18"/>
  <c r="Q12" i="18"/>
  <c r="Q81" i="18" l="1"/>
  <c r="R81" i="18"/>
  <c r="S81" i="18"/>
  <c r="Q82" i="18"/>
  <c r="R82" i="18"/>
  <c r="S82" i="18"/>
  <c r="Q83" i="18"/>
  <c r="R83" i="18"/>
  <c r="S83" i="18"/>
  <c r="Q74" i="18"/>
  <c r="R74" i="18"/>
  <c r="S74" i="18"/>
  <c r="Q53" i="18"/>
  <c r="R53" i="18"/>
  <c r="S53" i="18"/>
  <c r="S50" i="18"/>
  <c r="Q50" i="18"/>
  <c r="R50" i="18"/>
  <c r="Q27" i="18"/>
  <c r="R27" i="18"/>
  <c r="S27" i="18"/>
  <c r="R18" i="18"/>
  <c r="Q17" i="18"/>
  <c r="Q8" i="18"/>
  <c r="S17" i="18"/>
  <c r="S18" i="18"/>
  <c r="R17" i="18"/>
  <c r="Q18" i="18"/>
  <c r="S88" i="18" l="1"/>
  <c r="R88" i="18"/>
  <c r="Q88" i="18"/>
  <c r="S55" i="18"/>
  <c r="R55" i="18"/>
  <c r="Q55" i="18"/>
  <c r="Q46" i="18"/>
  <c r="R46" i="18"/>
  <c r="S46" i="18"/>
  <c r="Q45" i="18"/>
  <c r="Q132" i="18"/>
  <c r="Q127" i="18"/>
  <c r="Q114" i="18"/>
  <c r="Q85" i="18"/>
  <c r="Q63" i="18"/>
  <c r="Q44" i="18"/>
  <c r="Q43" i="18"/>
  <c r="Q37" i="18"/>
  <c r="Q24" i="18"/>
  <c r="Q23" i="18"/>
  <c r="S9" i="18"/>
  <c r="Q9" i="18"/>
  <c r="S140" i="18"/>
  <c r="R140" i="18"/>
  <c r="S139" i="18"/>
  <c r="R139" i="18"/>
  <c r="S138" i="18"/>
  <c r="R138" i="18"/>
  <c r="S137" i="18"/>
  <c r="R137" i="18"/>
  <c r="S135" i="18"/>
  <c r="R135" i="18"/>
  <c r="S134" i="18"/>
  <c r="R134" i="18"/>
  <c r="S132" i="18"/>
  <c r="R132" i="18"/>
  <c r="S131" i="18"/>
  <c r="R131" i="18"/>
  <c r="S127" i="18"/>
  <c r="R127" i="18"/>
  <c r="S124" i="18"/>
  <c r="R124" i="18"/>
  <c r="S123" i="18"/>
  <c r="R123" i="18"/>
  <c r="S122" i="18"/>
  <c r="R122" i="18"/>
  <c r="S121" i="18"/>
  <c r="R121" i="18"/>
  <c r="S120" i="18"/>
  <c r="R120" i="18"/>
  <c r="S118" i="18"/>
  <c r="R118" i="18"/>
  <c r="S115" i="18"/>
  <c r="R115" i="18"/>
  <c r="S114" i="18"/>
  <c r="R114" i="18"/>
  <c r="S112" i="18"/>
  <c r="R112" i="18"/>
  <c r="S111" i="18"/>
  <c r="R111" i="18"/>
  <c r="S110" i="18"/>
  <c r="R110" i="18"/>
  <c r="S107" i="18"/>
  <c r="R107" i="18"/>
  <c r="S105" i="18"/>
  <c r="R105" i="18"/>
  <c r="S104" i="18"/>
  <c r="R104" i="18"/>
  <c r="S98" i="18"/>
  <c r="R98" i="18"/>
  <c r="S97" i="18"/>
  <c r="R97" i="18"/>
  <c r="S96" i="18"/>
  <c r="R96" i="18"/>
  <c r="S93" i="18"/>
  <c r="R93" i="18"/>
  <c r="S92" i="18"/>
  <c r="R92" i="18"/>
  <c r="S90" i="18"/>
  <c r="R90" i="18"/>
  <c r="S87" i="18"/>
  <c r="R87" i="18"/>
  <c r="S86" i="18"/>
  <c r="R86" i="18"/>
  <c r="S85" i="18"/>
  <c r="R85" i="18"/>
  <c r="S77" i="18"/>
  <c r="R77" i="18"/>
  <c r="S75" i="18"/>
  <c r="R75" i="18"/>
  <c r="S67" i="18"/>
  <c r="R67" i="18"/>
  <c r="S64" i="18"/>
  <c r="R64" i="18"/>
  <c r="S63" i="18"/>
  <c r="R63" i="18"/>
  <c r="S60" i="18"/>
  <c r="R60" i="18"/>
  <c r="S58" i="18"/>
  <c r="R58" i="18"/>
  <c r="S57" i="18"/>
  <c r="R57" i="18"/>
  <c r="S54" i="18"/>
  <c r="R54" i="18"/>
  <c r="S52" i="18"/>
  <c r="R52" i="18"/>
  <c r="S51" i="18"/>
  <c r="R51" i="18"/>
  <c r="S49" i="18"/>
  <c r="R49" i="18"/>
  <c r="S45" i="18"/>
  <c r="R45" i="18"/>
  <c r="S44" i="18"/>
  <c r="R44" i="18"/>
  <c r="S43" i="18"/>
  <c r="R43" i="18"/>
  <c r="S41" i="18"/>
  <c r="R41" i="18"/>
  <c r="S39" i="18"/>
  <c r="R39" i="18"/>
  <c r="S38" i="18"/>
  <c r="R38" i="18"/>
  <c r="S37" i="18"/>
  <c r="R37" i="18"/>
  <c r="S35" i="18"/>
  <c r="R35" i="18"/>
  <c r="S34" i="18"/>
  <c r="R34" i="18"/>
  <c r="S33" i="18"/>
  <c r="R33" i="18"/>
  <c r="S32" i="18"/>
  <c r="R32" i="18"/>
  <c r="S30" i="18"/>
  <c r="R30" i="18"/>
  <c r="S28" i="18"/>
  <c r="R28" i="18"/>
  <c r="S26" i="18"/>
  <c r="R26" i="18"/>
  <c r="S25" i="18"/>
  <c r="R25" i="18"/>
  <c r="S24" i="18"/>
  <c r="R24" i="18"/>
  <c r="S23" i="18"/>
  <c r="R23" i="18"/>
  <c r="S21" i="18"/>
  <c r="R21" i="18"/>
  <c r="S20" i="18"/>
  <c r="R20" i="18"/>
  <c r="S15" i="18"/>
  <c r="R15" i="18"/>
  <c r="S10" i="18"/>
  <c r="R10" i="18"/>
  <c r="R9" i="18"/>
  <c r="S8" i="18"/>
  <c r="R8" i="18"/>
  <c r="Q140" i="18"/>
  <c r="Q139" i="18"/>
  <c r="Q138" i="18"/>
  <c r="Q137" i="18"/>
  <c r="Q135" i="18"/>
  <c r="Q134" i="18"/>
  <c r="Q131" i="18"/>
  <c r="Q124" i="18"/>
  <c r="Q123" i="18"/>
  <c r="Q122" i="18"/>
  <c r="Q118" i="18"/>
  <c r="Q115" i="18"/>
  <c r="Q112" i="18"/>
  <c r="Q111" i="18"/>
  <c r="Q107" i="18"/>
  <c r="Q105" i="18"/>
  <c r="Q104" i="18"/>
  <c r="Q98" i="18"/>
  <c r="Q97" i="18"/>
  <c r="Q93" i="18"/>
  <c r="Q92" i="18"/>
  <c r="Q90" i="18"/>
  <c r="Q75" i="18"/>
  <c r="Q64" i="18"/>
  <c r="Q52" i="18"/>
  <c r="Q51" i="18"/>
  <c r="Q39" i="18"/>
  <c r="Q38" i="18"/>
  <c r="Q35" i="18"/>
  <c r="Q33" i="18"/>
  <c r="Q32" i="18"/>
  <c r="Q28" i="18"/>
  <c r="Q26" i="18"/>
  <c r="Q25" i="18"/>
  <c r="Q21" i="18"/>
  <c r="Q20" i="18"/>
  <c r="Q15" i="18"/>
  <c r="Q10" i="18"/>
  <c r="Q41" i="18"/>
  <c r="Q121" i="18"/>
  <c r="Q120" i="18"/>
  <c r="Q110" i="18"/>
  <c r="Q96" i="18"/>
  <c r="Q87" i="18"/>
  <c r="Q86" i="18"/>
  <c r="Q77" i="18"/>
  <c r="Q67" i="18"/>
  <c r="Q60" i="18"/>
  <c r="Q58" i="18"/>
  <c r="Q57" i="18"/>
  <c r="Q54" i="18"/>
  <c r="Q49" i="18"/>
  <c r="Q34" i="18"/>
  <c r="Q30" i="18"/>
  <c r="Q8" i="11" l="1"/>
  <c r="R127" i="13"/>
  <c r="Q242" i="13"/>
  <c r="Q241" i="13"/>
  <c r="Q243" i="13"/>
  <c r="Q244" i="13"/>
  <c r="Q240" i="13"/>
  <c r="Q238" i="13"/>
  <c r="Q237" i="13"/>
  <c r="Q232" i="13"/>
  <c r="Q233" i="13"/>
  <c r="Q234" i="13"/>
  <c r="Q235" i="13"/>
  <c r="Q231" i="13"/>
  <c r="Q227" i="13"/>
  <c r="Q228" i="13"/>
  <c r="Q229" i="13"/>
  <c r="Q226" i="13"/>
  <c r="Q222" i="13"/>
  <c r="Q218" i="13"/>
  <c r="Q224" i="13"/>
  <c r="Q220" i="13"/>
  <c r="Q221" i="13"/>
  <c r="Q219" i="13"/>
  <c r="Q223" i="13"/>
  <c r="Q216" i="13"/>
  <c r="Q215" i="13"/>
  <c r="Q213" i="13"/>
  <c r="Q212" i="13"/>
  <c r="Q211" i="13"/>
  <c r="Q209" i="13"/>
  <c r="Q208" i="13"/>
  <c r="Q207" i="13"/>
  <c r="Q206" i="13"/>
  <c r="Q202" i="13"/>
  <c r="Q203" i="13"/>
  <c r="Q204" i="13"/>
  <c r="Q201" i="13"/>
  <c r="Q196" i="13"/>
  <c r="Q197" i="13"/>
  <c r="Q199" i="13"/>
  <c r="Q198" i="13"/>
  <c r="Q192" i="13"/>
  <c r="Q193" i="13"/>
  <c r="Q194" i="13"/>
  <c r="Q191" i="13"/>
  <c r="Q190" i="13"/>
  <c r="Q187" i="13"/>
  <c r="Q188" i="13"/>
  <c r="Q184" i="13"/>
  <c r="Q182" i="13"/>
  <c r="Q185" i="13"/>
  <c r="Q183" i="13"/>
  <c r="Q179" i="13"/>
  <c r="Q180" i="13"/>
  <c r="Q178" i="13"/>
  <c r="Q175" i="13"/>
  <c r="Q176" i="13"/>
  <c r="Q174" i="13"/>
  <c r="Q170" i="13"/>
  <c r="Q171" i="13"/>
  <c r="Q172" i="13"/>
  <c r="Q169" i="13"/>
  <c r="Q164" i="13"/>
  <c r="Q167" i="13"/>
  <c r="Q162" i="13"/>
  <c r="Q165" i="13"/>
  <c r="Q163" i="13"/>
  <c r="Q166" i="13"/>
  <c r="Q158" i="13"/>
  <c r="Q156" i="13"/>
  <c r="Q160" i="13"/>
  <c r="Q159" i="13"/>
  <c r="Q155" i="13"/>
  <c r="Q157" i="13"/>
  <c r="Q150" i="13"/>
  <c r="Q153" i="13"/>
  <c r="Q151" i="13"/>
  <c r="Q152" i="13"/>
  <c r="Q148" i="13"/>
  <c r="Q149" i="13"/>
  <c r="R128" i="13"/>
  <c r="R129" i="13"/>
  <c r="R130" i="13"/>
  <c r="R131" i="13"/>
  <c r="R132" i="13"/>
  <c r="R133" i="13"/>
  <c r="R135" i="13"/>
  <c r="R136" i="13"/>
  <c r="R137" i="13"/>
  <c r="R138" i="13"/>
  <c r="R139" i="13"/>
  <c r="R140" i="13"/>
  <c r="R143" i="13"/>
  <c r="R146" i="13"/>
  <c r="Q136" i="13"/>
  <c r="Q142" i="13"/>
  <c r="Q137" i="13"/>
  <c r="Q132" i="13"/>
  <c r="Q133" i="13"/>
  <c r="Q127" i="13"/>
  <c r="Q138" i="13"/>
  <c r="Q134" i="13"/>
  <c r="Q140" i="13"/>
  <c r="Q143" i="13"/>
  <c r="Q146" i="13"/>
  <c r="Q129" i="13"/>
  <c r="Q144" i="13"/>
  <c r="Q130" i="13"/>
  <c r="Q135" i="13"/>
  <c r="Q139" i="13"/>
  <c r="Q128" i="13"/>
  <c r="Q141" i="13"/>
  <c r="Q145" i="13"/>
  <c r="Q131" i="13"/>
  <c r="Q125" i="13"/>
  <c r="Q121" i="13"/>
  <c r="Q124" i="13"/>
  <c r="Q122" i="13"/>
  <c r="Q123" i="13"/>
  <c r="R105" i="13"/>
  <c r="R112" i="13"/>
  <c r="R113" i="13"/>
  <c r="R114" i="13"/>
  <c r="R115" i="13"/>
  <c r="R116" i="13"/>
  <c r="R117" i="13"/>
  <c r="R106" i="13"/>
  <c r="R107" i="13"/>
  <c r="R108" i="13"/>
  <c r="R109" i="13"/>
  <c r="R110" i="13"/>
  <c r="R111" i="13"/>
  <c r="Q105" i="13"/>
  <c r="Q117" i="13"/>
  <c r="Q108" i="13"/>
  <c r="Q107" i="13"/>
  <c r="Q112" i="13"/>
  <c r="Q114" i="13"/>
  <c r="Q115" i="13"/>
  <c r="Q106" i="13"/>
  <c r="Q113" i="13"/>
  <c r="Q116" i="13"/>
  <c r="Q111" i="13"/>
  <c r="Q109" i="13"/>
  <c r="Q118" i="13"/>
  <c r="Q119" i="13"/>
  <c r="Q110" i="13"/>
  <c r="Q102" i="13"/>
  <c r="Q103" i="13"/>
  <c r="Q101" i="13"/>
  <c r="Q84" i="13"/>
  <c r="Q95" i="13"/>
  <c r="Q87" i="13"/>
  <c r="Q96" i="13"/>
  <c r="Q97" i="13"/>
  <c r="Q91" i="13"/>
  <c r="Q85" i="13"/>
  <c r="Q98" i="13"/>
  <c r="Q86" i="13"/>
  <c r="Q93" i="13"/>
  <c r="Q99" i="13"/>
  <c r="Q89" i="13"/>
  <c r="Q90" i="13"/>
  <c r="Q94" i="13"/>
  <c r="Q92" i="13"/>
  <c r="Q88" i="13"/>
  <c r="Q78" i="13"/>
  <c r="Q79" i="13"/>
  <c r="Q81" i="13"/>
  <c r="Q80" i="13"/>
  <c r="Q82" i="13"/>
  <c r="Q77" i="13"/>
  <c r="Q73" i="13"/>
  <c r="Q71" i="13"/>
  <c r="Q69" i="13"/>
  <c r="Q74" i="13"/>
  <c r="Q70" i="13"/>
  <c r="Q72" i="13"/>
  <c r="Q75" i="13"/>
  <c r="Q67" i="13"/>
  <c r="Q65" i="13"/>
  <c r="Q64" i="13"/>
  <c r="Q63" i="13"/>
  <c r="Q66" i="13"/>
  <c r="Q60" i="13"/>
  <c r="Q61" i="13"/>
  <c r="Q59" i="13"/>
  <c r="Q56" i="13"/>
  <c r="Q57" i="13"/>
  <c r="Q55" i="13"/>
  <c r="Q53" i="13"/>
  <c r="Q51" i="13"/>
  <c r="Q52" i="13"/>
  <c r="Q50" i="13"/>
  <c r="Q44" i="13"/>
  <c r="Q47" i="13"/>
  <c r="Q46" i="13"/>
  <c r="Q48" i="13"/>
  <c r="Q45" i="13"/>
  <c r="Q36" i="13"/>
  <c r="Q39" i="13"/>
  <c r="Q35" i="13"/>
  <c r="Q37" i="13"/>
  <c r="Q40" i="13"/>
  <c r="Q41" i="13"/>
  <c r="Q42" i="13"/>
  <c r="Q38" i="13"/>
  <c r="Q31" i="13"/>
  <c r="Q28" i="13"/>
  <c r="Q27" i="13"/>
  <c r="Q33" i="13"/>
  <c r="Q29" i="13"/>
  <c r="Q32" i="13"/>
  <c r="Q30" i="13"/>
  <c r="Q19" i="13"/>
  <c r="Q20" i="13"/>
  <c r="Q21" i="13"/>
  <c r="Q23" i="13"/>
  <c r="Q25" i="13"/>
  <c r="Q18" i="13"/>
  <c r="Q22" i="13"/>
  <c r="Q24" i="13"/>
  <c r="Q17" i="13"/>
  <c r="Q9" i="13"/>
  <c r="Q11" i="13"/>
  <c r="Q10" i="13"/>
  <c r="Q12" i="13"/>
  <c r="Q13" i="13"/>
  <c r="Q14" i="13"/>
  <c r="Q15" i="13"/>
  <c r="Q8" i="13"/>
  <c r="Q190" i="11"/>
  <c r="Q98" i="11"/>
  <c r="Q192" i="11"/>
  <c r="Q189" i="11"/>
  <c r="Q137" i="11"/>
  <c r="Q136" i="11"/>
  <c r="Q132" i="11"/>
  <c r="Q134" i="11"/>
  <c r="Q133" i="11"/>
  <c r="Q135" i="11"/>
  <c r="Q138" i="11"/>
  <c r="Q104" i="11"/>
  <c r="Q49" i="11"/>
  <c r="Q38" i="11"/>
  <c r="Q22" i="11"/>
  <c r="Q130" i="11"/>
  <c r="Q129" i="11"/>
  <c r="Q128" i="11"/>
  <c r="Q127" i="11"/>
  <c r="Q126" i="11"/>
  <c r="Q125" i="11"/>
  <c r="Q124" i="11"/>
  <c r="Q123" i="11"/>
  <c r="Q122" i="11"/>
  <c r="Q148" i="11"/>
  <c r="Q147" i="11"/>
  <c r="Q146" i="11"/>
  <c r="Q145" i="11"/>
  <c r="Q144" i="11"/>
  <c r="Q143" i="11"/>
  <c r="Q142" i="11"/>
  <c r="Q141" i="11"/>
  <c r="Q140" i="11"/>
  <c r="Q155" i="11"/>
  <c r="Q153" i="11"/>
  <c r="Q154" i="11"/>
  <c r="Q152" i="11"/>
  <c r="Q151" i="11"/>
  <c r="Q150" i="11"/>
  <c r="Q159" i="11"/>
  <c r="Q158" i="11"/>
  <c r="Q157" i="11"/>
  <c r="Q171" i="11"/>
  <c r="Q167" i="11"/>
  <c r="Q170" i="11"/>
  <c r="Q169" i="11"/>
  <c r="Q166" i="11"/>
  <c r="Q168" i="11"/>
  <c r="Q165" i="11"/>
  <c r="Q164" i="11"/>
  <c r="Q162" i="11"/>
  <c r="Q163" i="11"/>
  <c r="Q161" i="11"/>
  <c r="Q180" i="11"/>
  <c r="Q175" i="11"/>
  <c r="Q181" i="11"/>
  <c r="Q184" i="11"/>
  <c r="Q183" i="11"/>
  <c r="Q178" i="11"/>
  <c r="Q177" i="11"/>
  <c r="Q182" i="11"/>
  <c r="Q179" i="11"/>
  <c r="Q174" i="11"/>
  <c r="Q176" i="11"/>
  <c r="Q173" i="11"/>
  <c r="Q193" i="11"/>
  <c r="Q191" i="11"/>
  <c r="Q188" i="11"/>
  <c r="Q187" i="11"/>
  <c r="Q186" i="11"/>
  <c r="Q116" i="11"/>
  <c r="Q117" i="11"/>
  <c r="Q120" i="11"/>
  <c r="Q119" i="11"/>
  <c r="Q118" i="11"/>
  <c r="Q115" i="11"/>
  <c r="Q114" i="11"/>
  <c r="Q113" i="11"/>
  <c r="Q112" i="11"/>
  <c r="Q111" i="11"/>
  <c r="Q110" i="11"/>
  <c r="Q109" i="11"/>
  <c r="Q108" i="11"/>
  <c r="Q107" i="11"/>
  <c r="Q106" i="11"/>
  <c r="Q101" i="11"/>
  <c r="Q100" i="11"/>
  <c r="Q103" i="11"/>
  <c r="Q102" i="11"/>
  <c r="Q99" i="11"/>
  <c r="Q97" i="11"/>
  <c r="Q95" i="11"/>
  <c r="Q94" i="11"/>
  <c r="Q90" i="11"/>
  <c r="Q93" i="11"/>
  <c r="Q92" i="11"/>
  <c r="Q91" i="11"/>
  <c r="Q89" i="11"/>
  <c r="Q87" i="11"/>
  <c r="Q86" i="11"/>
  <c r="Q88" i="11"/>
  <c r="Q83" i="11"/>
  <c r="Q84" i="11"/>
  <c r="Q82" i="11"/>
  <c r="Q81" i="11"/>
  <c r="Q79" i="11"/>
  <c r="Q80" i="11"/>
  <c r="Q77" i="11"/>
  <c r="Q76" i="11"/>
  <c r="Q75" i="11"/>
  <c r="Q74" i="11"/>
  <c r="Q72" i="11"/>
  <c r="Q73" i="11"/>
  <c r="Q70" i="11"/>
  <c r="Q69" i="11"/>
  <c r="Q68" i="11"/>
  <c r="Q67" i="11"/>
  <c r="Q66" i="11"/>
  <c r="Q65" i="11"/>
  <c r="Q64" i="11"/>
  <c r="Q63" i="11"/>
  <c r="Q62" i="11"/>
  <c r="Q59" i="11"/>
  <c r="Q60" i="11"/>
  <c r="Q58" i="11"/>
  <c r="Q57" i="11"/>
  <c r="Q56" i="11"/>
  <c r="Q55" i="11"/>
  <c r="Q53" i="11"/>
  <c r="Q52" i="11"/>
  <c r="Q51" i="11"/>
  <c r="Q50" i="11"/>
  <c r="Q48" i="11"/>
  <c r="Q47" i="11"/>
  <c r="Q45" i="11"/>
  <c r="Q44" i="11"/>
  <c r="Q43" i="11"/>
  <c r="Q41" i="11"/>
  <c r="Q42" i="11"/>
  <c r="Q40" i="11"/>
  <c r="Q39" i="11"/>
  <c r="Q37" i="11"/>
  <c r="Q36" i="11"/>
  <c r="Q35" i="11"/>
  <c r="Q34" i="11"/>
  <c r="Q33" i="11"/>
  <c r="Q31" i="11"/>
  <c r="Q30" i="11"/>
  <c r="Q29" i="11"/>
  <c r="Q28" i="11"/>
  <c r="Q27" i="11"/>
  <c r="Q25" i="11"/>
  <c r="Q24" i="11"/>
  <c r="Q23" i="11"/>
  <c r="Q21" i="11"/>
  <c r="Q20" i="11"/>
  <c r="Q19" i="11"/>
  <c r="Q18" i="11"/>
  <c r="Q16" i="11"/>
  <c r="Q15" i="11"/>
  <c r="Q14" i="11"/>
  <c r="Q13" i="11"/>
  <c r="Q12" i="11"/>
  <c r="Q11" i="11"/>
  <c r="Q10" i="11"/>
  <c r="Q9"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tc={1EDF06BF-D456-4B1C-9D58-1D3FDEC555B3}</author>
    <author>tc={828A60FC-750D-4B4A-8DB3-D3CE19F78487}</author>
    <author>tc={3B62EE3A-7753-49DA-AD7D-FB50F25AF5E3}</author>
    <author>tc={494D5825-6E05-45D0-BEC6-6FB4C39838B7}</author>
    <author>tc={69B903DB-7D88-4893-A9BE-5E07FD421C02}</author>
    <author>tc={93224170-87B4-4AB9-AF73-F287F9D95C60}</author>
    <author>tc={E8135447-667F-4A52-AC4D-9E2C32CD69EA}</author>
    <author>Roxanne Merenda</author>
    <author>tc={AA260A10-467E-419A-A9F4-1A53A50E026C}</author>
    <author>tc={82E100AB-8171-41A0-8459-C025EC55F193}</author>
    <author>tc={0EB6BCFB-78E3-40D9-838E-B846175A54FC}</author>
    <author>tc={590645DA-7887-4D80-A0A1-19744382069D}</author>
    <author>tc={B9357940-E6CA-4DDF-94EB-31F807A462FE}</author>
    <author>tc={844B622F-4E45-4FE3-8430-B9D5943EF35B}</author>
    <author>tc={DEB867D7-C9F0-49DC-9E7D-940121D8F507}</author>
    <author>tc={A5D2EDF1-7676-4551-A5A3-3C94396A9CB9}</author>
    <author>tc={DD501FB8-5909-4E80-A67C-313065DC0B36}</author>
    <author>tc={88ECCF71-6642-4C5C-8489-10CA77D1AE42}</author>
    <author>tc={AA85B20A-F3C2-45CB-BDED-964C8C40BC2F}</author>
    <author>tc={8F18AE77-3353-4ECB-8104-3141FE9846EB}</author>
    <author>tc={8AE0ADE9-E0A7-4BEA-8059-40253B9C3C04}</author>
    <author>tc={FAF8B6BD-5B19-4633-AE3E-E6F899E48361}</author>
    <author>tc={982C8333-70AC-4FC6-ABE1-061AC27BB8CB}</author>
    <author>tc={DDA95C6F-4BC0-4E98-868F-DD3CAED47E8F}</author>
    <author>tc={4FA7901D-C328-4EB2-8DA7-E900A6BC495E}</author>
    <author>tc={F44F54BD-D102-4E33-A134-2DF32831D2D5}</author>
    <author>tc={32262228-7EC5-4C04-AD3A-CA2F7B503AB7}</author>
    <author>tc={A7C695DF-5478-4A14-B912-96FBEDC9F3D6}</author>
    <author>tc={C552CC43-96F3-4817-AD32-D73B89DFD5EB}</author>
    <author>tc={BC2F55EE-FFDA-48D2-B898-C0EFF2DABDCA}</author>
    <author>tc={94A9F231-B403-426F-9F10-2B9871A79557}</author>
    <author>tc={0902538F-4AEC-41FB-ABB2-CB7D0ED95307}</author>
    <author>tc={A527EC09-3801-4F1E-8891-FC483F701AE7}</author>
    <author>tc={2727F5CF-1B58-41CD-B653-D02F59BD2120}</author>
    <author>tc={F5257438-321F-4C5E-9EFC-48D1B1AD619A}</author>
    <author>tc={7FF64B04-3CA7-47BD-8E87-592E33F23487}</author>
    <author>tc={5BE7C46A-FCAA-4226-9195-F8712F9AFFB1}</author>
    <author>tc={C0E6A88F-7891-49F0-90CD-F3270E57D3DE}</author>
    <author>tc={F576C6B9-402B-455A-8F18-73D950713F07}</author>
    <author>tc={B13A532B-7F8F-4F32-9476-31E587FA7EF2}</author>
    <author>tc={078A2261-775C-4861-A089-51027898A1ED}</author>
    <author>tc={6DFF2D13-FAD9-46A7-ADDC-A8F41AC0ACAB}</author>
    <author>tc={07067951-E796-40D8-8A25-14A88BA0C8EA}</author>
    <author>tc={FFD3A699-CA54-461A-BFBC-A301AA9E7C61}</author>
    <author>tc={47D94F76-3A24-4898-AAA1-7720786961A7}</author>
    <author>tc={C3599702-751B-47C5-ACAC-9B1DC0400CF7}</author>
    <author>tc={61269AC7-E51D-47BD-82CA-A50FD492AFDA}</author>
    <author>tc={4DE07CDB-24CB-44DC-8F49-CE3A85C89D4A}</author>
    <author>tc={FC08D4B5-D00E-4224-BC1F-608D0F51D557}</author>
    <author>tc={7B565986-C60F-4C88-8364-67A284536A10}</author>
    <author>tc={688D5828-20A8-4EBC-A1B1-3E09AB9382B8}</author>
    <author>tc={662060DD-B5AA-4B0D-8BA8-40DCA9775C3D}</author>
    <author>tc={1A4B70A6-4887-4E11-8B69-8C14E86D3CD9}</author>
    <author>tc={530745D7-FF20-4E12-975A-7EAEC09D2981}</author>
    <author>tc={BD28F8CB-D7D5-4295-B29D-4E2C8B71C736}</author>
    <author>tc={48C3E939-ADB8-429F-BFA9-3736540546AD}</author>
    <author>tc={80AEB9AE-116E-4142-98AE-2228855696FB}</author>
    <author>tc={E24BB464-8906-4C35-9C4E-E1D0357D3836}</author>
    <author>tc={0D346A56-8AD6-4AFB-B095-64324B98096F}</author>
    <author>tc={BBE6BD1D-3351-4690-AA3E-C849252D8E6D}</author>
    <author>tc={452CBBDA-F589-4A07-A7B7-0A91050DE38E}</author>
    <author>tc={E1E057CD-2079-4D20-9564-95346375E5BB}</author>
    <author>tc={58E6EBDF-9D95-4035-ABC7-ACCA24F8D6EA}</author>
    <author>tc={04523CD7-5A84-414A-9BA2-E357A0068A59}</author>
    <author>tc={D186702B-8D23-4037-848C-F91C5F6A95A7}</author>
    <author>tc={A737C33B-8979-401D-B46A-D01D31AC74EB}</author>
    <author>tc={1169393C-8F9F-4B2A-99F1-DBC8AC283C63}</author>
    <author>tc={03D87BBB-CE1F-477A-94B9-966E3862B5A1}</author>
    <author>tc={A4BAC114-EE24-4B8D-A62C-43D10EFBE5DF}</author>
    <author>tc={E52CEBB1-A7DD-4864-9EEE-687FF68E2DA6}</author>
    <author>tc={642E838A-2AA1-4F6F-9A2B-369149A87212}</author>
    <author>tc={3C691C1E-DE5F-4300-AA83-602C509E318C}</author>
    <author>tc={B0351FDD-A158-47A8-A025-DF3792CCF345}</author>
    <author>tc={E7ADF38F-4B01-4D5F-A4D0-1B2F2B33D4E0}</author>
    <author>tc={8C1AA9E1-02FD-4346-A21E-CE682D1FE6FB}</author>
    <author>tc={08FE7052-9DFB-4659-B0A0-06033991BC09}</author>
    <author>tc={87CA5B6E-2C53-4E32-8EAE-A9D09BE7EF76}</author>
    <author>tc={6BE8DBC1-23FD-42CE-9D92-17787C1372C5}</author>
    <author>tc={239D523A-EC5F-4C88-82E3-F93165C834F0}</author>
    <author>tc={EC63615F-6C47-4974-B99D-29376DB60BD5}</author>
    <author>tc={D40DA1E5-8BC0-46DA-9882-83C05D9A886D}</author>
    <author>tc={0E057C77-CE4C-4A52-AB5E-2FC1EC92FFF9}</author>
    <author>tc={272D28C3-EF9F-4692-9F04-8A172E9D6100}</author>
    <author>tc={819EFB78-2AA5-4635-9072-81D07C134CF9}</author>
  </authors>
  <commentList>
    <comment ref="R1" authorId="0" shapeId="0" xr:uid="{00000000-0006-0000-0200-00000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@Chiara LOZZA I hope you can have a quick look at the summary to guide the rest.</t>
        </r>
      </text>
    </comment>
    <comment ref="N10" authorId="1" shapeId="0" xr:uid="{00000000-0006-0000-0200-000002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deeds regestry issue</t>
        </r>
      </text>
    </comment>
    <comment ref="O10" authorId="2" shapeId="0" xr:uid="{00000000-0006-0000-0200-000003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Particular issues since deeds registry functions are frozen. Buildings that were constructed post 2011 have no proof of ownership. Meaning they cannot apply for assistance that requires proof of ownership. Some cases relyed on whitnesses from the neighbourhood to proove ownership</t>
        </r>
      </text>
    </comment>
    <comment ref="M11" authorId="3" shapeId="0" xr:uid="{00000000-0006-0000-0200-000004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lack of permits due to inactivity of corresponding gov institues</t>
        </r>
      </text>
    </comment>
    <comment ref="O12" authorId="4" shapeId="0" xr:uid="{00000000-0006-0000-0200-000005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 houses who's been suspected to affiliation to militant groups</t>
        </r>
      </text>
    </comment>
    <comment ref="P12" authorId="5" shapeId="0" xr:uid="{00000000-0006-0000-0200-000006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some forgeiners living in damaged buildings owned by locals, as they are unable to relocate, and are blocking reconstruction.</t>
        </r>
      </text>
    </comment>
    <comment ref="M14" authorId="6" shapeId="0" xr:uid="{00000000-0006-0000-0200-000007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and awarness to save infrastructure</t>
        </r>
      </text>
    </comment>
    <comment ref="E18" authorId="7" shapeId="0" xr:uid="{00000000-0006-0000-0200-000008000000}">
      <text>
        <r>
          <rPr>
            <b/>
            <sz val="9"/>
            <color indexed="81"/>
            <rFont val="Tahoma"/>
            <family val="2"/>
          </rPr>
          <t xml:space="preserve">Roxanne Merenda:Based on the transcript, I am not sure why you ticked "if ignored or postponed/ will resolve through legal process"?
Especially since you noted on the transcript that the answer does not match the question well.
</t>
        </r>
      </text>
    </comment>
    <comment ref="G18" authorId="8" shapeId="0" xr:uid="{00000000-0006-0000-0200-000009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Document repair for future</t>
        </r>
      </text>
    </comment>
    <comment ref="O18" authorId="9" shapeId="0" xr:uid="{00000000-0006-0000-0200-00000A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Or sell property, only once green light from authorities.</t>
        </r>
      </text>
    </comment>
    <comment ref="P19" authorId="10" shapeId="0" xr:uid="{00000000-0006-0000-0200-00000B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Municipal office for example, to resolve issues and proove their ownership.</t>
        </r>
      </text>
    </comment>
    <comment ref="A22" authorId="11" shapeId="0" xr:uid="{00000000-0006-0000-0200-00000C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Randome construction, unmanaged loads to infrastructure</t>
        </r>
      </text>
    </comment>
    <comment ref="N22" authorId="12" shapeId="0" xr:uid="{00000000-0006-0000-0200-00000D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effects gov facilities with compiling violations</t>
        </r>
      </text>
    </comment>
    <comment ref="A27" authorId="13" shapeId="0" xr:uid="{00000000-0006-0000-0200-00000E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Municipality assigned the job to ministry of housing to map damages</t>
        </r>
      </text>
    </comment>
    <comment ref="H27" authorId="14" shapeId="0" xr:uid="{00000000-0006-0000-0200-00000F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 legal facilitation</t>
        </r>
      </text>
    </comment>
    <comment ref="J27" authorId="15" shapeId="0" xr:uid="{00000000-0006-0000-0200-000010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none</t>
        </r>
      </text>
    </comment>
    <comment ref="P33" authorId="16" shapeId="0" xr:uid="{00000000-0006-0000-0200-00001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insufficient</t>
        </r>
      </text>
    </comment>
    <comment ref="N43" authorId="17" shapeId="0" xr:uid="{00000000-0006-0000-0200-000012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easy and smooth</t>
        </r>
      </text>
    </comment>
    <comment ref="O47" authorId="18" shapeId="0" xr:uid="{00000000-0006-0000-0200-000013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or weapon cashes</t>
        </r>
      </text>
    </comment>
    <comment ref="P49" authorId="19" shapeId="0" xr:uid="{00000000-0006-0000-0200-000014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Due to uncleared rubbles in some areas</t>
        </r>
      </text>
    </comment>
    <comment ref="P53" authorId="20" shapeId="0" xr:uid="{00000000-0006-0000-0200-000015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slowly but surely the gov is organizing return through rubble clearing and reconstruction intitatives</t>
        </r>
      </text>
    </comment>
    <comment ref="M57" authorId="21" shapeId="0" xr:uid="{00000000-0006-0000-0200-000016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guarding their stuff</t>
        </r>
      </text>
    </comment>
    <comment ref="N57" authorId="22" shapeId="0" xr:uid="{00000000-0006-0000-0200-000017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had to word during certain hours of the day</t>
        </r>
      </text>
    </comment>
    <comment ref="P57" authorId="23" shapeId="0" xr:uid="{00000000-0006-0000-0200-000018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they have to to avoid rental</t>
        </r>
      </text>
    </comment>
    <comment ref="L58" authorId="7" shapeId="0" xr:uid="{00000000-0006-0000-0200-000019000000}">
      <text>
        <r>
          <rPr>
            <b/>
            <sz val="9"/>
            <color indexed="81"/>
            <rFont val="Tahoma"/>
            <family val="2"/>
          </rPr>
          <t>Roxanne Merenda:</t>
        </r>
        <r>
          <rPr>
            <sz val="9"/>
            <color indexed="81"/>
            <rFont val="Tahoma"/>
            <family val="2"/>
          </rPr>
          <t xml:space="preserve">
is thais really mentioned?</t>
        </r>
      </text>
    </comment>
    <comment ref="N59" authorId="24" shapeId="0" xr:uid="{00000000-0006-0000-0200-00001A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random construction</t>
        </r>
      </text>
    </comment>
    <comment ref="P59" authorId="25" shapeId="0" xr:uid="{00000000-0006-0000-0200-00001B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bad for infrastructure networks</t>
        </r>
      </text>
    </comment>
    <comment ref="P64" authorId="26" shapeId="0" xr:uid="{00000000-0006-0000-0200-00001C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financial ability is the factor. Being displaced or not, has no effect</t>
        </r>
      </text>
    </comment>
    <comment ref="G66" authorId="27" shapeId="0" xr:uid="{00000000-0006-0000-0200-00001D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mainly due to expensive rent wihtin Baladiya, implying those who displace out of it do so for financial reasons</t>
        </r>
      </text>
    </comment>
    <comment ref="L66" authorId="7" shapeId="0" xr:uid="{00000000-0006-0000-0200-00001E000000}">
      <text>
        <r>
          <rPr>
            <b/>
            <sz val="9"/>
            <color indexed="81"/>
            <rFont val="Tahoma"/>
            <family val="2"/>
          </rPr>
          <t>Roxanne Merenda:</t>
        </r>
        <r>
          <rPr>
            <sz val="9"/>
            <color indexed="81"/>
            <rFont val="Tahoma"/>
            <family val="2"/>
          </rPr>
          <t xml:space="preserve">
this KI also mentions that for families displaced within the municipality, the effects differ as some still need to pay rent. Maybe adding a line for this`?
</t>
        </r>
      </text>
    </comment>
    <comment ref="N66" authorId="28" shapeId="0" xr:uid="{00000000-0006-0000-0200-00001F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for being closer and able to address matters timely</t>
        </r>
      </text>
    </comment>
    <comment ref="O66" authorId="29" shapeId="0" xr:uid="{00000000-0006-0000-0200-000020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only issue with those who may have been affiliated to militant groups, who faced issues when trying to reconstruct their accommodations</t>
        </r>
      </text>
    </comment>
    <comment ref="M70" authorId="30" shapeId="0" xr:uid="{00000000-0006-0000-0200-00002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IDP to west areas is sensitive matter</t>
        </r>
      </text>
    </comment>
    <comment ref="L72" authorId="7" shapeId="0" xr:uid="{00000000-0006-0000-0200-000022000000}">
      <text>
        <r>
          <rPr>
            <b/>
            <sz val="9"/>
            <color indexed="81"/>
            <rFont val="Tahoma"/>
            <family val="2"/>
          </rPr>
          <t>Roxanne Merenda:</t>
        </r>
        <r>
          <rPr>
            <sz val="9"/>
            <color indexed="81"/>
            <rFont val="Tahoma"/>
            <family val="2"/>
          </rPr>
          <t xml:space="preserve">
say that private property and minor damage is easier to build, not necessarly that houses are</t>
        </r>
      </text>
    </comment>
    <comment ref="N72" authorId="31" shapeId="0" xr:uid="{00000000-0006-0000-0200-000023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dependancy</t>
        </r>
      </text>
    </comment>
    <comment ref="P72" authorId="32" shapeId="0" xr:uid="{00000000-0006-0000-0200-000024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Easier to make the decission since it is taken independantly of other residents as is the case with repairing appartments.</t>
        </r>
      </text>
    </comment>
    <comment ref="D73" authorId="33" shapeId="0" xr:uid="{00000000-0006-0000-0200-000025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due to being smaller, and having more people around</t>
        </r>
      </text>
    </comment>
    <comment ref="F73" authorId="34" shapeId="0" xr:uid="{00000000-0006-0000-0200-000026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If damage to rest of building not severe</t>
        </r>
      </text>
    </comment>
    <comment ref="M73" authorId="35" shapeId="0" xr:uid="{00000000-0006-0000-0200-000027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harder for no independancy</t>
        </r>
      </text>
    </comment>
    <comment ref="O73" authorId="36" shapeId="0" xr:uid="{00000000-0006-0000-0200-000028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appartments present complications. for example plumming is rarely repaired independantly.
Reply:
    Difficult to coordinate families of different financial and social status</t>
        </r>
      </text>
    </comment>
    <comment ref="O76" authorId="37" shapeId="0" xr:uid="{00000000-0006-0000-0200-000029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for independancy</t>
        </r>
      </text>
    </comment>
    <comment ref="N79" authorId="38" shapeId="0" xr:uid="{00000000-0006-0000-0200-00002A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not very common</t>
        </r>
      </text>
    </comment>
    <comment ref="O79" authorId="39" shapeId="0" xr:uid="{00000000-0006-0000-0200-00002B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especially for minor repairs</t>
        </r>
      </text>
    </comment>
    <comment ref="P79" authorId="40" shapeId="0" xr:uid="{00000000-0006-0000-0200-00002C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somewhat common in Derna</t>
        </r>
      </text>
    </comment>
    <comment ref="O82" authorId="41" shapeId="0" xr:uid="{00000000-0006-0000-0200-00002D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especially during the hype of return and repair there were many volunteering initiatives</t>
        </r>
      </text>
    </comment>
    <comment ref="L84" authorId="7" shapeId="0" xr:uid="{00000000-0006-0000-0200-00002E000000}">
      <text>
        <r>
          <rPr>
            <b/>
            <sz val="9"/>
            <color indexed="81"/>
            <rFont val="Tahoma"/>
            <family val="2"/>
          </rPr>
          <t>Roxanne Merenda:</t>
        </r>
        <r>
          <rPr>
            <sz val="9"/>
            <color indexed="81"/>
            <rFont val="Tahoma"/>
            <family val="2"/>
          </rPr>
          <t xml:space="preserve">
the KI also mentions rebuilding the roads enables the reconstruction of houses. Could be added as a new line too?
</t>
        </r>
      </text>
    </comment>
    <comment ref="E86" authorId="7" shapeId="0" xr:uid="{00000000-0006-0000-0200-00002F000000}">
      <text>
        <r>
          <rPr>
            <b/>
            <sz val="9"/>
            <color indexed="81"/>
            <rFont val="Tahoma"/>
            <family val="2"/>
          </rPr>
          <t>Roxanne Merenda:</t>
        </r>
        <r>
          <rPr>
            <sz val="9"/>
            <color indexed="81"/>
            <rFont val="Tahoma"/>
            <family val="2"/>
          </rPr>
          <t xml:space="preserve">
this KI also mentions the high prices of material</t>
        </r>
      </text>
    </comment>
    <comment ref="P86" authorId="42" shapeId="0" xr:uid="{00000000-0006-0000-0200-000030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These three are common</t>
        </r>
      </text>
    </comment>
    <comment ref="E87" authorId="7" shapeId="0" xr:uid="{00000000-0006-0000-0200-000031000000}">
      <text>
        <r>
          <rPr>
            <b/>
            <sz val="9"/>
            <color indexed="81"/>
            <rFont val="Tahoma"/>
            <family val="2"/>
          </rPr>
          <t>Roxanne Merenda:</t>
        </r>
        <r>
          <rPr>
            <sz val="9"/>
            <color indexed="81"/>
            <rFont val="Tahoma"/>
            <family val="2"/>
          </rPr>
          <t xml:space="preserve">
this KI mentions high labor price
</t>
        </r>
      </text>
    </comment>
    <comment ref="O89" authorId="43" shapeId="0" xr:uid="{00000000-0006-0000-0200-000032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or even to the neighbourhood causing psychological dispare</t>
        </r>
      </text>
    </comment>
    <comment ref="N90" authorId="44" shapeId="0" xr:uid="{00000000-0006-0000-0200-000033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leads to increasing costs up to 20%</t>
        </r>
      </text>
    </comment>
    <comment ref="K92" authorId="45" shapeId="0" xr:uid="{00000000-0006-0000-0200-000034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or no males</t>
        </r>
      </text>
    </comment>
    <comment ref="N97" authorId="46" shapeId="0" xr:uid="{00000000-0006-0000-0200-000035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important compartments to not rent</t>
        </r>
      </text>
    </comment>
    <comment ref="P97" authorId="47" shapeId="0" xr:uid="{00000000-0006-0000-0200-000036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saving up for partial construction</t>
        </r>
      </text>
    </comment>
    <comment ref="J98" authorId="48" shapeId="0" xr:uid="{00000000-0006-0000-0200-000037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and smaller transactions</t>
        </r>
      </text>
    </comment>
    <comment ref="N100" authorId="49" shapeId="0" xr:uid="{00000000-0006-0000-0200-000038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register with LIBAID</t>
        </r>
      </text>
    </comment>
    <comment ref="D110" authorId="50" shapeId="0" xr:uid="{00000000-0006-0000-0200-000039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30 homes in Sabri &amp; DT by NRC</t>
        </r>
      </text>
    </comment>
    <comment ref="E111" authorId="7" shapeId="0" xr:uid="{00000000-0006-0000-0200-00003A000000}">
      <text>
        <r>
          <rPr>
            <b/>
            <sz val="9"/>
            <color indexed="81"/>
            <rFont val="Tahoma"/>
            <family val="2"/>
          </rPr>
          <t>Roxanne Merenda:</t>
        </r>
        <r>
          <rPr>
            <sz val="9"/>
            <color indexed="81"/>
            <rFont val="Tahoma"/>
            <family val="2"/>
          </rPr>
          <t xml:space="preserve">
isnt the presidency of the council of representatives a government body? This is mentioned in the transcript
</t>
        </r>
      </text>
    </comment>
    <comment ref="P111" authorId="51" shapeId="0" xr:uid="{00000000-0006-0000-0200-00003B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Municipality</t>
        </r>
      </text>
    </comment>
    <comment ref="J113" authorId="52" shapeId="0" xr:uid="{00000000-0006-0000-0200-00003C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IRC</t>
        </r>
      </text>
    </comment>
    <comment ref="M116" authorId="53" shapeId="0" xr:uid="{00000000-0006-0000-0200-00003D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not targeting people who rent</t>
        </r>
      </text>
    </comment>
    <comment ref="L117" authorId="7" shapeId="0" xr:uid="{00000000-0006-0000-0200-00003E000000}">
      <text>
        <r>
          <rPr>
            <b/>
            <sz val="9"/>
            <color indexed="81"/>
            <rFont val="Tahoma"/>
            <family val="2"/>
          </rPr>
          <t>Roxanne Merenda:</t>
        </r>
        <r>
          <rPr>
            <sz val="9"/>
            <color indexed="81"/>
            <rFont val="Tahoma"/>
            <family val="2"/>
          </rPr>
          <t xml:space="preserve">
say low income, not no income.</t>
        </r>
      </text>
    </comment>
    <comment ref="A122" authorId="54" shapeId="0" xr:uid="{00000000-0006-0000-0200-00003F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conducted by committee engineer
Reply:
    Pictures</t>
        </r>
      </text>
    </comment>
    <comment ref="P123" authorId="55" shapeId="0" xr:uid="{00000000-0006-0000-0200-000040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easy and smooth</t>
        </r>
      </text>
    </comment>
    <comment ref="A132" authorId="56" shapeId="0" xr:uid="{00000000-0006-0000-0200-00004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they depend on applicant's gov salary (assuming in reference to the max loaned amount)</t>
        </r>
      </text>
    </comment>
    <comment ref="L132" authorId="57" shapeId="0" xr:uid="{00000000-0006-0000-0200-000042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not sure if available to all</t>
        </r>
      </text>
    </comment>
    <comment ref="O132" authorId="58" shapeId="0" xr:uid="{00000000-0006-0000-0200-000043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very expensive can reach 40%, and majorty of residents have a Jumhuriah account which is weak in terms of e-payment services.</t>
        </r>
      </text>
    </comment>
    <comment ref="P132" authorId="59" shapeId="0" xr:uid="{00000000-0006-0000-0200-000044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easy and smooth</t>
        </r>
      </text>
    </comment>
    <comment ref="L136" authorId="60" shapeId="0" xr:uid="{00000000-0006-0000-0200-000045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if lost documents the Mukhtar Muhalla can help you out</t>
        </r>
      </text>
    </comment>
    <comment ref="P136" authorId="61" shapeId="0" xr:uid="{00000000-0006-0000-0200-000046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to get those go to housing and facilities offices in the municipalitiy - easy and smooth</t>
        </r>
      </text>
    </comment>
    <comment ref="N141" authorId="62" shapeId="0" xr:uid="{00000000-0006-0000-0200-000047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used to be ineffective for costing allot, now the committion for such services has reduced deeming them viable again</t>
        </r>
      </text>
    </comment>
    <comment ref="P141" authorId="63" shapeId="0" xr:uid="{00000000-0006-0000-0200-000048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not commonly acceptable</t>
        </r>
      </text>
    </comment>
    <comment ref="I142" authorId="64" shapeId="0" xr:uid="{00000000-0006-0000-0200-000049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25% to 10%</t>
        </r>
      </text>
    </comment>
    <comment ref="A143" authorId="65" shapeId="0" xr:uid="{00000000-0006-0000-0200-00004A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especially for labour</t>
        </r>
      </text>
    </comment>
    <comment ref="N143" authorId="66" shapeId="0" xr:uid="{00000000-0006-0000-0200-00004B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for paying labour</t>
        </r>
      </text>
    </comment>
    <comment ref="O143" authorId="67" shapeId="0" xr:uid="{00000000-0006-0000-0200-00004C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Some suppliers do not accept other than cash, but not a major issue</t>
        </r>
      </text>
    </comment>
    <comment ref="L144" authorId="68" shapeId="0" xr:uid="{00000000-0006-0000-0200-00004D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All banks!</t>
        </r>
      </text>
    </comment>
    <comment ref="M144" authorId="69" shapeId="0" xr:uid="{00000000-0006-0000-0200-00004E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all the same</t>
        </r>
      </text>
    </comment>
    <comment ref="K152" authorId="70" shapeId="0" xr:uid="{00000000-0006-0000-0200-00004F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borrow from friends or family if not employed</t>
        </r>
      </text>
    </comment>
    <comment ref="P153" authorId="71" shapeId="0" xr:uid="{00000000-0006-0000-0200-000050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 community led self recovery at all</t>
        </r>
      </text>
    </comment>
    <comment ref="K157" authorId="72" shapeId="0" xr:uid="{00000000-0006-0000-0200-00005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none exists</t>
        </r>
      </text>
    </comment>
    <comment ref="A158" authorId="73" shapeId="0" xr:uid="{00000000-0006-0000-0200-000052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Engage through communication groups</t>
        </r>
      </text>
    </comment>
    <comment ref="L161" authorId="7" shapeId="0" xr:uid="{00000000-0006-0000-0200-000053000000}">
      <text>
        <r>
          <rPr>
            <b/>
            <sz val="9"/>
            <color indexed="81"/>
            <rFont val="Tahoma"/>
            <family val="2"/>
          </rPr>
          <t>Roxanne Merenda:</t>
        </r>
        <r>
          <rPr>
            <sz val="9"/>
            <color indexed="81"/>
            <rFont val="Tahoma"/>
            <family val="2"/>
          </rPr>
          <t xml:space="preserve">
The KI says that the money from the fund could be used to activate the real estate registry, but not that this should be a direct action. I would switch this to 0</t>
        </r>
      </text>
    </comment>
    <comment ref="I162" authorId="74" shapeId="0" xr:uid="{00000000-0006-0000-0200-000054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price controle</t>
        </r>
      </text>
    </comment>
    <comment ref="O162" authorId="75" shapeId="0" xr:uid="{00000000-0006-0000-0200-000055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rent money</t>
        </r>
      </text>
    </comment>
    <comment ref="P162" authorId="76" shapeId="0" xr:uid="{00000000-0006-0000-0200-000056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rent money</t>
        </r>
      </text>
    </comment>
    <comment ref="N173" authorId="77" shapeId="0" xr:uid="{00000000-0006-0000-0200-000057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not as intermittent as previously</t>
        </r>
      </text>
    </comment>
    <comment ref="O174" authorId="78" shapeId="0" xr:uid="{00000000-0006-0000-0200-000058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currently applyed psychological support is ineffective</t>
        </r>
      </text>
    </comment>
    <comment ref="B177" authorId="79" shapeId="0" xr:uid="{00000000-0006-0000-0200-000059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"unfortunaitly, NGOs come here asking for information all for nothing"</t>
        </r>
      </text>
    </comment>
    <comment ref="A182" authorId="80" shapeId="0" xr:uid="{00000000-0006-0000-0200-00005A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to facilitate exchange of data and garantee follow through</t>
        </r>
      </text>
    </comment>
    <comment ref="N186" authorId="81" shapeId="0" xr:uid="{00000000-0006-0000-0200-00005B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especially if due to war.
Reply:
    They are facing difficulties accessing markets</t>
        </r>
      </text>
    </comment>
    <comment ref="P189" authorId="82" shapeId="0" xr:uid="{00000000-0006-0000-0200-00005C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Facing legal issues since they cannot legally own accommodationa, thus they are unable to claim and repair their homes</t>
        </r>
      </text>
    </comment>
    <comment ref="N190" authorId="83" shapeId="0" xr:uid="{00000000-0006-0000-0200-00005D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prioritize them with upcoming projects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tc={3E8F0CEF-C23B-457E-AB49-802AE26416F4}</author>
    <author>tc={1EEC8532-99BE-454B-8AE4-2DE5E3591B44}</author>
    <author>tc={276BE291-172E-4C8F-8C1F-EBA7586989C6}</author>
    <author>tc={2B5B80F0-0127-4EFF-9DC6-B02ABF08E44C}</author>
    <author>tc={B60D7626-97DA-4FC2-8961-776D805AE5B6}</author>
    <author>tc={9E88EDB3-7D89-41FE-BE81-6C2C4131A348}</author>
    <author>tc={7370ADA2-0341-4651-B376-4CD2F8215A8A}</author>
    <author>tc={A9E0679E-BD4B-450D-9D82-E26C749F20DB}</author>
    <author>tc={EC314F1F-E3EF-4ED2-ABFE-767DDF8C0B11}</author>
    <author>tc={3F515AEE-F177-48F8-98F2-0763869B4A9F}</author>
    <author>Roxanne Merenda</author>
    <author>tc={AAAA0032-9834-4036-A5F7-DD746547FE16}</author>
    <author>tc={928DF839-EFED-499A-9823-69683E336B95}</author>
    <author>tc={CF8E57F7-9709-444E-8099-6A0A7B8F916F}</author>
    <author>tc={E7D1F894-50B8-416D-ABE6-4C7E310D026D}</author>
    <author>tc={F385A5F1-B89B-43A8-8E97-B1631C6E91DF}</author>
    <author>tc={D358C198-B3AF-48D3-87FC-063912219783}</author>
    <author>tc={79AFF0DE-98CB-45AA-8F45-A0661736E1AB}</author>
    <author>tc={59F51E0D-EDD0-480D-8C75-9295F454BD2A}</author>
    <author>tc={212362D4-2B69-4ADF-B4A6-FA2FA1F965E5}</author>
    <author>tc={9DC84D98-CD0B-4116-B1D6-F3B8DE88615D}</author>
    <author>tc={280DC359-E48D-49EF-AA97-F7D05CE702A5}</author>
    <author>tc={9A96CCEF-9799-4E61-A7D0-16E4148B4FE4}</author>
    <author>tc={BBE046D8-33DD-4E1A-B54B-6894E27FB4A3}</author>
    <author>tc={2A57A82D-8612-491E-A98A-3C1DDE7D62F9}</author>
    <author>tc={69518B13-501A-42BD-BF08-20CADF22D23A}</author>
    <author>tc={5447D3B6-4E46-42DF-AAA5-8D21B268C876}</author>
    <author>tc={6434E8AC-204B-4448-82DB-DC775FA15E5A}</author>
    <author>tc={7E9FD4F5-B911-4180-8F35-7FA1FCAF0CD2}</author>
    <author>tc={EAE64E84-2805-4DDE-9712-6A83B2772416}</author>
    <author>tc={D6064B88-02A7-4A2F-BECB-509C52B3788E}</author>
    <author>tc={E57E160E-E16C-4415-BC2B-E8039BDACE21}</author>
    <author>tc={2FF8AB74-6A4B-49EF-A8EA-E6BBF8F20293}</author>
    <author>tc={94C86510-2D88-4579-9F2D-19E854C87132}</author>
    <author>tc={99650636-1AC8-4A52-B3A1-A74B181DC6DA}</author>
    <author>tc={2A7136CB-0C56-4B67-820B-B4F25DDC683F}</author>
    <author>tc={711C5FAB-D9AE-4A15-AEF6-B55000553CB5}</author>
    <author>tc={97747849-7861-415A-AD97-C3A481F62D8F}</author>
    <author>tc={FE9A5981-A491-4B86-965D-204A334AE5E2}</author>
    <author>tc={E47DA9F1-6520-4852-824C-0F8E7CC7676B}</author>
    <author>tc={5BA41ED7-CC48-4FBC-BED9-FC33639D8675}</author>
    <author>tc={3421F7C4-C93E-4ECE-8BAD-378AA8E051E6}</author>
  </authors>
  <commentList>
    <comment ref="D27" authorId="0" shapeId="0" xr:uid="{00000000-0006-0000-0400-00000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HHs fixing a bedroom, a toilet, and a kitchen to move in</t>
        </r>
      </text>
    </comment>
    <comment ref="I36" authorId="1" shapeId="0" xr:uid="{00000000-0006-0000-0400-000002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Big effect if displaced outside of municipality or away from friends and family</t>
        </r>
      </text>
    </comment>
    <comment ref="G41" authorId="2" shapeId="0" xr:uid="{00000000-0006-0000-0400-000003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same, only varies with income</t>
        </r>
      </text>
    </comment>
    <comment ref="C46" authorId="3" shapeId="0" xr:uid="{00000000-0006-0000-0400-000004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Because they are at ground level</t>
        </r>
      </text>
    </comment>
    <comment ref="I47" authorId="4" shapeId="0" xr:uid="{00000000-0006-0000-0400-000005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depends on floor + extent of damage to the shared spaces of the building</t>
        </r>
      </text>
    </comment>
    <comment ref="K50" authorId="5" shapeId="0" xr:uid="{00000000-0006-0000-0400-000006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Financial is the factor</t>
        </r>
      </text>
    </comment>
    <comment ref="J51" authorId="6" shapeId="0" xr:uid="{00000000-0006-0000-0400-000007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Unless unaccessable due to damaged building</t>
        </r>
      </text>
    </comment>
    <comment ref="B57" authorId="7" shapeId="0" xr:uid="{00000000-0006-0000-0400-000008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Very old buildings and networks are easily damaged</t>
        </r>
      </text>
    </comment>
    <comment ref="I63" authorId="8" shapeId="0" xr:uid="{00000000-0006-0000-0400-000009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rare</t>
        </r>
      </text>
    </comment>
    <comment ref="G66" authorId="9" shapeId="0" xr:uid="{00000000-0006-0000-0400-00000A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at competing prices and qualities</t>
        </r>
      </text>
    </comment>
    <comment ref="C67" authorId="10" shapeId="0" xr:uid="{00000000-0006-0000-0400-00000B000000}">
      <text>
        <r>
          <rPr>
            <b/>
            <sz val="9"/>
            <color indexed="81"/>
            <rFont val="Tahoma"/>
            <family val="2"/>
          </rPr>
          <t>Roxanne Merenda:</t>
        </r>
        <r>
          <rPr>
            <sz val="9"/>
            <color indexed="81"/>
            <rFont val="Tahoma"/>
            <family val="2"/>
          </rPr>
          <t xml:space="preserve">
maybe also mentioning the fact that if the family is skilled they can reconstruct parts themselves which saves costs? (as a new line on the DSAG)</t>
        </r>
      </text>
    </comment>
    <comment ref="G69" authorId="11" shapeId="0" xr:uid="{00000000-0006-0000-0400-00000C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More like, the lower value of the libyan dinar</t>
        </r>
      </text>
    </comment>
    <comment ref="G79" authorId="12" shapeId="0" xr:uid="{00000000-0006-0000-0400-00000D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inability to repair, or deciding it's not worth it, or for emothional discomfort</t>
        </r>
      </text>
    </comment>
    <comment ref="G81" authorId="13" shapeId="0" xr:uid="{00000000-0006-0000-0400-00000E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financial from friends and family</t>
        </r>
      </text>
    </comment>
    <comment ref="G89" authorId="14" shapeId="0" xr:uid="{00000000-0006-0000-0400-00000F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sometime bought</t>
        </r>
      </text>
    </comment>
    <comment ref="F101" authorId="15" shapeId="0" xr:uid="{00000000-0006-0000-0400-000010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dramatic increase in prices</t>
        </r>
      </text>
    </comment>
    <comment ref="G101" authorId="16" shapeId="0" xr:uid="{00000000-0006-0000-0400-00001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prices rised then restabalized</t>
        </r>
      </text>
    </comment>
    <comment ref="D103" authorId="17" shapeId="0" xr:uid="{00000000-0006-0000-0400-000012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having different quality and prices increase competion and reduce rise in prices</t>
        </r>
      </text>
    </comment>
    <comment ref="L105" authorId="18" shapeId="0" xr:uid="{00000000-0006-0000-0400-000013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السعر 28 دينار للقنطار، بمعنى الـ50 كيلوجرام 14
Reply:
    مافيش سعر ثاني للاسمنت الاعلى جودة</t>
        </r>
      </text>
    </comment>
    <comment ref="R105" authorId="10" shapeId="0" xr:uid="{00000000-0006-0000-0400-000014000000}">
      <text>
        <r>
          <rPr>
            <b/>
            <sz val="9"/>
            <color indexed="81"/>
            <rFont val="Tahoma"/>
            <family val="2"/>
          </rPr>
          <t>Roxanne Merenda:</t>
        </r>
        <r>
          <rPr>
            <sz val="9"/>
            <color indexed="81"/>
            <rFont val="Tahoma"/>
            <family val="2"/>
          </rPr>
          <t xml:space="preserve">
it could make more sense to compute the median instead of the mean. What do you think?
</t>
        </r>
      </text>
    </comment>
    <comment ref="L106" authorId="19" shapeId="0" xr:uid="{00000000-0006-0000-0400-000015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سعر 350 للقنطار 3.5 للكيلوجرام</t>
        </r>
      </text>
    </comment>
    <comment ref="B118" authorId="20" shapeId="0" xr:uid="{00000000-0006-0000-0400-000016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with lack of government monitoring</t>
        </r>
      </text>
    </comment>
    <comment ref="E118" authorId="21" shapeId="0" xr:uid="{00000000-0006-0000-0400-000017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 prices,, only pricing methods for {demanded materials} , conforms to codes</t>
        </r>
      </text>
    </comment>
    <comment ref="R121" authorId="10" shapeId="0" xr:uid="{00000000-0006-0000-0400-000018000000}">
      <text>
        <r>
          <rPr>
            <b/>
            <sz val="9"/>
            <color indexed="81"/>
            <rFont val="Tahoma"/>
            <family val="2"/>
          </rPr>
          <t>Roxanne Merenda:</t>
        </r>
        <r>
          <rPr>
            <sz val="9"/>
            <color indexed="81"/>
            <rFont val="Tahoma"/>
            <family val="2"/>
          </rPr>
          <t xml:space="preserve">
maybe you could pick a different word than "congregation area"? I think it is not very clear what this refers to.</t>
        </r>
      </text>
    </comment>
    <comment ref="R127" authorId="10" shapeId="0" xr:uid="{00000000-0006-0000-0400-000019000000}">
      <text>
        <r>
          <rPr>
            <b/>
            <sz val="9"/>
            <color indexed="81"/>
            <rFont val="Tahoma"/>
            <family val="2"/>
          </rPr>
          <t>Roxanne Merenda:</t>
        </r>
        <r>
          <rPr>
            <sz val="9"/>
            <color indexed="81"/>
            <rFont val="Tahoma"/>
            <family val="2"/>
          </rPr>
          <t xml:space="preserve">
it could make more sense to compute the median that the mean. What do you think? This is usually what we do for prices, especially when there is a small number of observations
</t>
        </r>
      </text>
    </comment>
    <comment ref="P128" authorId="10" shapeId="0" xr:uid="{00000000-0006-0000-0400-00001A000000}">
      <text>
        <r>
          <rPr>
            <b/>
            <sz val="9"/>
            <color indexed="81"/>
            <rFont val="Tahoma"/>
            <family val="2"/>
          </rPr>
          <t>Roxanne Merenda:</t>
        </r>
        <r>
          <rPr>
            <sz val="9"/>
            <color indexed="81"/>
            <rFont val="Tahoma"/>
            <family val="2"/>
          </rPr>
          <t xml:space="preserve">
This number seems far off compared to the other prices provided. Are we sure that the KI gave the price for this item and this quantity? Maybe something was misunderstood?
</t>
        </r>
      </text>
    </comment>
    <comment ref="E130" authorId="22" shapeId="0" xr:uid="{00000000-0006-0000-0400-00001B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m^3</t>
        </r>
      </text>
    </comment>
    <comment ref="K134" authorId="23" shapeId="0" xr:uid="{00000000-0006-0000-0400-00001C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19 LYD</t>
        </r>
      </text>
    </comment>
    <comment ref="C148" authorId="10" shapeId="0" xr:uid="{00000000-0006-0000-0400-00001D000000}">
      <text>
        <r>
          <rPr>
            <b/>
            <sz val="9"/>
            <color indexed="81"/>
            <rFont val="Tahoma"/>
            <family val="2"/>
          </rPr>
          <t>Roxanne Merenda:</t>
        </r>
        <r>
          <rPr>
            <sz val="9"/>
            <color indexed="81"/>
            <rFont val="Tahoma"/>
            <family val="2"/>
          </rPr>
          <t xml:space="preserve">
This KI also mentions plumbing</t>
        </r>
      </text>
    </comment>
    <comment ref="D155" authorId="24" shapeId="0" xr:uid="{00000000-0006-0000-0400-00001E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Everything else</t>
        </r>
      </text>
    </comment>
    <comment ref="F155" authorId="25" shapeId="0" xr:uid="{00000000-0006-0000-0400-00001F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everything else</t>
        </r>
      </text>
    </comment>
    <comment ref="K155" authorId="26" shapeId="0" xr:uid="{00000000-0006-0000-0400-000020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all work that requires effort and skill</t>
        </r>
      </text>
    </comment>
    <comment ref="G179" authorId="27" shapeId="0" xr:uid="{00000000-0006-0000-0400-00002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For UXOs; for theft: guard materials and tools at all times</t>
        </r>
      </text>
    </comment>
    <comment ref="L182" authorId="28" shapeId="0" xr:uid="{00000000-0006-0000-0400-000022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most common</t>
        </r>
      </text>
    </comment>
    <comment ref="H185" authorId="29" shapeId="0" xr:uid="{00000000-0006-0000-0400-000023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Minor damages may end up being repaired independantly</t>
        </r>
      </text>
    </comment>
    <comment ref="J185" authorId="30" shapeId="0" xr:uid="{00000000-0006-0000-0400-000024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minor and major in mid baladiya, while severe and destroyed at oustskirts</t>
        </r>
      </text>
    </comment>
    <comment ref="K185" authorId="31" shapeId="0" xr:uid="{00000000-0006-0000-0400-000025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major for the most part, more of minor to major damage in the downtown and sabri areas</t>
        </r>
      </text>
    </comment>
    <comment ref="G187" authorId="32" shapeId="0" xr:uid="{00000000-0006-0000-0400-000026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do not recommend repairing building foundations</t>
        </r>
      </text>
    </comment>
    <comment ref="G197" authorId="33" shapeId="0" xr:uid="{00000000-0006-0000-0400-000027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small jobs payed all once, larger sums in installments</t>
        </r>
      </text>
    </comment>
    <comment ref="G206" authorId="34" shapeId="0" xr:uid="{00000000-0006-0000-0400-000028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which is not acceptable for most customers</t>
        </r>
      </text>
    </comment>
    <comment ref="J216" authorId="35" shapeId="0" xr:uid="{00000000-0006-0000-0400-000029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low quality materials</t>
        </r>
      </text>
    </comment>
    <comment ref="A218" authorId="36" shapeId="0" xr:uid="{00000000-0006-0000-0400-00002A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Most expensive, for having to use external insolation and more frequent maintainance</t>
        </r>
      </text>
    </comment>
    <comment ref="F219" authorId="37" shapeId="0" xr:uid="{00000000-0006-0000-0400-00002B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More expensive, due to removal, prep, and second repair</t>
        </r>
      </text>
    </comment>
    <comment ref="K219" authorId="38" shapeId="0" xr:uid="{00000000-0006-0000-0400-00002C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from ground setteling under the structure
Reply:
    Note AE: This may be likely for a newley established building, not sure if applies to repairing of a building above an already settled ground?</t>
        </r>
      </text>
    </comment>
    <comment ref="G240" authorId="39" shapeId="0" xr:uid="{00000000-0006-0000-0400-00002D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Do not have access to labour markets</t>
        </r>
      </text>
    </comment>
    <comment ref="I241" authorId="40" shapeId="0" xr:uid="{00000000-0006-0000-0400-00002E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Help by assigning deligates</t>
        </r>
      </text>
    </comment>
    <comment ref="J241" authorId="41" shapeId="0" xr:uid="{00000000-0006-0000-0400-00002F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providing services and PSS</t>
        </r>
      </text>
    </comment>
  </commentList>
</comments>
</file>

<file path=xl/sharedStrings.xml><?xml version="1.0" encoding="utf-8"?>
<sst xmlns="http://schemas.openxmlformats.org/spreadsheetml/2006/main" count="981" uniqueCount="700">
  <si>
    <t>Item</t>
  </si>
  <si>
    <t>Description</t>
  </si>
  <si>
    <t>Project background</t>
  </si>
  <si>
    <t>Target populations</t>
  </si>
  <si>
    <t>Households that have had their accommodations damaged, who are non-displaced or returnees.</t>
  </si>
  <si>
    <t xml:space="preserve">Methodology </t>
  </si>
  <si>
    <t>In this workbook</t>
  </si>
  <si>
    <t xml:space="preserve">Shelter Reconstruction Assessment weblink </t>
  </si>
  <si>
    <t>http://www.reachresourcecentre.info/countries/libya</t>
  </si>
  <si>
    <t>Contact</t>
  </si>
  <si>
    <t>Yes</t>
  </si>
  <si>
    <t>KII ID</t>
  </si>
  <si>
    <t>KII1_E3</t>
  </si>
  <si>
    <t>KII2_E3</t>
  </si>
  <si>
    <t>KII3_E3</t>
  </si>
  <si>
    <t>KII4_E3</t>
  </si>
  <si>
    <t>KII5_E3</t>
  </si>
  <si>
    <t>KII6_E3</t>
  </si>
  <si>
    <t>KII7_E3</t>
  </si>
  <si>
    <t>KII8_E3</t>
  </si>
  <si>
    <t>KII9_E3</t>
  </si>
  <si>
    <t>KII10_E3</t>
  </si>
  <si>
    <t>KII3_Actors_DAR</t>
  </si>
  <si>
    <t>KII4_Actors_DAR</t>
  </si>
  <si>
    <t>KII6_Actors</t>
  </si>
  <si>
    <t>KII7_Actors</t>
  </si>
  <si>
    <t>Total # of references per discussion point</t>
  </si>
  <si>
    <t>Key findings summary</t>
  </si>
  <si>
    <t>General comments on key findings summary: (1) it would be good to add in the text the number of Kis who reported each issue, at least sometimes. (2) It is important to make clear that all information in your key findings summary reflect the KIs opinions. Using formulations such as "according to most Kis,..", as you did sometimes, would make this aspect clearer, rather than "as for the affected population, these legal restrictions are ignored for the most part" as you wrote for question 1.2, which  could lead the reader to believe the findings are less subjective than they are (3) Third, I found a few typos and language inaccuracies - if you could proofread your text and correct these, it would be great. (4) Finally, you could analyze the answers of the KIs in Bengzazi and Derna separately to see for example if some issues are specific to one area or another. A good example is question 1.1.1, "legal issues/law 4": you will see that 9/10 KIs in Benghazi mention this law, and none do in Derna. This may be interesting to point out.</t>
  </si>
  <si>
    <t>Baladiya</t>
  </si>
  <si>
    <t>Benghazi</t>
  </si>
  <si>
    <t>Derna</t>
  </si>
  <si>
    <t>Baladiya of work</t>
  </si>
  <si>
    <t>Line of work</t>
  </si>
  <si>
    <t>Gov, Lngo</t>
  </si>
  <si>
    <t>Gov</t>
  </si>
  <si>
    <t>Municipal</t>
  </si>
  <si>
    <t>gov, municipal, Lngo</t>
  </si>
  <si>
    <t>Lngo, initiatives</t>
  </si>
  <si>
    <t>gov, municipal</t>
  </si>
  <si>
    <t>gov, ngo, municipal</t>
  </si>
  <si>
    <t>initiative</t>
  </si>
  <si>
    <t>iNGO</t>
  </si>
  <si>
    <t>Experience</t>
  </si>
  <si>
    <t>&gt; 6 yrs</t>
  </si>
  <si>
    <t>4-6 yrs</t>
  </si>
  <si>
    <t>4 - 6 yrs</t>
  </si>
  <si>
    <t>Experience in armed conflict humanitarian response</t>
  </si>
  <si>
    <t>yes</t>
  </si>
  <si>
    <t>1.1 What are the common legal constraints/ issues that the majority of people in the Baladiya may encounter before, during, or after reconstruction of damaged accommodations since 2011?</t>
  </si>
  <si>
    <t>1.1.1 Legal issues/ law 4 (land under building)</t>
  </si>
  <si>
    <r>
      <t xml:space="preserve">For legal constraints facing affected population, the most prominent is Law number 4, which differentiate ownership of appartment to that of the land it was built upon. Considering the law, owners of destroyed appartments have lost ownership, and are left homeless. </t>
    </r>
    <r>
      <rPr>
        <sz val="11"/>
        <color rgb="FFFF0000"/>
        <rFont val="Calibri"/>
        <family val="2"/>
        <scheme val="minor"/>
      </rPr>
      <t>Lost of documents as a direct answer have not appeared</t>
    </r>
    <r>
      <rPr>
        <sz val="11"/>
        <color theme="1"/>
        <rFont val="Calibri"/>
        <family val="2"/>
        <scheme val="minor"/>
      </rPr>
      <t xml:space="preserve">, however, many KIIs mentioned the need to unsuspending </t>
    </r>
    <r>
      <rPr>
        <sz val="11"/>
        <color theme="7"/>
        <rFont val="Calibri"/>
        <family val="2"/>
        <scheme val="minor"/>
      </rPr>
      <t>realistate</t>
    </r>
    <r>
      <rPr>
        <sz val="11"/>
        <color theme="1"/>
        <rFont val="Calibri"/>
        <family val="2"/>
        <scheme val="minor"/>
      </rPr>
      <t xml:space="preserve"> deads registry, to allow households that lost ownership documents to replace them. Only </t>
    </r>
    <r>
      <rPr>
        <sz val="11"/>
        <color theme="7"/>
        <rFont val="Calibri"/>
        <family val="2"/>
        <scheme val="minor"/>
      </rPr>
      <t>2</t>
    </r>
    <r>
      <rPr>
        <sz val="11"/>
        <color theme="1"/>
        <rFont val="Calibri"/>
        <family val="2"/>
        <scheme val="minor"/>
      </rPr>
      <t xml:space="preserve"> KIIs mentioned ownership disputes between citizens or inheratance disagreements.
Difficulties particular to Mgar Muhalla is the historical buildings in the neighbourhood that officially/ legally are under specialized institutions, but some members of the community have "invaded" them and resided there. Other unlawful tenant instances are related to original owners being accused of affiliations and taking over their properties.</t>
    </r>
  </si>
  <si>
    <t>For example for question 1.1, saying "9 out of 12 Kis reported that the most prominent legal constraint … is …"</t>
  </si>
  <si>
    <t>1.1.1 Legal issues/ ownership dispute</t>
  </si>
  <si>
    <t>1.1.1 Legal issues/ loss of ownership documents</t>
  </si>
  <si>
    <t>*real estate (typo)</t>
  </si>
  <si>
    <t>1.1.1 Legal issues/ no prominent legal issues for pvt buildings</t>
  </si>
  <si>
    <t>4 Kis mention ownership disputes, not 2, right?</t>
  </si>
  <si>
    <t>1.1.1 Legal issues/ unlawful tenants</t>
  </si>
  <si>
    <t>1.1.1 Legal issues/ reconstruction in the historical sites is complicated</t>
  </si>
  <si>
    <t>1.1.2 Solution for legal issues/ procedural facilitation</t>
  </si>
  <si>
    <t xml:space="preserve">For issues related to documentation, no government bodies persuits citizens over lack of documentation. Many have mentioned resuming the regestry of deeds activities to resolve relgal issues. All KII answers indicate lack of effective solutions to adress legal constraints, dispite confirming seriousness of the problem, and the necessity to act. </t>
  </si>
  <si>
    <t>1.1.2 Solution for legal issues/ to provide alternative housing</t>
  </si>
  <si>
    <t>1.1.2 Solution for legal issues/ evacuate ulawful tenants</t>
  </si>
  <si>
    <t>1.2 In case of legal constraints/issues encountered before, during or during reconstruction, what is the action most people in the Baladiya usually take?</t>
  </si>
  <si>
    <t>1.2.1 legal issuescoping/ ignor and continue</t>
  </si>
  <si>
    <t>As for the affected population, these legal restrictions are ignored for the most part. Few register their case with the local authorities, to seek support and to flag such issues to governing bodies attention. One respondant encourages  the community to document the repair for any possible compensations.</t>
  </si>
  <si>
    <t>see comment in the yellow cell</t>
  </si>
  <si>
    <t>1.2.1 legal issuescoping/ seek gov support</t>
  </si>
  <si>
    <t>1.2.1 legal issuescoping/ cancel work</t>
  </si>
  <si>
    <t>1.2.1 legal issues coping/ postpone work</t>
  </si>
  <si>
    <t>1.2.2 If ignored or postponed/ bad for urban planning</t>
  </si>
  <si>
    <t>Overal, repairing despite legal constraints has little effect on the population, but it can affect urban plans, and burden infrastructure. As some housing units may be out of specifications, leading to randome construction, or unplanned loads on infrastructure. Naturally, families that ignore legal constraints will be stressed and pressured by their disputers or the government to provide legal proof of claim.</t>
  </si>
  <si>
    <t>1.2.2 If ignored or postponed/ legal repercussions to the family</t>
  </si>
  <si>
    <t>1.2.2 If ignored or postponed/ will resolve through legal process</t>
  </si>
  <si>
    <t>1.2.2 If ignored or postponed/ household instability</t>
  </si>
  <si>
    <t>1.3 What are the legal facilitations that are offered by the government for the majority of people in the Baladiya that are reconstructing their damaged accommodations since 2011?</t>
  </si>
  <si>
    <t>1.3.1 gov facilitation/ damage mapping</t>
  </si>
  <si>
    <t xml:space="preserve">The government did not enforce regulations on affected populations. There have not been any true legal facilitations other than that. Most KIIs answered this question with the damage mappings conducted by ministries of housing and of social affairs. Other actions taken by the government were clearing of UXO, rubble, and debre, as well as repairing parts of the infrastructure network in main areas. </t>
  </si>
  <si>
    <t>1.3.1 gov facilitation/ UXO removal</t>
  </si>
  <si>
    <t>1.3.1 gov facilitation/ lifting procedural restrictions</t>
  </si>
  <si>
    <t>1.3.2 gov facilitation effectivness/ nothing more than mapping was done</t>
  </si>
  <si>
    <t>Mapping has not been an effective way to support the population, rather to support assistance delivery and targeting of beneficiairies</t>
  </si>
  <si>
    <t>1.3.2 gov facilitation targets/ no specific targets</t>
  </si>
  <si>
    <t>1.4 What forms of assistance are available for the majority of people in the Baladiya who are struggling with reconstruction of damaged accommodations due to armed conflict since 2011?</t>
  </si>
  <si>
    <t>1.4.1 Available assistance/ humanitarian</t>
  </si>
  <si>
    <t>The types of assistance that were available to affected populations were mostly humanitarian assistance in the form of food and NFIs, such as blankets, medication, or cash-based assistance. Clearing of rubble was also considered as a form of assistance.
Reconstruction was done by NRC, targeting 30 households, but not all KIIs knew about that, some say that there are no reconstruction at all. One KII was active with local NGOs and mentioned local community intiatives assisting affected population.</t>
  </si>
  <si>
    <t>1.4.1 Available assistance/ ruble clearing (gov)</t>
  </si>
  <si>
    <t>1.4.1 Available assistance/ reconstruction (NRC)</t>
  </si>
  <si>
    <t>1.4.1 Available assistance/ community initiatives</t>
  </si>
  <si>
    <t>1.4.1 Available assistance/ none</t>
  </si>
  <si>
    <t>1.4.1 Available assistance/ financial assistance (ACTED)</t>
  </si>
  <si>
    <t>1.4.2 Assisting entities/ NGOs</t>
  </si>
  <si>
    <t>The assistance was mostly provided by NGOs, where IRC, NRC, and ACTED were iNGOs mentioned, and LRC, and LIBAID being implementing or cooperating partners. Municipality have assigned their crisis committees to conduct mappings with support from LIBAID.
Two KIIs mentioned social affairs offices as assiting entities (since regestration is done trhough them).</t>
  </si>
  <si>
    <t>1.4.2 Assisting entities/ Municipality</t>
  </si>
  <si>
    <t>1.4.2 Assisting entities/ Crisis committees</t>
  </si>
  <si>
    <t>1.4.2 Assisting entities/ Social Affairs</t>
  </si>
  <si>
    <t>1.4.3 Assistance process/ register with LIBAID or LRC</t>
  </si>
  <si>
    <t>For regestration process, most KIIs indicate that households register their status with LRC and LIBAID, forming databases of possible beneficiairies. Donor entities then scan these databases for targeting. In affect, registering with LRC and LIBAID renders a household regestered for assitance. According to KIIs, registration is easy and requires documentation proving ownership and damage. The system is set to prioritizes widows, divorcees, and disabled heads of households, but is not stricted to these types.</t>
  </si>
  <si>
    <t>1.4.3 Assistance process/ register with Social Affairs</t>
  </si>
  <si>
    <t>1.4.3 Assistance process/ register with crisis committees</t>
  </si>
  <si>
    <t>1.5 What are the common security threats/ constraints/ issues that most people in the Baladiya may encountered before, during, or after reconstruction since 2011  (not related to legal constraints/ issues mentioned in the previous question)?</t>
  </si>
  <si>
    <t>1.5.1 Security issues/ (UXO) unexploded ordnance</t>
  </si>
  <si>
    <t>KIIs have mostly responded with UXOs as the sole threat to security, while some added theft, which can be triangulated with "Professional" KII, and HH survey data, and attributed to the lack of residents returning to the area, for unrepairable extent of damage or inability to afford repair. The question topic is sensitive according to debrief forms.</t>
  </si>
  <si>
    <t>1.5.1 Security issues/ theft</t>
  </si>
  <si>
    <t>1.5.1 Security issues/ empty of residents</t>
  </si>
  <si>
    <t>1.5.1 Security issues/ unstable buildings</t>
  </si>
  <si>
    <t>1.5.1 Security issues/ none remain</t>
  </si>
  <si>
    <t>1.5.2 Security issues response/ demining teams</t>
  </si>
  <si>
    <t>All KIIs have confirmed proper response to the threat of UXO is request gov support. The government have addressed the threat by assigning combat engineering units of the local armed forces to demine the areas reported.</t>
  </si>
  <si>
    <t>1.5.2 Security issues response/ rubel removal</t>
  </si>
  <si>
    <t>1.6 In case there are security concerns that many people in the Baladiya usually face during reconstruction, what is the action that most people in the Baladiya usually take?</t>
  </si>
  <si>
    <t>1.6.1 Security issuescoping/ seek gov support (demining teams)</t>
  </si>
  <si>
    <t>Most people would postpone work, as UXOs and lack of return is out of their hand. Others have ignored the threat of theft, but they had to guard their equipment and limit repair to certain hours of the day.</t>
  </si>
  <si>
    <t>1.6.1 Security issues coping/ postpone work</t>
  </si>
  <si>
    <t>1.6.1 Security issuescoping/ ignor and continue</t>
  </si>
  <si>
    <t>1.6.2 If ignored or postponed/ civilian casualties</t>
  </si>
  <si>
    <t>Ignoring UXO is life threatening. KIIs also expressed how counter productive this can be, one provided an example where explosives have been discovered after repairs were already done. It had to be triggered for safe disposal, causing more damage and calling for second round of repairs to the surrounding buidlings.</t>
  </si>
  <si>
    <t>1.6.2 If ignored or postponed/ bad for urban planning</t>
  </si>
  <si>
    <t>1.6.2 If ignored or postponed/ psychological impact</t>
  </si>
  <si>
    <t>1.7 In your opinion, what is the impact of displacement (or lack thereof) on most people's decision and ability to reconstruct their accommodations since 2011 in this Baladiya?</t>
  </si>
  <si>
    <t>1.7.1 effect of displacement/ discourages reconstruction</t>
  </si>
  <si>
    <t xml:space="preserve">Most KIIs agree that being displaced reduces a households chances to reconstruct. This is because displaced households live in rent, increasing financial burdens, and the distance (assuming displaced out ot baladiya) make it difficult to follow up or tend to the construction process. Few of the KII indicated displacement doesn't affect as much as financial factors, while one beilieves the hardship of displacement encourages return.
</t>
  </si>
  <si>
    <t xml:space="preserve">1.7.1 effect of displacement/ increase cost in rent </t>
  </si>
  <si>
    <t xml:space="preserve">1.7.1 effect of displacement/ no effect </t>
  </si>
  <si>
    <t>1.7.1 effect of displacement/ encourages reconstruction</t>
  </si>
  <si>
    <t>1.7.2 effect of displaced within baladiya/ easier repair</t>
  </si>
  <si>
    <t>KII responses showed two kinds of displaced families. One that has been displaced within the city, who are closer to the markets and the repair site, as well as any possible assistance and support, non-displaced (did not leave Baladiya) having an easier reconstruction experience. On the other hand, households that displace out of the baladiya may be somewhere more affordable, but they are less likely to recieve assistance, and have a harder time repairing their  acccommodations from a distance. Few KIIs mentioned how some displaced households (especially displaced to the WEST) are less likely to be welcomed back to their neighbouthoods, and some are banned from returning.</t>
  </si>
  <si>
    <t xml:space="preserve">1.7.2 effect of displaced within baladiya/ prioritiezed </t>
  </si>
  <si>
    <t xml:space="preserve">1.7.2 effect of displaced within baladiya/ community support </t>
  </si>
  <si>
    <t xml:space="preserve">1.7.2 effect of displaced out of baladiya/ ignored </t>
  </si>
  <si>
    <t xml:space="preserve">1.7.2 effect of displaced out of baladiya/ under social pressure </t>
  </si>
  <si>
    <t>1.8 In your opinion, what is the impact of the accommodation type on most people's decision and ability to reconstruct their accommodations since 2011 in this Baladiya?</t>
  </si>
  <si>
    <t>1.8.1 effect of accommodation type/ houses easier to fix</t>
  </si>
  <si>
    <t xml:space="preserve">Responses to this question have not been straight forward. 5 KIIs insist that type of accommodation does not effect, as much as other factors influence the ability and decision of a household. That being said, responses varied, and favoured houses over appartments, in terms of likelihood of repair.
</t>
  </si>
  <si>
    <t>1.8.1 effect of accommodation type/ appartments easier to fix</t>
  </si>
  <si>
    <t>1.8.1 effectf accommodation type/ depends on hh income gap</t>
  </si>
  <si>
    <t>1.8.1 effectf accommodation type/ no effect</t>
  </si>
  <si>
    <t>1.8.2 repair likelyhood/ houses more likely</t>
  </si>
  <si>
    <t>KIIs who selected one over the other, did so baised on some conditions, such as equal size or severity of damage. Different types of accommodation presents different challenges during repair, but may not have a huge effect on a households ability or decission to repair.
Indeed appartments are smaller, however, the complexity of networks running through multiple appartment units can complicate the decission making. In addition to these networks, repairing an appartment at high floor buildings can incure additional costs to lift materials from ground level. On the other hand, houses are more exposed, and more likely to receive damage, and repair can be more expensive due to size.</t>
  </si>
  <si>
    <t>1.8.2 repair likelyhood/ appartments more likely</t>
  </si>
  <si>
    <t>1.9 What have been the biggest enabling factors that allowed the majority of people in the Baladiya to reconstructing their damaged accommodations from conflicts since 2011?</t>
  </si>
  <si>
    <t>1.9.1 positive factors/ skilled members</t>
  </si>
  <si>
    <t>KIIs indicate these factors are not common among the population. Having skilled members in the household was most common positive factor, with Derna KII and half Benghazi KIIs confirming so. Household income, light damages, and support from family or friends are also positive influences to households reconstruciton ability and decision</t>
  </si>
  <si>
    <t>1.9.1 positive factors/ household income</t>
  </si>
  <si>
    <t>1.9.1 positive factors/ minor damage</t>
  </si>
  <si>
    <t>1.9.1 positive factors/ family firend support</t>
  </si>
  <si>
    <t>1.9.1 positive factors/ security</t>
  </si>
  <si>
    <t>1.9.1 positive factors/ access to markets</t>
  </si>
  <si>
    <t>1.10 What have been the biggest hindering factors that prevents many people in the Baladiya from reconstructing their damaged accommodations since 2011?</t>
  </si>
  <si>
    <t>1.10.1 negative factors/ price of materials</t>
  </si>
  <si>
    <t xml:space="preserve">Negative factors were more common, and KIIs agreed that finanical factors (income, cash, and prices) and severely damaged accommodations are obstacles to many households in the community. Construction costs , the economic decline manifested as delayed salaries, liquidity shortage, and a black market that can go up to 40% increase in costs to make transactions all stack up against household's ability to reconstruct.
Additionally, poor living conditions of vulnerable households of children, with a disabled or deceeced provider are factors of hinderance, leaving those households with less access to cash, markets, security, and assistance. </t>
  </si>
  <si>
    <t>comments in yello wcells</t>
  </si>
  <si>
    <t>1.10.1 negative factors/ price of labour</t>
  </si>
  <si>
    <t>1.10.1 negative factors/ income or employment</t>
  </si>
  <si>
    <t>1.10.1 negative factors/ severe damage to accommodation</t>
  </si>
  <si>
    <t>1.10.1 negative factors/ lack of cash</t>
  </si>
  <si>
    <t>1.10.1 negative factors/ large hhs</t>
  </si>
  <si>
    <t>1.10.1 negative factors/ hh with disabilities</t>
  </si>
  <si>
    <t>1.10.1 negative factors/ lack of security</t>
  </si>
  <si>
    <t>1.10.1 negative factors/ lack of assistance</t>
  </si>
  <si>
    <t>1.10.1 negative factors/ late salaries</t>
  </si>
  <si>
    <t>1.11 What are the common coping mechanisms adopted by the majority of people in the Baladiya to deal with these factors?</t>
  </si>
  <si>
    <t>1.11.1 coping with factors/ partial repair</t>
  </si>
  <si>
    <t>Partial repair is the most common and effective coping mechanizm. Most families would repair the main compartments of the accommodation (bathroom, kitchen, and a room) and  move in to escape and continue repairing over time. Saving on labour, or borrowing money, are commonly adopted as well. Few rely on assistance or sell any valubles they own.
Other responses indicate that affected households register with LIBAID when prompted to apply for assistance from government and NGOs. There are households that have received assistance but it was not enough for the affected population. Another KII mentioned a community led initiatives that offered technical support and volunteers to help communities. Households that suffer from sever damage or complete distruction often do not repair, and move elsewhere.</t>
  </si>
  <si>
    <t>1.11.1 coping with factors/ saving on labour</t>
  </si>
  <si>
    <t>1.11.1 coping with factors/ loans or borowing money</t>
  </si>
  <si>
    <t>1.11.1 coping with factors/ seek ngo assistance</t>
  </si>
  <si>
    <t>1.11.1 coping with factors/ not repairing</t>
  </si>
  <si>
    <t>1.11.1 coping with factors/ take aditional job</t>
  </si>
  <si>
    <t>1.11.1 coping with factors/ selling valubles</t>
  </si>
  <si>
    <t>1.11.1 coping with factors/ seek community support</t>
  </si>
  <si>
    <t>4.1 What are the projects/ programs or initiatives that are available to the majority of people reconstructing their damaged accommodations in this Baladiya? Baladiya to deal with these factors?</t>
  </si>
  <si>
    <t>4.1.1 Assistance activities/ damage mapping (Beuro of Accommodation &amp; Facilities)</t>
  </si>
  <si>
    <t>Assistance is not available to the majority, rather to a small number of the affected population in the these baladiyas. 
Types of assistance that are available to the affected population are mostly mappings conducted by the municipalities incooperation with humanitarian assistance programs (cash-based, materials, food, etc). Local governance have worked in clearing rubble, and NGOs have distributed assistance and engaged in construction activities, but the size of the assistance was not enough for AlSabri, and Mgar to recover.</t>
  </si>
  <si>
    <t>4.1.1 Assistance activities/ affected population mapping (MoSA)</t>
  </si>
  <si>
    <t>4.1.1 Assistance activities/ NFIs</t>
  </si>
  <si>
    <t xml:space="preserve">4.1.1 Assistance activities/ food/ voucher </t>
  </si>
  <si>
    <t>4.1.1 Assistance activities/ reconstruction</t>
  </si>
  <si>
    <t>4.1.2 Assisting entities/ Gov (mapping/ rubble clearing)</t>
  </si>
  <si>
    <r>
      <t xml:space="preserve">Mapping offered by MoSa and </t>
    </r>
    <r>
      <rPr>
        <sz val="11"/>
        <color rgb="FFFF0000"/>
        <rFont val="Calibri"/>
        <family val="2"/>
        <scheme val="minor"/>
      </rPr>
      <t>Beuro of Accommodation &amp; Facilities</t>
    </r>
    <r>
      <rPr>
        <sz val="11"/>
        <color theme="1"/>
        <rFont val="Calibri"/>
        <family val="2"/>
        <scheme val="minor"/>
      </rPr>
      <t>. LRC and LIBAID are implimentors of humanitarian assistance programs or repair project funded by local and international actors, and implemented by iNGOs.</t>
    </r>
  </si>
  <si>
    <t>4.1.2 Assisting entities/ Local NGOs (LRC, LIBAID)</t>
  </si>
  <si>
    <t>4.1.2 Assisting entities/ iNGOs (general)</t>
  </si>
  <si>
    <t>4.1.2 Assisting entities/ Acted</t>
  </si>
  <si>
    <t>4.1.2 Assisting entities/ NRC</t>
  </si>
  <si>
    <t>4.1.3 Targeted populations/ all affected (Area based)</t>
  </si>
  <si>
    <t>KIIs are not aware of a specific vulnrability group other than shelter damage. Few KIIs mentioned low income households, widows and devorcees, and disabled heads of households.</t>
  </si>
  <si>
    <t>4.1.3 Targeted populations/ no income</t>
  </si>
  <si>
    <t>4.1.3 Targeted populations/ widows &amp; divorcees</t>
  </si>
  <si>
    <t>4.1.3 Targeted populations/ disabled hohh</t>
  </si>
  <si>
    <t>4.1.3 Targeted populations/ most damaged</t>
  </si>
  <si>
    <t xml:space="preserve">4.2 How can most people in the Baladiya apply to these projects/ programs for assistance? </t>
  </si>
  <si>
    <t>4.2.1 how to apply/ provide proof of damage</t>
  </si>
  <si>
    <t>Damage and affected population mapping is done by encouraging affected households to register their damage accomodations for assistance. Registration is done through LIBAID, LRC, social affairs offices or local municipality, who then forward data to mapping committees. The committees proceed to visit the site and assess and document the damages. Mappings data is shared with local and international actors providing assistance.</t>
  </si>
  <si>
    <t>4.2.1 how to apply/ mapping committees</t>
  </si>
  <si>
    <t>4.2.1 how to apply/ provide proof of ownership</t>
  </si>
  <si>
    <t>4.2.1 how to apply/ social affairs</t>
  </si>
  <si>
    <t>4.2.1 how to apply/ LRC</t>
  </si>
  <si>
    <t>4.2.1 how to apply/ municipality</t>
  </si>
  <si>
    <t>4.2.1 how to apply/ LibAid</t>
  </si>
  <si>
    <t>4.2.1 how to apply/ No restrictions</t>
  </si>
  <si>
    <t>4.2.1 how to apply/ provide proof of residency</t>
  </si>
  <si>
    <t>2.1 What are the financial services that affected people in the Baladiya may benefit from for reconstruction of damaged accommodations?</t>
  </si>
  <si>
    <t>2.1.1 financial serveces/ bank loans</t>
  </si>
  <si>
    <t>Applying for housing loans is the only form of financial services that affected populations can benefit from. Although it is easy to apply for these loans, they are not always available (on and off), and can require large committions to liquidate (up to 40%) according to one KII. For those reasons, practically there are no financial services to be considered available or accessable to the majority of affected population. Government assistance in form of family support visas was considered available to affected population.</t>
  </si>
  <si>
    <t>2.1.1 financial serveces/ none</t>
  </si>
  <si>
    <t>2.1.1 financial serveces/ family support visa</t>
  </si>
  <si>
    <t>2.1.2 how to apply/ bank loans - proof of gov employment</t>
  </si>
  <si>
    <t>To apply, you need to provide proof of ownership and damage. For those who have lost their documentations they can get help from the municipality's Mukhtar office and housing &amp; facilities offices. No prioritization have been mentioned by KIIs.</t>
  </si>
  <si>
    <t>2.1.2 how to apply/ proof of ownership and damage</t>
  </si>
  <si>
    <t>2.1.2 how to apply/ anyone can apply</t>
  </si>
  <si>
    <t>2.1.2 how to apply/ through municipalities</t>
  </si>
  <si>
    <t>2.2 What are the available payment methods that affected people in the Baladiya may use to pay for various reconstruction activities when repairing their damaged accommodations?</t>
  </si>
  <si>
    <t>2.2.1 payment methods/ bank cheques</t>
  </si>
  <si>
    <t xml:space="preserve">None cash payment methods such as cheques, bank cards, and money transfers were widely available for use in the market, however, they were not applicable when paying for labour, and these services costs fluctuates, rising well above 25%, in effect making them unaccessable. </t>
  </si>
  <si>
    <t>2.2.1 payment methods/ e-payment &amp; transfers</t>
  </si>
  <si>
    <t>2.2.1 payment methods/ cost increase if not cash</t>
  </si>
  <si>
    <t>2.2.1 payment methods/ mostly cash</t>
  </si>
  <si>
    <t>2.2.2 banks accepted/ Wahda</t>
  </si>
  <si>
    <t>Almost all banks services are used and accepted. However, the three big banks were mentioned most (Wahda, Tijari-Watani, and Tijara &amp; Tanmia).</t>
  </si>
  <si>
    <t>2.2.2 banks accepted/ Tijari Watani</t>
  </si>
  <si>
    <t>2.2.2 banks accepted/ Tijara Tanmia</t>
  </si>
  <si>
    <t>2.2.2 banks accepted/ Jomhoria</t>
  </si>
  <si>
    <t>2.2.2 banks accepted/ Aman</t>
  </si>
  <si>
    <t>2.3 In lack of convenient payment methods, how do households that have damaged accommodations usually cope/ react?</t>
  </si>
  <si>
    <t>2.3.1 Coping/ family Visas</t>
  </si>
  <si>
    <t>In face of financial difficulties and lack of services, most commonly reported reaction is to sell family support visas offered by the government to cope (A USD visa card topped up at official exchange rates, which can be sold at higher black market exchange rates). Partial repair is also effective and common to reduce the money needed. Another comon way to secure more funds is through bank loans (or borrowing if not employed). Interviews indicate there are groups that are not elegable for loans, due to no, or low government salaries, or other qualifying criteria.</t>
  </si>
  <si>
    <t>2.3.1 Coping/ partial reconstruction</t>
  </si>
  <si>
    <t>2.3.1 Coping/ apply for loans (for employed)</t>
  </si>
  <si>
    <t>2.3.1 Coping/ postpone repair</t>
  </si>
  <si>
    <t>2.3.1 Coping/ seek iNGO support</t>
  </si>
  <si>
    <t>2.3.1 Coping/ sell property or valubles</t>
  </si>
  <si>
    <t>4.3 With reconstruction projects that are supported/ endowed by local or international actors, how much are the beneficiaries of these projects involved with the process of reconstruction?</t>
  </si>
  <si>
    <t>4.3.1 Repair project involvement/ deal with focal point</t>
  </si>
  <si>
    <t>Beneficiairies do not deal with workers or service providers. A focal point mediates between them and service providers.</t>
  </si>
  <si>
    <t>4.3.1 Repair project involvement/ should involve household</t>
  </si>
  <si>
    <t>4.3.1 Repair project involvement/ deal with household</t>
  </si>
  <si>
    <t>4.4 How can municipalities contribute to community led initiatives aimed at assisting and facilitating self-recovery for vulnerable households with reconstruction?</t>
  </si>
  <si>
    <t>4.4.1 Gov support community initiatives/ documentation/ procedural facilitation</t>
  </si>
  <si>
    <t xml:space="preserve">KIIs suggested government to resolve legal issues of documentation and facilitate paperwork requirements by activating the deads registry, and address legal hinderance of existing laws. Additionally, many KIIs stressed the need to authorize housing loans with no interest and control over the construction markets support the majority of the affected population, and financial and/ or materials assistance to reach volnurable groups.
Other suggestions:  goverment  assign banks to fund construction companies to construct accommodations, on open lands out of DT area; govermnet support initiatives and joint activities with local and international actors. Another suggested training and developing affected population for self recovery.
</t>
  </si>
  <si>
    <t>4.4.1 Gov support community initiatives/ financial/ material support</t>
  </si>
  <si>
    <t>4.4.1 Gov support community initiatives/ housing loans</t>
  </si>
  <si>
    <t>4.4.1 Gov support community initiatives/ hire construction companies</t>
  </si>
  <si>
    <t>4.4.1 Gov support community initiatives/ incoporating initiatives</t>
  </si>
  <si>
    <t>4.4.1 Gov support community initiatives/ develop &amp; train affected population</t>
  </si>
  <si>
    <t>4.4.1 Gov support community initiatives/ assigning construction to national banks</t>
  </si>
  <si>
    <t>4.4.1 Gov support community initiatives/ bridge international &amp; local efforts</t>
  </si>
  <si>
    <t>4.4.1 Gov support community initiatives/ outreach and communication</t>
  </si>
  <si>
    <t>4.4.1 Gov support community initiatives/ provide lands (out of DT)</t>
  </si>
  <si>
    <t>4.4.1 Gov support community initiatives/ guide aid targetting</t>
  </si>
  <si>
    <t>4.5 How can NGOs contribute to community led initiatives aimed at assisting and facilitating self-recovery for vulnerable households with reconstruction?</t>
  </si>
  <si>
    <t>4.5.1 NGO support community initiatives/ financial or technical support</t>
  </si>
  <si>
    <t>Most notable suggestion is to provide financial and technical aid to governing entities and affected populations. Additionally, some KIIs suggested providing psychosocial support and humanitarian assistance for war affected communities. International communities can develope or council local governance on emergency response, strategic planning, or community and local stakeholder engagement through training and sharing experience and knoweldge. A respondant explained that the later kind of support are best framed in partnership contracts, for sustainability. 
Other forms of suggested support targeting affected population other than psychsocial support are livelihood training, fostering community led initiatives aiming to repair and activities that generaly support economic recovery.</t>
  </si>
  <si>
    <t>4.5.1 NGO support community initiatives/ psychosocial support</t>
  </si>
  <si>
    <t>4.5.1 NGO support community initiatives/ Humanitarian support</t>
  </si>
  <si>
    <t>4.5.1 NGO support community initiatives/ workshops with municipalities (Solutions &amp; Stratigies)</t>
  </si>
  <si>
    <t>4.5.1 NGO support community initiatives/ exchange of knowledge or experience</t>
  </si>
  <si>
    <t>4.5.1 NGO support community initiatives/ capacity building for mapping</t>
  </si>
  <si>
    <t>4.5.1 NGO support community initiatives/ look for/ encourage initiatives</t>
  </si>
  <si>
    <t>4.5.1 NGO support community initiatives/ local ngos connect with community</t>
  </si>
  <si>
    <t>4.5.1 NGO support community initiatives/ advocate for registration with committees</t>
  </si>
  <si>
    <t>4.5.1 NGO support community initiatives/ partnerships</t>
  </si>
  <si>
    <t>4.5.1 NGO support community initiatives/ encourage economic growth</t>
  </si>
  <si>
    <t>4.5.1 NGO support community initiatives/ livelihood trainings</t>
  </si>
  <si>
    <t>5.1 Are there particular population groups that face specific challenges when reconstructing their damaged accommodations?</t>
  </si>
  <si>
    <t>5.1.1 Vulnerable groups/ Disabled hhs</t>
  </si>
  <si>
    <t>According to KIIs, volnerable households are families who's main provider has passed or is injured/ disabled, and have no or few abled members, or houeseholds of low income. Most common categorizations are disability, widows/ devorcies, and households sustaining on government payrols.</t>
  </si>
  <si>
    <t>5.1.1 Vulnerable groups/ Woman headed hhs</t>
  </si>
  <si>
    <t>5.1.1 Vulnerable groups/ Low income hhs</t>
  </si>
  <si>
    <t>5.1.1 Vulnerable groups/ non-Libyan households</t>
  </si>
  <si>
    <t>5.1.2 how to support/ financial aid</t>
  </si>
  <si>
    <t>KIIs suggest best form of support is financial aid, and help to reconstruct</t>
  </si>
  <si>
    <t>5.1.2 how to support/ aid with repair</t>
  </si>
  <si>
    <t>5.1.2 how to support/ legal aid</t>
  </si>
  <si>
    <t>5.1.2 how to support/ training and capacity building towards self sustainance</t>
  </si>
  <si>
    <t>very good</t>
  </si>
  <si>
    <t>KII1_ABS_ACT</t>
  </si>
  <si>
    <t>KII2_ABS</t>
  </si>
  <si>
    <t>KII3_ABS</t>
  </si>
  <si>
    <t>KII4_ABS</t>
  </si>
  <si>
    <t>KII5_ABS</t>
  </si>
  <si>
    <t>KII6_ABS</t>
  </si>
  <si>
    <t>KII7_ABS</t>
  </si>
  <si>
    <t>KII8_ABS</t>
  </si>
  <si>
    <t>KII9_ABS</t>
  </si>
  <si>
    <t>KII10_ABS</t>
  </si>
  <si>
    <t>KII11_ABS</t>
  </si>
  <si>
    <t>KII1_TWG</t>
  </si>
  <si>
    <t>KII3_TWG</t>
  </si>
  <si>
    <t>KII5_TWG</t>
  </si>
  <si>
    <t>Abusalim</t>
  </si>
  <si>
    <t>Tawergha</t>
  </si>
  <si>
    <t>KII ID CONTAINING FOLDER (LINK)</t>
  </si>
  <si>
    <t>KII1_E1</t>
  </si>
  <si>
    <t>KII1_E2</t>
  </si>
  <si>
    <t>KII2_E1</t>
  </si>
  <si>
    <t>KII2_E2</t>
  </si>
  <si>
    <t>KII3_E1</t>
  </si>
  <si>
    <t>KII3_E2</t>
  </si>
  <si>
    <t>KII4_E1</t>
  </si>
  <si>
    <t>KII5_E1</t>
  </si>
  <si>
    <t>KII6_E1</t>
  </si>
  <si>
    <t>KII7_E1</t>
  </si>
  <si>
    <t>KII1</t>
  </si>
  <si>
    <t>KII2</t>
  </si>
  <si>
    <t>KII3</t>
  </si>
  <si>
    <t>KII4</t>
  </si>
  <si>
    <t>KII5</t>
  </si>
  <si>
    <t>the hyperlink cannot be opened I believe</t>
  </si>
  <si>
    <t>Darna</t>
  </si>
  <si>
    <t>Drana</t>
  </si>
  <si>
    <t>The general comments I made on key findings summaries in the previous sheet are also valid for this sheet.</t>
  </si>
  <si>
    <t>Bng - Tbrk - Drn</t>
  </si>
  <si>
    <t>Bng - Baida - Msrt</t>
  </si>
  <si>
    <t>Bng - Mrj - Drna</t>
  </si>
  <si>
    <t>Contractor</t>
  </si>
  <si>
    <t>Skilled wrkr</t>
  </si>
  <si>
    <t>Cotractor</t>
  </si>
  <si>
    <t>3 yrs</t>
  </si>
  <si>
    <t>Experience in armed conflict damage repair</t>
  </si>
  <si>
    <t>1.1 Since 2011, what are the main obstacles for most people in this Baladiya to access construction markets and labour?</t>
  </si>
  <si>
    <t>1.1.1 Obstacles markets/ material prices</t>
  </si>
  <si>
    <t>All KIIs have stated prices and population financial abilities (or lack there of) are the main limitations to access construction markets. This problem is further exacerbated by lack of government management and control over markets and their prices, unstable LYD value and lack of liquidity. One noted some trouble accessing labor due to imigration regulations.</t>
  </si>
  <si>
    <t>1.1.1 Obstacles markets/ labour prices</t>
  </si>
  <si>
    <t>1.1.1 Obstacles markets/ lack of cash</t>
  </si>
  <si>
    <t>1.1.1 Obstacles markets/ lack of gov controle or regulation</t>
  </si>
  <si>
    <t>1.1.1 Obstacles markets/ labour access</t>
  </si>
  <si>
    <t>1.1.1 Obstacles markets/ low income</t>
  </si>
  <si>
    <t>1.1.1 Obstacles markets/ exchange rates</t>
  </si>
  <si>
    <t>1.1.1 Obstacles markets/ laws of migration and foreign workers</t>
  </si>
  <si>
    <t>1.1 What are the skill/ job types that have been affected the most?</t>
  </si>
  <si>
    <t>1.1.2 Affected markets/ carpentry</t>
  </si>
  <si>
    <t>Responses indicate all construction professions have been affected by the economic situation and the increasing demand.</t>
  </si>
  <si>
    <t>1.1.2 Affected markets/ plastering</t>
  </si>
  <si>
    <t>1.1.2 Affected markets/ concrete works</t>
  </si>
  <si>
    <t>1.1.2 Affected markets/ electrician</t>
  </si>
  <si>
    <t xml:space="preserve">1.1.2 Affected markets/ majority of crafts are effected </t>
  </si>
  <si>
    <t>1.1.2 Affected markets/ plumbing</t>
  </si>
  <si>
    <t>1.1.2 Affected markets/ masonry</t>
  </si>
  <si>
    <t>1.1.2 Affected markets/ tiling</t>
  </si>
  <si>
    <t>1.1.2 Affected markets/ painting</t>
  </si>
  <si>
    <t>1.2 How do these obstacles (if any) influence the decision of most people in the Baladiya who want to reconstruct their war-damaged accommodations?</t>
  </si>
  <si>
    <t>1.2.1 Obstacle impact/ partial reconstruction</t>
  </si>
  <si>
    <t>Acording to construction professionals interviewed, the vast majority of households elect to partially reconstruct when faced with financial and market hinderances. Many indicated that the only option aside from partial reconstruction is not to reconstruct all together, and reside in damaged shelter with no or limited repair. KIIs did not believe that self repair modality is common among the majority.</t>
  </si>
  <si>
    <t>1.2.1 Obstacle impact/ not reconstruct</t>
  </si>
  <si>
    <t>1.2.1 Obstacle impact/ self-repair modality</t>
  </si>
  <si>
    <t>1.2.1 Obstacle impact/ hire engineer (big dmg)</t>
  </si>
  <si>
    <t>1.2.1 Obstacle impact/ hire unskilled labour</t>
  </si>
  <si>
    <t>1.2.1 Obstacle impact/ take additional jobs</t>
  </si>
  <si>
    <t>1.2.1 Obstacle impact/ pay materials in installment</t>
  </si>
  <si>
    <t>1.2 How does this effect differ by displacement status, household size, accommodation size/ damage, or income level?</t>
  </si>
  <si>
    <t>1.2.2 Impact higher for/ low income</t>
  </si>
  <si>
    <t>Groups most impacted from market factors are households of low income, severely damage accommodations, and displaced households. Low income households struggle the most with reconstruction costs and markets prices. Families with severly damaged accommodations are also faced with demolition and construction. Being displaced can hinder a households ability to afford, or effectively oversee the reconstruction process.</t>
  </si>
  <si>
    <t>1.2.2 Impact higher for/ displaced households</t>
  </si>
  <si>
    <t>1.2.2 Impact higher for/ severe damage to accommodation</t>
  </si>
  <si>
    <t>1.2.2 Impact higher for/ disability</t>
  </si>
  <si>
    <t>1.2.2 Impact higher for/ divorcees</t>
  </si>
  <si>
    <t>1.2.2 Impact higher for/ widows</t>
  </si>
  <si>
    <t>1.2.2 Impact varies with/ HH composition</t>
  </si>
  <si>
    <t>1.2.2 Impact varies with/ Type or Size of accommodation</t>
  </si>
  <si>
    <t>1.3 In your oppinion what is the impact of accomodation type/ size on most peoples decision and ability to reconstruct their accommodations in this baladiya since 2011?</t>
  </si>
  <si>
    <t>1.3.1 Impact of shelter Size / negative impact (large size)</t>
  </si>
  <si>
    <t>Rather than size of accommodation, size of damaged area and the structural components that have sustained damage are closely related to repair difficulty and expense.
Appartments have less exposed areas and are therefore less likely to sustain damage to mutliple, however, damage to other appartments of the building can effect the entire building, and complicated repair decision making and funding process. Additionally, an appartment in the top floor can require additional funds. On the other hand, assessing and repairing a house is more straightforward, with less likelyhood of delays or unexpected risks.
Large accommodation size with larger structural components will cost more to replace or replair them.</t>
  </si>
  <si>
    <t>1.3.1 Impact of shelter Size / area porportional to cost</t>
  </si>
  <si>
    <t>1.3.1 Impact of shelter Type / houses positive impact</t>
  </si>
  <si>
    <t>1.3.1 Impact of shelter Type / appartments positive impact</t>
  </si>
  <si>
    <t>1.3.1 Impact of shelter Type / no impact</t>
  </si>
  <si>
    <t>1.3 What type/ size is more likely to be reconstructed?</t>
  </si>
  <si>
    <t>1.3.2 Likely to be repaired / small size</t>
  </si>
  <si>
    <t>When asked "Which is more likely to be repaired" more responses favoured a smaller size accommodation. There were no significant indications to houses over appartments.</t>
  </si>
  <si>
    <t>1.3.2 Likely to be repaired / appartment</t>
  </si>
  <si>
    <t>1.3.2 Likely to be repaired / house</t>
  </si>
  <si>
    <t>1.3.2 Likely to be repaired / no difference</t>
  </si>
  <si>
    <t>1.4 In your oppinion what is the impact of accomodation damage severity on most peoples decision and ability to reconstruct their accommodations in this baladiya since 2011?</t>
  </si>
  <si>
    <t>1.4.1 Impact of damage / level of damage porportional to cost (impact)</t>
  </si>
  <si>
    <t>The more the damage the greater the cost of repair. Not only that, but the location of damage can have significant impact on costs. Structural damage require high quality materials, expertiese, and negatively impacts overal structural integrity. KIIs also agreed that in some cases, damaged infrastructure of the neighbourhood will emposse additional costs for the households as a result.</t>
  </si>
  <si>
    <t>1.4.1 Impact of damage / severe damage require high quality repair</t>
  </si>
  <si>
    <t>1.4.1 Impact of damage / damage to infrastructure has negative impact</t>
  </si>
  <si>
    <t>1.4 Which is more likely to be reconstructed?</t>
  </si>
  <si>
    <t>1.4.2 Liklihood of repair / minor damage</t>
  </si>
  <si>
    <t>Goes without saying, that minor damages are more likely to be repaired. Severe damages to external components of a building will not limit a households ability to partially repair and moving in the building. Therefore, and for the same reason, minor damage to less important compartments is less likely to be repaired.</t>
  </si>
  <si>
    <t>1.4.2 Liklihood of repair / severe &amp; destroyed damage requires rebuilding</t>
  </si>
  <si>
    <t>1.4.2 Liklihood of repair / major damage</t>
  </si>
  <si>
    <t>1.5 What other factors (internal/ external) may positively influence most people's decision and ability to reconstruct their accommodation?</t>
  </si>
  <si>
    <t>1.5.1 Other positive factors/ technically skilled members</t>
  </si>
  <si>
    <t>The majority of responses show that being able to do work yourself or with help the greatest positive factor, asside from financial ability, adding that social support is not as common in the community. Other factors such as  access to the market, or minor damage have been mentioned as well.</t>
  </si>
  <si>
    <t>1.5.1 Other positive factors/ income or cash</t>
  </si>
  <si>
    <t>1.5.1 Other positive factors/ help from friends or family</t>
  </si>
  <si>
    <t>1.5.1 Other positive factors/ acess to market</t>
  </si>
  <si>
    <t>1.5.1 Other positive factors/ extent of damage (low)</t>
  </si>
  <si>
    <t>1.6 What other factors (internal/ external) may negatively influence most people's decision and ability to reconstruct their accommodation?</t>
  </si>
  <si>
    <t>1.6.1 Other negative factors/ lack income or cash</t>
  </si>
  <si>
    <t xml:space="preserve">The biggest negative factor remain to be lack of cash or income, as unanimously indicated from KIIs, however, other important factors and market and labour prices, and the lack of assistance from gov or communities. Lacking skills and knowledge about reconstruction is also mentioned as a hinderance. </t>
  </si>
  <si>
    <t>1.6.1 Other negative factors/ lack of assistance</t>
  </si>
  <si>
    <t>1.6.1 Other negative factors/ high prices of market/ labour</t>
  </si>
  <si>
    <t>1.6.1 Other negative factors/ lack skilled members</t>
  </si>
  <si>
    <t>1.6.1 Other negative factors/ extent of damage (high)</t>
  </si>
  <si>
    <t>1.6.1 Other negative factors/ lack knowledge of market</t>
  </si>
  <si>
    <t>1.6.1 Other negative factors/ being female headed hh</t>
  </si>
  <si>
    <t xml:space="preserve">1.7 What are the common coping mechanisms adopted by the majority of people in the Baladiya to deal with these factors? </t>
  </si>
  <si>
    <t>1.7.1 Coping/ partial reconstruction</t>
  </si>
  <si>
    <t>To cope with such factors, KII say the population mostly partially reconstructed, and lived in damaged accommodations. Some of the contractors said the households can save on labour and doing self repair, or alternatively selling the damage property and buying somewhere else.</t>
  </si>
  <si>
    <t>1.7.1 Coping/ live in damaged accommodation</t>
  </si>
  <si>
    <t>1.7.1 Coping/ abandone/ sell accommodation</t>
  </si>
  <si>
    <t>1.7.1 Coping/ hire unskilled labour</t>
  </si>
  <si>
    <t>1.7.1 Coping/ seek assistance</t>
  </si>
  <si>
    <t>1.7.1 Coping/ do self repair</t>
  </si>
  <si>
    <t>2.1 What type of construction materials are most demanded for accommodation reconstruction in this Baladiya?</t>
  </si>
  <si>
    <t>2.1.1 Demanded materials/ cement</t>
  </si>
  <si>
    <t xml:space="preserve">Top demanded materials are Cement, Sand, and Steal. These materials, along with gravel and water, are the ingredients for concrete and cement works. Aluminum for windows and doorsis also on high demand. </t>
  </si>
  <si>
    <t>2.1.1 Demanded materials/ sand</t>
  </si>
  <si>
    <t>2.1.1 Demanded materials/ steal rods</t>
  </si>
  <si>
    <t>2.1.1 Demanded materials/ gravel</t>
  </si>
  <si>
    <t>2.1.1 Demanded materials/ aluminum (windows &amp; doors)</t>
  </si>
  <si>
    <t>2.1.1 Demanded materials/ water</t>
  </si>
  <si>
    <t>2.1.1 Demanded materials/ wood (concreat work)</t>
  </si>
  <si>
    <t>2.1.1 Demanded materials/ plumbing materials</t>
  </si>
  <si>
    <t>2.1.2 Demanded materials/ concrete blocks</t>
  </si>
  <si>
    <t>2.1.1 Demanded materials/ tiles</t>
  </si>
  <si>
    <t>2.1.1 Demanded materials/ wood (windows &amp; doors)</t>
  </si>
  <si>
    <t>2.1.1 Demanded materials/ electrics materials</t>
  </si>
  <si>
    <t>2.1.1 Demanded materials/ marble</t>
  </si>
  <si>
    <t>2.1.1 Demanded materials/ paint</t>
  </si>
  <si>
    <t>2.1.1 Demanded materials/ steal (windows &amp; doors)</t>
  </si>
  <si>
    <t>2.1.1 Demanded materials/ toilet furnaiture</t>
  </si>
  <si>
    <t>2.1 How have prices been affected during the past 3 years?</t>
  </si>
  <si>
    <t>2.1.2 Pricce rise (3yrs)/ all materials price rise</t>
  </si>
  <si>
    <t>Market prices have been unstable, and were heavily affected by paralel markets, and the USD exchange rates. Since 2011, construction market prices (as other markets) have increased dramaticially. One KII noted that currently pricess have subsided along with the stabilization of USD rates.
Markets are not subjected to government regulation, and lack diversity of qualities and price ranges, which contributed to further rise in prices. Additionally, post 2016, payment method can affect the prices, causing further rise of prices.</t>
  </si>
  <si>
    <t>2.1.2 Price rise (3yrs)/ due to USD rise</t>
  </si>
  <si>
    <t>2.1.2 Prices range by quality</t>
  </si>
  <si>
    <t>2.2 How is pricing usually calculated for reconstruction materials in this Baladiya?</t>
  </si>
  <si>
    <t>2.2.1 Material prices for cement (low quality)/ LYD per 50kg bag</t>
  </si>
  <si>
    <r>
      <rPr>
        <b/>
        <sz val="11"/>
        <color rgb="FF0070C0"/>
        <rFont val="Calibri"/>
        <family val="2"/>
        <scheme val="minor"/>
      </rPr>
      <t>Cement</t>
    </r>
    <r>
      <rPr>
        <sz val="11"/>
        <color rgb="FF0070C0"/>
        <rFont val="Calibri"/>
        <family val="2"/>
        <scheme val="minor"/>
      </rPr>
      <t xml:space="preserve">: Top quality avg. 16 LYD per 50 KG bag, while competing lowe quality at 14.4.
</t>
    </r>
    <r>
      <rPr>
        <b/>
        <sz val="11"/>
        <color rgb="FF0070C0"/>
        <rFont val="Calibri"/>
        <family val="2"/>
        <scheme val="minor"/>
      </rPr>
      <t>Steel</t>
    </r>
    <r>
      <rPr>
        <sz val="11"/>
        <color rgb="FF0070C0"/>
        <rFont val="Calibri"/>
        <family val="2"/>
        <scheme val="minor"/>
      </rPr>
      <t xml:space="preserve">: Rods for casting can be purchased by a quintar (100 KGs), at the cost of 3.4 LYD per KG.
</t>
    </r>
    <r>
      <rPr>
        <b/>
        <sz val="11"/>
        <color rgb="FF0070C0"/>
        <rFont val="Calibri"/>
        <family val="2"/>
        <scheme val="minor"/>
      </rPr>
      <t>Sand</t>
    </r>
    <r>
      <rPr>
        <sz val="11"/>
        <color rgb="FF0070C0"/>
        <rFont val="Calibri"/>
        <family val="2"/>
        <scheme val="minor"/>
      </rPr>
      <t xml:space="preserve">: Sold at avg. 23.6 LYD by the cubic meter.
</t>
    </r>
    <r>
      <rPr>
        <b/>
        <sz val="11"/>
        <color rgb="FF0070C0"/>
        <rFont val="Calibri"/>
        <family val="2"/>
        <scheme val="minor"/>
      </rPr>
      <t>Gravel</t>
    </r>
    <r>
      <rPr>
        <sz val="11"/>
        <color rgb="FF0070C0"/>
        <rFont val="Calibri"/>
        <family val="2"/>
        <scheme val="minor"/>
      </rPr>
      <t xml:space="preserve">: Similar to sand, avg. cost 45.3/m^3
</t>
    </r>
    <r>
      <rPr>
        <b/>
        <sz val="11"/>
        <color rgb="FF0070C0"/>
        <rFont val="Calibri"/>
        <family val="2"/>
        <scheme val="minor"/>
      </rPr>
      <t xml:space="preserve">Wood: </t>
    </r>
    <r>
      <rPr>
        <sz val="11"/>
        <color rgb="FF0070C0"/>
        <rFont val="Calibri"/>
        <family val="2"/>
        <scheme val="minor"/>
      </rPr>
      <t>Beams and boards (per m^3 and m^2) used for casting, avg. 1,680 and 1,500 LYD.
These prices are most recent, and subject to change based on market, and USD rates. It is not common to reduce prices for war affected populations.</t>
    </r>
  </si>
  <si>
    <t>I suggest that you compute the median instead of the mean for all prices (that is this quesiton and question 2.4). This is usually what we do for prices, and this methodology especially makes sense since you have only a few observations. What do you think?</t>
  </si>
  <si>
    <t>2.2.1 Material prices of steal/ LYD per KG</t>
  </si>
  <si>
    <t>2.2.1 Material prices for sand/ LYD per m^3</t>
  </si>
  <si>
    <t>2.2.1 Material prices for gravel/ LYD per m^3</t>
  </si>
  <si>
    <t>2.2.1 Material prices of wood/ boards per m^2</t>
  </si>
  <si>
    <t>2.2.1 Material prices for cement (high quality)/ LYD per 50kg bag</t>
  </si>
  <si>
    <t>2.2.1 Material prices of wood/ beams per m^3</t>
  </si>
  <si>
    <t>2.2.1 Material prices for water/ LYD per 1000 Liters</t>
  </si>
  <si>
    <t>2.2.1 Material prices of tiles/ LYD per m^2</t>
  </si>
  <si>
    <t>2.2.1 Material prices kitchen sink/ LYD per piece</t>
  </si>
  <si>
    <t>2.2.1 Material prices of aluminum (windows &amp; doors)/ m^2</t>
  </si>
  <si>
    <t>2.2.1 Material prices of toilet furnaiture/ LYD per set</t>
  </si>
  <si>
    <t>2.2.1 Material prices for concrete blocks / LYD per block</t>
  </si>
  <si>
    <t>2.2.1 Material prices/ fluxuates</t>
  </si>
  <si>
    <t>N/A</t>
  </si>
  <si>
    <t>2.2.1 Material price by HH type/ same price for all</t>
  </si>
  <si>
    <t>2.3 What is the common way for the majority of people in this Baladiya to hire construction labour since 2011?</t>
  </si>
  <si>
    <t>2.3.1 Labour hiring/ recommendations &amp; social network (skilled)</t>
  </si>
  <si>
    <t>When hiring labour, there are two appraches depending on skilled vs nonskilled workers. Nonskilled usually hired from congregation areas. Skilled labour can be found mainly through social networks, or social media. Contractors are a good way to get skilled labor.</t>
  </si>
  <si>
    <t>2.3.1 Labour hiring/ congregation areas (unskilled)</t>
  </si>
  <si>
    <t>2.3.1 Labour hiring/ social media (skilled)</t>
  </si>
  <si>
    <t>2.3.1 Labour hiring/ hire contractor (skill demanding work)</t>
  </si>
  <si>
    <t>2.3.1 Labour hiring/ see previous work for skilled worker</t>
  </si>
  <si>
    <t>2.4 How is pricing usually calculated for different types of construction work?</t>
  </si>
  <si>
    <t>2.4.1 Labour prices for plastering/ LYD per m^2</t>
  </si>
  <si>
    <t>Concrete works: mostly in m^3 priced at an average of 163 LYD/ m^3. This includes beams, bases, and roofing. Other pricing per unit (beam or base) or per meter, or meter squared.
Plastering: priced by the m^2, at avg. 8.75 LYD  
Tiling: per meter squared, price avg. 13.25 for regular tiles and 28.75 for porciline/marbel tiling  
Electrics: priced per "access point", where the number of power outlits needed determines the total price. Per point price avg. 23 LYD. Other means of pricing per meter, or per daily labour which range from 100 - 200 LYD.
Plumbing: Per establishing a bathroom an avg. of 500 and 387 for a kitchen</t>
  </si>
  <si>
    <t>2.4.1 Labour prices for  painting/ LYD per m^2</t>
  </si>
  <si>
    <t>2.4.1 Labour prices for electric/ establish LYD per point</t>
  </si>
  <si>
    <t>2.4.1 Labour prices for concrete works/ LYD per m^2</t>
  </si>
  <si>
    <t>2.4.1 Labour prices for tiling (regular)/ LYD per m^2</t>
  </si>
  <si>
    <t>2.4.1 Labour prices for plumbing/ establish kitchen LYD</t>
  </si>
  <si>
    <t>2.4.1 Labour prices for plumbing/ establish bathroom LYD</t>
  </si>
  <si>
    <t>2.4.1 Labour prices for excavation &amp; backfill/ per m^2</t>
  </si>
  <si>
    <t>2.4.1 Labour prices for concrete roofing/ LYD per m^3</t>
  </si>
  <si>
    <t>2.4.1 Labour prices for tiling (porcilin &amp; marbel)/ LYD per m^2</t>
  </si>
  <si>
    <t>2.4.1 Labour prices for plumbing/ finishing kitchen LYD</t>
  </si>
  <si>
    <t>2.4.1 Labour prices for mason wall building/ LYD per m^2</t>
  </si>
  <si>
    <t>2.4.1 Labour prices for concrete beams/ LYD per m^2</t>
  </si>
  <si>
    <t>2.4.1 Labour prices for electric/ LYD per m</t>
  </si>
  <si>
    <t>2.4.1 Labour price by HH type/ some reduce price for affected hh</t>
  </si>
  <si>
    <t>2.4.1 Labour prices for plumbing/ LYD per m</t>
  </si>
  <si>
    <t>2.4.1 Labour prices for electric/ LYD per day (unskilled)</t>
  </si>
  <si>
    <t>2.4.1 Labour prices for concrete works/ LYD per unit</t>
  </si>
  <si>
    <t>2.4.1 Labour price by HH type/ same price for all</t>
  </si>
  <si>
    <t>2.4.1 Labour prices for electric/ LYD per day (skilled)</t>
  </si>
  <si>
    <t>2.5 What are the most common types of reconstruction work that the majority of people in this Baladiya do them selves?</t>
  </si>
  <si>
    <t>2.5.1 Self-repair/ fix windows or doors</t>
  </si>
  <si>
    <t xml:space="preserve">KIIs believe that types of contruction work that can be done by unskilled or undertrained individuals are fixing doors/ windows, painting, and, simple plumbing or electric repaires or replacing of damaged components. Individuals can also do their own rubble clearing, move materials or maybe even build (or tear down) small walls. 
Comprehensive repair or replacement of networks, however, requires professionals. 
</t>
  </si>
  <si>
    <t>2.5.1 Self-repair/ cleaning/ clearing rubble</t>
  </si>
  <si>
    <t>2.5.1 Self-repair/ simple electrics</t>
  </si>
  <si>
    <t>2.5.1 Self-repair/ painting</t>
  </si>
  <si>
    <t>2.5.1 Self-repair/ moving materials</t>
  </si>
  <si>
    <t>2.5.1 Self-repair/ simple deomlision</t>
  </si>
  <si>
    <t>2.5 What are the most common types of reconstruction work that the majority of people in this Baladiya hire labour for?</t>
  </si>
  <si>
    <t>2.5.2 hired-repair/ concrete casting</t>
  </si>
  <si>
    <t>Similarely, it is the complexity of repair, rather than repair work type that determines ability of average households to self repair, or hire labour.
Any damage concrete components will require professionals to repair and finish. Tiling is also tricky and connot be done correctly by an untrained person. 
Highly technnical tasks such as establishing electrical networks or work that is labor intensive also require hiring professionals.</t>
  </si>
  <si>
    <t>2.5.2 hired-repair/ plastering</t>
  </si>
  <si>
    <t>2.5.2 hired-repair/ tiling</t>
  </si>
  <si>
    <t>2.5.2 hired-repair/ roofing</t>
  </si>
  <si>
    <t>2.5.2 hired-repair/ electricity</t>
  </si>
  <si>
    <t>2.5.2 hired-repair/ excavation &amp; backfill</t>
  </si>
  <si>
    <t>3.1 Since 2011, what are the common legal constraints/ issues that are encountered at construction sites in this Baladiya?</t>
  </si>
  <si>
    <t>3.1.1 Legal issues/ inheritance dispute</t>
  </si>
  <si>
    <t>Only legal issues faced during reconstrution is inheritance and ownership disputes according to responses. Few mentioned unlawful tenants forcing their way and stay</t>
  </si>
  <si>
    <t>3.1.1 Legal issues/ ownership dispute</t>
  </si>
  <si>
    <t>3.1.1 Legal issues/ no issues</t>
  </si>
  <si>
    <t>3.1.1 Legal issues/ unlawful tenants</t>
  </si>
  <si>
    <t>3.1.1 Legal issues / lack of documents</t>
  </si>
  <si>
    <t>3.1.1 Legal issues/ lack of permits</t>
  </si>
  <si>
    <t>3.1 What is the action that most people take? (i.e. postpone work, cancel commitments with customer)</t>
  </si>
  <si>
    <t>3.1.2 Coping with legal issues/ cancel work</t>
  </si>
  <si>
    <t>For construction professionals, emerging legal issues are the end of their commitment with the household, who must seek to resolve the issues or ignore and repair at a later time.</t>
  </si>
  <si>
    <t>3.1.2 Coping with legal issues/ postpone work</t>
  </si>
  <si>
    <t>3.1.2 Coping with legal issues/ Pro go to police (if owed money)</t>
  </si>
  <si>
    <t>3.1.2 Coping with legal issues/ ignor and continue</t>
  </si>
  <si>
    <t>3.2 What are the common security threats/ constraints/ issues that are encountered at construction sites in this Baladiya (not related to legal constraints/ issues mentioned in the previous question)?</t>
  </si>
  <si>
    <t>3.2.1 Security issues/ theft</t>
  </si>
  <si>
    <t>UXO and theft of equipment or supplies at the site are common. The UXO delayed return, and fewer people have decided not to repair, with less people returning, and thus a higher likelyhood of thefts accuring.</t>
  </si>
  <si>
    <t>3.2.1 Security issues/ (UXO) unexploded ordnance</t>
  </si>
  <si>
    <t>3.2.1 Cause of theft/ lack of people return</t>
  </si>
  <si>
    <t>3.2 What is the action that most people take? (i.e. postpone work, cancel commitments with customer)</t>
  </si>
  <si>
    <t>3.2.2 Coping with security issues/ postpone work</t>
  </si>
  <si>
    <t>UXO calls for posponing work and informing the authorities. People must wait for military engineering teams to demine the area and declare them clear for civilians. The issue of theft is improving over time, and requires guarding the site or locking away equipment.</t>
  </si>
  <si>
    <t>3.2.2 Coping with security issues/ inform authorities</t>
  </si>
  <si>
    <t>3.2.2 Coping with security issues/ cancel work</t>
  </si>
  <si>
    <t>3.3 What are the most common severities of damage that you have encountered when reconstructing war affected buildings since 2011 in this Baladiya?</t>
  </si>
  <si>
    <t>3.3.1 Common extent of damage/ severe</t>
  </si>
  <si>
    <t>According to KII, damage severity is diverse, but Severe damage is most common, and Major damage or complete destruction of accommodations is also common especially in derna municipalitiy.</t>
  </si>
  <si>
    <t>3.3.1 Common extent of damage/ major</t>
  </si>
  <si>
    <t>3.3.1 Common extent of damage/ destroyed</t>
  </si>
  <si>
    <t>3.3.1 Common extent of damage/ minor</t>
  </si>
  <si>
    <t>3.4 Are there special techniques/ considerations for different levels of damage and damaged components when reconstructing them that are commonly used in this Baladiya?</t>
  </si>
  <si>
    <t>3.4.1 Repair method/ roofs &amp; poles - hire engineer</t>
  </si>
  <si>
    <t>KIIs have confirmed that damages to structural components do require special procedures. The contractors interviewed said they do not recommend repairs on foundation without consulting an engineer. Additionally expected damage to water or sewege networks are difficult to track down, and repair is not recomended. Instead an establishment of new network is advised.</t>
  </si>
  <si>
    <t>3.4.1 Repair method/ water, sewege, &amp; electric network - reistablish</t>
  </si>
  <si>
    <t>3.4 How can quality of repair be assured for such repairs?</t>
  </si>
  <si>
    <t>3.4.2 Repair reliability/ depends on material quality</t>
  </si>
  <si>
    <t>Majority have stated that the quality of repair depends on the quality of materials used, and at times, labour experience and engineer supervision. Existing defects in the building, its age, or undetected damage will limit effectiveness of repair.</t>
  </si>
  <si>
    <t>3.4.2 Repair reliability/ depends on labour experience</t>
  </si>
  <si>
    <t>3.4.2 Repair reliability/ depends on engineer guidance</t>
  </si>
  <si>
    <t>3.4.2 Repair reliability/ depends on building age</t>
  </si>
  <si>
    <t>3.4.2 Repair reliability/ depends on no undetected damage</t>
  </si>
  <si>
    <t xml:space="preserve">2.6 How are payments usually made by customers in this Baladiya (i.e. instalments, or one go before/ after completion)? </t>
  </si>
  <si>
    <t>2.6.1 Payment mode/ Installments</t>
  </si>
  <si>
    <t>Payment mode is always variable, but paying in installment is the most common frame of agreement. Repairs are brroken down into stages, and payments maid upon completion. For less demanding repair jobs, payment is done once after work is complete.</t>
  </si>
  <si>
    <t>2.6.1 Payment mode/ variable (depend on the deal)</t>
  </si>
  <si>
    <t>2.6.1 Payment mode/ After work</t>
  </si>
  <si>
    <t>2.6.1 Payment mode/ Per constructed unit</t>
  </si>
  <si>
    <t>2.7 What are the different payment methods (other than cash) usually accepted/ offered in this Baladiya for reconstruction of war damaged accommodations?</t>
  </si>
  <si>
    <t>2.7.1 non cash payment method/ Bank cheques</t>
  </si>
  <si>
    <t>All responses indicate non cash payment methods do exist and are accepted by most contractors. Bank cheques and e-payment services provided by most banks are accepted. Half KIIs also included direct transfer to accounts are also accepted as a payment method.</t>
  </si>
  <si>
    <t>2.7.1 non cash payment method/ e-payment (card or transfer services)</t>
  </si>
  <si>
    <t>2.7.1 non cash payment method/ bank transfers</t>
  </si>
  <si>
    <t>2.7.1 non cash payment method/ trade of property</t>
  </si>
  <si>
    <t>2.7 Is there different pricing for different payment methods?</t>
  </si>
  <si>
    <t>2.7.2 Price difference/ more for cheques or e-payment</t>
  </si>
  <si>
    <t>They explained that such payment methods encure additional costs, some up to 25% of total transaction. The percentage changes based on the parallel market, and in many cases, based on the bank/s providing the payment service used.</t>
  </si>
  <si>
    <t>2.7.2 Price difference/ difference affected by parallel markets</t>
  </si>
  <si>
    <t>2.7.2 Price difference/ difference depends on bank or company</t>
  </si>
  <si>
    <t>2.7.2 Price difference/ same pricing</t>
  </si>
  <si>
    <t>3.5 Assuming average sized home, and using average quality of materials, what are the reconstruction costs ranges in this Baladiya for accommodations that sustained minor/ major/ severe damage?</t>
  </si>
  <si>
    <t>3.5.1 Average repair (200 m^2)/ minor damage LYD</t>
  </si>
  <si>
    <t>Supposing a home with an area of 200 m^2, construction profesionals estimated minor damages repair cost and the avg. figure was 27,000. For major damage, 60,000 is the average of their estimates. Severe damage estimated at 113,000, but can go upto 150,000.</t>
  </si>
  <si>
    <t>3.5.1 Average repair (200 m^2)/ major damage LYD</t>
  </si>
  <si>
    <t>3.5.1 Average repair (200 m^2)/ severe damage LYD</t>
  </si>
  <si>
    <t>3.5 How about destroyed buildings? What is the cost range to demolish, clean, and construct new home of average size and average quality of materials?</t>
  </si>
  <si>
    <t>3.5.3 Average rebuild destroyed (200 m^2)/ skeleton only</t>
  </si>
  <si>
    <t>In order to demolish and rebuild a 200 m^2 house, construction work is estimated to cost between 177 or 200 thousand LYD  on average, with higher prices in Benghazi.</t>
  </si>
  <si>
    <t>3.5.3 Average rebuild destroyed (200 m^2)/ full build</t>
  </si>
  <si>
    <t>3.6 What are the flaws/ mistakes of reconstruction that families usually deal with in the 6 - 9 months following reconstruction?</t>
  </si>
  <si>
    <t>3.6.1 Common fails/ humidity through structure</t>
  </si>
  <si>
    <t>Poor quality repair can be manafested as cracks running through the walls, or visible humidity leaking through the structure. Degredation of plastering or paint, are suttle signs of the same issues. Other fails in repair may be due to leaks in pliming network, poor tiling, or less commonly poor ceiling work.</t>
  </si>
  <si>
    <t>3.6.1 Common fails/ cracking walls</t>
  </si>
  <si>
    <t>3.6.1 Common fails/ degredation of plastering</t>
  </si>
  <si>
    <t>3.6.1 Common fails/ degredation of painting</t>
  </si>
  <si>
    <t>3.6.1 Common fails/ leacking plumbing</t>
  </si>
  <si>
    <t>3.6.1 Common fails/ uneven tiling</t>
  </si>
  <si>
    <t>3.6.1 Common fails/ degredation of roofing</t>
  </si>
  <si>
    <t>3.6 What can households, and actors supporting them, do to avoid such mistakes when reconstructing their damaged accommodations?</t>
  </si>
  <si>
    <t>3.6.3 Error avoidance/ use quality materials</t>
  </si>
  <si>
    <t>Using high quality materials during repair is advised to minimise poor results, but also to insolate the building from the outside after completion of work mitigating impact of some errors. Hiring skilled labour for experience demanding jobs also contributes to mitigating errors, as well as hiring engineers to supervise repair of building structure, or load bearing elements.</t>
  </si>
  <si>
    <t>3.6.3 Error avoidance/ hire skilled labour</t>
  </si>
  <si>
    <t>3.6.3 Error avoidance/ supervision</t>
  </si>
  <si>
    <t>3.6.3 Error avoidance/ hire engineers for concreat damage</t>
  </si>
  <si>
    <t>4.2 What is the usual process adopted to deal with donor, beneficiary, and providers involved with construction projects funded by donors?</t>
  </si>
  <si>
    <t>4.2.1 Repair project process/ payed after work</t>
  </si>
  <si>
    <t>Only two KIIs participated in repair projects funded by donors. He worked according to a set plan, but was involved with informing action in relation to the reconstruction.</t>
  </si>
  <si>
    <t>4.2.1 Repair project process/ work with materials provided</t>
  </si>
  <si>
    <t>4.2.1 Repair project process/ contribute to project repair plans</t>
  </si>
  <si>
    <t>4.2.1 Repair project process/ household contribute to project plans</t>
  </si>
  <si>
    <t>4.2.1 Repair project process/ work with provided project plans</t>
  </si>
  <si>
    <t>4.2 Do you deal with the beneficiaries, or only with focal points assigned by donors?</t>
  </si>
  <si>
    <t>4.2.2 Repair project involvement/ deal with focal point</t>
  </si>
  <si>
    <t>4.2.2 Repair project involvement/ deal with household</t>
  </si>
  <si>
    <t>5.1 Are there particular population groups that face specific challenges when reconstructing their damaged accommodations in this Baladiya?</t>
  </si>
  <si>
    <t>For vulnerable groups, KIIs elected women headed households, followed by low income households. Other mentions of displaced households, those with severely damaged accomodations, and disabled head of households.</t>
  </si>
  <si>
    <t>5.1.1 Vulnerable groups/ Disabled hohh</t>
  </si>
  <si>
    <t>5.1.1 Vulnerable groups/ Displaced hhs</t>
  </si>
  <si>
    <t>5.1.1 Vulnerable groups/ Severely damaged shelters</t>
  </si>
  <si>
    <t>Total # of references ABS</t>
  </si>
  <si>
    <t>Total # of references TWG</t>
  </si>
  <si>
    <t>KII12_TWG</t>
  </si>
  <si>
    <t>1.6.2 If ignored or postponed/ prevent returns</t>
  </si>
  <si>
    <t>1.11.1 coping with factors/ not repairing (not going back)</t>
  </si>
  <si>
    <t>1.2 In case of legal constraints/issues encountered before, or during reconstruction, what is the action most people in the Baladiya usually take?</t>
  </si>
  <si>
    <t>1.7.1 effect of displacement/ discourages reconstruction due to high cost</t>
  </si>
  <si>
    <t xml:space="preserve">1.7.1 effect of displacement/ difficult or no return, new life in new municipality </t>
  </si>
  <si>
    <t>2.1.1 financial services/ bank loans</t>
  </si>
  <si>
    <t>2.1.1 financial services/ none</t>
  </si>
  <si>
    <t>4.4.1 Gov support community initiatives/ financial (liquidity)/ material support</t>
  </si>
  <si>
    <t>4.5.1 NGO support community initiatives/ pressure local authorities</t>
  </si>
  <si>
    <t>1.10.1 negative factors/ spread of mines and explosives,</t>
  </si>
  <si>
    <t>1.11.1 coping with factors/ waiting for government compensation</t>
  </si>
  <si>
    <t>1.11.1 coping with factors/ using savings</t>
  </si>
  <si>
    <t>1.11.1 coping with factors/ waiting to receive sufficient money for reconstruction</t>
  </si>
  <si>
    <t>4.1 What are the projects/programs or initiatives that are available to the majority of people reconstructing their damaged accommodations in this Baladiya? Baladiya to deal with these factors?</t>
  </si>
  <si>
    <t>4.1.1 Assistance activities/ food/voucher/healthcare</t>
  </si>
  <si>
    <t>4.1.1 Assistance activities/ none from the government</t>
  </si>
  <si>
    <t>4.1.2 Assisting entities/ Government (mapping/rubble clearing)</t>
  </si>
  <si>
    <t>2.1.1 Financial services/ financial compensations by the government</t>
  </si>
  <si>
    <t>2.1.2 how to apply/ bank loans - proof of government employment</t>
  </si>
  <si>
    <t>2.3 In lack of convenient payment methods, how do households that have damaged accommodations usually cope/react?</t>
  </si>
  <si>
    <t>4.3 With reconstruction projects that are supported/endowed by local or international actors, how much are the beneficiaries of these projects involved with the process of reconstruction?</t>
  </si>
  <si>
    <t>4.4.1 Gov support community initiatives/documentation/procedural facilitation</t>
  </si>
  <si>
    <t>4.5.1 NGO support community initiatives/ humanitarian support</t>
  </si>
  <si>
    <t>4.5.1 NGO support community initiatives/ workshops with municipalities (Solutions &amp; Strategies)</t>
  </si>
  <si>
    <t>4.5.1 NGO support community initiatives/ look for/encourage initiatives</t>
  </si>
  <si>
    <t>5.1.1 Vulnerable groups/ disabled heads of HHs</t>
  </si>
  <si>
    <t>5.1.1 Vulnerable groups/ woman headed HHs</t>
  </si>
  <si>
    <t>5.1.1 Vulnerable groups/ low income HHs</t>
  </si>
  <si>
    <t>5.1.1 Vulnerable groups/ HHs who lost/do not have proof of ownership</t>
  </si>
  <si>
    <t>1.1.1 Legal issues/ownership dispute</t>
  </si>
  <si>
    <t>1.2.1 Legal issues coping/ignore and continue</t>
  </si>
  <si>
    <t>1.2.1 Legal issues coping/cancel work</t>
  </si>
  <si>
    <t>1.3.1 Government facilitation/ damage mapping</t>
  </si>
  <si>
    <t>1.4.2 Assisting entities/ iNGOs</t>
  </si>
  <si>
    <t>1.4.2 Assisting entities/ municipality</t>
  </si>
  <si>
    <t>1.1.1 Legal issues/loss of ownership documents (esp. non-Libyan population)</t>
  </si>
  <si>
    <t>1.7.2 effect of displaced within Baladiya/ easier repair</t>
  </si>
  <si>
    <t>1.7.2 effect of displaced within Baladiya/ easier return</t>
  </si>
  <si>
    <t>1.9.1 positive factors/ family friend support</t>
  </si>
  <si>
    <t>1.11.1 coping with factors/ selling valuables</t>
  </si>
  <si>
    <t>2.3.1 Coping/ sell property or valuables</t>
  </si>
  <si>
    <t>4.4.1 Gov support community initiatives/ guide aid targeting</t>
  </si>
  <si>
    <t>ToR</t>
  </si>
  <si>
    <t>https://www.impact-repository.org/document/reach/baca2f4a/REACH_SNFI-sector-Shelter-reconstruction-assessment-TOR_external-1.pdf</t>
  </si>
  <si>
    <t>CC: Chiara Lozza (chiara.lozza@reach-initiative.org)
AS: Judith Gerrits (judith.gerrits@reach-initiative.org)</t>
  </si>
  <si>
    <t>1.1.1 Legal issues/no prominent legal issues for private buildings</t>
  </si>
  <si>
    <t>1.2.1 Legal issues coping/seek government support: urban planning and utilities, and also the State Property Authority</t>
  </si>
  <si>
    <t>1.2.1 Legal issues coping/loss of money in case of reconstructing illegal housing</t>
  </si>
  <si>
    <t>1.2.2 Impact of legal constraint/ delay reconstruction</t>
  </si>
  <si>
    <t xml:space="preserve">1.2.2 Impact of legal constraint/ damage urban appearance </t>
  </si>
  <si>
    <t>1.2.3 If ignored or postponed/ bad for urban planning</t>
  </si>
  <si>
    <t>1.2.3 If ignored or postponed/ legal repercussions to the family</t>
  </si>
  <si>
    <t>1.2.3 If ignored or postponed/ will resolve through legal process</t>
  </si>
  <si>
    <t>1.3.1 Government facilitation/ maintenance of infrastructure (electricity, water)</t>
  </si>
  <si>
    <t>1.3.1 Government facilitation/ lifting procedural restrictions</t>
  </si>
  <si>
    <t>1.3.1 Government facilitation/ compensation for affected families</t>
  </si>
  <si>
    <t>1.3.2 Government facilitation effectiveness/ nothing more than mapping was done</t>
  </si>
  <si>
    <t>1.4.1 Available assistance/ rubble clearing (done by the government)</t>
  </si>
  <si>
    <t xml:space="preserve">1.4.1 Available assistance/ humanitarian assistance </t>
  </si>
  <si>
    <t>1.3.1 Government facilitation/ unexploded ordnance (UXO) removal</t>
  </si>
  <si>
    <t>1.5.1 Security issues/ lack of residents/depopulation</t>
  </si>
  <si>
    <t>1.5.1 Security issues/ unexploded ordnances (UXO)</t>
  </si>
  <si>
    <t>1.5.1 Security issues/ no security issues remain</t>
  </si>
  <si>
    <t xml:space="preserve">All KIs in both locations reported that the demining teams are working on the removal of UXOs. </t>
  </si>
  <si>
    <t>1.6.1 Security issues coping/ seek government support (demining teams)</t>
  </si>
  <si>
    <t>1.8.1 effect accommodation type/ depends on household's income</t>
  </si>
  <si>
    <t>4.1.1 Assistance activities/ Non-Food Items</t>
  </si>
  <si>
    <t>4.1.1 Assistance activities/ damage mapping - Bureau of Accommodation &amp; Facilities</t>
  </si>
  <si>
    <t>4.2.1 how to apply/ there are no projects to apply for</t>
  </si>
  <si>
    <t xml:space="preserve">Most KIs did not provide a clear answer to this question. 3 KIs mentioned that households should be involved in reconstruction projects led by local and/or international actors and 1 KI suggested that actors should deal with the community's focal point only. </t>
  </si>
  <si>
    <t xml:space="preserve">Should there be a lack of payment methods, the two coping strategies are mentioned by KIs: postponing reconstruction (7 KIs) or selling valuables and property (3 KIs in Abu Salim only). </t>
  </si>
  <si>
    <t>4.2.1 how to apply/ no restrictions or difficulty accessing assistance programs</t>
  </si>
  <si>
    <t xml:space="preserve">The most important enabling factors that allow households to reconstruct their accommodation are: family members who have reconstruction skills (reported by 13 KIs), enabling security situation (13 KIs), and minor damage (12 KIs). Household income, and access to construction markets were both mentioned by 7 KIs. Only one KI in Abu Salim mentioned the presence of a social network as an enabling factor. 
</t>
  </si>
  <si>
    <t xml:space="preserve">The most important hindering factors that prevent households to reconstruct their accommodation are: high price of materials (reported by 14 KIs), lack of security (13 KIs), and high prices of labour (10 KIs). Smaller numbers of KIs also mentioned the lack of income and cash to afford the reconstruction and the extent of damage as negative factors. One KI in Tawergha noted that displacement has affected the availability of skilled workers, and that it is currently hampering reconstructions. </t>
  </si>
  <si>
    <t>1.10.1 negative factors/ lack of skilled labour</t>
  </si>
  <si>
    <t>4.1.1 Assistance activities/ affected population mapping - Ministry of Social Affairs (MoSA)</t>
  </si>
  <si>
    <t xml:space="preserve">NGOs can contribute to community led initiatives by providing financial and technical aid (9 KIs), humanitarian assistance (8 KIs), and supporting local initiatives (8 KIs). Another proposition concerns the organization of workshops with municipalities to define solutions and strategies (6 KIs). 4 KIs from Abu Salim suggested providing psychosocial support and two KIs, one KI from each location, indicated organizing exchanges of knowledge and experience. One KI mentioned to NGOs can support by pressuring local authorities, provide damage mapping capacity building, and livelihood trainings. 
</t>
  </si>
  <si>
    <t xml:space="preserve">The most prominent legal constraints faced by households with damaged accommodation are ownership disputes between the government and residents (mentioned by 9 KIs) and the loss of ownership documents during displacement (8 KIs). At the same time, 4 KIs in Abusalim mentioned that there are no prominent legal issues regarding private buildings. </t>
  </si>
  <si>
    <t>Reportedly, damage mapping is done to support assistance delivery and identification of beneficiaries.</t>
  </si>
  <si>
    <t xml:space="preserve">According to 14 KIs UXOs and theft are the most common security threats. 10 KIs in Abu Salim and all KIs in Tawergha mentioned UXOs. 9 KIs in Abu Salim, and 3 in Tawergha mentioned theft. Additionally, 6 KIs in Abu Salim and 1 KI in Tawergha mentioned the lack of population in residential areas as a factor affecting people's perception of security. In Tawergha, all KIs reported that the government intervened to clear the area from UXOs, addressed the issue of theft, and that the most part of the problem has been solved by now. </t>
  </si>
  <si>
    <t xml:space="preserve">Most KIs, 9 in Abu Salim and all 4 KIs in Tawergha mentioned that most residents seek government support when they face security concerns, especially when it comes to demining work. 5 KIs in Abu Salim, and 2 in Tawergha indicated that upon facing a security concern, residents postpone the reconstruction work. </t>
  </si>
  <si>
    <r>
      <t>Most KIs agree that being displaced out of ones baladiya reduces a household's incentives to return and reconstruct - 10 KIs mentioned this in Abu Salim, and 3 KIs in Tawergha. This is because displaced households have to rent new accommodation in their baladiya of displacement which is a financial burden. The distance to their original accommodation (assuming they are displaced out to baladiya) makes it difficult to follow up or tend to the construction process. Only one of the KI in Tawergha indicated that displacement does not affect return</t>
    </r>
    <r>
      <rPr>
        <sz val="11"/>
        <color rgb="FFC00000"/>
        <rFont val="Calibri"/>
        <family val="2"/>
        <scheme val="minor"/>
      </rPr>
      <t>.</t>
    </r>
    <r>
      <rPr>
        <sz val="11"/>
        <color theme="1"/>
        <rFont val="Calibri"/>
        <family val="2"/>
        <scheme val="minor"/>
      </rPr>
      <t xml:space="preserve">
</t>
    </r>
  </si>
  <si>
    <t>Most KIs, 10 in Abu Salim, and 2 in Tawergha indicated that being displaced in the baladiya of origin makes it easier for households to return and repair their damaged accommodation. Reconstructing damaged accommodation while being displaced out of one's baladiya is more difficult due to the aforementioned additional rent cost, and the difficulty to monitor work from a distance. Also some families have enrolled their children in schools in area of displacement and started new lives there.</t>
  </si>
  <si>
    <t xml:space="preserve">KIs reported that the most common form of assistance provided to residents struggling with the reconstruction of their damaged accommodation is humanitarian in nature. 10 (out of 11) KIs in Abu Salim reported the availability of humanitarian assistance and 2 (out of 4) KIs in Tawergha. They reported that the most common types of humanitarian assistance are food and non-food items, such as blankets, medication, or cash-based assistance. One KI in Abu Salim reported that the government clears rubble as a service to affected families. One KI in Tawergha mentioned initiatives carried out voluntarily by communities to encourage the return of Internally Displaced People (IDPs). </t>
  </si>
  <si>
    <t xml:space="preserve">KIs mentioned that the entities assisting with the reconstruction of damaged accommodation are iNGOs and municipalities. 10 KIs referred to iNGOs in Abu Salim, and 2 KIs in Tawergha. One KI in Tawergha mentioned "government agencies" without further specification. 
</t>
  </si>
  <si>
    <t xml:space="preserve">9 KIs (of whom 7 are located in Abu Salim) indicated that the main legal facilitation offered by the government (Ministry of Housing and Social Affairs) are damage mapping services. Other actions taken by the government, and mentioned  only by a small number of KIs, are clearing areas of unexploded ordnances (UXO) (Abu Salim only), removing rubble and debris, and repairing parts of the infrastructure network. </t>
  </si>
  <si>
    <t xml:space="preserve">The main coping mechanisms used by the affected population as identified by 10 KIs (6 in Abu Salim and 4 in Tawergha) are reaching out to the government and authorities for support, and postpone the reconstruction until their issues are resolved. In addition, 8 KIs (6 in Abu Salim and 2 in Tawergha) mentioned that people who rebuild their accommodation, knowing that (part of) the reconstruction process does not meet the legal requirements, will lose the money they have invested in the reconstruction. </t>
  </si>
  <si>
    <t xml:space="preserve">The most reported impact of legal issues between the state and residents are the delay in governmental work on the area's infrastructure (8 KIs). Two KIs in Abu Salim mentioned that it also impacts the households' delay in reconstruction. If legal constraints are ignored or postponed, 5 KIs reported that this might cause legal repercussions for the household. 3 KIs indicated that ignored or postponed legal constraints are bad for an area's urban planning. Repairing housing units without the government's authorization can lead to random construction or unplanned burdens on the area's infrastructure. Only one respondent in Abu Salim suggested resolving ignored or postponed legal constraints through a legal process. </t>
  </si>
  <si>
    <t xml:space="preserve">KIs agreed that houses are easier to repair compared to apartments - 11 KIs in Abu Salim and 3 in Tawergha. Houseowners have greater autonomy over the decision to reconstruct because their decision is not effected by other residents in the building. One KI in each location mentioned that it is not the accommodation type, but the household's income that determines the decision whether or not to reconstruct damaged accommodation.
</t>
  </si>
  <si>
    <t xml:space="preserve">The most common projects mentioned by the KIs to assist households reconstructing their damaged accommodation are damage mappings conducted by the Bureau of Accommodation and Facilities. Damage mappings were mentioned by 7 KIs in Abu Salim and 3 in Tawergha. These maps are the first step towards financial compensation and/or assistance for households with damaged accommodation. The second most common project are the distribution of non-food items (7 KIs) and food items and other basic services (8 KIs, of which only one in Tawergha). In Abu Salim, 3 KIs mentioned that the government also conducts affected population mappings. 2 KIs in Tawergha mentioned that the government does not provide any assistance activities beyond damage mapping. </t>
  </si>
  <si>
    <t>Most KIs (9 in Abu Salim and only 1 in Tawergha) recommend financial compensations by the government as a service that households will benefit from while reconstructing their accommodation. 3 KIs in Abu Salim recommended bank loans as a service they need. In Tawergha, the lack of available financial services was highlighted.</t>
  </si>
  <si>
    <t xml:space="preserve">KIs did not provide a lot of information on how affected households can apply for financial services. 2 KIs in Abu Salim indicated that a household needs to provide a proof of ownership and damage, and 1 KI in the same baladiya mentioned that a member of the household needs to be employed at the government in order to be eligible to financial services.  </t>
  </si>
  <si>
    <t xml:space="preserve">Cash is the most widely accepted payment method to pay for reconstruction activities (reported by 12 KIs). 9 KIs mentioned bank cheques and 4 KIs e-payments and transfers. Labour can only be paid in cash and the same goes for some of the reconstruction materials. Only one KI in Abu Salim mentioned that when the payment method is not cash, the cost of the service or goods might increase. </t>
  </si>
  <si>
    <t xml:space="preserve">Municipalities can reportedly contribute to community led initiatives aimed at facilitating recovery by resolving legal issues of documentation, facilitate paperwork requirements by activating the deeds registry, and address legal hinderance of existing laws (all KIs in Abu Salim and 2 in Tawergha). In addition, 8 KIs (only one in Tawergha) indicated that governments ideally provides material support and/or financial liquidity. 3 KIs stressed the need to authorize housing loans without interest and increase control over the construction markets. </t>
  </si>
  <si>
    <t xml:space="preserve">According to KIs most vulnerable groups are families with disabled (10 KIs) or female Heads of Households (HoHs) (8 KIs). In Abu Salim, 5 KIs reported the vulnerability of non-Libyan households and in Tawergha half of the KIs reported the low income households. One KI in each location mentioned the vulnerability of households who lost their property deeds.  </t>
  </si>
  <si>
    <t>In order to apply for the aforementioned services/project, households have to proof ownership of their accommodation (8 KIs), and provide proof of damage, proof of residency, and report the damage with the mapping committees (each reported by 5 KIs - no KI in Tawergha mentioned the mapping committees). 4 KIs reported that applying for the available services is not difficult in the affected areas - people usually apply through mapping committees by providing proof of ownership and residency and sometimes also proof of damage.</t>
  </si>
  <si>
    <r>
      <t xml:space="preserve">Both the Libyan government and iNGOs are mentioned as service providers to limit the effects of the negative factors preventing households from reconstructing their accommodation. 9 KIs, 7 in Abu Salim and 2 in Tawergha, referred to the government and its mapping and rubble cleaning activities, and 10  KIs, 8 in Abu Salim and 2 in Tawergha, referred to iNGOs providing humanitarian assistance. </t>
    </r>
    <r>
      <rPr>
        <sz val="11"/>
        <color theme="1"/>
        <rFont val="Calibri"/>
        <family val="2"/>
        <scheme val="minor"/>
      </rPr>
      <t/>
    </r>
  </si>
  <si>
    <t xml:space="preserve">Partial repair is the most common coping mechanism among households to deal with the aforementioned factors that hinder reconstruction. Partial repair is mentioned by all KIs in Abu Salim, and 3 KIs in Tawergha. Most households repair the main compartments of their accommodation (bathroom, kitchen, and a bedroom) and move in to prevent having to pay rent in their baladiya of displacement. They continue repairing their accommodation over time. Three KIs, all in Abu Salim, reported that households save on labour costs (by hiring unqualified laborers or do parts of the reconstruction themselves) or sell valuables to be able to afford the reconstruction. Waiting to have gathered enough money, waiting for government compensation, and using savings was reported each once by KIs in Abu Salim. Lastly, 11 KIs, 8 in Abu Salim, and 3 in Tawergha, mentioned that households can decide not to reconstruct their accommodation. 
</t>
  </si>
  <si>
    <t xml:space="preserve">The Libyan state’s current political and economic situation is a result of numerous socio-political events, intermediated by armed conflicts throughout the past decade. Armed conflict breaking out in highly populated regions inevitably resulted in mass displacements of the population living in affected areas. As a result of the continued fighting, the International Organization for Migration’s (IOM) Displacement Tracing Matrix (DTM) estimates that at the end of April 2022 around 159.996 people are still internally displaced. The Humanitarian Needs Overview on Libya estimates that approximately 1.5 million people are projected to be in need of humanitarian assistance in 2022.
According to the Shelter and Non-Food Item (NFI) sector in Libya, damaged housing and infrastructure is playing a considerable role as a key barrier to return. In addition, among households who returned to their baladiya of origin, over 80% had to face the burden of reconstructing their damaged house and re-establishing themselves in the community, often with little support. Economic hardship results in substandard or partially completed repairs, leading to dangerous, unhealthy and undignified living conditions. While displaced populations remain in need of immediate shelter support, longer term support for rehabilitation and reconstruction of dwellings is also a priority.
REACH, in collaboration with the Libya SNFI sector, will conduct a shelter reconstruction assessment to inform the SNFI sector partners, and Libyan public and non-governmental actors about the key internal and external factors that enable or otherwise hinder the reconstruction process, and support their effort to provide suitable modalities of support to the affected populations. Information about the existing construction practices and capacities will also be collected to further enhance understanding of the existing systems and guide efforts towards effective assistance. The research also aims to understand vulnerabilities of the affected population, and help actors identify the groups who are most at risk of exclusion from the reconstruction process and are therefore most in need of assistance, as well as the potential areas of intervention. </t>
  </si>
  <si>
    <t>In this workbook you will find method report and data saturation analysis grids (DSAG) for the Key Informant Interviews (KII) conducted during Phase I. The DSAG contains 15 interviews, 11 from Abusalim and 4 from Tawergha. The analysis summarises responses for each question, in coding and written summaries. A method report details the analysis process, contained in a separate sheet.</t>
  </si>
  <si>
    <t xml:space="preserve">The research targets Libyan returnee and non-displaced populations across four baladiyas (administrative level 3) in the Western and Eastern region of the country, namely Abu Salim, Benghazi, Tawergha and Derna. To provide more granular data, within each baladiya, the assessment focusses on six muhallas. The muhallas are Al Husain and Al Mashrou Zirai in Abu Selim, Bin Masoud in Tawergha, Al Sabri and Benghazi Al Jadida in Benghazi and lastly Maghar in Derna. The specific muhallas were determined by means of consultation with relevant local and international stakeholders, as well as through a scoping exercise.
The assessment adopts a mixed-method approach, encompassing both quantitative and qualitative components, and consists of two data collection phases - Phase I utilizes both quantitative, and qualitative methods, while Phase II relies on qualitative methods only. </t>
  </si>
  <si>
    <t xml:space="preserve">If security concerns are ignored or postponed, this might cause civilian casualties according to one KI in both Abu Salim and Tawergha and negatively affect urban planning, mentioned by 4 KIs in Abu Salim and half of the KIs in Tawergha. Lastly, half of the KIs in Tawergha, and only one in Abu Salim reported the impact on the return of IDPs. It was noted that until the area is cleared from the threat of UXOs, people will not return and reconstruction work will not proceed. Also, the return of people is linked with the decrease of theft, as the low numbers of residents in the area was identified as an enabling factor for theft. </t>
  </si>
  <si>
    <t>1.2.2 Impact of legal constraint/ obstruct authorities' reconstruction procedures of public infrastructures like water, electricity, and sewage</t>
  </si>
  <si>
    <t>1.9.1 positive factors/ enabling security situation</t>
  </si>
  <si>
    <r>
      <rPr>
        <b/>
        <sz val="18"/>
        <color rgb="FF000000"/>
        <rFont val="Arial Narrow"/>
        <family val="2"/>
      </rPr>
      <t>REACH/ SFNI Sector - Libya</t>
    </r>
    <r>
      <rPr>
        <b/>
        <sz val="11"/>
        <color rgb="FF000000"/>
        <rFont val="Arial Narrow"/>
        <family val="2"/>
      </rPr>
      <t xml:space="preserve">
</t>
    </r>
    <r>
      <rPr>
        <b/>
        <sz val="16"/>
        <color rgb="FF000000"/>
        <rFont val="Arial Narrow"/>
        <family val="2"/>
      </rPr>
      <t xml:space="preserve">Shelter Reconstruction Assessment
March 2022 in Abusalim and May 2022 in Tawergha
Quantitative tool - Data Analysis Plan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</si>
</sst>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sz val="11"/>
      <name val="Calibri"/>
      <family val="2"/>
      <scheme val="minor"/>
    </font>
    <font>
      <b/>
      <sz val="11"/>
      <color theme="0"/>
      <name val="Arial Narrow"/>
      <family val="2"/>
    </font>
    <font>
      <sz val="11"/>
      <color theme="1"/>
      <name val="Arial Narrow"/>
      <family val="2"/>
    </font>
    <font>
      <sz val="11"/>
      <color rgb="FF000000"/>
      <name val="Arial Narrow"/>
      <family val="2"/>
    </font>
    <font>
      <b/>
      <sz val="11"/>
      <color rgb="FF000000"/>
      <name val="Arial Narrow"/>
      <family val="2"/>
    </font>
    <font>
      <sz val="11"/>
      <name val="Arial Narrow"/>
      <family val="2"/>
    </font>
    <font>
      <b/>
      <sz val="11"/>
      <name val="Arial Narrow"/>
      <family val="2"/>
    </font>
    <font>
      <u/>
      <sz val="11"/>
      <color theme="10"/>
      <name val="Calibri"/>
      <family val="2"/>
      <scheme val="minor"/>
    </font>
    <font>
      <b/>
      <sz val="11"/>
      <color rgb="FF0070C0"/>
      <name val="Arial Narrow"/>
      <family val="2"/>
    </font>
    <font>
      <sz val="11"/>
      <color rgb="FF0070C0"/>
      <name val="Calibri"/>
      <family val="2"/>
      <scheme val="minor"/>
    </font>
    <font>
      <sz val="11"/>
      <color rgb="FFFF0000"/>
      <name val="Calibri"/>
      <family val="2"/>
      <scheme val="minor"/>
    </font>
    <font>
      <sz val="11"/>
      <color rgb="FFFF0000"/>
      <name val="Arial Narrow"/>
      <family val="2"/>
    </font>
    <font>
      <b/>
      <sz val="11"/>
      <name val="Calibri"/>
      <family val="2"/>
      <scheme val="minor"/>
    </font>
    <font>
      <b/>
      <sz val="11"/>
      <color rgb="FF0070C0"/>
      <name val="Calibri"/>
      <family val="2"/>
      <scheme val="minor"/>
    </font>
    <font>
      <sz val="11"/>
      <color theme="1"/>
      <name val="Arial Narrow"/>
      <family val="2"/>
    </font>
    <font>
      <b/>
      <sz val="18"/>
      <color rgb="FF000000"/>
      <name val="Arial Narrow"/>
      <family val="2"/>
    </font>
    <font>
      <b/>
      <sz val="16"/>
      <color rgb="FF000000"/>
      <name val="Arial Narrow"/>
      <family val="2"/>
    </font>
    <font>
      <b/>
      <sz val="12"/>
      <color rgb="FFFFFFFF"/>
      <name val="Arial Narrow"/>
      <family val="2"/>
    </font>
    <font>
      <sz val="9"/>
      <color indexed="81"/>
      <name val="Tahoma"/>
      <family val="2"/>
    </font>
    <font>
      <b/>
      <sz val="9"/>
      <color indexed="81"/>
      <name val="Tahoma"/>
      <family val="2"/>
    </font>
    <font>
      <sz val="11"/>
      <color theme="7"/>
      <name val="Calibri"/>
      <family val="2"/>
      <scheme val="minor"/>
    </font>
    <font>
      <sz val="8"/>
      <name val="Calibri"/>
      <family val="2"/>
      <scheme val="minor"/>
    </font>
    <font>
      <sz val="11"/>
      <color rgb="FFC00000"/>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EE5859"/>
        <bgColor indexed="64"/>
      </patternFill>
    </fill>
    <fill>
      <patternFill patternType="solid">
        <fgColor theme="0" tint="-4.9989318521683403E-2"/>
        <bgColor indexed="9"/>
      </patternFill>
    </fill>
    <fill>
      <patternFill patternType="solid">
        <fgColor theme="0" tint="-4.9989318521683403E-2"/>
        <bgColor indexed="64"/>
      </patternFill>
    </fill>
    <fill>
      <patternFill patternType="solid">
        <fgColor theme="0"/>
        <bgColor indexed="9"/>
      </patternFill>
    </fill>
    <fill>
      <patternFill patternType="solid">
        <fgColor theme="7" tint="0.39997558519241921"/>
        <bgColor indexed="64"/>
      </patternFill>
    </fill>
    <fill>
      <patternFill patternType="solid">
        <fgColor rgb="FFEE5859"/>
        <bgColor rgb="FF000000"/>
      </patternFill>
    </fill>
    <fill>
      <patternFill patternType="solid">
        <fgColor rgb="FFF2F2F2"/>
        <bgColor rgb="FF000000"/>
      </patternFill>
    </fill>
    <fill>
      <patternFill patternType="solid">
        <fgColor theme="6" tint="0.79998168889431442"/>
        <bgColor indexed="9"/>
      </patternFill>
    </fill>
    <fill>
      <patternFill patternType="solid">
        <fgColor theme="6" tint="0.79998168889431442"/>
        <bgColor indexed="64"/>
      </patternFill>
    </fill>
    <fill>
      <patternFill patternType="solid">
        <fgColor theme="2" tint="-9.9978637043366805E-2"/>
        <bgColor rgb="FFF8CBAD"/>
      </patternFill>
    </fill>
    <fill>
      <patternFill patternType="solid">
        <fgColor theme="2" tint="-9.9978637043366805E-2"/>
        <bgColor rgb="FF000000"/>
      </patternFill>
    </fill>
    <fill>
      <patternFill patternType="solid">
        <fgColor theme="2" tint="-9.9978637043366805E-2"/>
        <bgColor indexed="64"/>
      </patternFill>
    </fill>
    <fill>
      <patternFill patternType="solid">
        <fgColor theme="7" tint="0.7999816888943144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right/>
      <top style="medium">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diagonal/>
    </border>
    <border>
      <left/>
      <right style="medium">
        <color indexed="64"/>
      </right>
      <top/>
      <bottom style="thin">
        <color indexed="64"/>
      </bottom>
      <diagonal/>
    </border>
    <border>
      <left style="medium">
        <color rgb="FFFFFFFF"/>
      </left>
      <right style="medium">
        <color indexed="64"/>
      </right>
      <top style="medium">
        <color indexed="64"/>
      </top>
      <bottom/>
      <diagonal/>
    </border>
    <border>
      <left style="medium">
        <color indexed="64"/>
      </left>
      <right style="medium">
        <color rgb="FFFFFFFF"/>
      </right>
      <top style="medium">
        <color indexed="64"/>
      </top>
      <bottom style="medium">
        <color rgb="FFFFFFFF"/>
      </bottom>
      <diagonal/>
    </border>
    <border>
      <left/>
      <right style="medium">
        <color indexed="64"/>
      </right>
      <top style="medium">
        <color indexed="64"/>
      </top>
      <bottom style="medium">
        <color rgb="FFFFFFFF"/>
      </bottom>
      <diagonal/>
    </border>
    <border>
      <left style="medium">
        <color indexed="64"/>
      </left>
      <right style="medium">
        <color rgb="FFFFFFFF"/>
      </right>
      <top style="medium">
        <color rgb="FFFFFFFF"/>
      </top>
      <bottom style="medium">
        <color rgb="FFFFFFFF"/>
      </bottom>
      <diagonal/>
    </border>
    <border>
      <left/>
      <right style="medium">
        <color indexed="64"/>
      </right>
      <top style="medium">
        <color rgb="FFFFFFFF"/>
      </top>
      <bottom style="medium">
        <color rgb="FFFFFFFF"/>
      </bottom>
      <diagonal/>
    </border>
    <border>
      <left style="medium">
        <color indexed="64"/>
      </left>
      <right style="medium">
        <color rgb="FFFFFFFF"/>
      </right>
      <top/>
      <bottom style="medium">
        <color rgb="FFFFFFFF"/>
      </bottom>
      <diagonal/>
    </border>
    <border>
      <left style="thin">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medium">
        <color rgb="FFFFFFFF"/>
      </right>
      <top style="medium">
        <color rgb="FFFFFFFF"/>
      </top>
      <bottom style="medium">
        <color indexed="64"/>
      </bottom>
      <diagonal/>
    </border>
    <border>
      <left/>
      <right style="medium">
        <color indexed="64"/>
      </right>
      <top style="medium">
        <color rgb="FFFFFFFF"/>
      </top>
      <bottom style="medium">
        <color indexed="64"/>
      </bottom>
      <diagonal/>
    </border>
  </borders>
  <cellStyleXfs count="2">
    <xf numFmtId="0" fontId="0" fillId="0" borderId="0"/>
    <xf numFmtId="0" fontId="9" fillId="0" borderId="0" applyNumberFormat="0" applyFill="0" applyBorder="0" applyAlignment="0" applyProtection="0"/>
  </cellStyleXfs>
  <cellXfs count="360">
    <xf numFmtId="0" fontId="0" fillId="0" borderId="0" xfId="0"/>
    <xf numFmtId="0" fontId="0" fillId="0" borderId="0" xfId="0" applyAlignment="1">
      <alignment wrapText="1"/>
    </xf>
    <xf numFmtId="0" fontId="3" fillId="4" borderId="1" xfId="0" applyFont="1" applyFill="1" applyBorder="1"/>
    <xf numFmtId="0" fontId="3" fillId="4" borderId="7" xfId="0" applyFont="1" applyFill="1" applyBorder="1" applyAlignment="1">
      <alignment horizontal="left" vertical="center"/>
    </xf>
    <xf numFmtId="0" fontId="3" fillId="4" borderId="1" xfId="0" applyFont="1" applyFill="1" applyBorder="1" applyAlignment="1">
      <alignment horizontal="left"/>
    </xf>
    <xf numFmtId="0" fontId="4" fillId="5" borderId="1" xfId="0" applyFont="1" applyFill="1" applyBorder="1"/>
    <xf numFmtId="0" fontId="1" fillId="6" borderId="1" xfId="0" applyFont="1" applyFill="1" applyBorder="1" applyAlignment="1">
      <alignment horizontal="center"/>
    </xf>
    <xf numFmtId="0" fontId="1" fillId="6" borderId="7" xfId="0" applyFont="1" applyFill="1" applyBorder="1" applyAlignment="1">
      <alignment horizontal="center"/>
    </xf>
    <xf numFmtId="0" fontId="1" fillId="6" borderId="10" xfId="0" applyFont="1" applyFill="1" applyBorder="1" applyAlignment="1">
      <alignment horizontal="center"/>
    </xf>
    <xf numFmtId="0" fontId="1" fillId="6" borderId="22" xfId="0" applyFont="1" applyFill="1" applyBorder="1" applyAlignment="1">
      <alignment horizontal="center"/>
    </xf>
    <xf numFmtId="0" fontId="3" fillId="4" borderId="1" xfId="0" applyFont="1" applyFill="1" applyBorder="1" applyAlignment="1">
      <alignment horizontal="left" vertical="center"/>
    </xf>
    <xf numFmtId="0" fontId="3" fillId="4" borderId="6" xfId="0" applyFont="1" applyFill="1" applyBorder="1" applyAlignment="1">
      <alignment horizontal="left"/>
    </xf>
    <xf numFmtId="0" fontId="3" fillId="4" borderId="8" xfId="0" applyFont="1" applyFill="1" applyBorder="1" applyAlignment="1">
      <alignment horizontal="left"/>
    </xf>
    <xf numFmtId="0" fontId="3" fillId="4" borderId="8" xfId="0" applyFont="1" applyFill="1" applyBorder="1" applyAlignment="1">
      <alignment horizontal="left" vertical="top"/>
    </xf>
    <xf numFmtId="0" fontId="4" fillId="5" borderId="21" xfId="0" applyFont="1" applyFill="1" applyBorder="1"/>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6" borderId="7" xfId="0" applyFont="1" applyFill="1" applyBorder="1" applyAlignment="1">
      <alignment horizontal="center" vertical="center"/>
    </xf>
    <xf numFmtId="0" fontId="1" fillId="6" borderId="1" xfId="0" applyFont="1" applyFill="1" applyBorder="1" applyAlignment="1">
      <alignment horizontal="center" vertical="center"/>
    </xf>
    <xf numFmtId="0" fontId="1" fillId="0" borderId="10" xfId="0" applyFont="1" applyBorder="1" applyAlignment="1">
      <alignment horizontal="center" vertical="center"/>
    </xf>
    <xf numFmtId="0" fontId="1" fillId="2" borderId="1" xfId="0" applyFont="1" applyFill="1" applyBorder="1" applyAlignment="1">
      <alignment horizontal="center"/>
    </xf>
    <xf numFmtId="0" fontId="1" fillId="0" borderId="22" xfId="0" applyFont="1" applyBorder="1" applyAlignment="1">
      <alignment horizontal="center" vertical="center"/>
    </xf>
    <xf numFmtId="0" fontId="3" fillId="4" borderId="7" xfId="0" applyFont="1" applyFill="1" applyBorder="1" applyAlignment="1">
      <alignment horizontal="center" vertical="center"/>
    </xf>
    <xf numFmtId="0" fontId="3" fillId="4" borderId="1" xfId="0" applyFont="1" applyFill="1" applyBorder="1" applyAlignment="1">
      <alignment horizontal="center"/>
    </xf>
    <xf numFmtId="0" fontId="3" fillId="4" borderId="1" xfId="0" applyFont="1" applyFill="1" applyBorder="1" applyAlignment="1">
      <alignment horizontal="center" vertical="center"/>
    </xf>
    <xf numFmtId="0" fontId="4" fillId="2" borderId="0" xfId="0" applyFont="1" applyFill="1"/>
    <xf numFmtId="0" fontId="4" fillId="5" borderId="31" xfId="0" applyFont="1" applyFill="1" applyBorder="1"/>
    <xf numFmtId="0" fontId="4" fillId="5" borderId="32" xfId="0" applyFont="1" applyFill="1" applyBorder="1"/>
    <xf numFmtId="0" fontId="4" fillId="5" borderId="33" xfId="0" applyFont="1" applyFill="1" applyBorder="1"/>
    <xf numFmtId="0" fontId="4" fillId="0" borderId="32" xfId="0" applyFont="1" applyBorder="1"/>
    <xf numFmtId="0" fontId="4" fillId="0" borderId="33" xfId="0" applyFont="1" applyBorder="1"/>
    <xf numFmtId="0" fontId="4" fillId="7" borderId="31" xfId="0" applyFont="1" applyFill="1" applyBorder="1"/>
    <xf numFmtId="0" fontId="4" fillId="7" borderId="32" xfId="0" applyFont="1" applyFill="1" applyBorder="1"/>
    <xf numFmtId="0" fontId="4" fillId="7" borderId="34" xfId="0" applyFont="1" applyFill="1" applyBorder="1"/>
    <xf numFmtId="0" fontId="4" fillId="0" borderId="34" xfId="0" applyFont="1" applyBorder="1"/>
    <xf numFmtId="0" fontId="4" fillId="6" borderId="32" xfId="0" applyFont="1" applyFill="1" applyBorder="1"/>
    <xf numFmtId="0" fontId="4" fillId="2" borderId="33" xfId="0" applyFont="1" applyFill="1" applyBorder="1"/>
    <xf numFmtId="0" fontId="4" fillId="7" borderId="21" xfId="0" applyFont="1" applyFill="1" applyBorder="1"/>
    <xf numFmtId="0" fontId="4" fillId="2" borderId="32" xfId="0" applyFont="1" applyFill="1" applyBorder="1"/>
    <xf numFmtId="0" fontId="4" fillId="0" borderId="21" xfId="0" applyFont="1" applyBorder="1"/>
    <xf numFmtId="1" fontId="1" fillId="6" borderId="1" xfId="0" applyNumberFormat="1" applyFont="1" applyFill="1" applyBorder="1" applyAlignment="1">
      <alignment horizontal="center" vertical="center"/>
    </xf>
    <xf numFmtId="1" fontId="1" fillId="6" borderId="10" xfId="0" applyNumberFormat="1" applyFont="1" applyFill="1" applyBorder="1" applyAlignment="1">
      <alignment horizontal="center" vertical="center"/>
    </xf>
    <xf numFmtId="0" fontId="4" fillId="5" borderId="6" xfId="0" applyFont="1" applyFill="1" applyBorder="1"/>
    <xf numFmtId="0" fontId="4" fillId="5" borderId="8" xfId="0" applyFont="1" applyFill="1" applyBorder="1"/>
    <xf numFmtId="0" fontId="4" fillId="5" borderId="9" xfId="0" applyFont="1" applyFill="1" applyBorder="1"/>
    <xf numFmtId="0" fontId="1" fillId="6" borderId="10" xfId="0" applyFont="1" applyFill="1" applyBorder="1" applyAlignment="1">
      <alignment horizontal="center" vertical="center"/>
    </xf>
    <xf numFmtId="0" fontId="1" fillId="0" borderId="22" xfId="0" applyFont="1" applyBorder="1" applyAlignment="1">
      <alignment horizontal="center"/>
    </xf>
    <xf numFmtId="0" fontId="11" fillId="0" borderId="0" xfId="0" applyFont="1"/>
    <xf numFmtId="0" fontId="11" fillId="0" borderId="0" xfId="0" applyFont="1" applyAlignment="1">
      <alignment horizontal="center"/>
    </xf>
    <xf numFmtId="0" fontId="11" fillId="0" borderId="7" xfId="0" applyFont="1" applyBorder="1" applyAlignment="1">
      <alignment horizontal="center" vertical="center"/>
    </xf>
    <xf numFmtId="0" fontId="11" fillId="0" borderId="1" xfId="0" applyFont="1" applyBorder="1" applyAlignment="1">
      <alignment horizontal="center" vertical="center"/>
    </xf>
    <xf numFmtId="0" fontId="11" fillId="0" borderId="20" xfId="0" applyFont="1" applyBorder="1" applyAlignment="1">
      <alignment horizontal="center" vertical="center"/>
    </xf>
    <xf numFmtId="0" fontId="0" fillId="0" borderId="20" xfId="0" applyBorder="1" applyAlignment="1">
      <alignment horizontal="center" vertical="center"/>
    </xf>
    <xf numFmtId="0" fontId="11" fillId="0" borderId="10" xfId="0" applyFont="1" applyBorder="1" applyAlignment="1">
      <alignment horizontal="center" vertical="center"/>
    </xf>
    <xf numFmtId="0" fontId="11" fillId="6" borderId="7" xfId="0" applyFont="1" applyFill="1" applyBorder="1" applyAlignment="1">
      <alignment horizontal="center" vertical="center"/>
    </xf>
    <xf numFmtId="0" fontId="0" fillId="6" borderId="7" xfId="0" applyFill="1" applyBorder="1" applyAlignment="1">
      <alignment horizontal="center" vertical="center"/>
    </xf>
    <xf numFmtId="0" fontId="11" fillId="6" borderId="22"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10" xfId="0" applyFont="1" applyFill="1" applyBorder="1" applyAlignment="1">
      <alignment horizontal="center" vertical="center"/>
    </xf>
    <xf numFmtId="0" fontId="11" fillId="6" borderId="24" xfId="0" applyFont="1" applyFill="1" applyBorder="1" applyAlignment="1">
      <alignment horizontal="center" vertical="center"/>
    </xf>
    <xf numFmtId="0" fontId="11" fillId="6" borderId="20" xfId="0" applyFont="1" applyFill="1" applyBorder="1" applyAlignment="1">
      <alignment horizontal="center" vertical="center"/>
    </xf>
    <xf numFmtId="0" fontId="0" fillId="6" borderId="20" xfId="0" applyFill="1" applyBorder="1" applyAlignment="1">
      <alignment horizontal="center" vertical="center"/>
    </xf>
    <xf numFmtId="0" fontId="11" fillId="0" borderId="22" xfId="0" applyFont="1" applyBorder="1" applyAlignment="1">
      <alignment horizontal="center" vertical="center"/>
    </xf>
    <xf numFmtId="0" fontId="0" fillId="0" borderId="22" xfId="0" applyBorder="1" applyAlignment="1">
      <alignment horizontal="center" vertical="center"/>
    </xf>
    <xf numFmtId="0" fontId="0" fillId="8" borderId="1" xfId="0" applyFill="1" applyBorder="1" applyAlignment="1">
      <alignment horizontal="center" vertical="center"/>
    </xf>
    <xf numFmtId="0" fontId="1" fillId="6" borderId="43" xfId="0" applyFont="1" applyFill="1" applyBorder="1" applyAlignment="1">
      <alignment horizont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6" borderId="22" xfId="0" applyFont="1" applyFill="1" applyBorder="1" applyAlignment="1">
      <alignment horizontal="center" vertical="center"/>
    </xf>
    <xf numFmtId="0" fontId="7" fillId="6" borderId="1"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7" xfId="0" applyFont="1" applyFill="1" applyBorder="1" applyAlignment="1">
      <alignment horizontal="center" vertical="center"/>
    </xf>
    <xf numFmtId="0" fontId="7" fillId="10" borderId="7" xfId="0" applyFont="1" applyFill="1" applyBorder="1" applyAlignment="1">
      <alignment horizontal="center" vertical="center"/>
    </xf>
    <xf numFmtId="0" fontId="7" fillId="10" borderId="1" xfId="0" applyFont="1" applyFill="1" applyBorder="1" applyAlignment="1">
      <alignment horizontal="center" vertical="center"/>
    </xf>
    <xf numFmtId="0" fontId="7" fillId="6" borderId="20" xfId="0" applyFont="1" applyFill="1" applyBorder="1" applyAlignment="1">
      <alignment horizontal="center" vertical="center"/>
    </xf>
    <xf numFmtId="0" fontId="7" fillId="0" borderId="22" xfId="0" applyFont="1" applyBorder="1" applyAlignment="1">
      <alignment horizontal="center" vertical="center"/>
    </xf>
    <xf numFmtId="0" fontId="7" fillId="0" borderId="20" xfId="0" applyFont="1" applyBorder="1" applyAlignment="1">
      <alignment horizontal="center" vertical="center"/>
    </xf>
    <xf numFmtId="0" fontId="7" fillId="2" borderId="22"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0" xfId="0" applyFont="1" applyFill="1" applyBorder="1" applyAlignment="1">
      <alignment horizontal="center" vertical="center"/>
    </xf>
    <xf numFmtId="0" fontId="7" fillId="0" borderId="0" xfId="0" applyFont="1" applyAlignment="1">
      <alignment horizontal="center" vertical="center"/>
    </xf>
    <xf numFmtId="0" fontId="7" fillId="2" borderId="7" xfId="0" applyFont="1" applyFill="1" applyBorder="1" applyAlignment="1">
      <alignment horizontal="center" vertical="center"/>
    </xf>
    <xf numFmtId="0" fontId="7" fillId="2" borderId="10" xfId="0" applyFont="1" applyFill="1" applyBorder="1" applyAlignment="1">
      <alignment horizontal="center" vertical="center"/>
    </xf>
    <xf numFmtId="0" fontId="3" fillId="9" borderId="7" xfId="0" applyFont="1" applyFill="1" applyBorder="1" applyAlignment="1">
      <alignment horizontal="center" vertical="center"/>
    </xf>
    <xf numFmtId="0" fontId="3" fillId="9" borderId="1" xfId="0" applyFont="1" applyFill="1" applyBorder="1" applyAlignment="1">
      <alignment horizontal="left"/>
    </xf>
    <xf numFmtId="0" fontId="3" fillId="9" borderId="1" xfId="0" applyFont="1" applyFill="1" applyBorder="1"/>
    <xf numFmtId="0" fontId="3" fillId="9" borderId="1" xfId="0" applyFont="1" applyFill="1" applyBorder="1" applyAlignment="1">
      <alignment horizontal="left" vertical="center"/>
    </xf>
    <xf numFmtId="0" fontId="4" fillId="7" borderId="1" xfId="0" applyFont="1" applyFill="1" applyBorder="1"/>
    <xf numFmtId="0" fontId="4" fillId="7" borderId="22" xfId="0" applyFont="1" applyFill="1" applyBorder="1"/>
    <xf numFmtId="0" fontId="4" fillId="0" borderId="22" xfId="0" applyFont="1" applyBorder="1"/>
    <xf numFmtId="0" fontId="4" fillId="5" borderId="38" xfId="0" applyFont="1" applyFill="1" applyBorder="1"/>
    <xf numFmtId="0" fontId="4" fillId="0" borderId="10" xfId="0" applyFont="1" applyBorder="1"/>
    <xf numFmtId="0" fontId="7" fillId="6" borderId="1" xfId="0" applyFont="1" applyFill="1" applyBorder="1" applyAlignment="1">
      <alignment horizontal="center" vertical="top"/>
    </xf>
    <xf numFmtId="0" fontId="7" fillId="6" borderId="10" xfId="0" applyFont="1" applyFill="1" applyBorder="1" applyAlignment="1">
      <alignment horizontal="center" vertical="top"/>
    </xf>
    <xf numFmtId="0" fontId="7" fillId="2" borderId="1" xfId="0" applyFont="1" applyFill="1" applyBorder="1" applyAlignment="1">
      <alignment horizontal="center" vertical="top"/>
    </xf>
    <xf numFmtId="0" fontId="7" fillId="6" borderId="7" xfId="0" applyFont="1" applyFill="1" applyBorder="1" applyAlignment="1">
      <alignment horizontal="center" vertical="top"/>
    </xf>
    <xf numFmtId="0" fontId="0" fillId="0" borderId="7"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6" borderId="22" xfId="0" applyFill="1" applyBorder="1" applyAlignment="1">
      <alignment horizontal="center" vertical="center"/>
    </xf>
    <xf numFmtId="0" fontId="0" fillId="6" borderId="1" xfId="0" applyFill="1" applyBorder="1" applyAlignment="1">
      <alignment horizontal="center" vertical="center"/>
    </xf>
    <xf numFmtId="0" fontId="0" fillId="6" borderId="10" xfId="0" applyFill="1" applyBorder="1" applyAlignment="1">
      <alignment horizontal="center" vertical="center"/>
    </xf>
    <xf numFmtId="0" fontId="13" fillId="6" borderId="1" xfId="0" applyFont="1" applyFill="1" applyBorder="1" applyAlignment="1">
      <alignment horizontal="center" vertical="top"/>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11" fillId="0" borderId="24" xfId="0" applyFont="1" applyBorder="1" applyAlignment="1">
      <alignment horizontal="center" vertical="center"/>
    </xf>
    <xf numFmtId="0" fontId="0" fillId="0" borderId="24" xfId="0" applyBorder="1" applyAlignment="1">
      <alignment horizontal="center" vertical="center"/>
    </xf>
    <xf numFmtId="0" fontId="0" fillId="0" borderId="28" xfId="0"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6" borderId="27" xfId="0" applyFill="1" applyBorder="1" applyAlignment="1">
      <alignment horizontal="center" vertical="center"/>
    </xf>
    <xf numFmtId="0" fontId="0" fillId="6" borderId="28" xfId="0" applyFill="1" applyBorder="1" applyAlignment="1">
      <alignment horizontal="center" vertical="center"/>
    </xf>
    <xf numFmtId="0" fontId="3" fillId="3" borderId="3" xfId="0" applyFont="1" applyFill="1" applyBorder="1" applyAlignment="1">
      <alignment vertical="top" wrapText="1"/>
    </xf>
    <xf numFmtId="0" fontId="3" fillId="3" borderId="4" xfId="0" applyFont="1" applyFill="1" applyBorder="1" applyAlignment="1">
      <alignment vertical="top" wrapText="1"/>
    </xf>
    <xf numFmtId="0" fontId="3" fillId="3" borderId="30" xfId="0" applyFont="1" applyFill="1" applyBorder="1" applyAlignment="1">
      <alignment vertical="top" wrapText="1"/>
    </xf>
    <xf numFmtId="0" fontId="3" fillId="3" borderId="18" xfId="0" applyFont="1" applyFill="1" applyBorder="1" applyAlignment="1">
      <alignment vertical="top"/>
    </xf>
    <xf numFmtId="0" fontId="7" fillId="7" borderId="6" xfId="0" applyFont="1" applyFill="1" applyBorder="1"/>
    <xf numFmtId="0" fontId="7" fillId="7" borderId="8" xfId="0" applyFont="1" applyFill="1" applyBorder="1"/>
    <xf numFmtId="0" fontId="7" fillId="7" borderId="9" xfId="0" applyFont="1" applyFill="1" applyBorder="1"/>
    <xf numFmtId="0" fontId="7" fillId="5" borderId="8" xfId="0" applyFont="1" applyFill="1" applyBorder="1"/>
    <xf numFmtId="0" fontId="7" fillId="5" borderId="1" xfId="0" applyFont="1" applyFill="1" applyBorder="1"/>
    <xf numFmtId="0" fontId="7" fillId="5" borderId="37" xfId="0" applyFont="1" applyFill="1" applyBorder="1"/>
    <xf numFmtId="0" fontId="7" fillId="7" borderId="37" xfId="0" applyFont="1" applyFill="1" applyBorder="1"/>
    <xf numFmtId="0" fontId="7" fillId="5" borderId="6" xfId="0" applyFont="1" applyFill="1" applyBorder="1"/>
    <xf numFmtId="0" fontId="7" fillId="5" borderId="9" xfId="0" applyFont="1" applyFill="1" applyBorder="1"/>
    <xf numFmtId="0" fontId="3" fillId="3" borderId="2" xfId="0" applyFont="1" applyFill="1" applyBorder="1" applyAlignment="1">
      <alignment vertical="top"/>
    </xf>
    <xf numFmtId="0" fontId="7" fillId="7" borderId="38" xfId="0" applyFont="1" applyFill="1" applyBorder="1"/>
    <xf numFmtId="0" fontId="7" fillId="5" borderId="38" xfId="0" applyFont="1" applyFill="1" applyBorder="1"/>
    <xf numFmtId="0" fontId="7" fillId="0" borderId="8" xfId="0" applyFont="1" applyBorder="1"/>
    <xf numFmtId="0" fontId="7" fillId="0" borderId="37" xfId="0" applyFont="1" applyBorder="1"/>
    <xf numFmtId="0" fontId="7" fillId="0" borderId="21" xfId="0" applyFont="1" applyBorder="1"/>
    <xf numFmtId="0" fontId="14" fillId="0" borderId="22" xfId="0" applyFont="1" applyBorder="1" applyAlignment="1">
      <alignment horizontal="center"/>
    </xf>
    <xf numFmtId="0" fontId="7" fillId="0" borderId="1" xfId="0" applyFont="1" applyBorder="1"/>
    <xf numFmtId="0" fontId="7" fillId="12" borderId="1" xfId="0" applyFont="1" applyFill="1" applyBorder="1" applyAlignment="1">
      <alignment horizontal="center" vertical="center"/>
    </xf>
    <xf numFmtId="0" fontId="14" fillId="12" borderId="1" xfId="0" applyFont="1" applyFill="1" applyBorder="1" applyAlignment="1">
      <alignment horizontal="center"/>
    </xf>
    <xf numFmtId="0" fontId="7" fillId="12" borderId="10" xfId="0" applyFont="1" applyFill="1" applyBorder="1" applyAlignment="1">
      <alignment horizontal="center" vertical="center"/>
    </xf>
    <xf numFmtId="0" fontId="14" fillId="0" borderId="1" xfId="0" applyFont="1" applyBorder="1" applyAlignment="1">
      <alignment horizontal="center"/>
    </xf>
    <xf numFmtId="0" fontId="7" fillId="12" borderId="1" xfId="0" applyFont="1" applyFill="1" applyBorder="1"/>
    <xf numFmtId="0" fontId="14" fillId="6" borderId="1" xfId="0" applyFont="1" applyFill="1" applyBorder="1" applyAlignment="1">
      <alignment horizontal="center"/>
    </xf>
    <xf numFmtId="0" fontId="13" fillId="6" borderId="1" xfId="0" applyFont="1" applyFill="1" applyBorder="1" applyAlignment="1">
      <alignment horizontal="center" vertical="center"/>
    </xf>
    <xf numFmtId="0" fontId="1" fillId="0" borderId="1" xfId="0" applyFont="1" applyBorder="1" applyAlignment="1">
      <alignment horizontal="center"/>
    </xf>
    <xf numFmtId="0" fontId="1" fillId="0" borderId="10" xfId="0" applyFont="1" applyBorder="1" applyAlignment="1">
      <alignment horizontal="center"/>
    </xf>
    <xf numFmtId="0" fontId="3" fillId="3" borderId="0" xfId="0" applyFont="1" applyFill="1" applyAlignment="1">
      <alignment horizontal="left" vertical="top"/>
    </xf>
    <xf numFmtId="0" fontId="3" fillId="3" borderId="30" xfId="0" applyFont="1" applyFill="1" applyBorder="1" applyAlignment="1">
      <alignment horizontal="left" vertical="top"/>
    </xf>
    <xf numFmtId="0" fontId="3" fillId="3" borderId="5" xfId="0" applyFont="1" applyFill="1" applyBorder="1" applyAlignment="1">
      <alignment vertical="top"/>
    </xf>
    <xf numFmtId="0" fontId="3" fillId="3" borderId="48" xfId="0" applyFont="1" applyFill="1" applyBorder="1" applyAlignment="1">
      <alignment vertical="top" wrapText="1"/>
    </xf>
    <xf numFmtId="0" fontId="3" fillId="3" borderId="11" xfId="0" applyFont="1" applyFill="1" applyBorder="1" applyAlignment="1">
      <alignment vertical="top" wrapText="1"/>
    </xf>
    <xf numFmtId="0" fontId="3" fillId="3" borderId="19" xfId="0" applyFont="1" applyFill="1" applyBorder="1" applyAlignment="1">
      <alignment vertical="top" wrapText="1"/>
    </xf>
    <xf numFmtId="0" fontId="3" fillId="3" borderId="0" xfId="0" applyFont="1" applyFill="1" applyAlignment="1">
      <alignment vertical="top" wrapText="1"/>
    </xf>
    <xf numFmtId="0" fontId="3" fillId="3" borderId="17" xfId="0" applyFont="1" applyFill="1" applyBorder="1" applyAlignment="1">
      <alignment vertical="top"/>
    </xf>
    <xf numFmtId="0" fontId="3" fillId="3" borderId="12" xfId="0" applyFont="1" applyFill="1" applyBorder="1" applyAlignment="1">
      <alignment vertical="top" wrapText="1"/>
    </xf>
    <xf numFmtId="0" fontId="7" fillId="0" borderId="6" xfId="0" applyFont="1" applyBorder="1"/>
    <xf numFmtId="0" fontId="7" fillId="0" borderId="9" xfId="0" applyFont="1" applyBorder="1"/>
    <xf numFmtId="0" fontId="0" fillId="0" borderId="49" xfId="0" applyBorder="1" applyAlignment="1">
      <alignment horizontal="center" vertical="center"/>
    </xf>
    <xf numFmtId="0" fontId="3" fillId="4" borderId="20" xfId="0" applyFont="1" applyFill="1" applyBorder="1" applyAlignment="1">
      <alignment horizontal="left" vertical="center"/>
    </xf>
    <xf numFmtId="0" fontId="3" fillId="4" borderId="20" xfId="0" applyFont="1" applyFill="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6" borderId="39" xfId="0" applyFont="1" applyFill="1" applyBorder="1" applyAlignment="1">
      <alignment horizontal="center" vertical="center"/>
    </xf>
    <xf numFmtId="0" fontId="11" fillId="6" borderId="40" xfId="0" applyFont="1" applyFill="1" applyBorder="1" applyAlignment="1">
      <alignment horizontal="center" vertical="center"/>
    </xf>
    <xf numFmtId="0" fontId="11" fillId="6" borderId="44" xfId="0" applyFont="1" applyFill="1" applyBorder="1" applyAlignment="1">
      <alignment horizontal="center" vertical="center"/>
    </xf>
    <xf numFmtId="0" fontId="11" fillId="0" borderId="44" xfId="0" applyFont="1" applyBorder="1" applyAlignment="1">
      <alignment horizontal="center" vertical="center"/>
    </xf>
    <xf numFmtId="0" fontId="7" fillId="6" borderId="43" xfId="0" applyFont="1" applyFill="1" applyBorder="1" applyAlignment="1">
      <alignment horizontal="center" vertical="center"/>
    </xf>
    <xf numFmtId="0" fontId="7" fillId="6" borderId="23" xfId="0" applyFont="1" applyFill="1" applyBorder="1" applyAlignment="1">
      <alignment horizontal="center" vertical="center"/>
    </xf>
    <xf numFmtId="0" fontId="7" fillId="5" borderId="53" xfId="0" applyFont="1" applyFill="1" applyBorder="1"/>
    <xf numFmtId="0" fontId="11" fillId="6" borderId="54" xfId="0" applyFont="1" applyFill="1" applyBorder="1" applyAlignment="1">
      <alignment horizontal="center" vertical="center"/>
    </xf>
    <xf numFmtId="0" fontId="0" fillId="6" borderId="36" xfId="0" applyFill="1" applyBorder="1" applyAlignment="1">
      <alignment horizontal="center" vertical="center"/>
    </xf>
    <xf numFmtId="0" fontId="11" fillId="2" borderId="1" xfId="0" applyFont="1" applyFill="1" applyBorder="1" applyAlignment="1">
      <alignment horizontal="center" vertical="center"/>
    </xf>
    <xf numFmtId="0" fontId="7" fillId="7" borderId="55" xfId="0" applyFont="1" applyFill="1" applyBorder="1"/>
    <xf numFmtId="0" fontId="11" fillId="0" borderId="23" xfId="0" applyFont="1" applyBorder="1" applyAlignment="1">
      <alignment horizontal="center" vertical="center"/>
    </xf>
    <xf numFmtId="0" fontId="7" fillId="7" borderId="9" xfId="0" applyFont="1" applyFill="1" applyBorder="1" applyAlignment="1">
      <alignment vertical="center"/>
    </xf>
    <xf numFmtId="0" fontId="8" fillId="0" borderId="20" xfId="0" applyFont="1" applyBorder="1" applyAlignment="1">
      <alignment horizontal="center" vertical="center"/>
    </xf>
    <xf numFmtId="0" fontId="7" fillId="11" borderId="1" xfId="0" applyFont="1" applyFill="1" applyBorder="1"/>
    <xf numFmtId="0" fontId="7" fillId="11" borderId="10" xfId="0" applyFont="1" applyFill="1" applyBorder="1"/>
    <xf numFmtId="0" fontId="10" fillId="3" borderId="0" xfId="0" applyFont="1" applyFill="1" applyAlignment="1">
      <alignment vertical="top" wrapText="1"/>
    </xf>
    <xf numFmtId="0" fontId="10" fillId="3" borderId="30" xfId="0" applyFont="1" applyFill="1" applyBorder="1" applyAlignment="1">
      <alignment vertical="top" wrapText="1"/>
    </xf>
    <xf numFmtId="2" fontId="11" fillId="0" borderId="0" xfId="0" applyNumberFormat="1" applyFont="1"/>
    <xf numFmtId="0" fontId="7" fillId="6" borderId="1" xfId="0" applyFont="1" applyFill="1" applyBorder="1"/>
    <xf numFmtId="0" fontId="4" fillId="6" borderId="1" xfId="0" applyFont="1" applyFill="1" applyBorder="1"/>
    <xf numFmtId="0" fontId="4" fillId="2" borderId="1" xfId="0" applyFont="1" applyFill="1" applyBorder="1"/>
    <xf numFmtId="0" fontId="16" fillId="7" borderId="1" xfId="0" applyFont="1" applyFill="1" applyBorder="1" applyAlignment="1">
      <alignment horizontal="left" wrapText="1"/>
    </xf>
    <xf numFmtId="0" fontId="19" fillId="9" borderId="5" xfId="0" applyFont="1" applyFill="1" applyBorder="1" applyAlignment="1">
      <alignment vertical="top" wrapText="1"/>
    </xf>
    <xf numFmtId="0" fontId="19" fillId="9" borderId="58" xfId="0" applyFont="1" applyFill="1" applyBorder="1" applyAlignment="1">
      <alignment horizontal="left" vertical="top" wrapText="1"/>
    </xf>
    <xf numFmtId="0" fontId="6" fillId="13" borderId="59" xfId="0" applyFont="1" applyFill="1" applyBorder="1" applyAlignment="1">
      <alignment vertical="top" wrapText="1"/>
    </xf>
    <xf numFmtId="0" fontId="6" fillId="0" borderId="61" xfId="0" applyFont="1" applyBorder="1" applyAlignment="1">
      <alignment vertical="top" wrapText="1"/>
    </xf>
    <xf numFmtId="0" fontId="5" fillId="0" borderId="62" xfId="0" applyFont="1" applyBorder="1" applyAlignment="1">
      <alignment horizontal="left" vertical="top" wrapText="1"/>
    </xf>
    <xf numFmtId="0" fontId="6" fillId="13" borderId="61" xfId="0" applyFont="1" applyFill="1" applyBorder="1" applyAlignment="1">
      <alignment vertical="top" wrapText="1"/>
    </xf>
    <xf numFmtId="0" fontId="6" fillId="0" borderId="63" xfId="0" applyFont="1" applyBorder="1" applyAlignment="1">
      <alignment vertical="top" wrapText="1"/>
    </xf>
    <xf numFmtId="0" fontId="6" fillId="13" borderId="63" xfId="0" applyFont="1" applyFill="1" applyBorder="1" applyAlignment="1">
      <alignment vertical="top" wrapText="1"/>
    </xf>
    <xf numFmtId="0" fontId="0" fillId="16" borderId="0" xfId="0" applyFill="1" applyAlignment="1">
      <alignment wrapText="1"/>
    </xf>
    <xf numFmtId="0" fontId="11" fillId="16" borderId="7" xfId="0" applyFont="1" applyFill="1" applyBorder="1" applyAlignment="1">
      <alignment horizontal="center" vertical="center"/>
    </xf>
    <xf numFmtId="0" fontId="11" fillId="16" borderId="1" xfId="0" applyFont="1" applyFill="1" applyBorder="1" applyAlignment="1">
      <alignment horizontal="center" vertical="center"/>
    </xf>
    <xf numFmtId="0" fontId="11" fillId="16" borderId="22" xfId="0" applyFont="1" applyFill="1" applyBorder="1" applyAlignment="1">
      <alignment horizontal="center" vertical="center"/>
    </xf>
    <xf numFmtId="0" fontId="11" fillId="16" borderId="0" xfId="0" applyFont="1" applyFill="1"/>
    <xf numFmtId="0" fontId="11" fillId="16" borderId="10" xfId="0" applyFont="1" applyFill="1" applyBorder="1" applyAlignment="1">
      <alignment horizontal="center" vertical="center"/>
    </xf>
    <xf numFmtId="0" fontId="7" fillId="16" borderId="1" xfId="0" applyFont="1" applyFill="1" applyBorder="1" applyAlignment="1">
      <alignment horizontal="center" vertical="center"/>
    </xf>
    <xf numFmtId="0" fontId="7" fillId="16" borderId="43" xfId="0" applyFont="1" applyFill="1" applyBorder="1" applyAlignment="1">
      <alignment horizontal="center" vertical="center"/>
    </xf>
    <xf numFmtId="2" fontId="15" fillId="16" borderId="22" xfId="0" applyNumberFormat="1" applyFont="1" applyFill="1" applyBorder="1" applyAlignment="1">
      <alignment horizontal="center"/>
    </xf>
    <xf numFmtId="2" fontId="15" fillId="16" borderId="1" xfId="0" applyNumberFormat="1" applyFont="1" applyFill="1" applyBorder="1" applyAlignment="1">
      <alignment horizontal="center"/>
    </xf>
    <xf numFmtId="0" fontId="2" fillId="16" borderId="0" xfId="0" applyFont="1" applyFill="1"/>
    <xf numFmtId="0" fontId="2" fillId="16" borderId="0" xfId="0" applyFont="1" applyFill="1" applyAlignment="1">
      <alignment wrapText="1"/>
    </xf>
    <xf numFmtId="0" fontId="7" fillId="16" borderId="0" xfId="0" applyFont="1" applyFill="1" applyAlignment="1">
      <alignment horizontal="center" vertical="center"/>
    </xf>
    <xf numFmtId="0" fontId="9" fillId="16" borderId="6" xfId="1" applyFill="1" applyBorder="1" applyAlignment="1">
      <alignment horizontal="left"/>
    </xf>
    <xf numFmtId="0" fontId="3" fillId="3" borderId="0" xfId="0" applyFont="1" applyFill="1" applyAlignment="1">
      <alignment vertical="top"/>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4" xfId="0" applyBorder="1" applyAlignment="1">
      <alignment horizontal="center" vertical="center"/>
    </xf>
    <xf numFmtId="0" fontId="0" fillId="0" borderId="16" xfId="0" applyBorder="1" applyAlignment="1">
      <alignment horizontal="center" vertical="center"/>
    </xf>
    <xf numFmtId="0" fontId="0" fillId="6" borderId="39" xfId="0" applyFill="1" applyBorder="1" applyAlignment="1">
      <alignment horizontal="center" vertical="center"/>
    </xf>
    <xf numFmtId="0" fontId="0" fillId="6" borderId="44" xfId="0" applyFill="1" applyBorder="1" applyAlignment="1">
      <alignment horizontal="center" vertical="center"/>
    </xf>
    <xf numFmtId="0" fontId="0" fillId="6" borderId="41" xfId="0" applyFill="1" applyBorder="1" applyAlignment="1">
      <alignment horizontal="center" vertical="center"/>
    </xf>
    <xf numFmtId="0" fontId="0" fillId="6" borderId="40" xfId="0" applyFill="1" applyBorder="1" applyAlignment="1">
      <alignment horizontal="center" vertical="center"/>
    </xf>
    <xf numFmtId="0" fontId="0" fillId="0" borderId="64" xfId="0" applyBorder="1" applyAlignment="1">
      <alignment horizontal="center" vertical="center"/>
    </xf>
    <xf numFmtId="0" fontId="0" fillId="0" borderId="43" xfId="0" applyBorder="1" applyAlignment="1">
      <alignment horizontal="center" vertical="center"/>
    </xf>
    <xf numFmtId="0" fontId="0" fillId="6" borderId="43" xfId="0" applyFill="1" applyBorder="1" applyAlignment="1">
      <alignment horizontal="center" vertical="center"/>
    </xf>
    <xf numFmtId="0" fontId="3" fillId="4" borderId="7" xfId="0" applyFont="1" applyFill="1" applyBorder="1" applyAlignment="1">
      <alignment horizontal="center" vertical="center" wrapText="1"/>
    </xf>
    <xf numFmtId="0" fontId="3" fillId="4" borderId="6" xfId="0" applyFont="1" applyFill="1" applyBorder="1" applyAlignment="1">
      <alignment horizontal="left" wrapText="1"/>
    </xf>
    <xf numFmtId="0" fontId="0" fillId="6" borderId="23" xfId="0" applyFill="1" applyBorder="1" applyAlignment="1">
      <alignment horizontal="center" vertical="center"/>
    </xf>
    <xf numFmtId="0" fontId="3" fillId="4"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40" xfId="0" applyFill="1" applyBorder="1" applyAlignment="1">
      <alignment horizontal="center" vertical="center"/>
    </xf>
    <xf numFmtId="0" fontId="9" fillId="15" borderId="12" xfId="1" applyFill="1" applyBorder="1"/>
    <xf numFmtId="0" fontId="0" fillId="2" borderId="0" xfId="0" applyFill="1"/>
    <xf numFmtId="0" fontId="7" fillId="15" borderId="12" xfId="0" applyFont="1" applyFill="1" applyBorder="1" applyAlignment="1">
      <alignment horizontal="justify" vertical="center" wrapText="1"/>
    </xf>
    <xf numFmtId="0" fontId="7" fillId="14" borderId="60" xfId="0" applyFont="1" applyFill="1" applyBorder="1" applyAlignment="1">
      <alignment horizontal="left" vertical="top" wrapText="1"/>
    </xf>
    <xf numFmtId="0" fontId="0" fillId="2" borderId="10" xfId="0" applyFill="1" applyBorder="1" applyAlignment="1">
      <alignment horizontal="center" vertical="center"/>
    </xf>
    <xf numFmtId="0" fontId="11" fillId="0" borderId="43" xfId="0" applyFont="1" applyBorder="1" applyAlignment="1">
      <alignment horizontal="center" vertical="center"/>
    </xf>
    <xf numFmtId="0" fontId="11" fillId="0" borderId="22" xfId="0" quotePrefix="1" applyFont="1" applyBorder="1" applyAlignment="1">
      <alignment horizontal="center" vertical="center"/>
    </xf>
    <xf numFmtId="0" fontId="11" fillId="0" borderId="16" xfId="0" applyFont="1" applyBorder="1" applyAlignment="1">
      <alignment horizontal="center" vertical="center"/>
    </xf>
    <xf numFmtId="0" fontId="11" fillId="0" borderId="67" xfId="0" applyFont="1" applyBorder="1" applyAlignment="1">
      <alignment horizontal="center" vertical="center"/>
    </xf>
    <xf numFmtId="0" fontId="11" fillId="0" borderId="54" xfId="0" applyFont="1" applyBorder="1" applyAlignment="1">
      <alignment horizontal="center" vertical="center"/>
    </xf>
    <xf numFmtId="0" fontId="11" fillId="0" borderId="42" xfId="0" applyFont="1" applyBorder="1" applyAlignment="1">
      <alignment horizontal="center" vertical="center"/>
    </xf>
    <xf numFmtId="0" fontId="7" fillId="0" borderId="38" xfId="0" applyFont="1" applyBorder="1"/>
    <xf numFmtId="0" fontId="7" fillId="0" borderId="10" xfId="0" applyFont="1" applyBorder="1"/>
    <xf numFmtId="0" fontId="7" fillId="0" borderId="22" xfId="0" applyFont="1" applyBorder="1"/>
    <xf numFmtId="0" fontId="7" fillId="0" borderId="53" xfId="0" applyFont="1" applyBorder="1"/>
    <xf numFmtId="0" fontId="7" fillId="0" borderId="68" xfId="0" applyFont="1" applyBorder="1"/>
    <xf numFmtId="0" fontId="7" fillId="0" borderId="66" xfId="0" applyFont="1" applyBorder="1"/>
    <xf numFmtId="0" fontId="7" fillId="0" borderId="65" xfId="0" applyFont="1" applyBorder="1"/>
    <xf numFmtId="0" fontId="11" fillId="0" borderId="21" xfId="0" applyFont="1" applyBorder="1" applyAlignment="1">
      <alignment horizontal="center" vertical="center"/>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6" borderId="10" xfId="0" applyFont="1" applyFill="1" applyBorder="1" applyAlignment="1">
      <alignment horizontal="center" vertical="center"/>
    </xf>
    <xf numFmtId="0" fontId="11" fillId="0" borderId="33" xfId="0" applyFont="1" applyBorder="1" applyAlignment="1">
      <alignment horizontal="center" vertical="center"/>
    </xf>
    <xf numFmtId="0" fontId="2" fillId="0" borderId="40" xfId="0" applyFont="1" applyBorder="1" applyAlignment="1">
      <alignment horizontal="center" vertical="center"/>
    </xf>
    <xf numFmtId="0" fontId="2" fillId="6" borderId="44" xfId="0" applyFont="1" applyFill="1" applyBorder="1" applyAlignment="1">
      <alignment horizontal="center" vertical="center"/>
    </xf>
    <xf numFmtId="0" fontId="0" fillId="2" borderId="44" xfId="0" applyFill="1" applyBorder="1" applyAlignment="1">
      <alignment horizontal="center" vertical="center"/>
    </xf>
    <xf numFmtId="0" fontId="0" fillId="8" borderId="40" xfId="0" applyFill="1" applyBorder="1" applyAlignment="1">
      <alignment horizontal="center" vertical="center"/>
    </xf>
    <xf numFmtId="0" fontId="3" fillId="3" borderId="1" xfId="0" applyFont="1" applyFill="1" applyBorder="1" applyAlignment="1">
      <alignment horizontal="left" vertical="top" wrapText="1"/>
    </xf>
    <xf numFmtId="0" fontId="0" fillId="0" borderId="0" xfId="0" applyAlignment="1">
      <alignment horizontal="left" wrapText="1"/>
    </xf>
    <xf numFmtId="0" fontId="0" fillId="0" borderId="22" xfId="0" applyBorder="1" applyAlignment="1">
      <alignment horizontal="left" vertical="top" wrapText="1"/>
    </xf>
    <xf numFmtId="0" fontId="6" fillId="13" borderId="69" xfId="0" applyFont="1" applyFill="1" applyBorder="1" applyAlignment="1">
      <alignment vertical="top" wrapText="1"/>
    </xf>
    <xf numFmtId="0" fontId="9" fillId="15" borderId="70" xfId="1" applyFill="1" applyBorder="1" applyAlignment="1">
      <alignment wrapText="1"/>
    </xf>
    <xf numFmtId="0" fontId="6" fillId="0" borderId="5" xfId="0" applyFont="1" applyBorder="1" applyAlignment="1">
      <alignment horizontal="left" vertical="top" wrapText="1"/>
    </xf>
    <xf numFmtId="0" fontId="6" fillId="0" borderId="11" xfId="0" applyFont="1" applyBorder="1" applyAlignment="1">
      <alignment horizontal="left" vertical="top" wrapText="1"/>
    </xf>
    <xf numFmtId="0" fontId="0" fillId="16" borderId="0" xfId="0" applyFill="1" applyAlignment="1">
      <alignment horizontal="center"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35" xfId="0" applyBorder="1" applyAlignment="1">
      <alignment horizontal="left" vertical="top" wrapText="1"/>
    </xf>
    <xf numFmtId="0" fontId="0" fillId="0" borderId="29" xfId="0" applyBorder="1" applyAlignment="1">
      <alignment horizontal="left" vertical="top" wrapText="1"/>
    </xf>
    <xf numFmtId="0" fontId="0" fillId="6" borderId="25" xfId="0" applyFill="1" applyBorder="1" applyAlignment="1">
      <alignment horizontal="left" vertical="top" wrapText="1"/>
    </xf>
    <xf numFmtId="0" fontId="0" fillId="6" borderId="27" xfId="0" applyFill="1" applyBorder="1" applyAlignment="1">
      <alignment horizontal="left" vertical="top" wrapText="1"/>
    </xf>
    <xf numFmtId="0" fontId="3" fillId="4" borderId="23"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0" fillId="6" borderId="29" xfId="0" applyFill="1"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6" borderId="13" xfId="0" applyFill="1" applyBorder="1" applyAlignment="1">
      <alignment horizontal="left" vertical="top" wrapText="1"/>
    </xf>
    <xf numFmtId="0" fontId="0" fillId="6" borderId="14" xfId="0" applyFill="1" applyBorder="1" applyAlignment="1">
      <alignment horizontal="left" vertical="top" wrapText="1"/>
    </xf>
    <xf numFmtId="0" fontId="0" fillId="6" borderId="15" xfId="0" applyFill="1" applyBorder="1" applyAlignment="1">
      <alignment horizontal="left" vertical="top" wrapText="1"/>
    </xf>
    <xf numFmtId="0" fontId="2" fillId="6" borderId="13" xfId="0" applyFont="1" applyFill="1" applyBorder="1" applyAlignment="1">
      <alignment horizontal="left" vertical="top" wrapText="1"/>
    </xf>
    <xf numFmtId="0" fontId="12" fillId="6" borderId="14" xfId="0" applyFont="1" applyFill="1" applyBorder="1" applyAlignment="1">
      <alignment horizontal="left" vertical="top" wrapText="1"/>
    </xf>
    <xf numFmtId="0" fontId="12" fillId="6" borderId="15" xfId="0" applyFont="1" applyFill="1" applyBorder="1" applyAlignment="1">
      <alignment horizontal="left" vertical="top" wrapText="1"/>
    </xf>
    <xf numFmtId="0" fontId="2" fillId="0" borderId="13" xfId="0" applyFont="1" applyBorder="1" applyAlignment="1">
      <alignment horizontal="left" vertical="top" wrapText="1"/>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0" fillId="6" borderId="50" xfId="0" applyFill="1" applyBorder="1" applyAlignment="1">
      <alignment horizontal="left" vertical="top" wrapText="1"/>
    </xf>
    <xf numFmtId="0" fontId="0" fillId="6" borderId="51" xfId="0" applyFill="1" applyBorder="1" applyAlignment="1">
      <alignment horizontal="left" vertical="top" wrapText="1"/>
    </xf>
    <xf numFmtId="0" fontId="0" fillId="6" borderId="52" xfId="0" applyFill="1" applyBorder="1" applyAlignment="1">
      <alignment horizontal="left" vertical="top" wrapText="1"/>
    </xf>
    <xf numFmtId="0" fontId="0" fillId="0" borderId="36" xfId="0" applyBorder="1" applyAlignment="1">
      <alignment horizontal="left" vertical="top" wrapText="1"/>
    </xf>
    <xf numFmtId="0" fontId="0" fillId="6" borderId="35" xfId="0" applyFill="1" applyBorder="1" applyAlignment="1">
      <alignment horizontal="left" vertical="top" wrapText="1"/>
    </xf>
    <xf numFmtId="0" fontId="0" fillId="6" borderId="36" xfId="0" applyFill="1" applyBorder="1" applyAlignment="1">
      <alignment horizontal="left" vertical="top" wrapText="1"/>
    </xf>
    <xf numFmtId="0" fontId="2" fillId="6" borderId="25" xfId="0" applyFont="1" applyFill="1" applyBorder="1" applyAlignment="1">
      <alignment horizontal="left" vertical="top" wrapText="1"/>
    </xf>
    <xf numFmtId="0" fontId="2" fillId="6" borderId="26" xfId="0" applyFont="1" applyFill="1" applyBorder="1" applyAlignment="1">
      <alignment horizontal="left" vertical="top" wrapText="1"/>
    </xf>
    <xf numFmtId="0" fontId="2" fillId="6" borderId="27" xfId="0" applyFont="1" applyFill="1" applyBorder="1" applyAlignment="1">
      <alignment horizontal="left" vertical="top" wrapText="1"/>
    </xf>
    <xf numFmtId="0" fontId="0" fillId="6" borderId="26" xfId="0" applyFill="1" applyBorder="1" applyAlignment="1">
      <alignment horizontal="left" vertical="top" wrapText="1"/>
    </xf>
    <xf numFmtId="0" fontId="2" fillId="6" borderId="14" xfId="0" applyFont="1" applyFill="1" applyBorder="1" applyAlignment="1">
      <alignment horizontal="left" vertical="top" wrapText="1"/>
    </xf>
    <xf numFmtId="0" fontId="2" fillId="6" borderId="15" xfId="0" applyFont="1" applyFill="1" applyBorder="1" applyAlignment="1">
      <alignment horizontal="left" vertical="top" wrapText="1"/>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2" fillId="0" borderId="22" xfId="0" applyFont="1" applyBorder="1" applyAlignment="1">
      <alignment horizontal="left" vertical="top" wrapText="1"/>
    </xf>
    <xf numFmtId="0" fontId="3" fillId="3" borderId="47" xfId="0" applyFont="1" applyFill="1" applyBorder="1" applyAlignment="1">
      <alignment horizontal="left" vertical="top"/>
    </xf>
    <xf numFmtId="0" fontId="3" fillId="3" borderId="56" xfId="0" applyFont="1" applyFill="1" applyBorder="1" applyAlignment="1">
      <alignment horizontal="left" vertical="top"/>
    </xf>
    <xf numFmtId="0" fontId="3" fillId="4" borderId="1" xfId="0" applyFont="1" applyFill="1" applyBorder="1" applyAlignment="1">
      <alignment horizontal="left" vertical="center" wrapText="1"/>
    </xf>
    <xf numFmtId="0" fontId="3" fillId="4" borderId="41"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2" fillId="0" borderId="10" xfId="0" applyFont="1" applyBorder="1" applyAlignment="1">
      <alignment horizontal="left" vertical="top" wrapText="1"/>
    </xf>
    <xf numFmtId="0" fontId="0" fillId="0" borderId="22" xfId="0" applyBorder="1" applyAlignment="1">
      <alignment horizontal="left" vertical="top" wrapText="1"/>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3" fillId="3" borderId="17" xfId="0" applyFont="1" applyFill="1" applyBorder="1" applyAlignment="1">
      <alignment horizontal="left" vertical="top"/>
    </xf>
    <xf numFmtId="0" fontId="3" fillId="3" borderId="0" xfId="0" applyFont="1" applyFill="1" applyAlignment="1">
      <alignment horizontal="left" vertical="top"/>
    </xf>
    <xf numFmtId="0" fontId="2" fillId="16" borderId="0" xfId="0" applyFont="1" applyFill="1" applyAlignment="1">
      <alignment horizontal="center" wrapText="1"/>
    </xf>
    <xf numFmtId="0" fontId="2" fillId="16" borderId="16" xfId="0" applyFont="1" applyFill="1" applyBorder="1" applyAlignment="1">
      <alignment horizontal="center" wrapText="1"/>
    </xf>
    <xf numFmtId="0" fontId="11" fillId="6" borderId="41" xfId="0" applyFont="1" applyFill="1" applyBorder="1" applyAlignment="1">
      <alignment vertical="top" wrapText="1"/>
    </xf>
    <xf numFmtId="0" fontId="11" fillId="6" borderId="11" xfId="0" applyFont="1" applyFill="1" applyBorder="1" applyAlignment="1">
      <alignment vertical="top" wrapText="1"/>
    </xf>
    <xf numFmtId="0" fontId="11" fillId="6" borderId="16" xfId="0" applyFont="1" applyFill="1" applyBorder="1" applyAlignment="1">
      <alignment vertical="top" wrapText="1"/>
    </xf>
    <xf numFmtId="0" fontId="11" fillId="6" borderId="12" xfId="0" applyFont="1" applyFill="1" applyBorder="1" applyAlignment="1">
      <alignment vertical="top" wrapText="1"/>
    </xf>
    <xf numFmtId="0" fontId="11" fillId="6" borderId="42" xfId="0" applyFont="1" applyFill="1" applyBorder="1" applyAlignment="1">
      <alignment vertical="top" wrapText="1"/>
    </xf>
    <xf numFmtId="0" fontId="11" fillId="6" borderId="19" xfId="0" applyFont="1" applyFill="1" applyBorder="1" applyAlignment="1">
      <alignment vertical="top" wrapText="1"/>
    </xf>
    <xf numFmtId="0" fontId="11" fillId="0" borderId="41" xfId="0" applyFont="1" applyBorder="1" applyAlignment="1">
      <alignment vertical="top" wrapText="1"/>
    </xf>
    <xf numFmtId="0" fontId="11" fillId="0" borderId="11" xfId="0" applyFont="1" applyBorder="1" applyAlignment="1">
      <alignment vertical="top" wrapText="1"/>
    </xf>
    <xf numFmtId="0" fontId="11" fillId="0" borderId="16" xfId="0" applyFont="1" applyBorder="1" applyAlignment="1">
      <alignment vertical="top" wrapText="1"/>
    </xf>
    <xf numFmtId="0" fontId="11" fillId="0" borderId="12" xfId="0" applyFont="1" applyBorder="1" applyAlignment="1">
      <alignment vertical="top" wrapText="1"/>
    </xf>
    <xf numFmtId="0" fontId="11" fillId="0" borderId="42" xfId="0" applyFont="1" applyBorder="1" applyAlignment="1">
      <alignment vertical="top" wrapText="1"/>
    </xf>
    <xf numFmtId="0" fontId="11" fillId="0" borderId="19" xfId="0" applyFont="1" applyBorder="1" applyAlignment="1">
      <alignment vertical="top" wrapText="1"/>
    </xf>
    <xf numFmtId="0" fontId="11" fillId="6" borderId="1" xfId="0" applyFont="1" applyFill="1" applyBorder="1" applyAlignment="1">
      <alignment vertical="top" wrapText="1"/>
    </xf>
    <xf numFmtId="0" fontId="11" fillId="6" borderId="43" xfId="0" applyFont="1" applyFill="1" applyBorder="1" applyAlignment="1">
      <alignment vertical="top" wrapText="1"/>
    </xf>
    <xf numFmtId="0" fontId="11" fillId="6" borderId="57" xfId="0" applyFont="1" applyFill="1" applyBorder="1" applyAlignment="1">
      <alignment vertical="top" wrapText="1"/>
    </xf>
    <xf numFmtId="0" fontId="11" fillId="2" borderId="41" xfId="0" applyFont="1" applyFill="1" applyBorder="1" applyAlignment="1">
      <alignment horizontal="left" vertical="top" wrapText="1"/>
    </xf>
    <xf numFmtId="0" fontId="11" fillId="2" borderId="11" xfId="0" applyFont="1" applyFill="1" applyBorder="1" applyAlignment="1">
      <alignment horizontal="left" vertical="top" wrapText="1"/>
    </xf>
    <xf numFmtId="0" fontId="11" fillId="2" borderId="16" xfId="0" applyFont="1" applyFill="1" applyBorder="1" applyAlignment="1">
      <alignment horizontal="left" vertical="top" wrapText="1"/>
    </xf>
    <xf numFmtId="0" fontId="11" fillId="2" borderId="12" xfId="0" applyFont="1" applyFill="1" applyBorder="1" applyAlignment="1">
      <alignment horizontal="left" vertical="top" wrapText="1"/>
    </xf>
    <xf numFmtId="0" fontId="11" fillId="2" borderId="42" xfId="0" applyFont="1" applyFill="1" applyBorder="1" applyAlignment="1">
      <alignment horizontal="left" vertical="top" wrapText="1"/>
    </xf>
    <xf numFmtId="0" fontId="11" fillId="2" borderId="19" xfId="0" applyFont="1" applyFill="1" applyBorder="1" applyAlignment="1">
      <alignment horizontal="left" vertical="top" wrapText="1"/>
    </xf>
    <xf numFmtId="0" fontId="11" fillId="6" borderId="41" xfId="0" applyFont="1" applyFill="1" applyBorder="1" applyAlignment="1">
      <alignment horizontal="left" vertical="top" wrapText="1"/>
    </xf>
    <xf numFmtId="0" fontId="11" fillId="6" borderId="11" xfId="0" applyFont="1" applyFill="1" applyBorder="1" applyAlignment="1">
      <alignment horizontal="left" vertical="top" wrapText="1"/>
    </xf>
    <xf numFmtId="0" fontId="11" fillId="6" borderId="16" xfId="0" applyFont="1" applyFill="1" applyBorder="1" applyAlignment="1">
      <alignment horizontal="left" vertical="top" wrapText="1"/>
    </xf>
    <xf numFmtId="0" fontId="11" fillId="6" borderId="12" xfId="0" applyFont="1" applyFill="1" applyBorder="1" applyAlignment="1">
      <alignment horizontal="left" vertical="top" wrapText="1"/>
    </xf>
    <xf numFmtId="0" fontId="11" fillId="6" borderId="42" xfId="0" applyFont="1" applyFill="1" applyBorder="1" applyAlignment="1">
      <alignment horizontal="left" vertical="top" wrapText="1"/>
    </xf>
    <xf numFmtId="0" fontId="11" fillId="6" borderId="19" xfId="0" applyFont="1" applyFill="1" applyBorder="1" applyAlignment="1">
      <alignment horizontal="left" vertical="top" wrapText="1"/>
    </xf>
    <xf numFmtId="0" fontId="11" fillId="0" borderId="41" xfId="0" applyFont="1" applyBorder="1" applyAlignment="1">
      <alignment horizontal="left" vertical="top" wrapText="1"/>
    </xf>
    <xf numFmtId="0" fontId="11" fillId="0" borderId="11" xfId="0" applyFont="1" applyBorder="1" applyAlignment="1">
      <alignment horizontal="left" vertical="top" wrapText="1"/>
    </xf>
    <xf numFmtId="0" fontId="11" fillId="0" borderId="16" xfId="0" applyFont="1" applyBorder="1" applyAlignment="1">
      <alignment horizontal="left" vertical="top" wrapText="1"/>
    </xf>
    <xf numFmtId="0" fontId="11" fillId="0" borderId="12" xfId="0" applyFont="1" applyBorder="1" applyAlignment="1">
      <alignment horizontal="left" vertical="top" wrapText="1"/>
    </xf>
    <xf numFmtId="0" fontId="11" fillId="0" borderId="1" xfId="0" applyFont="1" applyBorder="1" applyAlignment="1">
      <alignment horizontal="left" vertical="top" wrapText="1"/>
    </xf>
    <xf numFmtId="1" fontId="11" fillId="6" borderId="41" xfId="0" applyNumberFormat="1" applyFont="1" applyFill="1" applyBorder="1" applyAlignment="1">
      <alignment vertical="top" wrapText="1"/>
    </xf>
    <xf numFmtId="1" fontId="11" fillId="6" borderId="11" xfId="0" applyNumberFormat="1" applyFont="1" applyFill="1" applyBorder="1" applyAlignment="1">
      <alignment vertical="top" wrapText="1"/>
    </xf>
    <xf numFmtId="1" fontId="11" fillId="6" borderId="16" xfId="0" applyNumberFormat="1" applyFont="1" applyFill="1" applyBorder="1" applyAlignment="1">
      <alignment vertical="top" wrapText="1"/>
    </xf>
    <xf numFmtId="1" fontId="11" fillId="6" borderId="12" xfId="0" applyNumberFormat="1" applyFont="1" applyFill="1" applyBorder="1" applyAlignment="1">
      <alignment vertical="top" wrapText="1"/>
    </xf>
    <xf numFmtId="1" fontId="11" fillId="6" borderId="42" xfId="0" applyNumberFormat="1" applyFont="1" applyFill="1" applyBorder="1" applyAlignment="1">
      <alignment vertical="top" wrapText="1"/>
    </xf>
    <xf numFmtId="1" fontId="11" fillId="6" borderId="19" xfId="0" applyNumberFormat="1" applyFont="1" applyFill="1" applyBorder="1" applyAlignment="1">
      <alignment vertical="top" wrapText="1"/>
    </xf>
    <xf numFmtId="0" fontId="3" fillId="3" borderId="18" xfId="0" applyFont="1" applyFill="1" applyBorder="1" applyAlignment="1">
      <alignment horizontal="left" vertical="top"/>
    </xf>
    <xf numFmtId="0" fontId="3" fillId="4" borderId="7"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1" fillId="6" borderId="7" xfId="0" applyFont="1" applyFill="1" applyBorder="1" applyAlignment="1">
      <alignment horizontal="left" vertical="top" wrapText="1"/>
    </xf>
    <xf numFmtId="0" fontId="3" fillId="3" borderId="45" xfId="0" applyFont="1" applyFill="1" applyBorder="1" applyAlignment="1">
      <alignment horizontal="left" vertical="top"/>
    </xf>
    <xf numFmtId="0" fontId="11" fillId="12" borderId="1" xfId="0" applyFont="1" applyFill="1" applyBorder="1" applyAlignment="1">
      <alignment horizontal="left" vertical="top" wrapText="1"/>
    </xf>
    <xf numFmtId="0" fontId="11" fillId="6" borderId="1" xfId="0" applyFont="1" applyFill="1" applyBorder="1" applyAlignment="1">
      <alignment horizontal="left" vertical="top" wrapText="1"/>
    </xf>
    <xf numFmtId="0" fontId="11" fillId="2" borderId="1" xfId="0" applyFont="1" applyFill="1" applyBorder="1" applyAlignment="1">
      <alignment horizontal="left" vertical="top" wrapText="1"/>
    </xf>
    <xf numFmtId="0" fontId="11" fillId="16" borderId="1" xfId="0" applyFont="1" applyFill="1" applyBorder="1" applyAlignment="1">
      <alignment horizontal="left" vertical="top" wrapText="1"/>
    </xf>
    <xf numFmtId="0" fontId="11" fillId="6" borderId="29" xfId="0" applyFont="1" applyFill="1" applyBorder="1" applyAlignment="1">
      <alignment horizontal="left" vertical="top" wrapText="1"/>
    </xf>
    <xf numFmtId="0" fontId="3" fillId="3" borderId="30" xfId="0" applyFont="1" applyFill="1" applyBorder="1" applyAlignment="1">
      <alignment horizontal="left" vertical="top"/>
    </xf>
    <xf numFmtId="0" fontId="3" fillId="3" borderId="46" xfId="0" applyFont="1" applyFill="1" applyBorder="1" applyAlignment="1">
      <alignment horizontal="left" vertical="top"/>
    </xf>
  </cellXfs>
  <cellStyles count="2">
    <cellStyle name="Hyperlink" xfId="1" builtinId="8"/>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Aladdin Elkadiri" id="{96CB2338-1EB1-4BA6-9219-EE892E24AF9E}" userId="Aladdin Elkadiri" providerId="None"/>
  <person displayName="Aladdin" id="{DF847FE9-A30C-4C49-83BA-ED28B42532F9}" userId="cf4b143d3f739d6b" providerId="Windows Live"/>
  <person displayName="Chiara LOZZA" id="{6365FA06-AEEF-4B27-8E7B-A7F258241BC8}" userId="chiara.lozza@reach-initiative.org" providerId="PeoplePicker"/>
  <person displayName="Aladdin Elkadiri" id="{57DAFC5E-1E26-4BB9-ACA1-447F4AE96E8B}" userId="S::aladdin.elkadiri@acted.org::ced51d42-ec78-42ea-9ce6-c5227b922e17" providerId="AD"/>
  <person displayName="Aletta BUEHLER" id="{77E60180-30BC-4FAD-B17C-ACFB51D4A077}" userId="S::aletta.buehler@impact-initiatives.org::71959315-2730-4a10-a082-1f9e2c436ce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2.xml><?xml version="1.0" encoding="utf-8"?>
<ThreadedComments xmlns="http://schemas.microsoft.com/office/spreadsheetml/2018/threadedcomments" xmlns:x="http://schemas.openxmlformats.org/spreadsheetml/2006/main">
  <threadedComment ref="R1" dT="2022-03-15T19:52:16.59" personId="{57DAFC5E-1E26-4BB9-ACA1-447F4AE96E8B}" id="{1EDF06BF-D456-4B1C-9D58-1D3FDEC555B3}">
    <text>@Chiara LOZZA I hope you can have a quick look at the summary to guide the rest.</text>
    <mentions>
      <mention mentionpersonId="{6365FA06-AEEF-4B27-8E7B-A7F258241BC8}" mentionId="{FF070A86-1690-41AE-A5EE-F1E1D94F5872}" startIndex="0" length="13"/>
    </mentions>
  </threadedComment>
  <threadedComment ref="N10" dT="2022-03-30T15:43:55.32" personId="{96CB2338-1EB1-4BA6-9219-EE892E24AF9E}" id="{828A60FC-750D-4B4A-8DB3-D3CE19F78487}">
    <text>deeds regestry issue</text>
  </threadedComment>
  <threadedComment ref="O10" dT="2022-03-30T13:52:35.92" personId="{96CB2338-1EB1-4BA6-9219-EE892E24AF9E}" id="{3B62EE3A-7753-49DA-AD7D-FB50F25AF5E3}">
    <text>Particular issues since deeds registry functions are frozen. Buildings that were constructed post 2011 have no proof of ownership. Meaning they cannot apply for assistance that requires proof of ownership. Some cases relyed on whitnesses from the neighbourhood to proove ownership</text>
  </threadedComment>
  <threadedComment ref="M11" dT="2022-03-30T16:15:10.19" personId="{96CB2338-1EB1-4BA6-9219-EE892E24AF9E}" id="{494D5825-6E05-45D0-BEC6-6FB4C39838B7}">
    <text>lack of permits due to inactivity of corresponding gov institues</text>
  </threadedComment>
  <threadedComment ref="O12" dT="2022-03-30T13:58:40.40" personId="{96CB2338-1EB1-4BA6-9219-EE892E24AF9E}" id="{69B903DB-7D88-4893-A9BE-5E07FD421C02}">
    <text>in houses who's been suspected to affiliation to militant groups</text>
  </threadedComment>
  <threadedComment ref="P12" dT="2022-03-29T13:09:33.32" personId="{96CB2338-1EB1-4BA6-9219-EE892E24AF9E}" id="{93224170-87B4-4AB9-AF73-F287F9D95C60}">
    <text>some forgeiners living in damaged buildings owned by locals, as they are unable to relocate, and are blocking reconstruction.</text>
  </threadedComment>
  <threadedComment ref="M14" dT="2022-03-30T16:15:27.45" personId="{96CB2338-1EB1-4BA6-9219-EE892E24AF9E}" id="{E8135447-667F-4A52-AC4D-9E2C32CD69EA}">
    <text>and awarness to save infrastructure</text>
  </threadedComment>
  <threadedComment ref="G18" dT="2022-03-14T12:01:35.27" personId="{96CB2338-1EB1-4BA6-9219-EE892E24AF9E}" id="{AA260A10-467E-419A-A9F4-1A53A50E026C}">
    <text>Document repair for future</text>
  </threadedComment>
  <threadedComment ref="O18" dT="2022-03-30T14:04:42.79" personId="{96CB2338-1EB1-4BA6-9219-EE892E24AF9E}" id="{82E100AB-8171-41A0-8459-C025EC55F193}">
    <text>Or sell property, only once green light from authorities.</text>
  </threadedComment>
  <threadedComment ref="P19" dT="2022-03-29T14:43:44.08" personId="{96CB2338-1EB1-4BA6-9219-EE892E24AF9E}" id="{0EB6BCFB-78E3-40D9-838E-B846175A54FC}">
    <text>Municipal office for example, to resolve issues and proove their ownership.</text>
  </threadedComment>
  <threadedComment ref="A22" dT="2022-03-14T12:02:06.59" personId="{96CB2338-1EB1-4BA6-9219-EE892E24AF9E}" id="{590645DA-7887-4D80-A0A1-19744382069D}">
    <text>Randome construction, unmanaged loads to infrastructure</text>
  </threadedComment>
  <threadedComment ref="N22" dT="2022-03-30T15:45:15.47" personId="{96CB2338-1EB1-4BA6-9219-EE892E24AF9E}" id="{B9357940-E6CA-4DDF-94EB-31F807A462FE}">
    <text>effects gov facilities with compiling violations</text>
  </threadedComment>
  <threadedComment ref="A27" dT="2022-03-15T17:04:40.71" personId="{96CB2338-1EB1-4BA6-9219-EE892E24AF9E}" id="{844B622F-4E45-4FE3-8430-B9D5943EF35B}">
    <text>Municipality assigned the job to ministry of housing to map damages</text>
  </threadedComment>
  <threadedComment ref="H27" dT="2022-03-14T14:38:32.83" personId="{96CB2338-1EB1-4BA6-9219-EE892E24AF9E}" id="{DEB867D7-C9F0-49DC-9E7D-940121D8F507}">
    <text>no legal facilitation</text>
  </threadedComment>
  <threadedComment ref="J27" dT="2022-03-15T16:47:02.97" personId="{96CB2338-1EB1-4BA6-9219-EE892E24AF9E}" id="{A5D2EDF1-7676-4551-A5A3-3C94396A9CB9}">
    <text>none</text>
  </threadedComment>
  <threadedComment ref="P33" dT="2022-03-30T09:29:05.97" personId="{96CB2338-1EB1-4BA6-9219-EE892E24AF9E}" id="{DD501FB8-5909-4E80-A67C-313065DC0B36}">
    <text>insufficient</text>
  </threadedComment>
  <threadedComment ref="N43" dT="2022-03-30T15:47:00.52" personId="{96CB2338-1EB1-4BA6-9219-EE892E24AF9E}" id="{88ECCF71-6642-4C5C-8489-10CA77D1AE42}">
    <text>easy and smooth</text>
  </threadedComment>
  <threadedComment ref="O47" dT="2022-03-30T14:32:09.85" personId="{96CB2338-1EB1-4BA6-9219-EE892E24AF9E}" id="{AA85B20A-F3C2-45CB-BDED-964C8C40BC2F}">
    <text>or weapon cashes</text>
  </threadedComment>
  <threadedComment ref="P49" dT="2022-03-30T10:02:41.53" personId="{96CB2338-1EB1-4BA6-9219-EE892E24AF9E}" id="{8F18AE77-3353-4ECB-8104-3141FE9846EB}">
    <text>Due to uncleared rubbles in some areas</text>
  </threadedComment>
  <threadedComment ref="P53" dT="2022-03-30T10:03:27.64" personId="{96CB2338-1EB1-4BA6-9219-EE892E24AF9E}" id="{8AE0ADE9-E0A7-4BEA-8059-40253B9C3C04}">
    <text>slowly but surely the gov is organizing return through rubble clearing and reconstruction intitatives</text>
  </threadedComment>
  <threadedComment ref="M57" dT="2022-03-30T16:18:12.96" personId="{96CB2338-1EB1-4BA6-9219-EE892E24AF9E}" id="{FAF8B6BD-5B19-4633-AE3E-E6F899E48361}">
    <text>guarding their stuff</text>
  </threadedComment>
  <threadedComment ref="N57" dT="2022-03-30T15:49:00.78" personId="{96CB2338-1EB1-4BA6-9219-EE892E24AF9E}" id="{982C8333-70AC-4FC6-ABE1-061AC27BB8CB}">
    <text>had to word during certain hours of the day</text>
  </threadedComment>
  <threadedComment ref="P57" dT="2022-03-30T10:11:58.13" personId="{96CB2338-1EB1-4BA6-9219-EE892E24AF9E}" id="{DDA95C6F-4BC0-4E98-868F-DD3CAED47E8F}">
    <text>they have to to avoid rental</text>
  </threadedComment>
  <threadedComment ref="N59" dT="2022-03-30T15:49:59.20" personId="{96CB2338-1EB1-4BA6-9219-EE892E24AF9E}" id="{4FA7901D-C328-4EB2-8DA7-E900A6BC495E}">
    <text>random construction</text>
  </threadedComment>
  <threadedComment ref="P59" dT="2022-03-30T10:10:04.99" personId="{96CB2338-1EB1-4BA6-9219-EE892E24AF9E}" id="{F44F54BD-D102-4E33-A134-2DF32831D2D5}">
    <text>bad for infrastructure networks</text>
  </threadedComment>
  <threadedComment ref="P64" dT="2022-03-30T10:14:50.10" personId="{96CB2338-1EB1-4BA6-9219-EE892E24AF9E}" id="{32262228-7EC5-4C04-AD3A-CA2F7B503AB7}">
    <text>financial ability is the factor. Being displaced or not, has no effect</text>
  </threadedComment>
  <threadedComment ref="G66" dT="2022-03-14T12:20:36.48" personId="{96CB2338-1EB1-4BA6-9219-EE892E24AF9E}" id="{A7C695DF-5478-4A14-B912-96FBEDC9F3D6}">
    <text>mainly due to expensive rent wihtin Baladiya, implying those who displace out of it do so for financial reasons</text>
  </threadedComment>
  <threadedComment ref="N66" dT="2022-03-30T15:50:55.37" personId="{96CB2338-1EB1-4BA6-9219-EE892E24AF9E}" id="{C552CC43-96F3-4817-AD32-D73B89DFD5EB}">
    <text>for being closer and able to address matters timely</text>
  </threadedComment>
  <threadedComment ref="O66" dT="2022-03-30T14:36:23.27" personId="{96CB2338-1EB1-4BA6-9219-EE892E24AF9E}" id="{BC2F55EE-FFDA-48D2-B898-C0EFF2DABDCA}">
    <text>only issue with those who may have been affiliated to militant groups, who faced issues when trying to reconstruct their accommodations</text>
  </threadedComment>
  <threadedComment ref="M70" dT="2022-03-30T16:20:34.87" personId="{96CB2338-1EB1-4BA6-9219-EE892E24AF9E}" id="{94A9F231-B403-426F-9F10-2B9871A79557}">
    <text>IDP to west areas is sensitive matter</text>
  </threadedComment>
  <threadedComment ref="N72" dT="2022-03-30T15:51:18.77" personId="{96CB2338-1EB1-4BA6-9219-EE892E24AF9E}" id="{0902538F-4AEC-41FB-ABB2-CB7D0ED95307}">
    <text>dependancy</text>
  </threadedComment>
  <threadedComment ref="P72" dT="2022-03-30T10:20:55.64" personId="{96CB2338-1EB1-4BA6-9219-EE892E24AF9E}" id="{A527EC09-3801-4F1E-8891-FC483F701AE7}">
    <text>Easier to make the decission since it is taken independantly of other residents as is the case with repairing appartments.</text>
  </threadedComment>
  <threadedComment ref="D73" dT="2022-02-07T14:20:00.96" personId="{57DAFC5E-1E26-4BB9-ACA1-447F4AE96E8B}" id="{2727F5CF-1B58-41CD-B653-D02F59BD2120}">
    <text>due to being smaller, and having more people around</text>
  </threadedComment>
  <threadedComment ref="F73" dT="2022-03-14T11:47:36.10" personId="{96CB2338-1EB1-4BA6-9219-EE892E24AF9E}" id="{F5257438-321F-4C5E-9EFC-48D1B1AD619A}">
    <text>If damage to rest of building not severe</text>
  </threadedComment>
  <threadedComment ref="M73" dT="2022-03-30T16:22:18.19" personId="{96CB2338-1EB1-4BA6-9219-EE892E24AF9E}" id="{7FF64B04-3CA7-47BD-8E87-592E33F23487}">
    <text>harder for no independancy</text>
  </threadedComment>
  <threadedComment ref="O73" dT="2022-03-30T14:37:21.11" personId="{96CB2338-1EB1-4BA6-9219-EE892E24AF9E}" id="{5BE7C46A-FCAA-4226-9195-F8712F9AFFB1}">
    <text>appartments present complications. for example plumming is rarely repaired independantly.</text>
  </threadedComment>
  <threadedComment ref="O73" dT="2022-03-30T14:37:52.72" personId="{96CB2338-1EB1-4BA6-9219-EE892E24AF9E}" id="{C4529876-9F5F-4DF4-82FF-F34DEFA3D19E}" parentId="{5BE7C46A-FCAA-4226-9195-F8712F9AFFB1}">
    <text>Difficult to coordinate families of different financial and social status</text>
  </threadedComment>
  <threadedComment ref="O76" dT="2022-03-30T14:38:39.72" personId="{96CB2338-1EB1-4BA6-9219-EE892E24AF9E}" id="{C0E6A88F-7891-49F0-90CD-F3270E57D3DE}">
    <text>for independancy</text>
  </threadedComment>
  <threadedComment ref="N79" dT="2022-03-30T15:52:08.25" personId="{96CB2338-1EB1-4BA6-9219-EE892E24AF9E}" id="{F576C6B9-402B-455A-8F18-73D950713F07}">
    <text>not very common</text>
  </threadedComment>
  <threadedComment ref="O79" dT="2022-03-30T14:40:44.14" personId="{96CB2338-1EB1-4BA6-9219-EE892E24AF9E}" id="{B13A532B-7F8F-4F32-9476-31E587FA7EF2}">
    <text>especially for minor repairs</text>
  </threadedComment>
  <threadedComment ref="P79" dT="2022-03-30T10:25:36.05" personId="{96CB2338-1EB1-4BA6-9219-EE892E24AF9E}" id="{078A2261-775C-4861-A089-51027898A1ED}">
    <text>somewhat common in Derna</text>
  </threadedComment>
  <threadedComment ref="O82" dT="2022-03-30T14:40:58.43" personId="{96CB2338-1EB1-4BA6-9219-EE892E24AF9E}" id="{6DFF2D13-FAD9-46A7-ADDC-A8F41AC0ACAB}">
    <text>especially during the hype of return and repair there were many volunteering initiatives</text>
  </threadedComment>
  <threadedComment ref="P86" dT="2022-03-30T10:29:54.00" personId="{96CB2338-1EB1-4BA6-9219-EE892E24AF9E}" id="{07067951-E796-40D8-8A25-14A88BA0C8EA}">
    <text>These three are common</text>
  </threadedComment>
  <threadedComment ref="O89" dT="2022-03-30T14:46:43.62" personId="{96CB2338-1EB1-4BA6-9219-EE892E24AF9E}" id="{FFD3A699-CA54-461A-BFBC-A301AA9E7C61}">
    <text>or even to the neighbourhood causing psychological dispare</text>
  </threadedComment>
  <threadedComment ref="N90" dT="2022-03-30T15:52:49.25" personId="{96CB2338-1EB1-4BA6-9219-EE892E24AF9E}" id="{47D94F76-3A24-4898-AAA1-7720786961A7}">
    <text>leads to increasing costs up to 20%</text>
  </threadedComment>
  <threadedComment ref="K92" dT="2022-03-15T17:12:46.84" personId="{96CB2338-1EB1-4BA6-9219-EE892E24AF9E}" id="{C3599702-751B-47C5-ACAC-9B1DC0400CF7}">
    <text>or no males</text>
  </threadedComment>
  <threadedComment ref="N97" dT="2022-03-30T15:54:16.89" personId="{96CB2338-1EB1-4BA6-9219-EE892E24AF9E}" id="{61269AC7-E51D-47BD-82CA-A50FD492AFDA}">
    <text>important compartments to not rent</text>
  </threadedComment>
  <threadedComment ref="P97" dT="2022-03-30T10:31:01.81" personId="{96CB2338-1EB1-4BA6-9219-EE892E24AF9E}" id="{4DE07CDB-24CB-44DC-8F49-CE3A85C89D4A}">
    <text>saving up for partial construction</text>
  </threadedComment>
  <threadedComment ref="J98" dT="2022-03-15T16:54:11.83" personId="{96CB2338-1EB1-4BA6-9219-EE892E24AF9E}" id="{FC08D4B5-D00E-4224-BC1F-608D0F51D557}">
    <text>and smaller transactions</text>
  </threadedComment>
  <threadedComment ref="N100" dT="2022-03-30T15:56:22.27" personId="{96CB2338-1EB1-4BA6-9219-EE892E24AF9E}" id="{7B565986-C60F-4C88-8364-67A284536A10}">
    <text>register with LIBAID</text>
  </threadedComment>
  <threadedComment ref="D110" dT="2022-03-11T14:32:47.58" personId="{96CB2338-1EB1-4BA6-9219-EE892E24AF9E}" id="{688D5828-20A8-4EBC-A1B1-3E09AB9382B8}">
    <text>30 homes in Sabri &amp; DT by NRC</text>
  </threadedComment>
  <threadedComment ref="P111" dT="2022-03-30T10:33:02.04" personId="{96CB2338-1EB1-4BA6-9219-EE892E24AF9E}" id="{662060DD-B5AA-4B0D-8BA8-40DCA9775C3D}">
    <text>Municipality</text>
  </threadedComment>
  <threadedComment ref="J113" dT="2022-03-15T16:54:50.27" personId="{96CB2338-1EB1-4BA6-9219-EE892E24AF9E}" id="{1A4B70A6-4887-4E11-8B69-8C14E86D3CD9}">
    <text>IRC</text>
  </threadedComment>
  <threadedComment ref="M116" dT="2022-03-30T10:47:21.62" personId="{96CB2338-1EB1-4BA6-9219-EE892E24AF9E}" id="{530745D7-FF20-4E12-975A-7EAEC09D2981}">
    <text>not targeting people who rent</text>
  </threadedComment>
  <threadedComment ref="A122" dT="2022-03-10T20:06:51.20" personId="{96CB2338-1EB1-4BA6-9219-EE892E24AF9E}" id="{BD28F8CB-D7D5-4295-B29D-4E2C8B71C736}">
    <text>conducted by committee engineer</text>
  </threadedComment>
  <threadedComment ref="A122" dT="2022-03-14T14:50:07.75" personId="{96CB2338-1EB1-4BA6-9219-EE892E24AF9E}" id="{4CC2C9D6-6D44-4EAC-A989-544B1D8A1F81}" parentId="{BD28F8CB-D7D5-4295-B29D-4E2C8B71C736}">
    <text>Pictures</text>
  </threadedComment>
  <threadedComment ref="P123" dT="2022-03-30T10:51:08.91" personId="{96CB2338-1EB1-4BA6-9219-EE892E24AF9E}" id="{48C3E939-ADB8-429F-BFA9-3736540546AD}">
    <text>easy and smooth</text>
  </threadedComment>
  <threadedComment ref="A132" dT="2022-03-10T19:36:38.70" personId="{96CB2338-1EB1-4BA6-9219-EE892E24AF9E}" id="{80AEB9AE-116E-4142-98AE-2228855696FB}">
    <text>they depend on applicant's gov salary (assuming in reference to the max loaned amount)</text>
  </threadedComment>
  <threadedComment ref="L132" dT="2022-03-30T10:56:43.91" personId="{96CB2338-1EB1-4BA6-9219-EE892E24AF9E}" id="{E24BB464-8906-4C35-9C4E-E1D0357D3836}">
    <text>not sure if available to all</text>
  </threadedComment>
  <threadedComment ref="O132" dT="2022-03-30T14:52:17.89" personId="{96CB2338-1EB1-4BA6-9219-EE892E24AF9E}" id="{0D346A56-8AD6-4AFB-B095-64324B98096F}">
    <text>very expensive can reach 40%, and majorty of residents have a Jumhuriah account which is weak in terms of e-payment services.</text>
  </threadedComment>
  <threadedComment ref="P132" dT="2022-03-30T10:55:41.92" personId="{96CB2338-1EB1-4BA6-9219-EE892E24AF9E}" id="{BBE6BD1D-3351-4690-AA3E-C849252D8E6D}">
    <text>easy and smooth</text>
  </threadedComment>
  <threadedComment ref="L136" dT="2022-03-30T10:57:08.44" personId="{96CB2338-1EB1-4BA6-9219-EE892E24AF9E}" id="{452CBBDA-F589-4A07-A7B7-0A91050DE38E}">
    <text>if lost documents the Mukhtar Muhalla can help you out</text>
  </threadedComment>
  <threadedComment ref="P136" dT="2022-03-30T10:55:31.95" personId="{96CB2338-1EB1-4BA6-9219-EE892E24AF9E}" id="{E1E057CD-2079-4D20-9564-95346375E5BB}">
    <text>to get those go to housing and facilities offices in the municipalitiy - easy and smooth</text>
  </threadedComment>
  <threadedComment ref="N141" dT="2022-03-30T16:02:13.87" personId="{96CB2338-1EB1-4BA6-9219-EE892E24AF9E}" id="{58E6EBDF-9D95-4035-ABC7-ACCA24F8D6EA}">
    <text>used to be ineffective for costing allot, now the committion for such services has reduced deeming them viable again</text>
  </threadedComment>
  <threadedComment ref="P141" dT="2022-03-30T13:15:37.30" personId="{96CB2338-1EB1-4BA6-9219-EE892E24AF9E}" id="{04523CD7-5A84-414A-9BA2-E357A0068A59}">
    <text>not commonly acceptable</text>
  </threadedComment>
  <threadedComment ref="I142" dT="2022-03-14T17:05:59.95" personId="{96CB2338-1EB1-4BA6-9219-EE892E24AF9E}" id="{D186702B-8D23-4037-848C-F91C5F6A95A7}">
    <text>25% to 10%</text>
  </threadedComment>
  <threadedComment ref="A143" dT="2022-03-14T14:54:02.37" personId="{96CB2338-1EB1-4BA6-9219-EE892E24AF9E}" id="{A737C33B-8979-401D-B46A-D01D31AC74EB}">
    <text>especially for labour</text>
  </threadedComment>
  <threadedComment ref="N143" dT="2022-03-30T16:02:44.04" personId="{96CB2338-1EB1-4BA6-9219-EE892E24AF9E}" id="{1169393C-8F9F-4B2A-99F1-DBC8AC283C63}">
    <text>for paying labour</text>
  </threadedComment>
  <threadedComment ref="O143" dT="2022-03-30T14:55:04.15" personId="{96CB2338-1EB1-4BA6-9219-EE892E24AF9E}" id="{03D87BBB-CE1F-477A-94B9-966E3862B5A1}">
    <text>Some suppliers do not accept other than cash, but not a major issue</text>
  </threadedComment>
  <threadedComment ref="L144" dT="2022-03-31T07:23:18.94" personId="{96CB2338-1EB1-4BA6-9219-EE892E24AF9E}" id="{A4BAC114-EE24-4B8D-A62C-43D10EFBE5DF}">
    <text>All banks!</text>
  </threadedComment>
  <threadedComment ref="M144" dT="2022-03-31T07:24:22.34" personId="{96CB2338-1EB1-4BA6-9219-EE892E24AF9E}" id="{E52CEBB1-A7DD-4864-9EEE-687FF68E2DA6}">
    <text>all the same</text>
  </threadedComment>
  <threadedComment ref="K152" dT="2022-03-15T17:21:31.69" personId="{96CB2338-1EB1-4BA6-9219-EE892E24AF9E}" id="{642E838A-2AA1-4F6F-9A2B-369149A87212}">
    <text>borrow from friends or family if not employed</text>
  </threadedComment>
  <threadedComment ref="P153" dT="2022-03-30T13:25:11.20" personId="{96CB2338-1EB1-4BA6-9219-EE892E24AF9E}" id="{3C691C1E-DE5F-4300-AA83-602C509E318C}">
    <text>No community led self recovery at all</text>
  </threadedComment>
  <threadedComment ref="K157" dT="2022-03-15T17:22:30.77" personId="{96CB2338-1EB1-4BA6-9219-EE892E24AF9E}" id="{B0351FDD-A158-47A8-A025-DF3792CCF345}">
    <text>none exists</text>
  </threadedComment>
  <threadedComment ref="A158" dT="2022-03-10T19:41:56.74" personId="{96CB2338-1EB1-4BA6-9219-EE892E24AF9E}" id="{E7ADF38F-4B01-4D5F-A4D0-1B2F2B33D4E0}">
    <text>Engage through communication groups</text>
  </threadedComment>
  <threadedComment ref="I162" dT="2022-03-14T18:09:27.63" personId="{96CB2338-1EB1-4BA6-9219-EE892E24AF9E}" id="{8C1AA9E1-02FD-4346-A21E-CE682D1FE6FB}">
    <text>price controle</text>
  </threadedComment>
  <threadedComment ref="O162" dT="2022-03-30T14:58:00.07" personId="{96CB2338-1EB1-4BA6-9219-EE892E24AF9E}" id="{08FE7052-9DFB-4659-B0A0-06033991BC09}">
    <text>rent money</text>
  </threadedComment>
  <threadedComment ref="P162" dT="2022-03-30T14:58:05.58" personId="{96CB2338-1EB1-4BA6-9219-EE892E24AF9E}" id="{87CA5B6E-2C53-4E32-8EAE-A9D09BE7EF76}">
    <text>rent money</text>
  </threadedComment>
  <threadedComment ref="N173" dT="2022-03-30T16:09:16.78" personId="{96CB2338-1EB1-4BA6-9219-EE892E24AF9E}" id="{6BE8DBC1-23FD-42CE-9D92-17787C1372C5}">
    <text>not as intermittent as previously</text>
  </threadedComment>
  <threadedComment ref="O174" dT="2022-03-30T14:59:56.51" personId="{96CB2338-1EB1-4BA6-9219-EE892E24AF9E}" id="{239D523A-EC5F-4C88-82E3-F93165C834F0}">
    <text>currently applyed psychological support is ineffective</text>
  </threadedComment>
  <threadedComment ref="B177" dT="2022-03-10T19:49:00.94" personId="{96CB2338-1EB1-4BA6-9219-EE892E24AF9E}" id="{EC63615F-6C47-4974-B99D-29376DB60BD5}">
    <text>"unfortunaitly, NGOs come here asking for information all for nothing"</text>
  </threadedComment>
  <threadedComment ref="A182" dT="2022-03-10T20:36:57.25" personId="{96CB2338-1EB1-4BA6-9219-EE892E24AF9E}" id="{D40DA1E5-8BC0-46DA-9882-83C05D9A886D}">
    <text>to facilitate exchange of data and garantee follow through</text>
  </threadedComment>
  <threadedComment ref="N186" dT="2022-03-30T16:11:35.80" personId="{96CB2338-1EB1-4BA6-9219-EE892E24AF9E}" id="{0E057C77-CE4C-4A52-AB5E-2FC1EC92FFF9}">
    <text>especially if due to war.</text>
  </threadedComment>
  <threadedComment ref="N186" dT="2022-03-30T16:11:46.09" personId="{96CB2338-1EB1-4BA6-9219-EE892E24AF9E}" id="{E6C96DBF-4521-49B1-B02E-73AAC3589AAC}" parentId="{0E057C77-CE4C-4A52-AB5E-2FC1EC92FFF9}">
    <text>They are facing difficulties accessing markets</text>
  </threadedComment>
  <threadedComment ref="P189" dT="2022-03-30T13:37:23.52" personId="{96CB2338-1EB1-4BA6-9219-EE892E24AF9E}" id="{272D28C3-EF9F-4692-9F04-8A172E9D6100}">
    <text>Facing legal issues since they cannot legally own accommodationa, thus they are unable to claim and repair their homes</text>
  </threadedComment>
  <threadedComment ref="N190" dT="2022-03-30T16:11:21.99" personId="{96CB2338-1EB1-4BA6-9219-EE892E24AF9E}" id="{819EFB78-2AA5-4635-9072-81D07C134CF9}">
    <text>prioritize them with upcoming projects</text>
  </threadedComment>
</ThreadedComments>
</file>

<file path=xl/threadedComments/threadedComment3.xml><?xml version="1.0" encoding="utf-8"?>
<ThreadedComments xmlns="http://schemas.microsoft.com/office/spreadsheetml/2018/threadedcomments" xmlns:x="http://schemas.openxmlformats.org/spreadsheetml/2006/main">
  <threadedComment ref="T12" dT="2022-09-29T11:05:30.27" personId="{77E60180-30BC-4FAD-B17C-ACFB51D4A077}" id="{CE15DA28-14FD-4D58-87D8-DE26F862C7C1}">
    <text xml:space="preserve">I think here the "loss of money" is also worth mentioning given then 8 respondents reported this. </text>
  </threadedComment>
  <threadedComment ref="T16" dT="2022-09-29T11:15:08.27" personId="{77E60180-30BC-4FAD-B17C-ACFB51D4A077}" id="{D536E91F-2230-4054-B5A3-83D3A0151643}">
    <text>It is a little unclear how the top three rows (e.g. 1.2.2.) of this section have been included in analysis. This may also be because the codes are not self-explanatory. Adding a little detail to them might help the reader understand what is being coded.</text>
  </threadedComment>
  <threadedComment ref="T23" dT="2022-09-29T11:36:49.88" personId="{77E60180-30BC-4FAD-B17C-ACFB51D4A077}" id="{E24C136C-42C5-4348-8C35-D977E75B5759}">
    <text>Can we say anything about how many respondents reported this and whether the response rate has any implications for the analysis?</text>
  </threadedComment>
  <threadedComment ref="T30" dT="2022-09-29T11:39:09.40" personId="{77E60180-30BC-4FAD-B17C-ACFB51D4A077}" id="{170C42DC-11BC-42BF-B9C5-527BB5EAD6E5}">
    <text>Again, I think it would be useful to make a small addition on the response rate, perhaps disaggregated by location.</text>
  </threadedComment>
  <threadedComment ref="T37" dT="2022-09-29T12:52:31.68" personId="{77E60180-30BC-4FAD-B17C-ACFB51D4A077}" id="{B49D79F4-291B-4172-BC44-6115A5A565EA}">
    <text>I think here it would be important to mention prevalence again. A lot of the KII seem to have identified multiple security issues which is interesting.</text>
  </threadedComment>
  <threadedComment ref="T41" dT="2022-09-29T12:54:37.48" personId="{77E60180-30BC-4FAD-B17C-ACFB51D4A077}" id="{A5FCEBE3-7F9E-4FBB-B55B-BE81109E87E9}">
    <text>Any data on whether these are actually going around to identify remaining UXOs?</text>
  </threadedComment>
  <threadedComment ref="T54" dT="2022-09-29T13:29:16.75" personId="{77E60180-30BC-4FAD-B17C-ACFB51D4A077}" id="{3B7AE650-8CDD-411C-8AB8-7BD72CC02EF5}">
    <text>Perhaps worth mentioning that the effects of being displaced outside of the baladiya seem to mirror the effects of being displaced inside it?</text>
  </threadedComment>
  <threadedComment ref="T57" dT="2022-09-29T13:32:46.15" personId="{77E60180-30BC-4FAD-B17C-ACFB51D4A077}" id="{2E13E8E6-F18C-458D-9C26-E090C02426D7}">
    <text xml:space="preserve">It looks like only 2 KIIs mentioned the effect of HH income. Perhaps this is worth mentioning. Also, "huge" might be too journalistic, consider cutting it. </text>
  </threadedComment>
  <threadedComment ref="T59" dT="2022-09-29T13:33:13.16" personId="{77E60180-30BC-4FAD-B17C-ACFB51D4A077}" id="{28F1B61B-3586-43EA-A1EC-DE3C05BC7372}">
    <text>Why is this row analysed separately from the above two rows?</text>
  </threadedComment>
  <threadedComment ref="T61" dT="2022-09-29T13:43:21.77" personId="{77E60180-30BC-4FAD-B17C-ACFB51D4A077}" id="{B81E201F-3C8E-4654-A161-A4B1AF2C4186}">
    <text>I think "widely identified" is a little vague. Perhaps "identified by many"?</text>
  </threadedComment>
  <threadedComment ref="T61" dT="2022-09-29T13:44:36.19" personId="{77E60180-30BC-4FAD-B17C-ACFB51D4A077}" id="{813986D9-210B-4C0E-B9AE-42B09EDE5F99}" parentId="{B81E201F-3C8E-4654-A161-A4B1AF2C4186}">
    <text>Also, what is meant by "security". It was coded 12 times but I don’t see it mentioned. Same goes for "minor damage".</text>
  </threadedComment>
  <threadedComment ref="A85" dT="2022-09-29T08:45:46.65" personId="{77E60180-30BC-4FAD-B17C-ACFB51D4A077}" id="{8192BFE1-5BAC-4A73-8AD2-C302928CFF3F}">
    <text>The numbering of discussion topics is a little confusing. You jump from 1.1. to 4.1. to 2.1. Is there a reason for this?</text>
  </threadedComment>
  <threadedComment ref="T121" dT="2022-09-29T15:14:36.30" personId="{77E60180-30BC-4FAD-B17C-ACFB51D4A077}" id="{7B8A7CCF-708A-464D-BE6D-98328AE596A9}">
    <text>This is good analysis but I would suggest to add a little note on how many Kis said what (could just be in the form of "most" or could be more precise like "three quarters")</text>
  </threadedComment>
</ThreadedComments>
</file>

<file path=xl/threadedComments/threadedComment5.xml><?xml version="1.0" encoding="utf-8"?>
<ThreadedComments xmlns="http://schemas.microsoft.com/office/spreadsheetml/2018/threadedcomments" xmlns:x="http://schemas.openxmlformats.org/spreadsheetml/2006/main">
  <threadedComment ref="D27" dT="2022-02-06T20:02:14.03" personId="{57DAFC5E-1E26-4BB9-ACA1-447F4AE96E8B}" id="{3E8F0CEF-C23B-457E-AB49-802AE26416F4}">
    <text>HHs fixing a bedroom, a toilet, and a kitchen to move in</text>
  </threadedComment>
  <threadedComment ref="I36" dT="2022-02-21T12:01:22.43" personId="{57DAFC5E-1E26-4BB9-ACA1-447F4AE96E8B}" id="{1EEC8532-99BE-454B-8AE4-2DE5E3591B44}">
    <text>Big effect if displaced outside of municipality or away from friends and family</text>
  </threadedComment>
  <threadedComment ref="G41" dT="2022-03-16T11:59:23.08" personId="{96CB2338-1EB1-4BA6-9219-EE892E24AF9E}" id="{276BE291-172E-4C8F-8C1F-EBA7586989C6}">
    <text>same, only varies with income</text>
  </threadedComment>
  <threadedComment ref="C46" dT="2022-02-06T20:20:13.36" personId="{57DAFC5E-1E26-4BB9-ACA1-447F4AE96E8B}" id="{2B5B80F0-0127-4EFF-9DC6-B02ABF08E44C}">
    <text>Because they are at ground level</text>
  </threadedComment>
  <threadedComment ref="I47" dT="2022-02-21T12:03:12.77" personId="{57DAFC5E-1E26-4BB9-ACA1-447F4AE96E8B}" id="{B60D7626-97DA-4FC2-8961-776D805AE5B6}">
    <text>depends on floor + extent of damage to the shared spaces of the building</text>
  </threadedComment>
  <threadedComment ref="K50" dT="2022-03-10T12:30:09.57" personId="{DF847FE9-A30C-4C49-83BA-ED28B42532F9}" id="{9E88EDB3-7D89-41FE-BE81-6C2C4131A348}">
    <text>Financial is the factor</text>
  </threadedComment>
  <threadedComment ref="J51" dT="2022-02-21T14:51:11.76" personId="{57DAFC5E-1E26-4BB9-ACA1-447F4AE96E8B}" id="{7370ADA2-0341-4651-B376-4CD2F8215A8A}">
    <text>Unless unaccessable due to damaged building</text>
  </threadedComment>
  <threadedComment ref="B57" dT="2022-02-06T20:55:27.00" personId="{57DAFC5E-1E26-4BB9-ACA1-447F4AE96E8B}" id="{A9E0679E-BD4B-450D-9D82-E26C749F20DB}">
    <text>Very old buildings and networks are easily damaged</text>
  </threadedComment>
  <threadedComment ref="I63" dT="2022-02-21T12:13:24.61" personId="{57DAFC5E-1E26-4BB9-ACA1-447F4AE96E8B}" id="{EC314F1F-E3EF-4ED2-ABFE-767DDF8C0B11}">
    <text>rare</text>
  </threadedComment>
  <threadedComment ref="G66" dT="2022-03-16T12:02:28.91" personId="{96CB2338-1EB1-4BA6-9219-EE892E24AF9E}" id="{3F515AEE-F177-48F8-98F2-0763869B4A9F}">
    <text>at competing prices and qualities</text>
  </threadedComment>
  <threadedComment ref="G69" dT="2022-03-16T12:06:43.80" personId="{96CB2338-1EB1-4BA6-9219-EE892E24AF9E}" id="{AAAA0032-9834-4036-A5F7-DD746547FE16}">
    <text>More like, the lower value of the libyan dinar</text>
  </threadedComment>
  <threadedComment ref="G79" dT="2022-03-16T12:25:06.74" personId="{96CB2338-1EB1-4BA6-9219-EE892E24AF9E}" id="{928DF839-EFED-499A-9823-69683E336B95}">
    <text>inability to repair, or deciding it's not worth it, or for emothional discomfort</text>
  </threadedComment>
  <threadedComment ref="G81" dT="2022-03-16T12:10:27.86" personId="{96CB2338-1EB1-4BA6-9219-EE892E24AF9E}" id="{CF8E57F7-9709-444E-8099-6A0A7B8F916F}">
    <text>financial from friends and family</text>
  </threadedComment>
  <threadedComment ref="G89" dT="2022-03-16T12:28:56.03" personId="{96CB2338-1EB1-4BA6-9219-EE892E24AF9E}" id="{E7D1F894-50B8-416D-ABE6-4C7E310D026D}">
    <text>sometime bought</text>
  </threadedComment>
  <threadedComment ref="F101" dT="2022-02-07T12:50:48.84" personId="{57DAFC5E-1E26-4BB9-ACA1-447F4AE96E8B}" id="{F385A5F1-B89B-43A8-8E97-B1631C6E91DF}">
    <text>dramatic increase in prices</text>
  </threadedComment>
  <threadedComment ref="G101" dT="2022-03-16T12:34:29.19" personId="{96CB2338-1EB1-4BA6-9219-EE892E24AF9E}" id="{D358C198-B3AF-48D3-87FC-063912219783}">
    <text>prices rised then restabalized</text>
  </threadedComment>
  <threadedComment ref="D103" dT="2022-02-21T08:19:50.57" personId="{57DAFC5E-1E26-4BB9-ACA1-447F4AE96E8B}" id="{79AFF0DE-98CB-45AA-8F45-A0661736E1AB}">
    <text>having different quality and prices increase competion and reduce rise in prices</text>
  </threadedComment>
  <threadedComment ref="L105" dT="2022-03-17T11:22:10.06" personId="{96CB2338-1EB1-4BA6-9219-EE892E24AF9E}" id="{59F51E0D-EDD0-480D-8C75-9295F454BD2A}">
    <text>السعر 28 دينار للقنطار، بمعنى الـ50 كيلوجرام 14</text>
  </threadedComment>
  <threadedComment ref="L105" dT="2022-03-17T11:22:28.13" personId="{96CB2338-1EB1-4BA6-9219-EE892E24AF9E}" id="{A89F5FBD-5CDB-461B-9C93-DE065D7EBA59}" parentId="{59F51E0D-EDD0-480D-8C75-9295F454BD2A}">
    <text>مافيش سعر ثاني للاسمنت الاعلى جودة</text>
  </threadedComment>
  <threadedComment ref="L106" dT="2022-03-17T11:23:30.01" personId="{96CB2338-1EB1-4BA6-9219-EE892E24AF9E}" id="{212362D4-2B69-4ADF-B4A6-FA2FA1F965E5}">
    <text>سعر 350 للقنطار 3.5 للكيلوجرام</text>
  </threadedComment>
  <threadedComment ref="B118" dT="2022-02-06T21:15:39.37" personId="{57DAFC5E-1E26-4BB9-ACA1-447F4AE96E8B}" id="{9DC84D98-CD0B-4116-B1D6-F3B8DE88615D}">
    <text>with lack of government monitoring</text>
  </threadedComment>
  <threadedComment ref="E118" dT="2022-02-06T21:55:07.33" personId="{57DAFC5E-1E26-4BB9-ACA1-447F4AE96E8B}" id="{280DC359-E48D-49EF-AA97-F7D05CE702A5}">
    <text>No prices,, only pricing methods for {demanded materials} , conforms to codes</text>
  </threadedComment>
  <threadedComment ref="E130" dT="2022-02-06T21:59:48.45" personId="{57DAFC5E-1E26-4BB9-ACA1-447F4AE96E8B}" id="{9A96CCEF-9799-4E61-A7D0-16E4148B4FE4}">
    <text>m^3</text>
  </threadedComment>
  <threadedComment ref="K134" dT="2022-03-16T21:51:06.58" personId="{96CB2338-1EB1-4BA6-9219-EE892E24AF9E}" id="{BBE046D8-33DD-4E1A-B54B-6894E27FB4A3}">
    <text>19 LYD</text>
  </threadedComment>
  <threadedComment ref="D155" dT="2022-02-07T13:37:29.34" personId="{57DAFC5E-1E26-4BB9-ACA1-447F4AE96E8B}" id="{2A57A82D-8612-491E-A98A-3C1DDE7D62F9}">
    <text>Everything else</text>
  </threadedComment>
  <threadedComment ref="F155" dT="2022-02-07T13:37:23.25" personId="{57DAFC5E-1E26-4BB9-ACA1-447F4AE96E8B}" id="{69518B13-501A-42BD-BF08-20CADF22D23A}">
    <text>everything else</text>
  </threadedComment>
  <threadedComment ref="K155" dT="2022-03-10T12:14:42.28" personId="{DF847FE9-A30C-4C49-83BA-ED28B42532F9}" id="{5447D3B6-4E46-42DF-AAA5-8D21B268C876}">
    <text>all work that requires effort and skill</text>
  </threadedComment>
  <threadedComment ref="G179" dT="2022-03-16T12:50:03.74" personId="{96CB2338-1EB1-4BA6-9219-EE892E24AF9E}" id="{6434E8AC-204B-4448-82DB-DC775FA15E5A}">
    <text>For UXOs; for theft: guard materials and tools at all times</text>
  </threadedComment>
  <threadedComment ref="L182" dT="2022-03-17T12:13:59.84" personId="{96CB2338-1EB1-4BA6-9219-EE892E24AF9E}" id="{7E9FD4F5-B911-4180-8F35-7FA1FCAF0CD2}">
    <text>most common</text>
  </threadedComment>
  <threadedComment ref="H185" dT="2022-02-21T10:12:05.14" personId="{57DAFC5E-1E26-4BB9-ACA1-447F4AE96E8B}" id="{EAE64E84-2805-4DDE-9712-6A83B2772416}">
    <text>Minor damages may end up being repaired independantly</text>
  </threadedComment>
  <threadedComment ref="J185" dT="2022-02-21T15:23:45.48" personId="{57DAFC5E-1E26-4BB9-ACA1-447F4AE96E8B}" id="{D6064B88-02A7-4A2F-BECB-509C52B3788E}">
    <text>minor and major in mid baladiya, while severe and destroyed at oustskirts</text>
  </threadedComment>
  <threadedComment ref="K185" dT="2022-03-10T12:33:01.36" personId="{DF847FE9-A30C-4C49-83BA-ED28B42532F9}" id="{E57E160E-E16C-4415-BC2B-E8039BDACE21}">
    <text>major for the most part, more of minor to major damage in the downtown and sabri areas</text>
  </threadedComment>
  <threadedComment ref="G187" dT="2022-03-16T20:58:12.15" personId="{96CB2338-1EB1-4BA6-9219-EE892E24AF9E}" id="{2FF8AB74-6A4B-49EF-A8EA-E6BBF8F20293}">
    <text>do not recommend repairing building foundations</text>
  </threadedComment>
  <threadedComment ref="G197" dT="2022-03-16T21:07:42.90" personId="{96CB2338-1EB1-4BA6-9219-EE892E24AF9E}" id="{94C86510-2D88-4579-9F2D-19E854C87132}">
    <text>small jobs payed all once, larger sums in installments</text>
  </threadedComment>
  <threadedComment ref="G206" dT="2022-03-16T21:15:59.41" personId="{96CB2338-1EB1-4BA6-9219-EE892E24AF9E}" id="{99650636-1AC8-4A52-B3A1-A74B181DC6DA}">
    <text>which is not acceptable for most customers</text>
  </threadedComment>
  <threadedComment ref="J216" dT="2022-02-21T15:41:06.83" personId="{57DAFC5E-1E26-4BB9-ACA1-447F4AE96E8B}" id="{2A7136CB-0C56-4B67-820B-B4F25DDC683F}">
    <text>low quality materials</text>
  </threadedComment>
  <threadedComment ref="A218" dT="2022-02-21T13:36:34.09" personId="{57DAFC5E-1E26-4BB9-ACA1-447F4AE96E8B}" id="{711C5FAB-D9AE-4A15-AEF6-B55000553CB5}">
    <text>Most expensive, for having to use external insolation and more frequent maintainance</text>
  </threadedComment>
  <threadedComment ref="F219" dT="2022-02-07T13:46:24.84" personId="{57DAFC5E-1E26-4BB9-ACA1-447F4AE96E8B}" id="{97747849-7861-415A-AD97-C3A481F62D8F}">
    <text>More expensive, due to removal, prep, and second repair</text>
  </threadedComment>
  <threadedComment ref="K219" dT="2022-03-10T12:41:26.70" personId="{DF847FE9-A30C-4C49-83BA-ED28B42532F9}" id="{FE9A5981-A491-4B86-965D-204A334AE5E2}">
    <text>from ground setteling under the structure</text>
  </threadedComment>
  <threadedComment ref="K219" dT="2022-03-10T12:42:34.44" personId="{DF847FE9-A30C-4C49-83BA-ED28B42532F9}" id="{EB2F5A4D-3DE9-4657-BA95-B51005AEACDD}" parentId="{FE9A5981-A491-4B86-965D-204A334AE5E2}">
    <text>Note AE: This may be likely for a newley established building, not sure if applies to repairing of a building above an already settled ground?</text>
  </threadedComment>
  <threadedComment ref="G240" dT="2022-03-16T21:28:36.18" personId="{96CB2338-1EB1-4BA6-9219-EE892E24AF9E}" id="{E47DA9F1-6520-4852-824C-0F8E7CC7676B}">
    <text>Do not have access to labour markets</text>
  </threadedComment>
  <threadedComment ref="I241" dT="2022-02-21T13:37:51.24" personId="{57DAFC5E-1E26-4BB9-ACA1-447F4AE96E8B}" id="{5BA41ED7-CC48-4FBC-BED9-FC33639D8675}">
    <text>Help by assigning deligates</text>
  </threadedComment>
  <threadedComment ref="J241" dT="2022-02-21T15:43:39.13" personId="{57DAFC5E-1E26-4BB9-ACA1-447F4AE96E8B}" id="{3421F7C4-C93E-4ECE-8BAD-378AA8E051E6}">
    <text>providing services and PSS</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mpact-repository.org/document/reach/baca2f4a/REACH_SNFI-sector-Shelter-reconstruction-assessment-TOR_external-1.pdf" TargetMode="External"/><Relationship Id="rId1" Type="http://schemas.openxmlformats.org/officeDocument/2006/relationships/hyperlink" Target="http://www.reachresourcecentre.info/countries/libya"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file:///C:\:f:\g\personal\chiara_lozza_reach-initiative_org\EmWq0ghQKshDnhn1BNiUwEEB7CMEChwkEgg4kMAWEs14FA%3fe=RkZZ8T" TargetMode="External"/><Relationship Id="rId5" Type="http://schemas.microsoft.com/office/2017/10/relationships/threadedComment" Target="../threadedComments/threadedComment5.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9"/>
  <sheetViews>
    <sheetView tabSelected="1" zoomScale="112" zoomScaleNormal="112" workbookViewId="0">
      <selection activeCell="B3" sqref="B3"/>
    </sheetView>
  </sheetViews>
  <sheetFormatPr defaultColWidth="8.81640625" defaultRowHeight="14.5" x14ac:dyDescent="0.35"/>
  <cols>
    <col min="1" max="1" width="41.7265625" customWidth="1"/>
    <col min="2" max="2" width="103.26953125" customWidth="1"/>
  </cols>
  <sheetData>
    <row r="1" spans="1:2" ht="83.5" customHeight="1" thickBot="1" x14ac:dyDescent="0.4">
      <c r="A1" s="255" t="s">
        <v>699</v>
      </c>
      <c r="B1" s="256"/>
    </row>
    <row r="2" spans="1:2" ht="16" thickBot="1" x14ac:dyDescent="0.4">
      <c r="A2" s="183" t="s">
        <v>0</v>
      </c>
      <c r="B2" s="184" t="s">
        <v>1</v>
      </c>
    </row>
    <row r="3" spans="1:2" ht="275.5" customHeight="1" thickBot="1" x14ac:dyDescent="0.4">
      <c r="A3" s="185" t="s">
        <v>2</v>
      </c>
      <c r="B3" s="226" t="s">
        <v>693</v>
      </c>
    </row>
    <row r="4" spans="1:2" ht="15" thickBot="1" x14ac:dyDescent="0.4">
      <c r="A4" s="186" t="s">
        <v>3</v>
      </c>
      <c r="B4" s="187" t="s">
        <v>4</v>
      </c>
    </row>
    <row r="5" spans="1:2" ht="112.5" thickBot="1" x14ac:dyDescent="0.4">
      <c r="A5" s="188" t="s">
        <v>5</v>
      </c>
      <c r="B5" s="225" t="s">
        <v>695</v>
      </c>
    </row>
    <row r="6" spans="1:2" ht="42.5" thickBot="1" x14ac:dyDescent="0.4">
      <c r="A6" s="189" t="s">
        <v>6</v>
      </c>
      <c r="B6" s="187" t="s">
        <v>694</v>
      </c>
    </row>
    <row r="7" spans="1:2" ht="15" thickBot="1" x14ac:dyDescent="0.4">
      <c r="A7" s="190" t="s">
        <v>7</v>
      </c>
      <c r="B7" s="223" t="s">
        <v>8</v>
      </c>
    </row>
    <row r="8" spans="1:2" ht="28.5" thickBot="1" x14ac:dyDescent="0.4">
      <c r="A8" s="189" t="s">
        <v>9</v>
      </c>
      <c r="B8" s="187" t="s">
        <v>639</v>
      </c>
    </row>
    <row r="9" spans="1:2" ht="29.5" thickBot="1" x14ac:dyDescent="0.4">
      <c r="A9" s="253" t="s">
        <v>637</v>
      </c>
      <c r="B9" s="254" t="s">
        <v>638</v>
      </c>
    </row>
  </sheetData>
  <mergeCells count="1">
    <mergeCell ref="A1:B1"/>
  </mergeCells>
  <hyperlinks>
    <hyperlink ref="B7" r:id="rId1" xr:uid="{FE027A3D-1059-4175-B6E3-C81897EE8D43}"/>
    <hyperlink ref="B9" r:id="rId2" xr:uid="{DA4222BB-49F6-4592-B662-F0DAFC7FC6A5}"/>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81"/>
  <sheetViews>
    <sheetView showGridLines="0" topLeftCell="A109" zoomScale="85" zoomScaleNormal="85" workbookViewId="0">
      <pane xSplit="1" topLeftCell="M1" activePane="topRight" state="frozen"/>
      <selection activeCell="H211" sqref="H211"/>
      <selection pane="topRight" activeCell="K11" sqref="K11"/>
    </sheetView>
  </sheetViews>
  <sheetFormatPr defaultColWidth="8.81640625" defaultRowHeight="14.5" x14ac:dyDescent="0.35"/>
  <cols>
    <col min="1" max="1" width="63.81640625" customWidth="1"/>
    <col min="2" max="3" width="2.26953125" style="48" customWidth="1"/>
    <col min="4" max="4" width="2.26953125" style="47" customWidth="1"/>
    <col min="5" max="16" width="10.54296875" style="47" customWidth="1"/>
    <col min="17" max="17" width="4.7265625" customWidth="1"/>
    <col min="18" max="18" width="68" style="1" customWidth="1"/>
    <col min="19" max="19" width="66.26953125" style="191" customWidth="1"/>
  </cols>
  <sheetData>
    <row r="1" spans="1:19" ht="14.9" customHeight="1" x14ac:dyDescent="0.35">
      <c r="A1" s="11" t="s">
        <v>11</v>
      </c>
      <c r="B1" s="3" t="s">
        <v>12</v>
      </c>
      <c r="C1" s="22" t="s">
        <v>13</v>
      </c>
      <c r="D1" s="3" t="s">
        <v>14</v>
      </c>
      <c r="E1" s="3" t="s">
        <v>15</v>
      </c>
      <c r="F1" s="3" t="s">
        <v>16</v>
      </c>
      <c r="G1" s="3" t="s">
        <v>17</v>
      </c>
      <c r="H1" s="3" t="s">
        <v>18</v>
      </c>
      <c r="I1" s="3" t="s">
        <v>19</v>
      </c>
      <c r="J1" s="3" t="s">
        <v>20</v>
      </c>
      <c r="K1" s="3" t="s">
        <v>21</v>
      </c>
      <c r="L1" s="3" t="s">
        <v>22</v>
      </c>
      <c r="M1" s="3" t="s">
        <v>23</v>
      </c>
      <c r="N1" s="3"/>
      <c r="O1" s="3" t="s">
        <v>24</v>
      </c>
      <c r="P1" s="3" t="s">
        <v>25</v>
      </c>
      <c r="Q1" s="265" t="s">
        <v>26</v>
      </c>
      <c r="R1" s="267" t="s">
        <v>27</v>
      </c>
      <c r="S1" s="257" t="s">
        <v>28</v>
      </c>
    </row>
    <row r="2" spans="1:19" x14ac:dyDescent="0.35">
      <c r="A2" s="12" t="s">
        <v>29</v>
      </c>
      <c r="B2" s="4" t="s">
        <v>30</v>
      </c>
      <c r="C2" s="4" t="s">
        <v>30</v>
      </c>
      <c r="D2" s="4" t="s">
        <v>30</v>
      </c>
      <c r="E2" s="4" t="s">
        <v>30</v>
      </c>
      <c r="F2" s="4" t="s">
        <v>30</v>
      </c>
      <c r="G2" s="2" t="s">
        <v>30</v>
      </c>
      <c r="H2" s="2" t="s">
        <v>30</v>
      </c>
      <c r="I2" s="2" t="s">
        <v>30</v>
      </c>
      <c r="J2" s="2" t="s">
        <v>30</v>
      </c>
      <c r="K2" s="2" t="s">
        <v>30</v>
      </c>
      <c r="L2" s="2" t="s">
        <v>31</v>
      </c>
      <c r="M2" s="2" t="s">
        <v>31</v>
      </c>
      <c r="N2" s="2" t="s">
        <v>31</v>
      </c>
      <c r="O2" s="2" t="s">
        <v>31</v>
      </c>
      <c r="P2" s="2" t="s">
        <v>31</v>
      </c>
      <c r="Q2" s="266"/>
      <c r="R2" s="268"/>
      <c r="S2" s="257"/>
    </row>
    <row r="3" spans="1:19" x14ac:dyDescent="0.35">
      <c r="A3" s="12" t="s">
        <v>32</v>
      </c>
      <c r="B3" s="4" t="s">
        <v>30</v>
      </c>
      <c r="C3" s="23" t="s">
        <v>30</v>
      </c>
      <c r="D3" s="2" t="s">
        <v>30</v>
      </c>
      <c r="E3" s="2" t="s">
        <v>30</v>
      </c>
      <c r="F3" s="2" t="s">
        <v>30</v>
      </c>
      <c r="G3" s="2" t="s">
        <v>30</v>
      </c>
      <c r="H3" s="2" t="s">
        <v>30</v>
      </c>
      <c r="I3" s="2" t="s">
        <v>30</v>
      </c>
      <c r="J3" s="2" t="s">
        <v>30</v>
      </c>
      <c r="K3" s="2" t="s">
        <v>30</v>
      </c>
      <c r="L3" s="2" t="s">
        <v>31</v>
      </c>
      <c r="M3" s="2" t="s">
        <v>31</v>
      </c>
      <c r="N3" s="2" t="s">
        <v>31</v>
      </c>
      <c r="O3" s="2" t="s">
        <v>31</v>
      </c>
      <c r="P3" s="2" t="s">
        <v>31</v>
      </c>
      <c r="Q3" s="266"/>
      <c r="R3" s="268"/>
      <c r="S3" s="257"/>
    </row>
    <row r="4" spans="1:19" s="1" customFormat="1" x14ac:dyDescent="0.35">
      <c r="A4" s="12" t="s">
        <v>33</v>
      </c>
      <c r="B4" s="4" t="s">
        <v>34</v>
      </c>
      <c r="C4" s="23" t="s">
        <v>35</v>
      </c>
      <c r="D4" s="2" t="s">
        <v>36</v>
      </c>
      <c r="E4" s="2" t="s">
        <v>37</v>
      </c>
      <c r="F4" s="2" t="s">
        <v>36</v>
      </c>
      <c r="G4" s="2" t="s">
        <v>38</v>
      </c>
      <c r="H4" s="2" t="s">
        <v>39</v>
      </c>
      <c r="I4" s="2" t="s">
        <v>40</v>
      </c>
      <c r="J4" s="2" t="s">
        <v>39</v>
      </c>
      <c r="K4" s="2" t="s">
        <v>39</v>
      </c>
      <c r="L4" s="2" t="s">
        <v>35</v>
      </c>
      <c r="M4" s="2" t="s">
        <v>35</v>
      </c>
      <c r="N4" s="2" t="s">
        <v>41</v>
      </c>
      <c r="O4" s="2" t="s">
        <v>42</v>
      </c>
      <c r="P4" s="2" t="s">
        <v>36</v>
      </c>
      <c r="Q4" s="266"/>
      <c r="R4" s="268"/>
      <c r="S4" s="257"/>
    </row>
    <row r="5" spans="1:19" x14ac:dyDescent="0.35">
      <c r="A5" s="12" t="s">
        <v>43</v>
      </c>
      <c r="B5" s="4" t="s">
        <v>44</v>
      </c>
      <c r="C5" s="23" t="s">
        <v>44</v>
      </c>
      <c r="D5" s="2"/>
      <c r="E5" s="2"/>
      <c r="F5" s="2"/>
      <c r="G5" s="2" t="s">
        <v>44</v>
      </c>
      <c r="H5" s="2" t="s">
        <v>45</v>
      </c>
      <c r="I5" s="2" t="s">
        <v>44</v>
      </c>
      <c r="J5" s="2" t="s">
        <v>44</v>
      </c>
      <c r="K5" s="2" t="s">
        <v>44</v>
      </c>
      <c r="L5" s="2" t="s">
        <v>44</v>
      </c>
      <c r="M5" s="2" t="s">
        <v>44</v>
      </c>
      <c r="N5" s="2" t="s">
        <v>46</v>
      </c>
      <c r="O5" s="2" t="s">
        <v>46</v>
      </c>
      <c r="P5" s="2" t="s">
        <v>46</v>
      </c>
      <c r="Q5" s="266"/>
      <c r="R5" s="268"/>
      <c r="S5" s="257"/>
    </row>
    <row r="6" spans="1:19" x14ac:dyDescent="0.35">
      <c r="A6" s="13" t="s">
        <v>47</v>
      </c>
      <c r="B6" s="156" t="s">
        <v>48</v>
      </c>
      <c r="C6" s="157" t="s">
        <v>48</v>
      </c>
      <c r="D6" s="156" t="s">
        <v>48</v>
      </c>
      <c r="E6" s="156" t="s">
        <v>48</v>
      </c>
      <c r="F6" s="156" t="s">
        <v>10</v>
      </c>
      <c r="G6" s="156" t="s">
        <v>10</v>
      </c>
      <c r="H6" s="156" t="s">
        <v>10</v>
      </c>
      <c r="I6" s="156" t="s">
        <v>10</v>
      </c>
      <c r="J6" s="156" t="s">
        <v>10</v>
      </c>
      <c r="K6" s="156" t="s">
        <v>10</v>
      </c>
      <c r="L6" s="156" t="s">
        <v>10</v>
      </c>
      <c r="M6" s="156" t="s">
        <v>10</v>
      </c>
      <c r="N6" s="156" t="s">
        <v>10</v>
      </c>
      <c r="O6" s="156" t="s">
        <v>10</v>
      </c>
      <c r="P6" s="156" t="s">
        <v>10</v>
      </c>
      <c r="Q6" s="266"/>
      <c r="R6" s="268"/>
      <c r="S6" s="257"/>
    </row>
    <row r="7" spans="1:19" s="1" customFormat="1" ht="15" customHeight="1" thickBot="1" x14ac:dyDescent="0.4">
      <c r="A7" s="151" t="s">
        <v>49</v>
      </c>
      <c r="B7" s="150"/>
      <c r="C7" s="150"/>
      <c r="D7" s="150"/>
      <c r="E7" s="150"/>
      <c r="F7" s="150"/>
      <c r="G7" s="150"/>
      <c r="H7" s="150"/>
      <c r="I7" s="150"/>
      <c r="J7" s="150"/>
      <c r="K7" s="150"/>
      <c r="L7" s="150"/>
      <c r="M7" s="150"/>
      <c r="N7" s="150"/>
      <c r="O7" s="150"/>
      <c r="P7" s="150"/>
      <c r="Q7" s="150"/>
      <c r="R7" s="150"/>
      <c r="S7" s="257"/>
    </row>
    <row r="8" spans="1:19" ht="33" customHeight="1" x14ac:dyDescent="0.35">
      <c r="A8" s="118" t="s">
        <v>50</v>
      </c>
      <c r="B8" s="49">
        <v>1</v>
      </c>
      <c r="C8" s="49">
        <v>1</v>
      </c>
      <c r="D8" s="49">
        <v>0</v>
      </c>
      <c r="E8" s="49">
        <v>1</v>
      </c>
      <c r="F8" s="49">
        <v>1</v>
      </c>
      <c r="G8" s="49">
        <v>1</v>
      </c>
      <c r="H8" s="49">
        <v>1</v>
      </c>
      <c r="I8" s="49">
        <v>1</v>
      </c>
      <c r="J8" s="49">
        <v>1</v>
      </c>
      <c r="K8" s="49">
        <v>1</v>
      </c>
      <c r="L8" s="49">
        <v>0</v>
      </c>
      <c r="M8" s="49">
        <v>0</v>
      </c>
      <c r="N8" s="49">
        <v>0</v>
      </c>
      <c r="O8" s="49">
        <v>0</v>
      </c>
      <c r="P8" s="49">
        <v>0</v>
      </c>
      <c r="Q8" s="97">
        <f>SUM(B8:P8)</f>
        <v>9</v>
      </c>
      <c r="R8" s="270" t="s">
        <v>51</v>
      </c>
      <c r="S8" s="191" t="s">
        <v>52</v>
      </c>
    </row>
    <row r="9" spans="1:19" ht="33" customHeight="1" x14ac:dyDescent="0.35">
      <c r="A9" s="119" t="s">
        <v>53</v>
      </c>
      <c r="B9" s="50">
        <v>1</v>
      </c>
      <c r="C9" s="50">
        <v>0</v>
      </c>
      <c r="D9" s="50">
        <v>1</v>
      </c>
      <c r="E9" s="50">
        <v>0</v>
      </c>
      <c r="F9" s="50">
        <v>0</v>
      </c>
      <c r="G9" s="50">
        <v>0</v>
      </c>
      <c r="H9" s="50">
        <v>0</v>
      </c>
      <c r="I9" s="50">
        <v>0</v>
      </c>
      <c r="J9" s="50">
        <v>0</v>
      </c>
      <c r="K9" s="50">
        <v>0</v>
      </c>
      <c r="L9" s="50">
        <v>1</v>
      </c>
      <c r="M9" s="50">
        <v>0</v>
      </c>
      <c r="N9" s="50">
        <v>0</v>
      </c>
      <c r="O9" s="50">
        <v>1</v>
      </c>
      <c r="P9" s="50">
        <v>0</v>
      </c>
      <c r="Q9" s="98">
        <f t="shared" ref="Q9:Q16" si="0">SUM(B9:P9)</f>
        <v>4</v>
      </c>
      <c r="R9" s="271"/>
    </row>
    <row r="10" spans="1:19" ht="33" customHeight="1" x14ac:dyDescent="0.35">
      <c r="A10" s="119" t="s">
        <v>54</v>
      </c>
      <c r="B10" s="50">
        <v>0</v>
      </c>
      <c r="C10" s="50">
        <v>0</v>
      </c>
      <c r="D10" s="50">
        <v>1</v>
      </c>
      <c r="E10" s="50">
        <v>0</v>
      </c>
      <c r="F10" s="50">
        <v>0</v>
      </c>
      <c r="G10" s="50">
        <v>0</v>
      </c>
      <c r="H10" s="50">
        <v>0</v>
      </c>
      <c r="I10" s="50">
        <v>0</v>
      </c>
      <c r="J10" s="50">
        <v>0</v>
      </c>
      <c r="K10" s="50">
        <v>0</v>
      </c>
      <c r="L10" s="50">
        <v>0</v>
      </c>
      <c r="M10" s="50">
        <v>0</v>
      </c>
      <c r="N10" s="50">
        <v>1</v>
      </c>
      <c r="O10" s="50">
        <v>1</v>
      </c>
      <c r="P10" s="50">
        <v>0</v>
      </c>
      <c r="Q10" s="98">
        <f t="shared" si="0"/>
        <v>3</v>
      </c>
      <c r="R10" s="271"/>
      <c r="S10" s="191" t="s">
        <v>55</v>
      </c>
    </row>
    <row r="11" spans="1:19" ht="33" customHeight="1" x14ac:dyDescent="0.35">
      <c r="A11" s="119" t="s">
        <v>56</v>
      </c>
      <c r="B11" s="50">
        <v>0</v>
      </c>
      <c r="C11" s="50">
        <v>1</v>
      </c>
      <c r="D11" s="50">
        <v>0</v>
      </c>
      <c r="E11" s="50">
        <v>0</v>
      </c>
      <c r="F11" s="50">
        <v>0</v>
      </c>
      <c r="G11" s="50">
        <v>0</v>
      </c>
      <c r="H11" s="50">
        <v>0</v>
      </c>
      <c r="I11" s="50">
        <v>0</v>
      </c>
      <c r="J11" s="50">
        <v>0</v>
      </c>
      <c r="K11" s="50">
        <v>0</v>
      </c>
      <c r="L11" s="50">
        <v>0</v>
      </c>
      <c r="M11" s="50">
        <v>1</v>
      </c>
      <c r="N11" s="50">
        <v>0</v>
      </c>
      <c r="O11" s="50">
        <v>0</v>
      </c>
      <c r="P11" s="50">
        <v>1</v>
      </c>
      <c r="Q11" s="98">
        <f t="shared" si="0"/>
        <v>3</v>
      </c>
      <c r="R11" s="271"/>
      <c r="S11" s="191" t="s">
        <v>57</v>
      </c>
    </row>
    <row r="12" spans="1:19" ht="33" customHeight="1" x14ac:dyDescent="0.35">
      <c r="A12" s="119" t="s">
        <v>58</v>
      </c>
      <c r="B12" s="50">
        <v>0</v>
      </c>
      <c r="C12" s="50">
        <v>0</v>
      </c>
      <c r="D12" s="50">
        <v>0</v>
      </c>
      <c r="E12" s="50">
        <v>0</v>
      </c>
      <c r="F12" s="50">
        <v>0</v>
      </c>
      <c r="G12" s="50">
        <v>0</v>
      </c>
      <c r="H12" s="50">
        <v>0</v>
      </c>
      <c r="I12" s="50">
        <v>0</v>
      </c>
      <c r="J12" s="50">
        <v>0</v>
      </c>
      <c r="K12" s="50">
        <v>0</v>
      </c>
      <c r="L12" s="50">
        <v>0</v>
      </c>
      <c r="M12" s="50">
        <v>0</v>
      </c>
      <c r="N12" s="50">
        <v>0</v>
      </c>
      <c r="O12" s="50">
        <v>1</v>
      </c>
      <c r="P12" s="50">
        <v>1</v>
      </c>
      <c r="Q12" s="98">
        <f t="shared" si="0"/>
        <v>2</v>
      </c>
      <c r="R12" s="271"/>
    </row>
    <row r="13" spans="1:19" ht="33" customHeight="1" thickBot="1" x14ac:dyDescent="0.4">
      <c r="A13" s="172" t="s">
        <v>59</v>
      </c>
      <c r="B13" s="53">
        <v>0</v>
      </c>
      <c r="C13" s="53">
        <v>0</v>
      </c>
      <c r="D13" s="53">
        <v>0</v>
      </c>
      <c r="E13" s="53">
        <v>0</v>
      </c>
      <c r="F13" s="53">
        <v>0</v>
      </c>
      <c r="G13" s="53">
        <v>0</v>
      </c>
      <c r="H13" s="53">
        <v>0</v>
      </c>
      <c r="I13" s="53">
        <v>0</v>
      </c>
      <c r="J13" s="53">
        <v>0</v>
      </c>
      <c r="K13" s="53">
        <v>0</v>
      </c>
      <c r="L13" s="53">
        <v>0</v>
      </c>
      <c r="M13" s="53">
        <v>0</v>
      </c>
      <c r="N13" s="53">
        <v>0</v>
      </c>
      <c r="O13" s="53">
        <v>1</v>
      </c>
      <c r="P13" s="53">
        <v>0</v>
      </c>
      <c r="Q13" s="99">
        <f t="shared" si="0"/>
        <v>1</v>
      </c>
      <c r="R13" s="272"/>
    </row>
    <row r="14" spans="1:19" x14ac:dyDescent="0.35">
      <c r="A14" s="129" t="s">
        <v>60</v>
      </c>
      <c r="B14" s="56">
        <v>0</v>
      </c>
      <c r="C14" s="56">
        <v>0</v>
      </c>
      <c r="D14" s="56">
        <v>0</v>
      </c>
      <c r="E14" s="56">
        <v>0</v>
      </c>
      <c r="F14" s="56">
        <v>1</v>
      </c>
      <c r="G14" s="56">
        <v>1</v>
      </c>
      <c r="H14" s="56">
        <v>0</v>
      </c>
      <c r="I14" s="56">
        <v>0</v>
      </c>
      <c r="J14" s="56">
        <v>0</v>
      </c>
      <c r="K14" s="56">
        <v>0</v>
      </c>
      <c r="L14" s="56">
        <v>1</v>
      </c>
      <c r="M14" s="56">
        <v>1</v>
      </c>
      <c r="N14" s="56">
        <v>0</v>
      </c>
      <c r="O14" s="56">
        <v>1</v>
      </c>
      <c r="P14" s="56">
        <v>0</v>
      </c>
      <c r="Q14" s="100">
        <f t="shared" si="0"/>
        <v>5</v>
      </c>
      <c r="R14" s="269" t="s">
        <v>61</v>
      </c>
    </row>
    <row r="15" spans="1:19" ht="15" thickBot="1" x14ac:dyDescent="0.4">
      <c r="A15" s="122" t="s">
        <v>62</v>
      </c>
      <c r="B15" s="56">
        <v>1</v>
      </c>
      <c r="C15" s="56">
        <v>0</v>
      </c>
      <c r="D15" s="56">
        <v>0</v>
      </c>
      <c r="E15" s="56">
        <v>0</v>
      </c>
      <c r="F15" s="56">
        <v>0</v>
      </c>
      <c r="G15" s="56">
        <v>0</v>
      </c>
      <c r="H15" s="56">
        <v>0</v>
      </c>
      <c r="I15" s="56">
        <v>0</v>
      </c>
      <c r="J15" s="56">
        <v>0</v>
      </c>
      <c r="K15" s="56">
        <v>0</v>
      </c>
      <c r="L15" s="58">
        <v>0</v>
      </c>
      <c r="M15" s="58">
        <v>0</v>
      </c>
      <c r="N15" s="58">
        <v>0</v>
      </c>
      <c r="O15" s="58">
        <v>0</v>
      </c>
      <c r="P15" s="58">
        <v>0</v>
      </c>
      <c r="Q15" s="100">
        <f t="shared" si="0"/>
        <v>1</v>
      </c>
      <c r="R15" s="269"/>
    </row>
    <row r="16" spans="1:19" x14ac:dyDescent="0.35">
      <c r="A16" s="121" t="s">
        <v>63</v>
      </c>
      <c r="B16" s="57">
        <v>0</v>
      </c>
      <c r="C16" s="57">
        <v>0</v>
      </c>
      <c r="D16" s="57">
        <v>0</v>
      </c>
      <c r="E16" s="57">
        <v>0</v>
      </c>
      <c r="F16" s="57">
        <v>0</v>
      </c>
      <c r="G16" s="57">
        <v>0</v>
      </c>
      <c r="H16" s="57">
        <v>0</v>
      </c>
      <c r="I16" s="57">
        <v>0</v>
      </c>
      <c r="J16" s="57">
        <v>0</v>
      </c>
      <c r="K16" s="57">
        <v>0</v>
      </c>
      <c r="L16" s="57">
        <v>0</v>
      </c>
      <c r="M16" s="57">
        <v>0</v>
      </c>
      <c r="N16" s="57">
        <v>0</v>
      </c>
      <c r="O16" s="57">
        <v>0</v>
      </c>
      <c r="P16" s="57">
        <v>1</v>
      </c>
      <c r="Q16" s="101">
        <f t="shared" si="0"/>
        <v>1</v>
      </c>
      <c r="R16" s="269"/>
    </row>
    <row r="17" spans="1:19" s="1" customFormat="1" ht="15" customHeight="1" thickBot="1" x14ac:dyDescent="0.4">
      <c r="A17" s="117" t="s">
        <v>64</v>
      </c>
      <c r="B17" s="116"/>
      <c r="C17" s="116"/>
      <c r="D17" s="116"/>
      <c r="E17" s="116"/>
      <c r="F17" s="116"/>
      <c r="G17" s="116"/>
      <c r="H17" s="116"/>
      <c r="I17" s="116"/>
      <c r="J17" s="116"/>
      <c r="K17" s="116"/>
      <c r="L17" s="116"/>
      <c r="M17" s="116"/>
      <c r="N17" s="116"/>
      <c r="O17" s="116"/>
      <c r="P17" s="116"/>
      <c r="Q17" s="116"/>
      <c r="R17" s="116"/>
      <c r="S17" s="191"/>
    </row>
    <row r="18" spans="1:19" x14ac:dyDescent="0.35">
      <c r="A18" s="118" t="s">
        <v>65</v>
      </c>
      <c r="B18" s="49">
        <v>1</v>
      </c>
      <c r="C18" s="49">
        <v>0</v>
      </c>
      <c r="D18" s="49">
        <v>1</v>
      </c>
      <c r="E18" s="192">
        <v>1</v>
      </c>
      <c r="F18" s="49">
        <v>0</v>
      </c>
      <c r="G18" s="49">
        <v>1</v>
      </c>
      <c r="H18" s="49">
        <v>1</v>
      </c>
      <c r="I18" s="49">
        <v>1</v>
      </c>
      <c r="J18" s="49">
        <v>1</v>
      </c>
      <c r="K18" s="49">
        <v>1</v>
      </c>
      <c r="L18" s="49">
        <v>1</v>
      </c>
      <c r="M18" s="49">
        <v>1</v>
      </c>
      <c r="N18" s="49">
        <v>1</v>
      </c>
      <c r="O18" s="49">
        <v>1</v>
      </c>
      <c r="P18" s="49">
        <v>0</v>
      </c>
      <c r="Q18" s="104">
        <f>SUM(B18:P18)</f>
        <v>12</v>
      </c>
      <c r="R18" s="258" t="s">
        <v>66</v>
      </c>
      <c r="S18" s="191" t="s">
        <v>67</v>
      </c>
    </row>
    <row r="19" spans="1:19" x14ac:dyDescent="0.35">
      <c r="A19" s="119" t="s">
        <v>68</v>
      </c>
      <c r="B19" s="50">
        <v>0</v>
      </c>
      <c r="C19" s="50">
        <v>1</v>
      </c>
      <c r="D19" s="50">
        <v>0</v>
      </c>
      <c r="E19" s="50">
        <v>0</v>
      </c>
      <c r="F19" s="50">
        <v>0</v>
      </c>
      <c r="G19" s="50">
        <v>1</v>
      </c>
      <c r="H19" s="50">
        <v>0</v>
      </c>
      <c r="I19" s="50">
        <v>0</v>
      </c>
      <c r="J19" s="50">
        <v>1</v>
      </c>
      <c r="K19" s="50">
        <v>1</v>
      </c>
      <c r="L19" s="50">
        <v>0</v>
      </c>
      <c r="M19" s="50">
        <v>0</v>
      </c>
      <c r="N19" s="50">
        <v>0</v>
      </c>
      <c r="O19" s="50">
        <v>0</v>
      </c>
      <c r="P19" s="50">
        <v>1</v>
      </c>
      <c r="Q19" s="105">
        <f t="shared" ref="Q19:Q25" si="1">SUM(B19:P19)</f>
        <v>5</v>
      </c>
      <c r="R19" s="259"/>
    </row>
    <row r="20" spans="1:19" x14ac:dyDescent="0.35">
      <c r="A20" s="119" t="s">
        <v>69</v>
      </c>
      <c r="B20" s="50">
        <v>0</v>
      </c>
      <c r="C20" s="50">
        <v>0</v>
      </c>
      <c r="D20" s="50">
        <v>0</v>
      </c>
      <c r="E20" s="50">
        <v>0</v>
      </c>
      <c r="F20" s="50">
        <v>1</v>
      </c>
      <c r="G20" s="50">
        <v>0</v>
      </c>
      <c r="H20" s="50">
        <v>0</v>
      </c>
      <c r="I20" s="50">
        <v>0</v>
      </c>
      <c r="J20" s="50">
        <v>0</v>
      </c>
      <c r="K20" s="50">
        <v>0</v>
      </c>
      <c r="L20" s="50">
        <v>0</v>
      </c>
      <c r="M20" s="50">
        <v>0</v>
      </c>
      <c r="N20" s="50">
        <v>0</v>
      </c>
      <c r="O20" s="50">
        <v>0</v>
      </c>
      <c r="P20" s="50">
        <v>0</v>
      </c>
      <c r="Q20" s="105">
        <f t="shared" si="1"/>
        <v>1</v>
      </c>
      <c r="R20" s="259"/>
    </row>
    <row r="21" spans="1:19" ht="15" thickBot="1" x14ac:dyDescent="0.4">
      <c r="A21" s="124" t="s">
        <v>70</v>
      </c>
      <c r="B21" s="51">
        <v>0</v>
      </c>
      <c r="C21" s="51">
        <v>0</v>
      </c>
      <c r="D21" s="51">
        <v>0</v>
      </c>
      <c r="E21" s="51">
        <v>0</v>
      </c>
      <c r="F21" s="51">
        <v>0</v>
      </c>
      <c r="G21" s="51">
        <v>0</v>
      </c>
      <c r="H21" s="51">
        <v>0</v>
      </c>
      <c r="I21" s="51">
        <v>0</v>
      </c>
      <c r="J21" s="51">
        <v>0</v>
      </c>
      <c r="K21" s="51">
        <v>0</v>
      </c>
      <c r="L21" s="51">
        <v>0</v>
      </c>
      <c r="M21" s="51">
        <v>0</v>
      </c>
      <c r="N21" s="51">
        <v>0</v>
      </c>
      <c r="O21" s="51">
        <v>0</v>
      </c>
      <c r="P21" s="51">
        <v>1</v>
      </c>
      <c r="Q21" s="109">
        <f t="shared" si="1"/>
        <v>1</v>
      </c>
      <c r="R21" s="260"/>
    </row>
    <row r="22" spans="1:19" ht="19.149999999999999" customHeight="1" x14ac:dyDescent="0.35">
      <c r="A22" s="125" t="s">
        <v>71</v>
      </c>
      <c r="B22" s="54">
        <v>0</v>
      </c>
      <c r="C22" s="54">
        <v>0</v>
      </c>
      <c r="D22" s="54">
        <v>1</v>
      </c>
      <c r="E22" s="54">
        <v>0</v>
      </c>
      <c r="F22" s="54">
        <v>0</v>
      </c>
      <c r="G22" s="54">
        <v>1</v>
      </c>
      <c r="H22" s="54">
        <v>1</v>
      </c>
      <c r="I22" s="54">
        <v>1</v>
      </c>
      <c r="J22" s="54">
        <v>1</v>
      </c>
      <c r="K22" s="54">
        <v>1</v>
      </c>
      <c r="L22" s="54">
        <v>1</v>
      </c>
      <c r="M22" s="54">
        <v>1</v>
      </c>
      <c r="N22" s="54">
        <v>1</v>
      </c>
      <c r="O22" s="54">
        <v>0</v>
      </c>
      <c r="P22" s="54">
        <v>0</v>
      </c>
      <c r="Q22" s="110">
        <f>SUM(B22:P22)</f>
        <v>9</v>
      </c>
      <c r="R22" s="273" t="s">
        <v>72</v>
      </c>
    </row>
    <row r="23" spans="1:19" ht="19.149999999999999" customHeight="1" x14ac:dyDescent="0.35">
      <c r="A23" s="121" t="s">
        <v>73</v>
      </c>
      <c r="B23" s="57">
        <v>0</v>
      </c>
      <c r="C23" s="57">
        <v>0</v>
      </c>
      <c r="D23" s="57">
        <v>1</v>
      </c>
      <c r="E23" s="57">
        <v>0</v>
      </c>
      <c r="F23" s="57">
        <v>1</v>
      </c>
      <c r="G23" s="57">
        <v>0</v>
      </c>
      <c r="H23" s="57">
        <v>1</v>
      </c>
      <c r="I23" s="57">
        <v>0</v>
      </c>
      <c r="J23" s="57">
        <v>0</v>
      </c>
      <c r="K23" s="57">
        <v>0</v>
      </c>
      <c r="L23" s="57">
        <v>0</v>
      </c>
      <c r="M23" s="57">
        <v>0</v>
      </c>
      <c r="N23" s="57">
        <v>0</v>
      </c>
      <c r="O23" s="57">
        <v>0</v>
      </c>
      <c r="P23" s="57">
        <v>0</v>
      </c>
      <c r="Q23" s="111">
        <f t="shared" si="1"/>
        <v>3</v>
      </c>
      <c r="R23" s="274"/>
    </row>
    <row r="24" spans="1:19" ht="19.149999999999999" customHeight="1" x14ac:dyDescent="0.35">
      <c r="A24" s="121" t="s">
        <v>74</v>
      </c>
      <c r="B24" s="57">
        <v>0</v>
      </c>
      <c r="C24" s="57">
        <v>0</v>
      </c>
      <c r="D24" s="57">
        <v>0</v>
      </c>
      <c r="E24" s="57">
        <v>1</v>
      </c>
      <c r="F24" s="57">
        <v>0</v>
      </c>
      <c r="G24" s="57">
        <v>0</v>
      </c>
      <c r="H24" s="57">
        <v>0</v>
      </c>
      <c r="I24" s="57">
        <v>0</v>
      </c>
      <c r="J24" s="57">
        <v>0</v>
      </c>
      <c r="K24" s="57">
        <v>0</v>
      </c>
      <c r="L24" s="57">
        <v>0</v>
      </c>
      <c r="M24" s="57">
        <v>0</v>
      </c>
      <c r="N24" s="57">
        <v>0</v>
      </c>
      <c r="O24" s="57">
        <v>0</v>
      </c>
      <c r="P24" s="57">
        <v>0</v>
      </c>
      <c r="Q24" s="111">
        <f t="shared" si="1"/>
        <v>1</v>
      </c>
      <c r="R24" s="274"/>
    </row>
    <row r="25" spans="1:19" ht="19.149999999999999" customHeight="1" thickBot="1" x14ac:dyDescent="0.4">
      <c r="A25" s="126" t="s">
        <v>75</v>
      </c>
      <c r="B25" s="58">
        <v>0</v>
      </c>
      <c r="C25" s="58">
        <v>0</v>
      </c>
      <c r="D25" s="58">
        <v>0</v>
      </c>
      <c r="E25" s="58">
        <v>0</v>
      </c>
      <c r="F25" s="58">
        <v>0</v>
      </c>
      <c r="G25" s="58">
        <v>0</v>
      </c>
      <c r="H25" s="58">
        <v>0</v>
      </c>
      <c r="I25" s="58">
        <v>0</v>
      </c>
      <c r="J25" s="58">
        <v>0</v>
      </c>
      <c r="K25" s="58">
        <v>0</v>
      </c>
      <c r="L25" s="58">
        <v>0</v>
      </c>
      <c r="M25" s="58">
        <v>0</v>
      </c>
      <c r="N25" s="58">
        <v>0</v>
      </c>
      <c r="O25" s="58">
        <v>0</v>
      </c>
      <c r="P25" s="58">
        <v>1</v>
      </c>
      <c r="Q25" s="112">
        <f t="shared" si="1"/>
        <v>1</v>
      </c>
      <c r="R25" s="275"/>
    </row>
    <row r="26" spans="1:19" s="1" customFormat="1" ht="15" customHeight="1" thickBot="1" x14ac:dyDescent="0.4">
      <c r="A26" s="127" t="s">
        <v>76</v>
      </c>
      <c r="B26" s="114"/>
      <c r="C26" s="114"/>
      <c r="D26" s="114"/>
      <c r="E26" s="114"/>
      <c r="F26" s="114"/>
      <c r="G26" s="114"/>
      <c r="H26" s="114"/>
      <c r="I26" s="114"/>
      <c r="J26" s="114"/>
      <c r="K26" s="114"/>
      <c r="L26" s="114"/>
      <c r="M26" s="114"/>
      <c r="N26" s="114"/>
      <c r="O26" s="114"/>
      <c r="P26" s="114"/>
      <c r="Q26" s="114"/>
      <c r="R26" s="115"/>
      <c r="S26" s="191"/>
    </row>
    <row r="27" spans="1:19" ht="20.5" customHeight="1" x14ac:dyDescent="0.35">
      <c r="A27" s="128" t="s">
        <v>77</v>
      </c>
      <c r="B27" s="62">
        <v>1</v>
      </c>
      <c r="C27" s="62">
        <v>0</v>
      </c>
      <c r="D27" s="62">
        <v>1</v>
      </c>
      <c r="E27" s="62">
        <v>1</v>
      </c>
      <c r="F27" s="62">
        <v>1</v>
      </c>
      <c r="G27" s="62">
        <v>1</v>
      </c>
      <c r="H27" s="62">
        <v>0</v>
      </c>
      <c r="I27" s="62">
        <v>1</v>
      </c>
      <c r="J27" s="62">
        <v>0</v>
      </c>
      <c r="K27" s="62">
        <v>1</v>
      </c>
      <c r="L27" s="49">
        <v>0</v>
      </c>
      <c r="M27" s="49">
        <v>0</v>
      </c>
      <c r="N27" s="49">
        <v>1</v>
      </c>
      <c r="O27" s="49">
        <v>1</v>
      </c>
      <c r="P27" s="49">
        <v>0</v>
      </c>
      <c r="Q27" s="63">
        <f t="shared" ref="Q27:Q31" si="2">SUM(B27:P27)</f>
        <v>9</v>
      </c>
      <c r="R27" s="261" t="s">
        <v>78</v>
      </c>
    </row>
    <row r="28" spans="1:19" ht="20.5" customHeight="1" x14ac:dyDescent="0.35">
      <c r="A28" s="119" t="s">
        <v>79</v>
      </c>
      <c r="B28" s="50">
        <v>1</v>
      </c>
      <c r="C28" s="50">
        <v>0</v>
      </c>
      <c r="D28" s="50">
        <v>0</v>
      </c>
      <c r="E28" s="50">
        <v>0</v>
      </c>
      <c r="F28" s="50">
        <v>0</v>
      </c>
      <c r="G28" s="50">
        <v>0</v>
      </c>
      <c r="H28" s="50">
        <v>0</v>
      </c>
      <c r="I28" s="50">
        <v>0</v>
      </c>
      <c r="J28" s="50">
        <v>0</v>
      </c>
      <c r="K28" s="50">
        <v>1</v>
      </c>
      <c r="L28" s="50">
        <v>0</v>
      </c>
      <c r="M28" s="50">
        <v>0</v>
      </c>
      <c r="N28" s="50">
        <v>1</v>
      </c>
      <c r="O28" s="50">
        <v>0</v>
      </c>
      <c r="P28" s="50">
        <v>0</v>
      </c>
      <c r="Q28" s="98">
        <f t="shared" si="2"/>
        <v>3</v>
      </c>
      <c r="R28" s="262"/>
    </row>
    <row r="29" spans="1:19" ht="20.5" customHeight="1" thickBot="1" x14ac:dyDescent="0.4">
      <c r="A29" s="124" t="s">
        <v>80</v>
      </c>
      <c r="B29" s="51">
        <v>0</v>
      </c>
      <c r="C29" s="51">
        <v>1</v>
      </c>
      <c r="D29" s="51">
        <v>0</v>
      </c>
      <c r="E29" s="51">
        <v>0</v>
      </c>
      <c r="F29" s="51">
        <v>0</v>
      </c>
      <c r="G29" s="51">
        <v>0</v>
      </c>
      <c r="H29" s="51">
        <v>0</v>
      </c>
      <c r="I29" s="51">
        <v>0</v>
      </c>
      <c r="J29" s="51">
        <v>0</v>
      </c>
      <c r="K29" s="51">
        <v>1</v>
      </c>
      <c r="L29" s="51">
        <v>0</v>
      </c>
      <c r="M29" s="51">
        <v>0</v>
      </c>
      <c r="N29" s="51">
        <v>0</v>
      </c>
      <c r="O29" s="51">
        <v>0</v>
      </c>
      <c r="P29" s="51">
        <v>0</v>
      </c>
      <c r="Q29" s="52">
        <f t="shared" si="2"/>
        <v>2</v>
      </c>
      <c r="R29" s="262"/>
    </row>
    <row r="30" spans="1:19" ht="19.899999999999999" customHeight="1" x14ac:dyDescent="0.35">
      <c r="A30" s="125" t="s">
        <v>81</v>
      </c>
      <c r="B30" s="54">
        <v>1</v>
      </c>
      <c r="C30" s="54">
        <v>1</v>
      </c>
      <c r="D30" s="54">
        <v>1</v>
      </c>
      <c r="E30" s="54">
        <v>0</v>
      </c>
      <c r="F30" s="54">
        <v>1</v>
      </c>
      <c r="G30" s="54">
        <v>1</v>
      </c>
      <c r="H30" s="54">
        <v>0</v>
      </c>
      <c r="I30" s="54">
        <v>0</v>
      </c>
      <c r="J30" s="54">
        <v>0</v>
      </c>
      <c r="K30" s="54">
        <v>0</v>
      </c>
      <c r="L30" s="54">
        <v>0</v>
      </c>
      <c r="M30" s="54">
        <v>0</v>
      </c>
      <c r="N30" s="54">
        <v>1</v>
      </c>
      <c r="O30" s="54">
        <v>1</v>
      </c>
      <c r="P30" s="54">
        <v>0</v>
      </c>
      <c r="Q30" s="55">
        <f t="shared" si="2"/>
        <v>7</v>
      </c>
      <c r="R30" s="263" t="s">
        <v>82</v>
      </c>
    </row>
    <row r="31" spans="1:19" ht="19.899999999999999" customHeight="1" thickBot="1" x14ac:dyDescent="0.4">
      <c r="A31" s="126" t="s">
        <v>83</v>
      </c>
      <c r="B31" s="58">
        <v>0</v>
      </c>
      <c r="C31" s="58">
        <v>0</v>
      </c>
      <c r="D31" s="58">
        <v>1</v>
      </c>
      <c r="E31" s="58">
        <v>0</v>
      </c>
      <c r="F31" s="58">
        <v>0</v>
      </c>
      <c r="G31" s="58">
        <v>0</v>
      </c>
      <c r="H31" s="58">
        <v>0</v>
      </c>
      <c r="I31" s="58">
        <v>0</v>
      </c>
      <c r="J31" s="58">
        <v>0</v>
      </c>
      <c r="K31" s="58">
        <v>1</v>
      </c>
      <c r="L31" s="58">
        <v>0</v>
      </c>
      <c r="M31" s="58">
        <v>0</v>
      </c>
      <c r="N31" s="58">
        <v>0</v>
      </c>
      <c r="O31" s="58">
        <v>0</v>
      </c>
      <c r="P31" s="58">
        <v>0</v>
      </c>
      <c r="Q31" s="102">
        <f t="shared" si="2"/>
        <v>2</v>
      </c>
      <c r="R31" s="264"/>
    </row>
    <row r="32" spans="1:19" s="1" customFormat="1" ht="15" customHeight="1" thickBot="1" x14ac:dyDescent="0.4">
      <c r="A32" s="117" t="s">
        <v>84</v>
      </c>
      <c r="B32" s="116"/>
      <c r="C32" s="116"/>
      <c r="D32" s="116"/>
      <c r="E32" s="116"/>
      <c r="F32" s="116"/>
      <c r="G32" s="116"/>
      <c r="H32" s="116"/>
      <c r="I32" s="116"/>
      <c r="J32" s="116"/>
      <c r="K32" s="116"/>
      <c r="L32" s="116"/>
      <c r="M32" s="116"/>
      <c r="N32" s="116"/>
      <c r="O32" s="116"/>
      <c r="P32" s="116"/>
      <c r="Q32" s="116"/>
      <c r="R32" s="149"/>
      <c r="S32" s="191"/>
    </row>
    <row r="33" spans="1:19" ht="20.5" customHeight="1" x14ac:dyDescent="0.35">
      <c r="A33" s="118" t="s">
        <v>85</v>
      </c>
      <c r="B33" s="49">
        <v>1</v>
      </c>
      <c r="C33" s="49">
        <v>0</v>
      </c>
      <c r="D33" s="49">
        <v>1</v>
      </c>
      <c r="E33" s="49">
        <v>1</v>
      </c>
      <c r="F33" s="49">
        <v>1</v>
      </c>
      <c r="G33" s="49">
        <v>0</v>
      </c>
      <c r="H33" s="49">
        <v>1</v>
      </c>
      <c r="I33" s="49">
        <v>1</v>
      </c>
      <c r="J33" s="49">
        <v>1</v>
      </c>
      <c r="K33" s="49">
        <v>1</v>
      </c>
      <c r="L33" s="49">
        <v>1</v>
      </c>
      <c r="M33" s="49">
        <v>0</v>
      </c>
      <c r="N33" s="49">
        <v>1</v>
      </c>
      <c r="O33" s="49">
        <v>1</v>
      </c>
      <c r="P33" s="49">
        <v>1</v>
      </c>
      <c r="Q33" s="97">
        <f>SUM(B33:P33)</f>
        <v>12</v>
      </c>
      <c r="R33" s="261" t="s">
        <v>86</v>
      </c>
    </row>
    <row r="34" spans="1:19" ht="20.5" customHeight="1" x14ac:dyDescent="0.35">
      <c r="A34" s="130" t="s">
        <v>87</v>
      </c>
      <c r="B34" s="51">
        <v>1</v>
      </c>
      <c r="C34" s="51">
        <v>0</v>
      </c>
      <c r="D34" s="51">
        <v>0</v>
      </c>
      <c r="E34" s="51">
        <v>0</v>
      </c>
      <c r="F34" s="51">
        <v>1</v>
      </c>
      <c r="G34" s="51">
        <v>0</v>
      </c>
      <c r="H34" s="51">
        <v>0</v>
      </c>
      <c r="I34" s="51">
        <v>0</v>
      </c>
      <c r="J34" s="51">
        <v>0</v>
      </c>
      <c r="K34" s="51">
        <v>1</v>
      </c>
      <c r="L34" s="51">
        <v>0</v>
      </c>
      <c r="M34" s="51">
        <v>1</v>
      </c>
      <c r="N34" s="51">
        <v>0</v>
      </c>
      <c r="O34" s="51">
        <v>0</v>
      </c>
      <c r="P34" s="51">
        <v>1</v>
      </c>
      <c r="Q34" s="52">
        <f t="shared" ref="Q34:Q45" si="3">SUM(B34:P34)</f>
        <v>5</v>
      </c>
      <c r="R34" s="262"/>
    </row>
    <row r="35" spans="1:19" ht="20.5" customHeight="1" x14ac:dyDescent="0.35">
      <c r="A35" s="119" t="s">
        <v>88</v>
      </c>
      <c r="B35" s="51">
        <v>0</v>
      </c>
      <c r="C35" s="51">
        <v>0</v>
      </c>
      <c r="D35" s="51">
        <v>0</v>
      </c>
      <c r="E35" s="51">
        <v>1</v>
      </c>
      <c r="F35" s="51">
        <v>1</v>
      </c>
      <c r="G35" s="51">
        <v>0</v>
      </c>
      <c r="H35" s="51">
        <v>0</v>
      </c>
      <c r="I35" s="51">
        <v>0</v>
      </c>
      <c r="J35" s="51">
        <v>1</v>
      </c>
      <c r="K35" s="51">
        <v>0</v>
      </c>
      <c r="L35" s="51">
        <v>0</v>
      </c>
      <c r="M35" s="51">
        <v>0</v>
      </c>
      <c r="N35" s="51">
        <v>0</v>
      </c>
      <c r="O35" s="51">
        <v>0</v>
      </c>
      <c r="P35" s="51">
        <v>0</v>
      </c>
      <c r="Q35" s="52">
        <f t="shared" si="3"/>
        <v>3</v>
      </c>
      <c r="R35" s="262"/>
    </row>
    <row r="36" spans="1:19" ht="20.5" customHeight="1" x14ac:dyDescent="0.35">
      <c r="A36" s="124" t="s">
        <v>89</v>
      </c>
      <c r="B36" s="51">
        <v>0</v>
      </c>
      <c r="C36" s="51">
        <v>0</v>
      </c>
      <c r="D36" s="51">
        <v>0</v>
      </c>
      <c r="E36" s="51">
        <v>0</v>
      </c>
      <c r="F36" s="51">
        <v>0</v>
      </c>
      <c r="G36" s="51">
        <v>0</v>
      </c>
      <c r="H36" s="51">
        <v>0</v>
      </c>
      <c r="I36" s="51">
        <v>1</v>
      </c>
      <c r="J36" s="51">
        <v>0</v>
      </c>
      <c r="K36" s="51">
        <v>0</v>
      </c>
      <c r="L36" s="51">
        <v>1</v>
      </c>
      <c r="M36" s="51">
        <v>0</v>
      </c>
      <c r="N36" s="51">
        <v>0</v>
      </c>
      <c r="O36" s="51">
        <v>0</v>
      </c>
      <c r="P36" s="51">
        <v>0</v>
      </c>
      <c r="Q36" s="52">
        <f t="shared" si="3"/>
        <v>2</v>
      </c>
      <c r="R36" s="262"/>
    </row>
    <row r="37" spans="1:19" ht="20.5" customHeight="1" x14ac:dyDescent="0.35">
      <c r="A37" s="124" t="s">
        <v>90</v>
      </c>
      <c r="B37" s="51">
        <v>1</v>
      </c>
      <c r="C37" s="51">
        <v>0</v>
      </c>
      <c r="D37" s="51">
        <v>0</v>
      </c>
      <c r="E37" s="51">
        <v>0</v>
      </c>
      <c r="F37" s="51">
        <v>0</v>
      </c>
      <c r="G37" s="51">
        <v>0</v>
      </c>
      <c r="H37" s="51">
        <v>0</v>
      </c>
      <c r="I37" s="51">
        <v>0</v>
      </c>
      <c r="J37" s="51">
        <v>0</v>
      </c>
      <c r="K37" s="51">
        <v>0</v>
      </c>
      <c r="L37" s="51">
        <v>0</v>
      </c>
      <c r="M37" s="51">
        <v>0</v>
      </c>
      <c r="N37" s="51">
        <v>0</v>
      </c>
      <c r="O37" s="51">
        <v>1</v>
      </c>
      <c r="P37" s="51">
        <v>0</v>
      </c>
      <c r="Q37" s="52">
        <f t="shared" si="3"/>
        <v>2</v>
      </c>
      <c r="R37" s="262"/>
    </row>
    <row r="38" spans="1:19" ht="20.5" customHeight="1" thickBot="1" x14ac:dyDescent="0.4">
      <c r="A38" s="124" t="s">
        <v>91</v>
      </c>
      <c r="B38" s="51">
        <v>0</v>
      </c>
      <c r="C38" s="51">
        <v>0</v>
      </c>
      <c r="D38" s="51">
        <v>0</v>
      </c>
      <c r="E38" s="51">
        <v>0</v>
      </c>
      <c r="F38" s="51">
        <v>0</v>
      </c>
      <c r="G38" s="51">
        <v>0</v>
      </c>
      <c r="H38" s="51">
        <v>0</v>
      </c>
      <c r="I38" s="51">
        <v>0</v>
      </c>
      <c r="J38" s="51">
        <v>0</v>
      </c>
      <c r="K38" s="51">
        <v>0</v>
      </c>
      <c r="L38" s="51">
        <v>0</v>
      </c>
      <c r="M38" s="51">
        <v>0</v>
      </c>
      <c r="N38" s="51">
        <v>1</v>
      </c>
      <c r="O38" s="51">
        <v>0</v>
      </c>
      <c r="P38" s="51">
        <v>0</v>
      </c>
      <c r="Q38" s="52">
        <f>SUM(B38:P38)</f>
        <v>1</v>
      </c>
      <c r="R38" s="262"/>
    </row>
    <row r="39" spans="1:19" x14ac:dyDescent="0.35">
      <c r="A39" s="125" t="s">
        <v>92</v>
      </c>
      <c r="B39" s="54">
        <v>1</v>
      </c>
      <c r="C39" s="54">
        <v>0</v>
      </c>
      <c r="D39" s="54">
        <v>1</v>
      </c>
      <c r="E39" s="54">
        <v>1</v>
      </c>
      <c r="F39" s="54">
        <v>1</v>
      </c>
      <c r="G39" s="54">
        <v>1</v>
      </c>
      <c r="H39" s="54">
        <v>1</v>
      </c>
      <c r="I39" s="54">
        <v>1</v>
      </c>
      <c r="J39" s="54">
        <v>1</v>
      </c>
      <c r="K39" s="54">
        <v>1</v>
      </c>
      <c r="L39" s="54">
        <v>1</v>
      </c>
      <c r="M39" s="54">
        <v>0</v>
      </c>
      <c r="N39" s="54">
        <v>1</v>
      </c>
      <c r="O39" s="54">
        <v>1</v>
      </c>
      <c r="P39" s="54">
        <v>1</v>
      </c>
      <c r="Q39" s="110">
        <f t="shared" si="3"/>
        <v>13</v>
      </c>
      <c r="R39" s="282" t="s">
        <v>93</v>
      </c>
    </row>
    <row r="40" spans="1:19" x14ac:dyDescent="0.35">
      <c r="A40" s="121" t="s">
        <v>94</v>
      </c>
      <c r="B40" s="57">
        <v>1</v>
      </c>
      <c r="C40" s="57">
        <v>0</v>
      </c>
      <c r="D40" s="57">
        <v>0</v>
      </c>
      <c r="E40" s="57">
        <v>0</v>
      </c>
      <c r="F40" s="57">
        <v>1</v>
      </c>
      <c r="G40" s="57">
        <v>0</v>
      </c>
      <c r="H40" s="57">
        <v>0</v>
      </c>
      <c r="I40" s="57">
        <v>0</v>
      </c>
      <c r="J40" s="57">
        <v>0</v>
      </c>
      <c r="K40" s="57">
        <v>1</v>
      </c>
      <c r="L40" s="57">
        <v>0</v>
      </c>
      <c r="M40" s="57">
        <v>0</v>
      </c>
      <c r="N40" s="57">
        <v>1</v>
      </c>
      <c r="O40" s="57">
        <v>1</v>
      </c>
      <c r="P40" s="57">
        <v>1</v>
      </c>
      <c r="Q40" s="111">
        <f t="shared" si="3"/>
        <v>6</v>
      </c>
      <c r="R40" s="283"/>
    </row>
    <row r="41" spans="1:19" x14ac:dyDescent="0.35">
      <c r="A41" s="121" t="s">
        <v>95</v>
      </c>
      <c r="B41" s="57">
        <v>0</v>
      </c>
      <c r="C41" s="57">
        <v>0</v>
      </c>
      <c r="D41" s="57">
        <v>0</v>
      </c>
      <c r="E41" s="57">
        <v>0</v>
      </c>
      <c r="F41" s="57">
        <v>0</v>
      </c>
      <c r="G41" s="57">
        <v>0</v>
      </c>
      <c r="H41" s="57">
        <v>0</v>
      </c>
      <c r="I41" s="57">
        <v>1</v>
      </c>
      <c r="J41" s="57">
        <v>0</v>
      </c>
      <c r="K41" s="57">
        <v>0</v>
      </c>
      <c r="L41" s="57">
        <v>0</v>
      </c>
      <c r="M41" s="57">
        <v>1</v>
      </c>
      <c r="N41" s="57">
        <v>0</v>
      </c>
      <c r="O41" s="57">
        <v>0</v>
      </c>
      <c r="P41" s="57">
        <v>0</v>
      </c>
      <c r="Q41" s="111">
        <f t="shared" si="3"/>
        <v>2</v>
      </c>
      <c r="R41" s="283"/>
    </row>
    <row r="42" spans="1:19" ht="30" customHeight="1" thickBot="1" x14ac:dyDescent="0.4">
      <c r="A42" s="166" t="s">
        <v>96</v>
      </c>
      <c r="B42" s="167">
        <v>0</v>
      </c>
      <c r="C42" s="167">
        <v>0</v>
      </c>
      <c r="D42" s="167">
        <v>1</v>
      </c>
      <c r="E42" s="167">
        <v>0</v>
      </c>
      <c r="F42" s="167">
        <v>0</v>
      </c>
      <c r="G42" s="167">
        <v>0</v>
      </c>
      <c r="H42" s="167">
        <v>0</v>
      </c>
      <c r="I42" s="167">
        <v>0</v>
      </c>
      <c r="J42" s="167">
        <v>0</v>
      </c>
      <c r="K42" s="167">
        <v>0</v>
      </c>
      <c r="L42" s="167">
        <v>0</v>
      </c>
      <c r="M42" s="167">
        <v>0</v>
      </c>
      <c r="N42" s="167">
        <v>0</v>
      </c>
      <c r="O42" s="167">
        <v>0</v>
      </c>
      <c r="P42" s="167">
        <v>0</v>
      </c>
      <c r="Q42" s="168">
        <f>SUM(B42:P42)</f>
        <v>1</v>
      </c>
      <c r="R42" s="284"/>
    </row>
    <row r="43" spans="1:19" ht="30" customHeight="1" x14ac:dyDescent="0.35">
      <c r="A43" s="128" t="s">
        <v>97</v>
      </c>
      <c r="B43" s="62">
        <v>1</v>
      </c>
      <c r="C43" s="62">
        <v>0</v>
      </c>
      <c r="D43" s="62">
        <v>1</v>
      </c>
      <c r="E43" s="62">
        <v>0</v>
      </c>
      <c r="F43" s="62">
        <v>1</v>
      </c>
      <c r="G43" s="62">
        <v>0</v>
      </c>
      <c r="H43" s="62">
        <v>0</v>
      </c>
      <c r="I43" s="62">
        <v>1</v>
      </c>
      <c r="J43" s="62">
        <v>0</v>
      </c>
      <c r="K43" s="62">
        <v>1</v>
      </c>
      <c r="L43" s="62">
        <v>0</v>
      </c>
      <c r="M43" s="62">
        <v>0</v>
      </c>
      <c r="N43" s="62">
        <v>1</v>
      </c>
      <c r="O43" s="62">
        <v>0</v>
      </c>
      <c r="P43" s="62">
        <v>0</v>
      </c>
      <c r="Q43" s="155">
        <f t="shared" si="3"/>
        <v>6</v>
      </c>
      <c r="R43" s="259" t="s">
        <v>98</v>
      </c>
    </row>
    <row r="44" spans="1:19" ht="30" customHeight="1" x14ac:dyDescent="0.35">
      <c r="A44" s="119" t="s">
        <v>99</v>
      </c>
      <c r="B44" s="50">
        <v>0</v>
      </c>
      <c r="C44" s="50">
        <v>0</v>
      </c>
      <c r="D44" s="50">
        <v>1</v>
      </c>
      <c r="E44" s="50">
        <v>0</v>
      </c>
      <c r="F44" s="50">
        <v>1</v>
      </c>
      <c r="G44" s="50">
        <v>0</v>
      </c>
      <c r="H44" s="50">
        <v>0</v>
      </c>
      <c r="I44" s="50">
        <v>0</v>
      </c>
      <c r="J44" s="50">
        <v>0</v>
      </c>
      <c r="K44" s="50">
        <v>0</v>
      </c>
      <c r="L44" s="50">
        <v>0</v>
      </c>
      <c r="M44" s="50">
        <v>0</v>
      </c>
      <c r="N44" s="50">
        <v>0</v>
      </c>
      <c r="O44" s="50">
        <v>0</v>
      </c>
      <c r="P44" s="50">
        <v>0</v>
      </c>
      <c r="Q44" s="105">
        <f t="shared" si="3"/>
        <v>2</v>
      </c>
      <c r="R44" s="259"/>
    </row>
    <row r="45" spans="1:19" ht="30" customHeight="1" thickBot="1" x14ac:dyDescent="0.4">
      <c r="A45" s="120" t="s">
        <v>100</v>
      </c>
      <c r="B45" s="53">
        <v>0</v>
      </c>
      <c r="C45" s="53">
        <v>0</v>
      </c>
      <c r="D45" s="53">
        <v>1</v>
      </c>
      <c r="E45" s="53">
        <v>0</v>
      </c>
      <c r="F45" s="53">
        <v>0</v>
      </c>
      <c r="G45" s="53">
        <v>0</v>
      </c>
      <c r="H45" s="53">
        <v>0</v>
      </c>
      <c r="I45" s="53">
        <v>0</v>
      </c>
      <c r="J45" s="53">
        <v>0</v>
      </c>
      <c r="K45" s="53">
        <v>0</v>
      </c>
      <c r="L45" s="53">
        <v>0</v>
      </c>
      <c r="M45" s="53">
        <v>0</v>
      </c>
      <c r="N45" s="53">
        <v>0</v>
      </c>
      <c r="O45" s="53">
        <v>0</v>
      </c>
      <c r="P45" s="53">
        <v>0</v>
      </c>
      <c r="Q45" s="106">
        <f t="shared" si="3"/>
        <v>1</v>
      </c>
      <c r="R45" s="260"/>
    </row>
    <row r="46" spans="1:19" s="1" customFormat="1" ht="15" customHeight="1" thickBot="1" x14ac:dyDescent="0.4">
      <c r="A46" s="127" t="s">
        <v>101</v>
      </c>
      <c r="B46" s="114"/>
      <c r="C46" s="114"/>
      <c r="D46" s="114"/>
      <c r="E46" s="114"/>
      <c r="F46" s="114"/>
      <c r="G46" s="114"/>
      <c r="H46" s="114"/>
      <c r="I46" s="114"/>
      <c r="J46" s="114"/>
      <c r="K46" s="114"/>
      <c r="L46" s="114"/>
      <c r="M46" s="114"/>
      <c r="N46" s="114"/>
      <c r="O46" s="114"/>
      <c r="P46" s="114"/>
      <c r="Q46" s="114"/>
      <c r="R46" s="115"/>
      <c r="S46" s="191"/>
    </row>
    <row r="47" spans="1:19" s="1" customFormat="1" ht="15" customHeight="1" x14ac:dyDescent="0.35">
      <c r="A47" s="125" t="s">
        <v>102</v>
      </c>
      <c r="B47" s="54">
        <v>1</v>
      </c>
      <c r="C47" s="54">
        <v>0</v>
      </c>
      <c r="D47" s="54">
        <v>1</v>
      </c>
      <c r="E47" s="54">
        <v>1</v>
      </c>
      <c r="F47" s="54">
        <v>1</v>
      </c>
      <c r="G47" s="54">
        <v>1</v>
      </c>
      <c r="H47" s="54">
        <v>1</v>
      </c>
      <c r="I47" s="54">
        <v>1</v>
      </c>
      <c r="J47" s="54">
        <v>1</v>
      </c>
      <c r="K47" s="54">
        <v>1</v>
      </c>
      <c r="L47" s="54">
        <v>1</v>
      </c>
      <c r="M47" s="54">
        <v>0</v>
      </c>
      <c r="N47" s="54">
        <v>0</v>
      </c>
      <c r="O47" s="54">
        <v>1</v>
      </c>
      <c r="P47" s="54">
        <v>0</v>
      </c>
      <c r="Q47" s="55">
        <f>SUM(B47:P47)</f>
        <v>11</v>
      </c>
      <c r="R47" s="286" t="s">
        <v>103</v>
      </c>
      <c r="S47" s="191"/>
    </row>
    <row r="48" spans="1:19" ht="14.5" customHeight="1" x14ac:dyDescent="0.35">
      <c r="A48" s="121" t="s">
        <v>104</v>
      </c>
      <c r="B48" s="57">
        <v>0</v>
      </c>
      <c r="C48" s="57">
        <v>0</v>
      </c>
      <c r="D48" s="57">
        <v>0</v>
      </c>
      <c r="E48" s="57">
        <v>0</v>
      </c>
      <c r="F48" s="57">
        <v>0</v>
      </c>
      <c r="G48" s="57">
        <v>0</v>
      </c>
      <c r="H48" s="57">
        <v>0</v>
      </c>
      <c r="I48" s="57">
        <v>0</v>
      </c>
      <c r="J48" s="57">
        <v>1</v>
      </c>
      <c r="K48" s="57">
        <v>1</v>
      </c>
      <c r="L48" s="57">
        <v>1</v>
      </c>
      <c r="M48" s="57">
        <v>1</v>
      </c>
      <c r="N48" s="57">
        <v>1</v>
      </c>
      <c r="O48" s="57">
        <v>0</v>
      </c>
      <c r="P48" s="57">
        <v>0</v>
      </c>
      <c r="Q48" s="101">
        <f>SUM(B48:P48)</f>
        <v>5</v>
      </c>
      <c r="R48" s="269"/>
    </row>
    <row r="49" spans="1:19" x14ac:dyDescent="0.35">
      <c r="A49" s="129" t="s">
        <v>105</v>
      </c>
      <c r="B49" s="56">
        <v>0</v>
      </c>
      <c r="C49" s="56">
        <v>0</v>
      </c>
      <c r="D49" s="56">
        <v>0</v>
      </c>
      <c r="E49" s="56">
        <v>0</v>
      </c>
      <c r="F49" s="56">
        <v>0</v>
      </c>
      <c r="G49" s="56">
        <v>0</v>
      </c>
      <c r="H49" s="56">
        <v>0</v>
      </c>
      <c r="I49" s="56">
        <v>0</v>
      </c>
      <c r="J49" s="56">
        <v>0</v>
      </c>
      <c r="K49" s="56">
        <v>0</v>
      </c>
      <c r="L49" s="56">
        <v>1</v>
      </c>
      <c r="M49" s="56">
        <v>1</v>
      </c>
      <c r="N49" s="56">
        <v>1</v>
      </c>
      <c r="O49" s="56">
        <v>0</v>
      </c>
      <c r="P49" s="56">
        <v>1</v>
      </c>
      <c r="Q49" s="100">
        <f t="shared" ref="Q49" si="4">SUM(B49:P49)</f>
        <v>4</v>
      </c>
      <c r="R49" s="269"/>
    </row>
    <row r="50" spans="1:19" x14ac:dyDescent="0.35">
      <c r="A50" s="121" t="s">
        <v>106</v>
      </c>
      <c r="B50" s="57">
        <v>1</v>
      </c>
      <c r="C50" s="57">
        <v>0</v>
      </c>
      <c r="D50" s="57">
        <v>0</v>
      </c>
      <c r="E50" s="57">
        <v>0</v>
      </c>
      <c r="F50" s="57">
        <v>0</v>
      </c>
      <c r="G50" s="57">
        <v>0</v>
      </c>
      <c r="H50" s="57">
        <v>0</v>
      </c>
      <c r="I50" s="57">
        <v>0</v>
      </c>
      <c r="J50" s="57">
        <v>0</v>
      </c>
      <c r="K50" s="57">
        <v>0</v>
      </c>
      <c r="L50" s="57">
        <v>0</v>
      </c>
      <c r="M50" s="57">
        <v>0</v>
      </c>
      <c r="N50" s="57">
        <v>0</v>
      </c>
      <c r="O50" s="57">
        <v>0</v>
      </c>
      <c r="P50" s="57">
        <v>0</v>
      </c>
      <c r="Q50" s="101">
        <f t="shared" ref="Q50:Q53" si="5">SUM(B50:P50)</f>
        <v>1</v>
      </c>
      <c r="R50" s="269"/>
    </row>
    <row r="51" spans="1:19" ht="15" thickBot="1" x14ac:dyDescent="0.4">
      <c r="A51" s="126" t="s">
        <v>107</v>
      </c>
      <c r="B51" s="58">
        <v>0</v>
      </c>
      <c r="C51" s="58">
        <v>1</v>
      </c>
      <c r="D51" s="58">
        <v>0</v>
      </c>
      <c r="E51" s="58">
        <v>0</v>
      </c>
      <c r="F51" s="58">
        <v>0</v>
      </c>
      <c r="G51" s="58">
        <v>0</v>
      </c>
      <c r="H51" s="58">
        <v>0</v>
      </c>
      <c r="I51" s="58">
        <v>0</v>
      </c>
      <c r="J51" s="58">
        <v>0</v>
      </c>
      <c r="K51" s="58">
        <v>0</v>
      </c>
      <c r="L51" s="58">
        <v>0</v>
      </c>
      <c r="M51" s="58">
        <v>0</v>
      </c>
      <c r="N51" s="58">
        <v>0</v>
      </c>
      <c r="O51" s="58">
        <v>0</v>
      </c>
      <c r="P51" s="58">
        <v>0</v>
      </c>
      <c r="Q51" s="102">
        <f t="shared" si="5"/>
        <v>1</v>
      </c>
      <c r="R51" s="287"/>
    </row>
    <row r="52" spans="1:19" ht="27" customHeight="1" x14ac:dyDescent="0.35">
      <c r="A52" s="118" t="s">
        <v>108</v>
      </c>
      <c r="B52" s="49">
        <v>1</v>
      </c>
      <c r="C52" s="49">
        <v>1</v>
      </c>
      <c r="D52" s="49">
        <v>1</v>
      </c>
      <c r="E52" s="49">
        <v>1</v>
      </c>
      <c r="F52" s="49">
        <v>1</v>
      </c>
      <c r="G52" s="49">
        <v>1</v>
      </c>
      <c r="H52" s="49">
        <v>1</v>
      </c>
      <c r="I52" s="49">
        <v>1</v>
      </c>
      <c r="J52" s="49">
        <v>1</v>
      </c>
      <c r="K52" s="49">
        <v>1</v>
      </c>
      <c r="L52" s="49">
        <v>1</v>
      </c>
      <c r="M52" s="49">
        <v>0</v>
      </c>
      <c r="N52" s="49">
        <v>0</v>
      </c>
      <c r="O52" s="49">
        <v>1</v>
      </c>
      <c r="P52" s="49">
        <v>0</v>
      </c>
      <c r="Q52" s="97">
        <f t="shared" si="5"/>
        <v>12</v>
      </c>
      <c r="R52" s="261" t="s">
        <v>109</v>
      </c>
    </row>
    <row r="53" spans="1:19" ht="27" customHeight="1" thickBot="1" x14ac:dyDescent="0.4">
      <c r="A53" s="124" t="s">
        <v>110</v>
      </c>
      <c r="B53" s="51">
        <v>1</v>
      </c>
      <c r="C53" s="51">
        <v>0</v>
      </c>
      <c r="D53" s="51">
        <v>0</v>
      </c>
      <c r="E53" s="51">
        <v>0</v>
      </c>
      <c r="F53" s="51">
        <v>0</v>
      </c>
      <c r="G53" s="51">
        <v>0</v>
      </c>
      <c r="H53" s="51">
        <v>0</v>
      </c>
      <c r="I53" s="51">
        <v>0</v>
      </c>
      <c r="J53" s="51">
        <v>0</v>
      </c>
      <c r="K53" s="51">
        <v>0</v>
      </c>
      <c r="L53" s="51">
        <v>0</v>
      </c>
      <c r="M53" s="51">
        <v>0</v>
      </c>
      <c r="N53" s="51">
        <v>0</v>
      </c>
      <c r="O53" s="51">
        <v>0</v>
      </c>
      <c r="P53" s="51">
        <v>1</v>
      </c>
      <c r="Q53" s="52">
        <f t="shared" si="5"/>
        <v>2</v>
      </c>
      <c r="R53" s="285"/>
    </row>
    <row r="54" spans="1:19" s="1" customFormat="1" ht="15" customHeight="1" thickBot="1" x14ac:dyDescent="0.4">
      <c r="A54" s="127" t="s">
        <v>111</v>
      </c>
      <c r="B54" s="114"/>
      <c r="C54" s="114"/>
      <c r="D54" s="114"/>
      <c r="E54" s="114"/>
      <c r="F54" s="114"/>
      <c r="G54" s="114"/>
      <c r="H54" s="114"/>
      <c r="I54" s="114"/>
      <c r="J54" s="114"/>
      <c r="K54" s="114"/>
      <c r="L54" s="114"/>
      <c r="M54" s="114"/>
      <c r="N54" s="114"/>
      <c r="O54" s="114"/>
      <c r="P54" s="114"/>
      <c r="Q54" s="114"/>
      <c r="R54" s="115"/>
      <c r="S54" s="191"/>
    </row>
    <row r="55" spans="1:19" ht="14.5" customHeight="1" x14ac:dyDescent="0.35">
      <c r="A55" s="125" t="s">
        <v>112</v>
      </c>
      <c r="B55" s="54">
        <v>1</v>
      </c>
      <c r="C55" s="54">
        <v>0</v>
      </c>
      <c r="D55" s="54">
        <v>0</v>
      </c>
      <c r="E55" s="54">
        <v>1</v>
      </c>
      <c r="F55" s="54">
        <v>1</v>
      </c>
      <c r="G55" s="54">
        <v>1</v>
      </c>
      <c r="H55" s="54">
        <v>1</v>
      </c>
      <c r="I55" s="54">
        <v>1</v>
      </c>
      <c r="J55" s="54">
        <v>1</v>
      </c>
      <c r="K55" s="54">
        <v>1</v>
      </c>
      <c r="L55" s="54">
        <v>1</v>
      </c>
      <c r="M55" s="54">
        <v>0</v>
      </c>
      <c r="N55" s="54">
        <v>0</v>
      </c>
      <c r="O55" s="54">
        <v>1</v>
      </c>
      <c r="P55" s="54">
        <v>0</v>
      </c>
      <c r="Q55" s="110">
        <f t="shared" ref="Q55:Q60" si="6">SUM(B55:P55)</f>
        <v>10</v>
      </c>
      <c r="R55" s="276" t="s">
        <v>113</v>
      </c>
    </row>
    <row r="56" spans="1:19" x14ac:dyDescent="0.35">
      <c r="A56" s="121" t="s">
        <v>114</v>
      </c>
      <c r="B56" s="57">
        <v>0</v>
      </c>
      <c r="C56" s="57">
        <v>0</v>
      </c>
      <c r="D56" s="57">
        <v>1</v>
      </c>
      <c r="E56" s="57">
        <v>0</v>
      </c>
      <c r="F56" s="57">
        <v>0</v>
      </c>
      <c r="G56" s="57">
        <v>1</v>
      </c>
      <c r="H56" s="57">
        <v>1</v>
      </c>
      <c r="I56" s="57">
        <v>1</v>
      </c>
      <c r="J56" s="57">
        <v>1</v>
      </c>
      <c r="K56" s="57">
        <v>1</v>
      </c>
      <c r="L56" s="57">
        <v>1</v>
      </c>
      <c r="M56" s="57">
        <v>1</v>
      </c>
      <c r="N56" s="57">
        <v>1</v>
      </c>
      <c r="O56" s="57">
        <v>1</v>
      </c>
      <c r="P56" s="57">
        <v>0</v>
      </c>
      <c r="Q56" s="111">
        <f t="shared" si="6"/>
        <v>10</v>
      </c>
      <c r="R56" s="277"/>
    </row>
    <row r="57" spans="1:19" ht="15" thickBot="1" x14ac:dyDescent="0.4">
      <c r="A57" s="123" t="s">
        <v>115</v>
      </c>
      <c r="B57" s="60">
        <v>0</v>
      </c>
      <c r="C57" s="60">
        <v>0</v>
      </c>
      <c r="D57" s="60">
        <v>0</v>
      </c>
      <c r="E57" s="60">
        <v>0</v>
      </c>
      <c r="F57" s="60">
        <v>0</v>
      </c>
      <c r="G57" s="60">
        <v>0</v>
      </c>
      <c r="H57" s="60">
        <v>0</v>
      </c>
      <c r="I57" s="60">
        <v>0</v>
      </c>
      <c r="J57" s="60">
        <v>0</v>
      </c>
      <c r="K57" s="60">
        <v>0</v>
      </c>
      <c r="L57" s="60">
        <v>0</v>
      </c>
      <c r="M57" s="60">
        <v>1</v>
      </c>
      <c r="N57" s="60">
        <v>1</v>
      </c>
      <c r="O57" s="60">
        <v>0</v>
      </c>
      <c r="P57" s="60">
        <v>1</v>
      </c>
      <c r="Q57" s="113">
        <f>SUM(B57:P57)</f>
        <v>3</v>
      </c>
      <c r="R57" s="278"/>
    </row>
    <row r="58" spans="1:19" ht="14.5" customHeight="1" x14ac:dyDescent="0.35">
      <c r="A58" s="118" t="s">
        <v>116</v>
      </c>
      <c r="B58" s="49">
        <v>0</v>
      </c>
      <c r="C58" s="49">
        <v>0</v>
      </c>
      <c r="D58" s="49">
        <v>1</v>
      </c>
      <c r="E58" s="49">
        <v>0</v>
      </c>
      <c r="F58" s="49">
        <v>0</v>
      </c>
      <c r="G58" s="49">
        <v>0</v>
      </c>
      <c r="H58" s="49">
        <v>0</v>
      </c>
      <c r="I58" s="49">
        <v>1</v>
      </c>
      <c r="J58" s="49">
        <v>1</v>
      </c>
      <c r="K58" s="49">
        <v>1</v>
      </c>
      <c r="L58" s="192">
        <v>1</v>
      </c>
      <c r="M58" s="49">
        <v>0</v>
      </c>
      <c r="N58" s="49">
        <v>0</v>
      </c>
      <c r="O58" s="49">
        <v>1</v>
      </c>
      <c r="P58" s="49">
        <v>0</v>
      </c>
      <c r="Q58" s="104">
        <f t="shared" si="6"/>
        <v>6</v>
      </c>
      <c r="R58" s="279" t="s">
        <v>117</v>
      </c>
    </row>
    <row r="59" spans="1:19" ht="14.5" customHeight="1" x14ac:dyDescent="0.35">
      <c r="A59" s="124" t="s">
        <v>118</v>
      </c>
      <c r="B59" s="51">
        <v>0</v>
      </c>
      <c r="C59" s="51">
        <v>0</v>
      </c>
      <c r="D59" s="51">
        <v>1</v>
      </c>
      <c r="E59" s="51">
        <v>0</v>
      </c>
      <c r="F59" s="51">
        <v>0</v>
      </c>
      <c r="G59" s="51">
        <v>0</v>
      </c>
      <c r="H59" s="51">
        <v>0</v>
      </c>
      <c r="I59" s="51">
        <v>0</v>
      </c>
      <c r="J59" s="51">
        <v>0</v>
      </c>
      <c r="K59" s="51">
        <v>0</v>
      </c>
      <c r="L59" s="51">
        <v>1</v>
      </c>
      <c r="M59" s="51">
        <v>1</v>
      </c>
      <c r="N59" s="51">
        <v>1</v>
      </c>
      <c r="O59" s="51">
        <v>0</v>
      </c>
      <c r="P59" s="51">
        <v>1</v>
      </c>
      <c r="Q59" s="109">
        <f>SUM(B59:P59)</f>
        <v>5</v>
      </c>
      <c r="R59" s="280"/>
    </row>
    <row r="60" spans="1:19" ht="15" thickBot="1" x14ac:dyDescent="0.4">
      <c r="A60" s="119" t="s">
        <v>119</v>
      </c>
      <c r="B60" s="50">
        <v>0</v>
      </c>
      <c r="C60" s="50">
        <v>0</v>
      </c>
      <c r="D60" s="50">
        <v>0</v>
      </c>
      <c r="E60" s="50">
        <v>0</v>
      </c>
      <c r="F60" s="50">
        <v>0</v>
      </c>
      <c r="G60" s="50">
        <v>0</v>
      </c>
      <c r="H60" s="50">
        <v>0</v>
      </c>
      <c r="I60" s="50">
        <v>0</v>
      </c>
      <c r="J60" s="50">
        <v>1</v>
      </c>
      <c r="K60" s="50">
        <v>1</v>
      </c>
      <c r="L60" s="50">
        <v>0</v>
      </c>
      <c r="M60" s="50">
        <v>0</v>
      </c>
      <c r="N60" s="50">
        <v>0</v>
      </c>
      <c r="O60" s="50">
        <v>0</v>
      </c>
      <c r="P60" s="50">
        <v>0</v>
      </c>
      <c r="Q60" s="105">
        <f t="shared" si="6"/>
        <v>2</v>
      </c>
      <c r="R60" s="281"/>
    </row>
    <row r="61" spans="1:19" s="1" customFormat="1" ht="15" thickBot="1" x14ac:dyDescent="0.4">
      <c r="A61" s="127" t="s">
        <v>120</v>
      </c>
      <c r="B61" s="114"/>
      <c r="C61" s="114"/>
      <c r="D61" s="114"/>
      <c r="E61" s="114"/>
      <c r="F61" s="114"/>
      <c r="G61" s="114"/>
      <c r="H61" s="114"/>
      <c r="I61" s="114"/>
      <c r="J61" s="114"/>
      <c r="K61" s="114"/>
      <c r="L61" s="114"/>
      <c r="M61" s="114"/>
      <c r="N61" s="114"/>
      <c r="O61" s="114"/>
      <c r="P61" s="114"/>
      <c r="Q61" s="114"/>
      <c r="R61" s="115"/>
      <c r="S61" s="191"/>
    </row>
    <row r="62" spans="1:19" ht="26.5" customHeight="1" x14ac:dyDescent="0.35">
      <c r="A62" s="125" t="s">
        <v>121</v>
      </c>
      <c r="B62" s="54">
        <v>1</v>
      </c>
      <c r="C62" s="54">
        <v>0</v>
      </c>
      <c r="D62" s="54">
        <v>1</v>
      </c>
      <c r="E62" s="54">
        <v>1</v>
      </c>
      <c r="F62" s="54">
        <v>1</v>
      </c>
      <c r="G62" s="54">
        <v>1</v>
      </c>
      <c r="H62" s="54">
        <v>1</v>
      </c>
      <c r="I62" s="54">
        <v>1</v>
      </c>
      <c r="J62" s="54">
        <v>0</v>
      </c>
      <c r="K62" s="54">
        <v>0</v>
      </c>
      <c r="L62" s="54">
        <v>1</v>
      </c>
      <c r="M62" s="54">
        <v>1</v>
      </c>
      <c r="N62" s="54">
        <v>1</v>
      </c>
      <c r="O62" s="54">
        <v>0</v>
      </c>
      <c r="P62" s="54">
        <v>0</v>
      </c>
      <c r="Q62" s="110">
        <f t="shared" ref="Q62:Q70" si="7">SUM(B62:P62)</f>
        <v>10</v>
      </c>
      <c r="R62" s="273" t="s">
        <v>122</v>
      </c>
    </row>
    <row r="63" spans="1:19" ht="26.5" customHeight="1" x14ac:dyDescent="0.35">
      <c r="A63" s="121" t="s">
        <v>123</v>
      </c>
      <c r="B63" s="57">
        <v>1</v>
      </c>
      <c r="C63" s="57">
        <v>1</v>
      </c>
      <c r="D63" s="57">
        <v>0</v>
      </c>
      <c r="E63" s="57">
        <v>0</v>
      </c>
      <c r="F63" s="57">
        <v>1</v>
      </c>
      <c r="G63" s="57">
        <v>0</v>
      </c>
      <c r="H63" s="57">
        <v>0</v>
      </c>
      <c r="I63" s="57">
        <v>0</v>
      </c>
      <c r="J63" s="57">
        <v>0</v>
      </c>
      <c r="K63" s="57">
        <v>0</v>
      </c>
      <c r="L63" s="57">
        <v>1</v>
      </c>
      <c r="M63" s="57">
        <v>0</v>
      </c>
      <c r="N63" s="57">
        <v>0</v>
      </c>
      <c r="O63" s="57">
        <v>0</v>
      </c>
      <c r="P63" s="57">
        <v>0</v>
      </c>
      <c r="Q63" s="111">
        <f t="shared" si="7"/>
        <v>4</v>
      </c>
      <c r="R63" s="274"/>
    </row>
    <row r="64" spans="1:19" ht="26.5" customHeight="1" x14ac:dyDescent="0.35">
      <c r="A64" s="121" t="s">
        <v>124</v>
      </c>
      <c r="B64" s="57">
        <v>0</v>
      </c>
      <c r="C64" s="57">
        <v>0</v>
      </c>
      <c r="D64" s="57">
        <v>0</v>
      </c>
      <c r="E64" s="57">
        <v>0</v>
      </c>
      <c r="F64" s="57">
        <v>0</v>
      </c>
      <c r="G64" s="57">
        <v>0</v>
      </c>
      <c r="H64" s="57">
        <v>0</v>
      </c>
      <c r="I64" s="57">
        <v>0</v>
      </c>
      <c r="J64" s="57">
        <v>0</v>
      </c>
      <c r="K64" s="57">
        <v>1</v>
      </c>
      <c r="L64" s="57">
        <v>0</v>
      </c>
      <c r="M64" s="57">
        <v>1</v>
      </c>
      <c r="N64" s="57">
        <v>0</v>
      </c>
      <c r="O64" s="57">
        <v>1</v>
      </c>
      <c r="P64" s="57">
        <v>1</v>
      </c>
      <c r="Q64" s="111">
        <f t="shared" si="7"/>
        <v>4</v>
      </c>
      <c r="R64" s="274"/>
    </row>
    <row r="65" spans="1:19" ht="26.5" customHeight="1" thickBot="1" x14ac:dyDescent="0.4">
      <c r="A65" s="123" t="s">
        <v>125</v>
      </c>
      <c r="B65" s="60">
        <v>0</v>
      </c>
      <c r="C65" s="60">
        <v>0</v>
      </c>
      <c r="D65" s="60">
        <v>0</v>
      </c>
      <c r="E65" s="60">
        <v>0</v>
      </c>
      <c r="F65" s="60">
        <v>0</v>
      </c>
      <c r="G65" s="60">
        <v>0</v>
      </c>
      <c r="H65" s="60">
        <v>0</v>
      </c>
      <c r="I65" s="60">
        <v>0</v>
      </c>
      <c r="J65" s="60">
        <v>1</v>
      </c>
      <c r="K65" s="60">
        <v>0</v>
      </c>
      <c r="L65" s="60">
        <v>0</v>
      </c>
      <c r="M65" s="60">
        <v>0</v>
      </c>
      <c r="N65" s="60">
        <v>0</v>
      </c>
      <c r="O65" s="60">
        <v>0</v>
      </c>
      <c r="P65" s="60">
        <v>0</v>
      </c>
      <c r="Q65" s="113">
        <f t="shared" si="7"/>
        <v>1</v>
      </c>
      <c r="R65" s="275"/>
    </row>
    <row r="66" spans="1:19" ht="20.5" customHeight="1" x14ac:dyDescent="0.35">
      <c r="A66" s="118" t="s">
        <v>126</v>
      </c>
      <c r="B66" s="49">
        <v>1</v>
      </c>
      <c r="C66" s="49">
        <v>0</v>
      </c>
      <c r="D66" s="49">
        <v>1</v>
      </c>
      <c r="E66" s="49">
        <v>1</v>
      </c>
      <c r="F66" s="49">
        <v>1</v>
      </c>
      <c r="G66" s="49">
        <v>1</v>
      </c>
      <c r="H66" s="49">
        <v>1</v>
      </c>
      <c r="I66" s="49">
        <v>0</v>
      </c>
      <c r="J66" s="49">
        <v>0</v>
      </c>
      <c r="K66" s="49">
        <v>0</v>
      </c>
      <c r="L66" s="192">
        <v>1</v>
      </c>
      <c r="M66" s="49">
        <v>1</v>
      </c>
      <c r="N66" s="49">
        <v>1</v>
      </c>
      <c r="O66" s="49">
        <v>0</v>
      </c>
      <c r="P66" s="49">
        <v>0</v>
      </c>
      <c r="Q66" s="104">
        <f t="shared" si="7"/>
        <v>9</v>
      </c>
      <c r="R66" s="258" t="s">
        <v>127</v>
      </c>
    </row>
    <row r="67" spans="1:19" ht="20.5" customHeight="1" x14ac:dyDescent="0.35">
      <c r="A67" s="119" t="s">
        <v>128</v>
      </c>
      <c r="B67" s="50">
        <v>0</v>
      </c>
      <c r="C67" s="50">
        <v>0</v>
      </c>
      <c r="D67" s="50">
        <v>1</v>
      </c>
      <c r="E67" s="50">
        <v>0</v>
      </c>
      <c r="F67" s="50">
        <v>0</v>
      </c>
      <c r="G67" s="50">
        <v>0</v>
      </c>
      <c r="H67" s="50">
        <v>1</v>
      </c>
      <c r="I67" s="50">
        <v>1</v>
      </c>
      <c r="J67" s="50">
        <v>0</v>
      </c>
      <c r="K67" s="50">
        <v>0</v>
      </c>
      <c r="L67" s="193">
        <v>1</v>
      </c>
      <c r="M67" s="50">
        <v>1</v>
      </c>
      <c r="N67" s="50">
        <v>0</v>
      </c>
      <c r="O67" s="50">
        <v>0</v>
      </c>
      <c r="P67" s="50">
        <v>0</v>
      </c>
      <c r="Q67" s="105">
        <f t="shared" si="7"/>
        <v>5</v>
      </c>
      <c r="R67" s="259"/>
    </row>
    <row r="68" spans="1:19" ht="20.5" customHeight="1" x14ac:dyDescent="0.35">
      <c r="A68" s="119" t="s">
        <v>129</v>
      </c>
      <c r="B68" s="50">
        <v>0</v>
      </c>
      <c r="C68" s="50">
        <v>0</v>
      </c>
      <c r="D68" s="50">
        <v>0</v>
      </c>
      <c r="E68" s="50">
        <v>1</v>
      </c>
      <c r="F68" s="50">
        <v>0</v>
      </c>
      <c r="G68" s="50">
        <v>0</v>
      </c>
      <c r="H68" s="50">
        <v>1</v>
      </c>
      <c r="I68" s="50">
        <v>0</v>
      </c>
      <c r="J68" s="50">
        <v>0</v>
      </c>
      <c r="K68" s="50">
        <v>0</v>
      </c>
      <c r="L68" s="193">
        <v>1</v>
      </c>
      <c r="M68" s="50">
        <v>0</v>
      </c>
      <c r="N68" s="50">
        <v>0</v>
      </c>
      <c r="O68" s="50">
        <v>0</v>
      </c>
      <c r="P68" s="50">
        <v>0</v>
      </c>
      <c r="Q68" s="105">
        <f t="shared" si="7"/>
        <v>3</v>
      </c>
      <c r="R68" s="259"/>
    </row>
    <row r="69" spans="1:19" ht="20.5" customHeight="1" x14ac:dyDescent="0.35">
      <c r="A69" s="119" t="s">
        <v>130</v>
      </c>
      <c r="B69" s="50">
        <v>0</v>
      </c>
      <c r="C69" s="50">
        <v>0</v>
      </c>
      <c r="D69" s="50">
        <v>1</v>
      </c>
      <c r="E69" s="50">
        <v>0</v>
      </c>
      <c r="F69" s="50">
        <v>0</v>
      </c>
      <c r="G69" s="50">
        <v>0</v>
      </c>
      <c r="H69" s="50">
        <v>0</v>
      </c>
      <c r="I69" s="50">
        <v>1</v>
      </c>
      <c r="J69" s="50">
        <v>0</v>
      </c>
      <c r="K69" s="50">
        <v>0</v>
      </c>
      <c r="L69" s="193">
        <v>0</v>
      </c>
      <c r="M69" s="50">
        <v>0</v>
      </c>
      <c r="N69" s="50">
        <v>0</v>
      </c>
      <c r="O69" s="50">
        <v>0</v>
      </c>
      <c r="P69" s="50">
        <v>0</v>
      </c>
      <c r="Q69" s="105">
        <f t="shared" si="7"/>
        <v>2</v>
      </c>
      <c r="R69" s="259"/>
    </row>
    <row r="70" spans="1:19" ht="20.5" customHeight="1" thickBot="1" x14ac:dyDescent="0.4">
      <c r="A70" s="120" t="s">
        <v>131</v>
      </c>
      <c r="B70" s="53">
        <v>0</v>
      </c>
      <c r="C70" s="53">
        <v>0</v>
      </c>
      <c r="D70" s="53">
        <v>0</v>
      </c>
      <c r="E70" s="53">
        <v>1</v>
      </c>
      <c r="F70" s="53">
        <v>0</v>
      </c>
      <c r="G70" s="53">
        <v>0</v>
      </c>
      <c r="H70" s="53">
        <v>0</v>
      </c>
      <c r="I70" s="53">
        <v>0</v>
      </c>
      <c r="J70" s="53">
        <v>0</v>
      </c>
      <c r="K70" s="53">
        <v>0</v>
      </c>
      <c r="L70" s="196">
        <v>0</v>
      </c>
      <c r="M70" s="53">
        <v>0</v>
      </c>
      <c r="N70" s="53">
        <v>0</v>
      </c>
      <c r="O70" s="53">
        <v>0</v>
      </c>
      <c r="P70" s="53">
        <v>0</v>
      </c>
      <c r="Q70" s="106">
        <f t="shared" si="7"/>
        <v>1</v>
      </c>
      <c r="R70" s="260"/>
    </row>
    <row r="71" spans="1:19" s="1" customFormat="1" ht="15" customHeight="1" thickBot="1" x14ac:dyDescent="0.4">
      <c r="A71" s="146" t="s">
        <v>132</v>
      </c>
      <c r="B71" s="147"/>
      <c r="C71" s="147"/>
      <c r="D71" s="147"/>
      <c r="E71" s="147"/>
      <c r="F71" s="147"/>
      <c r="G71" s="147"/>
      <c r="H71" s="147"/>
      <c r="I71" s="147"/>
      <c r="J71" s="147"/>
      <c r="K71" s="147"/>
      <c r="L71" s="147"/>
      <c r="M71" s="147"/>
      <c r="N71" s="147"/>
      <c r="O71" s="147"/>
      <c r="P71" s="147"/>
      <c r="Q71" s="147"/>
      <c r="R71" s="148"/>
      <c r="S71" s="191"/>
    </row>
    <row r="72" spans="1:19" ht="19.149999999999999" customHeight="1" x14ac:dyDescent="0.35">
      <c r="A72" s="125" t="s">
        <v>133</v>
      </c>
      <c r="B72" s="54">
        <v>0</v>
      </c>
      <c r="C72" s="54">
        <v>1</v>
      </c>
      <c r="D72" s="54">
        <v>0</v>
      </c>
      <c r="E72" s="54">
        <v>0</v>
      </c>
      <c r="F72" s="54">
        <v>0</v>
      </c>
      <c r="G72" s="54">
        <v>0</v>
      </c>
      <c r="H72" s="54">
        <v>1</v>
      </c>
      <c r="I72" s="54">
        <v>0</v>
      </c>
      <c r="J72" s="54">
        <v>0</v>
      </c>
      <c r="K72" s="54">
        <v>1</v>
      </c>
      <c r="L72" s="192">
        <v>1</v>
      </c>
      <c r="M72" s="54">
        <v>1</v>
      </c>
      <c r="N72" s="54">
        <v>1</v>
      </c>
      <c r="O72" s="54">
        <v>1</v>
      </c>
      <c r="P72" s="54">
        <v>1</v>
      </c>
      <c r="Q72" s="55">
        <f>SUM(B72:P72)</f>
        <v>8</v>
      </c>
      <c r="R72" s="288" t="s">
        <v>134</v>
      </c>
    </row>
    <row r="73" spans="1:19" ht="19.149999999999999" customHeight="1" x14ac:dyDescent="0.35">
      <c r="A73" s="121" t="s">
        <v>135</v>
      </c>
      <c r="B73" s="57">
        <v>1</v>
      </c>
      <c r="C73" s="57">
        <v>0</v>
      </c>
      <c r="D73" s="57">
        <v>1</v>
      </c>
      <c r="E73" s="57">
        <v>1</v>
      </c>
      <c r="F73" s="57">
        <v>1</v>
      </c>
      <c r="G73" s="57">
        <v>1</v>
      </c>
      <c r="H73" s="57">
        <v>0</v>
      </c>
      <c r="I73" s="57">
        <v>0</v>
      </c>
      <c r="J73" s="57">
        <v>0</v>
      </c>
      <c r="K73" s="57">
        <v>0</v>
      </c>
      <c r="L73" s="57">
        <v>0</v>
      </c>
      <c r="M73" s="57">
        <v>0</v>
      </c>
      <c r="N73" s="57">
        <v>0</v>
      </c>
      <c r="O73" s="57">
        <v>0</v>
      </c>
      <c r="P73" s="57">
        <v>0</v>
      </c>
      <c r="Q73" s="101">
        <f t="shared" ref="Q73:Q77" si="8">SUM(B73:P73)</f>
        <v>5</v>
      </c>
      <c r="R73" s="289"/>
    </row>
    <row r="74" spans="1:19" ht="19.149999999999999" customHeight="1" x14ac:dyDescent="0.35">
      <c r="A74" s="121" t="s">
        <v>136</v>
      </c>
      <c r="B74" s="57">
        <v>0</v>
      </c>
      <c r="C74" s="57">
        <v>0</v>
      </c>
      <c r="D74" s="57">
        <v>0</v>
      </c>
      <c r="E74" s="57">
        <v>0</v>
      </c>
      <c r="F74" s="57">
        <v>0</v>
      </c>
      <c r="G74" s="57">
        <v>1</v>
      </c>
      <c r="H74" s="57">
        <v>0</v>
      </c>
      <c r="I74" s="57">
        <v>1</v>
      </c>
      <c r="J74" s="57">
        <v>1</v>
      </c>
      <c r="K74" s="57">
        <v>0</v>
      </c>
      <c r="L74" s="57">
        <v>0</v>
      </c>
      <c r="M74" s="57">
        <v>0</v>
      </c>
      <c r="N74" s="57">
        <v>0</v>
      </c>
      <c r="O74" s="57">
        <v>0</v>
      </c>
      <c r="P74" s="57">
        <v>0</v>
      </c>
      <c r="Q74" s="101">
        <f t="shared" si="8"/>
        <v>3</v>
      </c>
      <c r="R74" s="289"/>
    </row>
    <row r="75" spans="1:19" ht="19.149999999999999" customHeight="1" thickBot="1" x14ac:dyDescent="0.4">
      <c r="A75" s="126" t="s">
        <v>137</v>
      </c>
      <c r="B75" s="58">
        <v>0</v>
      </c>
      <c r="C75" s="58">
        <v>1</v>
      </c>
      <c r="D75" s="58">
        <v>0</v>
      </c>
      <c r="E75" s="58">
        <v>0</v>
      </c>
      <c r="F75" s="58">
        <v>0</v>
      </c>
      <c r="G75" s="58">
        <v>0</v>
      </c>
      <c r="H75" s="58">
        <v>0</v>
      </c>
      <c r="I75" s="58">
        <v>0</v>
      </c>
      <c r="J75" s="58">
        <v>1</v>
      </c>
      <c r="K75" s="58">
        <v>0</v>
      </c>
      <c r="L75" s="58">
        <v>0</v>
      </c>
      <c r="M75" s="58">
        <v>0</v>
      </c>
      <c r="N75" s="58">
        <v>0</v>
      </c>
      <c r="O75" s="58">
        <v>0</v>
      </c>
      <c r="P75" s="58">
        <v>0</v>
      </c>
      <c r="Q75" s="102">
        <f t="shared" si="8"/>
        <v>2</v>
      </c>
      <c r="R75" s="290"/>
    </row>
    <row r="76" spans="1:19" ht="69" customHeight="1" x14ac:dyDescent="0.35">
      <c r="A76" s="128" t="s">
        <v>138</v>
      </c>
      <c r="B76" s="62">
        <v>0</v>
      </c>
      <c r="C76" s="62">
        <v>0</v>
      </c>
      <c r="D76" s="62">
        <v>1</v>
      </c>
      <c r="E76" s="62">
        <v>0</v>
      </c>
      <c r="F76" s="62">
        <v>1</v>
      </c>
      <c r="G76" s="62">
        <v>0</v>
      </c>
      <c r="H76" s="62">
        <v>1</v>
      </c>
      <c r="I76" s="62">
        <v>1</v>
      </c>
      <c r="J76" s="62">
        <v>0</v>
      </c>
      <c r="K76" s="62">
        <v>1</v>
      </c>
      <c r="L76" s="62">
        <v>1</v>
      </c>
      <c r="M76" s="62">
        <v>1</v>
      </c>
      <c r="N76" s="62">
        <v>1</v>
      </c>
      <c r="O76" s="62">
        <v>1</v>
      </c>
      <c r="P76" s="62">
        <v>1</v>
      </c>
      <c r="Q76" s="63">
        <f t="shared" si="8"/>
        <v>10</v>
      </c>
      <c r="R76" s="262" t="s">
        <v>139</v>
      </c>
    </row>
    <row r="77" spans="1:19" ht="69" customHeight="1" thickBot="1" x14ac:dyDescent="0.4">
      <c r="A77" s="124" t="s">
        <v>140</v>
      </c>
      <c r="B77" s="51">
        <v>1</v>
      </c>
      <c r="C77" s="51">
        <v>1</v>
      </c>
      <c r="D77" s="51">
        <v>0</v>
      </c>
      <c r="E77" s="51">
        <v>1</v>
      </c>
      <c r="F77" s="51">
        <v>0</v>
      </c>
      <c r="G77" s="51">
        <v>1</v>
      </c>
      <c r="H77" s="51">
        <v>0</v>
      </c>
      <c r="I77" s="51">
        <v>0</v>
      </c>
      <c r="J77" s="51">
        <v>0</v>
      </c>
      <c r="K77" s="51">
        <v>0</v>
      </c>
      <c r="L77" s="51">
        <v>0</v>
      </c>
      <c r="M77" s="51">
        <v>0</v>
      </c>
      <c r="N77" s="51">
        <v>0</v>
      </c>
      <c r="O77" s="51">
        <v>0</v>
      </c>
      <c r="P77" s="51">
        <v>0</v>
      </c>
      <c r="Q77" s="52">
        <f t="shared" si="8"/>
        <v>4</v>
      </c>
      <c r="R77" s="285"/>
    </row>
    <row r="78" spans="1:19" s="1" customFormat="1" ht="15" customHeight="1" thickBot="1" x14ac:dyDescent="0.4">
      <c r="A78" s="146" t="s">
        <v>141</v>
      </c>
      <c r="B78" s="147"/>
      <c r="C78" s="147"/>
      <c r="D78" s="147"/>
      <c r="E78" s="147"/>
      <c r="F78" s="147"/>
      <c r="G78" s="147"/>
      <c r="H78" s="147"/>
      <c r="I78" s="147"/>
      <c r="J78" s="147"/>
      <c r="K78" s="147"/>
      <c r="L78" s="147"/>
      <c r="M78" s="147"/>
      <c r="N78" s="147"/>
      <c r="O78" s="147"/>
      <c r="P78" s="147"/>
      <c r="Q78" s="147"/>
      <c r="R78" s="148"/>
      <c r="S78" s="191"/>
    </row>
    <row r="79" spans="1:19" x14ac:dyDescent="0.35">
      <c r="A79" s="125" t="s">
        <v>142</v>
      </c>
      <c r="B79" s="54">
        <v>1</v>
      </c>
      <c r="C79" s="54">
        <v>0</v>
      </c>
      <c r="D79" s="54">
        <v>1</v>
      </c>
      <c r="E79" s="54">
        <v>0</v>
      </c>
      <c r="F79" s="54">
        <v>1</v>
      </c>
      <c r="G79" s="54">
        <v>0</v>
      </c>
      <c r="H79" s="54">
        <v>0</v>
      </c>
      <c r="I79" s="54">
        <v>0</v>
      </c>
      <c r="J79" s="54">
        <v>1</v>
      </c>
      <c r="K79" s="54">
        <v>0</v>
      </c>
      <c r="L79" s="54">
        <v>0</v>
      </c>
      <c r="M79" s="54">
        <v>1</v>
      </c>
      <c r="N79" s="54">
        <v>1</v>
      </c>
      <c r="O79" s="54">
        <v>1</v>
      </c>
      <c r="P79" s="54">
        <v>1</v>
      </c>
      <c r="Q79" s="55">
        <f>SUM(B79:P79)</f>
        <v>8</v>
      </c>
      <c r="R79" s="263" t="s">
        <v>143</v>
      </c>
    </row>
    <row r="80" spans="1:19" x14ac:dyDescent="0.35">
      <c r="A80" s="121" t="s">
        <v>144</v>
      </c>
      <c r="B80" s="57">
        <v>1</v>
      </c>
      <c r="C80" s="57">
        <v>0</v>
      </c>
      <c r="D80" s="57">
        <v>0</v>
      </c>
      <c r="E80" s="57">
        <v>0</v>
      </c>
      <c r="F80" s="57">
        <v>0</v>
      </c>
      <c r="G80" s="57">
        <v>1</v>
      </c>
      <c r="H80" s="57">
        <v>1</v>
      </c>
      <c r="I80" s="57">
        <v>0</v>
      </c>
      <c r="J80" s="57">
        <v>0</v>
      </c>
      <c r="K80" s="57">
        <v>1</v>
      </c>
      <c r="L80" s="57">
        <v>1</v>
      </c>
      <c r="M80" s="57">
        <v>0</v>
      </c>
      <c r="N80" s="57">
        <v>0</v>
      </c>
      <c r="O80" s="57">
        <v>0</v>
      </c>
      <c r="P80" s="57">
        <v>1</v>
      </c>
      <c r="Q80" s="101">
        <f t="shared" ref="Q80:Q83" si="9">SUM(B80:P80)</f>
        <v>6</v>
      </c>
      <c r="R80" s="291"/>
    </row>
    <row r="81" spans="1:19" x14ac:dyDescent="0.35">
      <c r="A81" s="121" t="s">
        <v>145</v>
      </c>
      <c r="B81" s="57">
        <v>0</v>
      </c>
      <c r="C81" s="57">
        <v>0</v>
      </c>
      <c r="D81" s="57">
        <v>1</v>
      </c>
      <c r="E81" s="57">
        <v>1</v>
      </c>
      <c r="F81" s="57">
        <v>0</v>
      </c>
      <c r="G81" s="57">
        <v>0</v>
      </c>
      <c r="H81" s="57">
        <v>0</v>
      </c>
      <c r="I81" s="57">
        <v>0</v>
      </c>
      <c r="J81" s="57">
        <v>0</v>
      </c>
      <c r="K81" s="57">
        <v>1</v>
      </c>
      <c r="L81" s="57">
        <v>0</v>
      </c>
      <c r="M81" s="57">
        <v>1</v>
      </c>
      <c r="N81" s="57">
        <v>1</v>
      </c>
      <c r="O81" s="57">
        <v>0</v>
      </c>
      <c r="P81" s="57">
        <v>0</v>
      </c>
      <c r="Q81" s="101">
        <f t="shared" si="9"/>
        <v>5</v>
      </c>
      <c r="R81" s="291"/>
    </row>
    <row r="82" spans="1:19" x14ac:dyDescent="0.35">
      <c r="A82" s="121" t="s">
        <v>146</v>
      </c>
      <c r="B82" s="57">
        <v>0</v>
      </c>
      <c r="C82" s="57">
        <v>1</v>
      </c>
      <c r="D82" s="57">
        <v>1</v>
      </c>
      <c r="E82" s="57">
        <v>0</v>
      </c>
      <c r="F82" s="57">
        <v>0</v>
      </c>
      <c r="G82" s="57">
        <v>0</v>
      </c>
      <c r="H82" s="57">
        <v>0</v>
      </c>
      <c r="I82" s="57">
        <v>0</v>
      </c>
      <c r="J82" s="57">
        <v>0</v>
      </c>
      <c r="K82" s="57">
        <v>0</v>
      </c>
      <c r="L82" s="57">
        <v>1</v>
      </c>
      <c r="M82" s="57">
        <v>0</v>
      </c>
      <c r="N82" s="57">
        <v>0</v>
      </c>
      <c r="O82" s="57">
        <v>1</v>
      </c>
      <c r="P82" s="57">
        <v>0</v>
      </c>
      <c r="Q82" s="101">
        <f t="shared" si="9"/>
        <v>4</v>
      </c>
      <c r="R82" s="291"/>
    </row>
    <row r="83" spans="1:19" x14ac:dyDescent="0.35">
      <c r="A83" s="121" t="s">
        <v>147</v>
      </c>
      <c r="B83" s="57">
        <v>0</v>
      </c>
      <c r="C83" s="57">
        <v>0</v>
      </c>
      <c r="D83" s="57">
        <v>0</v>
      </c>
      <c r="E83" s="57">
        <v>1</v>
      </c>
      <c r="F83" s="57">
        <v>0</v>
      </c>
      <c r="G83" s="57">
        <v>0</v>
      </c>
      <c r="H83" s="57">
        <v>0</v>
      </c>
      <c r="I83" s="57">
        <v>0</v>
      </c>
      <c r="J83" s="57">
        <v>0</v>
      </c>
      <c r="K83" s="57">
        <v>0</v>
      </c>
      <c r="L83" s="57">
        <v>0</v>
      </c>
      <c r="M83" s="57">
        <v>1</v>
      </c>
      <c r="N83" s="57">
        <v>0</v>
      </c>
      <c r="O83" s="57">
        <v>0</v>
      </c>
      <c r="P83" s="57">
        <v>0</v>
      </c>
      <c r="Q83" s="101">
        <f t="shared" si="9"/>
        <v>2</v>
      </c>
      <c r="R83" s="291"/>
    </row>
    <row r="84" spans="1:19" ht="15" thickBot="1" x14ac:dyDescent="0.4">
      <c r="A84" s="126" t="s">
        <v>148</v>
      </c>
      <c r="B84" s="58">
        <v>0</v>
      </c>
      <c r="C84" s="58">
        <v>0</v>
      </c>
      <c r="D84" s="58">
        <v>0</v>
      </c>
      <c r="E84" s="58">
        <v>0</v>
      </c>
      <c r="F84" s="58">
        <v>1</v>
      </c>
      <c r="G84" s="58">
        <v>0</v>
      </c>
      <c r="H84" s="58">
        <v>0</v>
      </c>
      <c r="I84" s="58">
        <v>0</v>
      </c>
      <c r="J84" s="58">
        <v>0</v>
      </c>
      <c r="K84" s="58">
        <v>0</v>
      </c>
      <c r="L84" s="196">
        <v>0</v>
      </c>
      <c r="M84" s="58">
        <v>0</v>
      </c>
      <c r="N84" s="58">
        <v>0</v>
      </c>
      <c r="O84" s="58">
        <v>0</v>
      </c>
      <c r="P84" s="58">
        <v>0</v>
      </c>
      <c r="Q84" s="102">
        <f>SUM(B84:P84)</f>
        <v>1</v>
      </c>
      <c r="R84" s="264"/>
    </row>
    <row r="85" spans="1:19" s="1" customFormat="1" ht="15" customHeight="1" thickBot="1" x14ac:dyDescent="0.4">
      <c r="A85" s="151" t="s">
        <v>149</v>
      </c>
      <c r="B85" s="150"/>
      <c r="C85" s="150"/>
      <c r="D85" s="150"/>
      <c r="E85" s="150"/>
      <c r="F85" s="150"/>
      <c r="G85" s="150"/>
      <c r="H85" s="150"/>
      <c r="I85" s="150"/>
      <c r="J85" s="150"/>
      <c r="K85" s="150"/>
      <c r="L85" s="150"/>
      <c r="M85" s="150"/>
      <c r="N85" s="150"/>
      <c r="O85" s="150"/>
      <c r="P85" s="150"/>
      <c r="Q85" s="150"/>
      <c r="R85" s="152"/>
      <c r="S85" s="191"/>
    </row>
    <row r="86" spans="1:19" x14ac:dyDescent="0.35">
      <c r="A86" s="153" t="s">
        <v>150</v>
      </c>
      <c r="B86" s="49">
        <v>1</v>
      </c>
      <c r="C86" s="49">
        <v>1</v>
      </c>
      <c r="D86" s="49">
        <v>1</v>
      </c>
      <c r="E86" s="192">
        <v>0</v>
      </c>
      <c r="F86" s="49">
        <v>1</v>
      </c>
      <c r="G86" s="49">
        <v>1</v>
      </c>
      <c r="H86" s="49">
        <v>1</v>
      </c>
      <c r="I86" s="49">
        <v>0</v>
      </c>
      <c r="J86" s="49">
        <v>0</v>
      </c>
      <c r="K86" s="49">
        <v>0</v>
      </c>
      <c r="L86" s="49">
        <v>1</v>
      </c>
      <c r="M86" s="49">
        <v>1</v>
      </c>
      <c r="N86" s="49">
        <v>1</v>
      </c>
      <c r="O86" s="49">
        <v>1</v>
      </c>
      <c r="P86" s="49">
        <v>1</v>
      </c>
      <c r="Q86" s="97">
        <f t="shared" ref="Q86:Q95" si="10">SUM(B86:P86)</f>
        <v>11</v>
      </c>
      <c r="R86" s="270" t="s">
        <v>151</v>
      </c>
      <c r="S86" s="191" t="s">
        <v>152</v>
      </c>
    </row>
    <row r="87" spans="1:19" x14ac:dyDescent="0.35">
      <c r="A87" s="130" t="s">
        <v>153</v>
      </c>
      <c r="B87" s="50">
        <v>1</v>
      </c>
      <c r="C87" s="50">
        <v>1</v>
      </c>
      <c r="D87" s="50">
        <v>1</v>
      </c>
      <c r="E87" s="193">
        <v>0</v>
      </c>
      <c r="F87" s="50">
        <v>1</v>
      </c>
      <c r="G87" s="50">
        <v>1</v>
      </c>
      <c r="H87" s="50">
        <v>1</v>
      </c>
      <c r="I87" s="50">
        <v>0</v>
      </c>
      <c r="J87" s="50">
        <v>0</v>
      </c>
      <c r="K87" s="50">
        <v>0</v>
      </c>
      <c r="L87" s="50">
        <v>1</v>
      </c>
      <c r="M87" s="50">
        <v>1</v>
      </c>
      <c r="N87" s="50">
        <v>1</v>
      </c>
      <c r="O87" s="50">
        <v>1</v>
      </c>
      <c r="P87" s="50">
        <v>1</v>
      </c>
      <c r="Q87" s="98">
        <f t="shared" si="10"/>
        <v>11</v>
      </c>
      <c r="R87" s="271"/>
    </row>
    <row r="88" spans="1:19" x14ac:dyDescent="0.35">
      <c r="A88" s="130" t="s">
        <v>154</v>
      </c>
      <c r="B88" s="50">
        <v>0</v>
      </c>
      <c r="C88" s="50">
        <v>1</v>
      </c>
      <c r="D88" s="50">
        <v>0</v>
      </c>
      <c r="E88" s="50">
        <v>1</v>
      </c>
      <c r="F88" s="50">
        <v>1</v>
      </c>
      <c r="G88" s="50">
        <v>1</v>
      </c>
      <c r="H88" s="50">
        <v>0</v>
      </c>
      <c r="I88" s="50">
        <v>1</v>
      </c>
      <c r="J88" s="50">
        <v>1</v>
      </c>
      <c r="K88" s="50">
        <v>1</v>
      </c>
      <c r="L88" s="50">
        <v>0</v>
      </c>
      <c r="M88" s="50">
        <v>1</v>
      </c>
      <c r="N88" s="50">
        <v>1</v>
      </c>
      <c r="O88" s="50">
        <v>1</v>
      </c>
      <c r="P88" s="50">
        <v>0</v>
      </c>
      <c r="Q88" s="98">
        <f>SUM(B88:P88)</f>
        <v>10</v>
      </c>
      <c r="R88" s="271"/>
    </row>
    <row r="89" spans="1:19" x14ac:dyDescent="0.35">
      <c r="A89" s="130" t="s">
        <v>155</v>
      </c>
      <c r="B89" s="50">
        <v>0</v>
      </c>
      <c r="C89" s="50">
        <v>0</v>
      </c>
      <c r="D89" s="50">
        <v>1</v>
      </c>
      <c r="E89" s="50">
        <v>0</v>
      </c>
      <c r="F89" s="50">
        <v>1</v>
      </c>
      <c r="G89" s="50">
        <v>1</v>
      </c>
      <c r="H89" s="50">
        <v>0</v>
      </c>
      <c r="I89" s="50">
        <v>1</v>
      </c>
      <c r="J89" s="50">
        <v>1</v>
      </c>
      <c r="K89" s="50">
        <v>0</v>
      </c>
      <c r="L89" s="50">
        <v>1</v>
      </c>
      <c r="M89" s="50">
        <v>1</v>
      </c>
      <c r="N89" s="50">
        <v>0</v>
      </c>
      <c r="O89" s="50">
        <v>1</v>
      </c>
      <c r="P89" s="50">
        <v>1</v>
      </c>
      <c r="Q89" s="98">
        <f t="shared" si="10"/>
        <v>9</v>
      </c>
      <c r="R89" s="271"/>
    </row>
    <row r="90" spans="1:19" x14ac:dyDescent="0.35">
      <c r="A90" s="130" t="s">
        <v>156</v>
      </c>
      <c r="B90" s="50">
        <v>1</v>
      </c>
      <c r="C90" s="50">
        <v>0</v>
      </c>
      <c r="D90" s="50">
        <v>1</v>
      </c>
      <c r="E90" s="50">
        <v>1</v>
      </c>
      <c r="F90" s="50">
        <v>0</v>
      </c>
      <c r="G90" s="50">
        <v>0</v>
      </c>
      <c r="H90" s="50">
        <v>0</v>
      </c>
      <c r="I90" s="50">
        <v>0</v>
      </c>
      <c r="J90" s="50">
        <v>0</v>
      </c>
      <c r="K90" s="50">
        <v>0</v>
      </c>
      <c r="L90" s="50">
        <v>1</v>
      </c>
      <c r="M90" s="50">
        <v>1</v>
      </c>
      <c r="N90" s="50">
        <v>1</v>
      </c>
      <c r="O90" s="50">
        <v>0</v>
      </c>
      <c r="P90" s="50">
        <v>0</v>
      </c>
      <c r="Q90" s="98">
        <f>SUM(B90:P90)</f>
        <v>6</v>
      </c>
      <c r="R90" s="271"/>
    </row>
    <row r="91" spans="1:19" x14ac:dyDescent="0.35">
      <c r="A91" s="130" t="s">
        <v>157</v>
      </c>
      <c r="B91" s="50">
        <v>0</v>
      </c>
      <c r="C91" s="50">
        <v>0</v>
      </c>
      <c r="D91" s="50">
        <v>1</v>
      </c>
      <c r="E91" s="50">
        <v>1</v>
      </c>
      <c r="F91" s="50">
        <v>1</v>
      </c>
      <c r="G91" s="50">
        <v>0</v>
      </c>
      <c r="H91" s="50">
        <v>0</v>
      </c>
      <c r="I91" s="50">
        <v>0</v>
      </c>
      <c r="J91" s="50">
        <v>1</v>
      </c>
      <c r="K91" s="50">
        <v>0</v>
      </c>
      <c r="L91" s="50">
        <v>0</v>
      </c>
      <c r="M91" s="50">
        <v>0</v>
      </c>
      <c r="N91" s="50">
        <v>0</v>
      </c>
      <c r="O91" s="50">
        <v>0</v>
      </c>
      <c r="P91" s="50">
        <v>0</v>
      </c>
      <c r="Q91" s="98">
        <f t="shared" si="10"/>
        <v>4</v>
      </c>
      <c r="R91" s="271"/>
    </row>
    <row r="92" spans="1:19" x14ac:dyDescent="0.35">
      <c r="A92" s="130" t="s">
        <v>158</v>
      </c>
      <c r="B92" s="50">
        <v>0</v>
      </c>
      <c r="C92" s="50">
        <v>0</v>
      </c>
      <c r="D92" s="50">
        <v>0</v>
      </c>
      <c r="E92" s="50">
        <v>1</v>
      </c>
      <c r="F92" s="50">
        <v>1</v>
      </c>
      <c r="G92" s="50">
        <v>0</v>
      </c>
      <c r="H92" s="50">
        <v>1</v>
      </c>
      <c r="I92" s="50">
        <v>0</v>
      </c>
      <c r="J92" s="50">
        <v>0</v>
      </c>
      <c r="K92" s="50">
        <v>1</v>
      </c>
      <c r="L92" s="50">
        <v>0</v>
      </c>
      <c r="M92" s="50">
        <v>0</v>
      </c>
      <c r="N92" s="50">
        <v>0</v>
      </c>
      <c r="O92" s="50">
        <v>0</v>
      </c>
      <c r="P92" s="50">
        <v>0</v>
      </c>
      <c r="Q92" s="98">
        <f t="shared" si="10"/>
        <v>4</v>
      </c>
      <c r="R92" s="271"/>
    </row>
    <row r="93" spans="1:19" x14ac:dyDescent="0.35">
      <c r="A93" s="130" t="s">
        <v>159</v>
      </c>
      <c r="B93" s="50">
        <v>0</v>
      </c>
      <c r="C93" s="50">
        <v>0</v>
      </c>
      <c r="D93" s="50">
        <v>0</v>
      </c>
      <c r="E93" s="50">
        <v>0</v>
      </c>
      <c r="F93" s="50">
        <v>0</v>
      </c>
      <c r="G93" s="50">
        <v>0</v>
      </c>
      <c r="H93" s="50">
        <v>0</v>
      </c>
      <c r="I93" s="50">
        <v>1</v>
      </c>
      <c r="J93" s="50">
        <v>1</v>
      </c>
      <c r="K93" s="50">
        <v>1</v>
      </c>
      <c r="L93" s="50">
        <v>0</v>
      </c>
      <c r="M93" s="50">
        <v>0</v>
      </c>
      <c r="N93" s="50">
        <v>0</v>
      </c>
      <c r="O93" s="50">
        <v>0</v>
      </c>
      <c r="P93" s="50">
        <v>0</v>
      </c>
      <c r="Q93" s="98">
        <f t="shared" si="10"/>
        <v>3</v>
      </c>
      <c r="R93" s="271"/>
    </row>
    <row r="94" spans="1:19" x14ac:dyDescent="0.35">
      <c r="A94" s="130" t="s">
        <v>160</v>
      </c>
      <c r="B94" s="50">
        <v>1</v>
      </c>
      <c r="C94" s="50">
        <v>0</v>
      </c>
      <c r="D94" s="50">
        <v>0</v>
      </c>
      <c r="E94" s="50">
        <v>1</v>
      </c>
      <c r="F94" s="50">
        <v>0</v>
      </c>
      <c r="G94" s="50">
        <v>0</v>
      </c>
      <c r="H94" s="50">
        <v>0</v>
      </c>
      <c r="I94" s="50">
        <v>0</v>
      </c>
      <c r="J94" s="50">
        <v>0</v>
      </c>
      <c r="K94" s="50">
        <v>0</v>
      </c>
      <c r="L94" s="50">
        <v>0</v>
      </c>
      <c r="M94" s="50">
        <v>1</v>
      </c>
      <c r="N94" s="50">
        <v>0</v>
      </c>
      <c r="O94" s="50">
        <v>0</v>
      </c>
      <c r="P94" s="50">
        <v>0</v>
      </c>
      <c r="Q94" s="98">
        <f t="shared" si="10"/>
        <v>3</v>
      </c>
      <c r="R94" s="271"/>
    </row>
    <row r="95" spans="1:19" ht="15" thickBot="1" x14ac:dyDescent="0.4">
      <c r="A95" s="154" t="s">
        <v>161</v>
      </c>
      <c r="B95" s="53">
        <v>1</v>
      </c>
      <c r="C95" s="53">
        <v>0</v>
      </c>
      <c r="D95" s="53">
        <v>0</v>
      </c>
      <c r="E95" s="53">
        <v>0</v>
      </c>
      <c r="F95" s="53">
        <v>0</v>
      </c>
      <c r="G95" s="53">
        <v>0</v>
      </c>
      <c r="H95" s="53">
        <v>0</v>
      </c>
      <c r="I95" s="53">
        <v>0</v>
      </c>
      <c r="J95" s="53">
        <v>0</v>
      </c>
      <c r="K95" s="53">
        <v>0</v>
      </c>
      <c r="L95" s="53">
        <v>0</v>
      </c>
      <c r="M95" s="53">
        <v>0</v>
      </c>
      <c r="N95" s="53">
        <v>0</v>
      </c>
      <c r="O95" s="53">
        <v>0</v>
      </c>
      <c r="P95" s="53">
        <v>0</v>
      </c>
      <c r="Q95" s="99">
        <f t="shared" si="10"/>
        <v>1</v>
      </c>
      <c r="R95" s="272"/>
    </row>
    <row r="96" spans="1:19" s="1" customFormat="1" ht="15" customHeight="1" thickBot="1" x14ac:dyDescent="0.4">
      <c r="A96" s="117" t="s">
        <v>162</v>
      </c>
      <c r="B96" s="116"/>
      <c r="C96" s="116"/>
      <c r="D96" s="116"/>
      <c r="E96" s="116"/>
      <c r="F96" s="116"/>
      <c r="G96" s="116"/>
      <c r="H96" s="116"/>
      <c r="I96" s="116"/>
      <c r="J96" s="116"/>
      <c r="K96" s="116"/>
      <c r="L96" s="116"/>
      <c r="M96" s="116"/>
      <c r="N96" s="116"/>
      <c r="O96" s="116"/>
      <c r="P96" s="116"/>
      <c r="Q96" s="116"/>
      <c r="R96" s="149"/>
      <c r="S96" s="191"/>
    </row>
    <row r="97" spans="1:19" ht="22.15" customHeight="1" x14ac:dyDescent="0.35">
      <c r="A97" s="125" t="s">
        <v>163</v>
      </c>
      <c r="B97" s="54">
        <v>1</v>
      </c>
      <c r="C97" s="54">
        <v>1</v>
      </c>
      <c r="D97" s="54">
        <v>1</v>
      </c>
      <c r="E97" s="54">
        <v>1</v>
      </c>
      <c r="F97" s="54">
        <v>1</v>
      </c>
      <c r="G97" s="54">
        <v>1</v>
      </c>
      <c r="H97" s="54">
        <v>1</v>
      </c>
      <c r="I97" s="54">
        <v>1</v>
      </c>
      <c r="J97" s="54">
        <v>1</v>
      </c>
      <c r="K97" s="54">
        <v>1</v>
      </c>
      <c r="L97" s="57">
        <v>1</v>
      </c>
      <c r="M97" s="57">
        <v>1</v>
      </c>
      <c r="N97" s="57">
        <v>1</v>
      </c>
      <c r="O97" s="57">
        <v>1</v>
      </c>
      <c r="P97" s="57">
        <v>1</v>
      </c>
      <c r="Q97" s="55">
        <f t="shared" ref="Q97:Q104" si="11">SUM(B97:P97)</f>
        <v>15</v>
      </c>
      <c r="R97" s="286" t="s">
        <v>164</v>
      </c>
    </row>
    <row r="98" spans="1:19" ht="22.15" customHeight="1" x14ac:dyDescent="0.35">
      <c r="A98" s="121" t="s">
        <v>165</v>
      </c>
      <c r="B98" s="57">
        <v>0</v>
      </c>
      <c r="C98" s="57">
        <v>0</v>
      </c>
      <c r="D98" s="57">
        <v>0</v>
      </c>
      <c r="E98" s="57">
        <v>0</v>
      </c>
      <c r="F98" s="57">
        <v>1</v>
      </c>
      <c r="G98" s="57">
        <v>0</v>
      </c>
      <c r="H98" s="57">
        <v>0</v>
      </c>
      <c r="I98" s="57">
        <v>0</v>
      </c>
      <c r="J98" s="57">
        <v>1</v>
      </c>
      <c r="K98" s="57">
        <v>1</v>
      </c>
      <c r="L98" s="57">
        <v>0</v>
      </c>
      <c r="M98" s="57">
        <v>1</v>
      </c>
      <c r="N98" s="57">
        <v>0</v>
      </c>
      <c r="O98" s="57">
        <v>0</v>
      </c>
      <c r="P98" s="57">
        <v>0</v>
      </c>
      <c r="Q98" s="61">
        <f>SUM(B98:P98)</f>
        <v>4</v>
      </c>
      <c r="R98" s="269"/>
    </row>
    <row r="99" spans="1:19" ht="22.15" customHeight="1" x14ac:dyDescent="0.35">
      <c r="A99" s="121" t="s">
        <v>166</v>
      </c>
      <c r="B99" s="57">
        <v>0</v>
      </c>
      <c r="C99" s="57">
        <v>0</v>
      </c>
      <c r="D99" s="57">
        <v>1</v>
      </c>
      <c r="E99" s="57">
        <v>0</v>
      </c>
      <c r="F99" s="57">
        <v>1</v>
      </c>
      <c r="G99" s="57">
        <v>0</v>
      </c>
      <c r="H99" s="57">
        <v>1</v>
      </c>
      <c r="I99" s="57">
        <v>0</v>
      </c>
      <c r="J99" s="57">
        <v>0</v>
      </c>
      <c r="K99" s="57">
        <v>0</v>
      </c>
      <c r="L99" s="57">
        <v>0</v>
      </c>
      <c r="M99" s="57">
        <v>0</v>
      </c>
      <c r="N99" s="57">
        <v>0</v>
      </c>
      <c r="O99" s="57">
        <v>0</v>
      </c>
      <c r="P99" s="57">
        <v>0</v>
      </c>
      <c r="Q99" s="101">
        <f>SUM(B99:P99)</f>
        <v>3</v>
      </c>
      <c r="R99" s="269"/>
    </row>
    <row r="100" spans="1:19" ht="22.15" customHeight="1" x14ac:dyDescent="0.35">
      <c r="A100" s="121" t="s">
        <v>167</v>
      </c>
      <c r="B100" s="57">
        <v>0</v>
      </c>
      <c r="C100" s="57">
        <v>0</v>
      </c>
      <c r="D100" s="57">
        <v>1</v>
      </c>
      <c r="E100" s="57">
        <v>0</v>
      </c>
      <c r="F100" s="57">
        <v>0</v>
      </c>
      <c r="G100" s="57">
        <v>0</v>
      </c>
      <c r="H100" s="57">
        <v>0</v>
      </c>
      <c r="I100" s="57">
        <v>0</v>
      </c>
      <c r="J100" s="57">
        <v>0</v>
      </c>
      <c r="K100" s="57">
        <v>0</v>
      </c>
      <c r="L100" s="57">
        <v>1</v>
      </c>
      <c r="M100" s="57">
        <v>0</v>
      </c>
      <c r="N100" s="57">
        <v>1</v>
      </c>
      <c r="O100" s="57">
        <v>0</v>
      </c>
      <c r="P100" s="57">
        <v>0</v>
      </c>
      <c r="Q100" s="101">
        <f>SUM(B100:P100)</f>
        <v>3</v>
      </c>
      <c r="R100" s="269"/>
    </row>
    <row r="101" spans="1:19" ht="22.15" customHeight="1" x14ac:dyDescent="0.35">
      <c r="A101" s="123" t="s">
        <v>168</v>
      </c>
      <c r="B101" s="60">
        <v>1</v>
      </c>
      <c r="C101" s="60">
        <v>0</v>
      </c>
      <c r="D101" s="60">
        <v>0</v>
      </c>
      <c r="E101" s="60">
        <v>0</v>
      </c>
      <c r="F101" s="60">
        <v>0</v>
      </c>
      <c r="G101" s="60">
        <v>0</v>
      </c>
      <c r="H101" s="60">
        <v>0</v>
      </c>
      <c r="I101" s="60">
        <v>0</v>
      </c>
      <c r="J101" s="60">
        <v>0</v>
      </c>
      <c r="K101" s="60">
        <v>0</v>
      </c>
      <c r="L101" s="57">
        <v>0</v>
      </c>
      <c r="M101" s="57">
        <v>0</v>
      </c>
      <c r="N101" s="57">
        <v>0</v>
      </c>
      <c r="O101" s="57">
        <v>1</v>
      </c>
      <c r="P101" s="57">
        <v>0</v>
      </c>
      <c r="Q101" s="61">
        <f>SUM(B101:P101)</f>
        <v>2</v>
      </c>
      <c r="R101" s="269"/>
    </row>
    <row r="102" spans="1:19" ht="22.15" customHeight="1" x14ac:dyDescent="0.35">
      <c r="A102" s="121" t="s">
        <v>169</v>
      </c>
      <c r="B102" s="57">
        <v>0</v>
      </c>
      <c r="C102" s="57">
        <v>0</v>
      </c>
      <c r="D102" s="57">
        <v>0</v>
      </c>
      <c r="E102" s="57">
        <v>0</v>
      </c>
      <c r="F102" s="57">
        <v>0</v>
      </c>
      <c r="G102" s="57">
        <v>1</v>
      </c>
      <c r="H102" s="57">
        <v>0</v>
      </c>
      <c r="I102" s="57">
        <v>0</v>
      </c>
      <c r="J102" s="57">
        <v>0</v>
      </c>
      <c r="K102" s="57">
        <v>0</v>
      </c>
      <c r="L102" s="57">
        <v>0</v>
      </c>
      <c r="M102" s="57">
        <v>0</v>
      </c>
      <c r="N102" s="57">
        <v>0</v>
      </c>
      <c r="O102" s="57">
        <v>0</v>
      </c>
      <c r="P102" s="57">
        <v>0</v>
      </c>
      <c r="Q102" s="100">
        <f t="shared" si="11"/>
        <v>1</v>
      </c>
      <c r="R102" s="269"/>
    </row>
    <row r="103" spans="1:19" ht="22.15" customHeight="1" x14ac:dyDescent="0.35">
      <c r="A103" s="121" t="s">
        <v>170</v>
      </c>
      <c r="B103" s="57">
        <v>0</v>
      </c>
      <c r="C103" s="57">
        <v>0</v>
      </c>
      <c r="D103" s="57">
        <v>1</v>
      </c>
      <c r="E103" s="57">
        <v>0</v>
      </c>
      <c r="F103" s="57">
        <v>0</v>
      </c>
      <c r="G103" s="57">
        <v>0</v>
      </c>
      <c r="H103" s="57">
        <v>0</v>
      </c>
      <c r="I103" s="57">
        <v>0</v>
      </c>
      <c r="J103" s="57">
        <v>0</v>
      </c>
      <c r="K103" s="57">
        <v>0</v>
      </c>
      <c r="L103" s="57">
        <v>0</v>
      </c>
      <c r="M103" s="57">
        <v>0</v>
      </c>
      <c r="N103" s="57">
        <v>0</v>
      </c>
      <c r="O103" s="57">
        <v>0</v>
      </c>
      <c r="P103" s="57">
        <v>0</v>
      </c>
      <c r="Q103" s="101">
        <f t="shared" si="11"/>
        <v>1</v>
      </c>
      <c r="R103" s="269"/>
    </row>
    <row r="104" spans="1:19" ht="22.15" customHeight="1" thickBot="1" x14ac:dyDescent="0.4">
      <c r="A104" s="122" t="s">
        <v>171</v>
      </c>
      <c r="B104" s="57">
        <v>0</v>
      </c>
      <c r="C104" s="57">
        <v>0</v>
      </c>
      <c r="D104" s="57">
        <v>0</v>
      </c>
      <c r="E104" s="57">
        <v>0</v>
      </c>
      <c r="F104" s="57">
        <v>0</v>
      </c>
      <c r="G104" s="57">
        <v>0</v>
      </c>
      <c r="H104" s="57">
        <v>0</v>
      </c>
      <c r="I104" s="57">
        <v>0</v>
      </c>
      <c r="J104" s="57">
        <v>0</v>
      </c>
      <c r="K104" s="57">
        <v>0</v>
      </c>
      <c r="L104" s="57">
        <v>0</v>
      </c>
      <c r="M104" s="57">
        <v>0</v>
      </c>
      <c r="N104" s="57">
        <v>1</v>
      </c>
      <c r="O104" s="57">
        <v>0</v>
      </c>
      <c r="P104" s="57">
        <v>0</v>
      </c>
      <c r="Q104" s="61">
        <f t="shared" si="11"/>
        <v>1</v>
      </c>
      <c r="R104" s="287"/>
    </row>
    <row r="105" spans="1:19" s="1" customFormat="1" ht="15" customHeight="1" thickBot="1" x14ac:dyDescent="0.4">
      <c r="A105" s="127" t="s">
        <v>172</v>
      </c>
      <c r="B105" s="114"/>
      <c r="C105" s="114"/>
      <c r="D105" s="114"/>
      <c r="E105" s="114"/>
      <c r="F105" s="114"/>
      <c r="G105" s="114"/>
      <c r="H105" s="114"/>
      <c r="I105" s="114"/>
      <c r="J105" s="114"/>
      <c r="K105" s="114"/>
      <c r="L105" s="114"/>
      <c r="M105" s="114"/>
      <c r="N105" s="114"/>
      <c r="O105" s="114"/>
      <c r="P105" s="114"/>
      <c r="Q105" s="114"/>
      <c r="R105" s="115"/>
      <c r="S105" s="191"/>
    </row>
    <row r="106" spans="1:19" ht="25.15" customHeight="1" x14ac:dyDescent="0.35">
      <c r="A106" s="118" t="s">
        <v>173</v>
      </c>
      <c r="B106" s="49">
        <v>1</v>
      </c>
      <c r="C106" s="49">
        <v>1</v>
      </c>
      <c r="D106" s="49">
        <v>1</v>
      </c>
      <c r="E106" s="49">
        <v>0</v>
      </c>
      <c r="F106" s="49">
        <v>1</v>
      </c>
      <c r="G106" s="49">
        <v>0</v>
      </c>
      <c r="H106" s="49">
        <v>0</v>
      </c>
      <c r="I106" s="49">
        <v>1</v>
      </c>
      <c r="J106" s="49">
        <v>0</v>
      </c>
      <c r="K106" s="49">
        <v>1</v>
      </c>
      <c r="L106" s="158">
        <v>1</v>
      </c>
      <c r="M106" s="158">
        <v>1</v>
      </c>
      <c r="N106" s="158">
        <v>1</v>
      </c>
      <c r="O106" s="158">
        <v>0</v>
      </c>
      <c r="P106" s="158">
        <v>1</v>
      </c>
      <c r="Q106" s="104">
        <f t="shared" ref="Q106:Q120" si="12">SUM(B106:P106)</f>
        <v>10</v>
      </c>
      <c r="R106" s="258" t="s">
        <v>174</v>
      </c>
    </row>
    <row r="107" spans="1:19" ht="25.15" customHeight="1" x14ac:dyDescent="0.35">
      <c r="A107" s="119" t="s">
        <v>175</v>
      </c>
      <c r="B107" s="50">
        <v>1</v>
      </c>
      <c r="C107" s="50">
        <v>1</v>
      </c>
      <c r="D107" s="50">
        <v>1</v>
      </c>
      <c r="E107" s="50">
        <v>0</v>
      </c>
      <c r="F107" s="50">
        <v>0</v>
      </c>
      <c r="G107" s="50">
        <v>0</v>
      </c>
      <c r="H107" s="50">
        <v>1</v>
      </c>
      <c r="I107" s="50">
        <v>0</v>
      </c>
      <c r="J107" s="50">
        <v>0</v>
      </c>
      <c r="K107" s="50">
        <v>1</v>
      </c>
      <c r="L107" s="159">
        <v>0</v>
      </c>
      <c r="M107" s="159">
        <v>1</v>
      </c>
      <c r="N107" s="159">
        <v>1</v>
      </c>
      <c r="O107" s="159">
        <v>0</v>
      </c>
      <c r="P107" s="159">
        <v>1</v>
      </c>
      <c r="Q107" s="105">
        <f t="shared" si="12"/>
        <v>8</v>
      </c>
      <c r="R107" s="259"/>
    </row>
    <row r="108" spans="1:19" ht="25.15" customHeight="1" x14ac:dyDescent="0.35">
      <c r="A108" s="119" t="s">
        <v>176</v>
      </c>
      <c r="B108" s="50">
        <v>0</v>
      </c>
      <c r="C108" s="50">
        <v>0</v>
      </c>
      <c r="D108" s="50">
        <v>0</v>
      </c>
      <c r="E108" s="50">
        <v>0</v>
      </c>
      <c r="F108" s="50">
        <v>0</v>
      </c>
      <c r="G108" s="50">
        <v>1</v>
      </c>
      <c r="H108" s="50">
        <v>1</v>
      </c>
      <c r="I108" s="50">
        <v>0</v>
      </c>
      <c r="J108" s="50">
        <v>1</v>
      </c>
      <c r="K108" s="50">
        <v>1</v>
      </c>
      <c r="L108" s="159">
        <v>0</v>
      </c>
      <c r="M108" s="159">
        <v>0</v>
      </c>
      <c r="N108" s="159">
        <v>0</v>
      </c>
      <c r="O108" s="159">
        <v>1</v>
      </c>
      <c r="P108" s="159">
        <v>0</v>
      </c>
      <c r="Q108" s="105">
        <f t="shared" si="12"/>
        <v>5</v>
      </c>
      <c r="R108" s="259"/>
    </row>
    <row r="109" spans="1:19" ht="25.15" customHeight="1" x14ac:dyDescent="0.35">
      <c r="A109" s="119" t="s">
        <v>177</v>
      </c>
      <c r="B109" s="50">
        <v>0</v>
      </c>
      <c r="C109" s="50">
        <v>0</v>
      </c>
      <c r="D109" s="50">
        <v>0</v>
      </c>
      <c r="E109" s="50">
        <v>0</v>
      </c>
      <c r="F109" s="50">
        <v>0</v>
      </c>
      <c r="G109" s="50">
        <v>1</v>
      </c>
      <c r="H109" s="50">
        <v>1</v>
      </c>
      <c r="I109" s="50">
        <v>0</v>
      </c>
      <c r="J109" s="50">
        <v>0</v>
      </c>
      <c r="K109" s="50">
        <v>1</v>
      </c>
      <c r="L109" s="159">
        <v>1</v>
      </c>
      <c r="M109" s="159">
        <v>0</v>
      </c>
      <c r="N109" s="159">
        <v>0</v>
      </c>
      <c r="O109" s="159">
        <v>0</v>
      </c>
      <c r="P109" s="159">
        <v>0</v>
      </c>
      <c r="Q109" s="105">
        <f t="shared" si="12"/>
        <v>4</v>
      </c>
      <c r="R109" s="259"/>
    </row>
    <row r="110" spans="1:19" ht="25.15" customHeight="1" thickBot="1" x14ac:dyDescent="0.4">
      <c r="A110" s="120" t="s">
        <v>178</v>
      </c>
      <c r="B110" s="53">
        <v>0</v>
      </c>
      <c r="C110" s="53">
        <v>0</v>
      </c>
      <c r="D110" s="53">
        <v>1</v>
      </c>
      <c r="E110" s="53">
        <v>1</v>
      </c>
      <c r="F110" s="53">
        <v>0</v>
      </c>
      <c r="G110" s="53">
        <v>0</v>
      </c>
      <c r="H110" s="53">
        <v>0</v>
      </c>
      <c r="I110" s="53">
        <v>1</v>
      </c>
      <c r="J110" s="53">
        <v>0</v>
      </c>
      <c r="K110" s="53">
        <v>0</v>
      </c>
      <c r="L110" s="163">
        <v>0</v>
      </c>
      <c r="M110" s="163">
        <v>0</v>
      </c>
      <c r="N110" s="163">
        <v>0</v>
      </c>
      <c r="O110" s="163">
        <v>0</v>
      </c>
      <c r="P110" s="163">
        <v>0</v>
      </c>
      <c r="Q110" s="106">
        <f t="shared" si="12"/>
        <v>3</v>
      </c>
      <c r="R110" s="260"/>
    </row>
    <row r="111" spans="1:19" x14ac:dyDescent="0.35">
      <c r="A111" s="129" t="s">
        <v>179</v>
      </c>
      <c r="B111" s="56">
        <v>1</v>
      </c>
      <c r="C111" s="56">
        <v>1</v>
      </c>
      <c r="D111" s="56">
        <v>1</v>
      </c>
      <c r="E111" s="194">
        <v>0</v>
      </c>
      <c r="F111" s="56">
        <v>0</v>
      </c>
      <c r="G111" s="56">
        <v>0</v>
      </c>
      <c r="H111" s="56">
        <v>1</v>
      </c>
      <c r="I111" s="56">
        <v>1</v>
      </c>
      <c r="J111" s="56">
        <v>0</v>
      </c>
      <c r="K111" s="56">
        <v>1</v>
      </c>
      <c r="L111" s="56">
        <v>1</v>
      </c>
      <c r="M111" s="56">
        <v>1</v>
      </c>
      <c r="N111" s="56">
        <v>1</v>
      </c>
      <c r="O111" s="56">
        <v>1</v>
      </c>
      <c r="P111" s="56">
        <v>1</v>
      </c>
      <c r="Q111" s="100">
        <f t="shared" si="12"/>
        <v>11</v>
      </c>
      <c r="R111" s="286" t="s">
        <v>180</v>
      </c>
    </row>
    <row r="112" spans="1:19" x14ac:dyDescent="0.35">
      <c r="A112" s="121" t="s">
        <v>181</v>
      </c>
      <c r="B112" s="56">
        <v>0</v>
      </c>
      <c r="C112" s="56">
        <v>0</v>
      </c>
      <c r="D112" s="56">
        <v>0</v>
      </c>
      <c r="E112" s="56">
        <v>0</v>
      </c>
      <c r="F112" s="56">
        <v>0</v>
      </c>
      <c r="G112" s="56">
        <v>1</v>
      </c>
      <c r="H112" s="56">
        <v>1</v>
      </c>
      <c r="I112" s="56">
        <v>1</v>
      </c>
      <c r="J112" s="56">
        <v>1</v>
      </c>
      <c r="K112" s="56">
        <v>1</v>
      </c>
      <c r="L112" s="56">
        <v>0</v>
      </c>
      <c r="M112" s="56">
        <v>0</v>
      </c>
      <c r="N112" s="56">
        <v>1</v>
      </c>
      <c r="O112" s="56">
        <v>0</v>
      </c>
      <c r="P112" s="56">
        <v>0</v>
      </c>
      <c r="Q112" s="100">
        <f t="shared" si="12"/>
        <v>6</v>
      </c>
      <c r="R112" s="269"/>
    </row>
    <row r="113" spans="1:19" x14ac:dyDescent="0.35">
      <c r="A113" s="121" t="s">
        <v>182</v>
      </c>
      <c r="B113" s="56">
        <v>0</v>
      </c>
      <c r="C113" s="56">
        <v>0</v>
      </c>
      <c r="D113" s="56">
        <v>0</v>
      </c>
      <c r="E113" s="56">
        <v>0</v>
      </c>
      <c r="F113" s="56">
        <v>0</v>
      </c>
      <c r="G113" s="56">
        <v>1</v>
      </c>
      <c r="H113" s="56">
        <v>1</v>
      </c>
      <c r="I113" s="56">
        <v>1</v>
      </c>
      <c r="J113" s="56">
        <v>1</v>
      </c>
      <c r="K113" s="56">
        <v>0</v>
      </c>
      <c r="L113" s="59">
        <v>1</v>
      </c>
      <c r="M113" s="59">
        <v>0</v>
      </c>
      <c r="N113" s="59">
        <v>0</v>
      </c>
      <c r="O113" s="59">
        <v>0</v>
      </c>
      <c r="P113" s="59">
        <v>0</v>
      </c>
      <c r="Q113" s="100">
        <f t="shared" si="12"/>
        <v>5</v>
      </c>
      <c r="R113" s="269"/>
    </row>
    <row r="114" spans="1:19" x14ac:dyDescent="0.35">
      <c r="A114" s="121" t="s">
        <v>183</v>
      </c>
      <c r="B114" s="57">
        <v>0</v>
      </c>
      <c r="C114" s="57">
        <v>1</v>
      </c>
      <c r="D114" s="57">
        <v>1</v>
      </c>
      <c r="E114" s="57">
        <v>0</v>
      </c>
      <c r="F114" s="57">
        <v>0</v>
      </c>
      <c r="G114" s="57">
        <v>0</v>
      </c>
      <c r="H114" s="57">
        <v>0</v>
      </c>
      <c r="I114" s="57">
        <v>0</v>
      </c>
      <c r="J114" s="57">
        <v>0</v>
      </c>
      <c r="K114" s="57">
        <v>0</v>
      </c>
      <c r="L114" s="57">
        <v>0</v>
      </c>
      <c r="M114" s="57">
        <v>0</v>
      </c>
      <c r="N114" s="57">
        <v>0</v>
      </c>
      <c r="O114" s="57">
        <v>0</v>
      </c>
      <c r="P114" s="57">
        <v>0</v>
      </c>
      <c r="Q114" s="101">
        <f t="shared" si="12"/>
        <v>2</v>
      </c>
      <c r="R114" s="269"/>
    </row>
    <row r="115" spans="1:19" ht="15" thickBot="1" x14ac:dyDescent="0.4">
      <c r="A115" s="121" t="s">
        <v>184</v>
      </c>
      <c r="B115" s="57">
        <v>0</v>
      </c>
      <c r="C115" s="57">
        <v>0</v>
      </c>
      <c r="D115" s="57">
        <v>1</v>
      </c>
      <c r="E115" s="57">
        <v>0</v>
      </c>
      <c r="F115" s="57">
        <v>0</v>
      </c>
      <c r="G115" s="57">
        <v>0</v>
      </c>
      <c r="H115" s="57">
        <v>0</v>
      </c>
      <c r="I115" s="57">
        <v>0</v>
      </c>
      <c r="J115" s="57">
        <v>0</v>
      </c>
      <c r="K115" s="57">
        <v>0</v>
      </c>
      <c r="L115" s="57">
        <v>0</v>
      </c>
      <c r="M115" s="57">
        <v>0</v>
      </c>
      <c r="N115" s="57">
        <v>0</v>
      </c>
      <c r="O115" s="57">
        <v>0</v>
      </c>
      <c r="P115" s="57">
        <v>0</v>
      </c>
      <c r="Q115" s="101">
        <f t="shared" si="12"/>
        <v>1</v>
      </c>
      <c r="R115" s="269"/>
    </row>
    <row r="116" spans="1:19" x14ac:dyDescent="0.35">
      <c r="A116" s="118" t="s">
        <v>185</v>
      </c>
      <c r="B116" s="171">
        <v>0</v>
      </c>
      <c r="C116" s="171">
        <v>1</v>
      </c>
      <c r="D116" s="171">
        <v>0</v>
      </c>
      <c r="E116" s="171">
        <v>0</v>
      </c>
      <c r="F116" s="171">
        <v>1</v>
      </c>
      <c r="G116" s="171">
        <v>0</v>
      </c>
      <c r="H116" s="171">
        <v>0</v>
      </c>
      <c r="I116" s="171">
        <v>1</v>
      </c>
      <c r="J116" s="171">
        <v>1</v>
      </c>
      <c r="K116" s="171">
        <v>0</v>
      </c>
      <c r="L116" s="171">
        <v>1</v>
      </c>
      <c r="M116" s="171">
        <v>0</v>
      </c>
      <c r="N116" s="171">
        <v>0</v>
      </c>
      <c r="O116" s="171">
        <v>1</v>
      </c>
      <c r="P116" s="171">
        <v>1</v>
      </c>
      <c r="Q116" s="97">
        <f>SUM(B116:P116)</f>
        <v>7</v>
      </c>
      <c r="R116" s="261" t="s">
        <v>186</v>
      </c>
    </row>
    <row r="117" spans="1:19" x14ac:dyDescent="0.35">
      <c r="A117" s="170" t="s">
        <v>187</v>
      </c>
      <c r="B117" s="50">
        <v>0</v>
      </c>
      <c r="C117" s="50">
        <v>0</v>
      </c>
      <c r="D117" s="50">
        <v>0</v>
      </c>
      <c r="E117" s="50">
        <v>0</v>
      </c>
      <c r="F117" s="50">
        <v>0</v>
      </c>
      <c r="G117" s="50">
        <v>0</v>
      </c>
      <c r="H117" s="50">
        <v>0</v>
      </c>
      <c r="I117" s="50">
        <v>0</v>
      </c>
      <c r="J117" s="50">
        <v>0</v>
      </c>
      <c r="K117" s="50">
        <v>0</v>
      </c>
      <c r="L117" s="193">
        <v>1</v>
      </c>
      <c r="M117" s="50">
        <v>1</v>
      </c>
      <c r="N117" s="50">
        <v>0</v>
      </c>
      <c r="O117" s="50">
        <v>0</v>
      </c>
      <c r="P117" s="50">
        <v>0</v>
      </c>
      <c r="Q117" s="98">
        <f>SUM(B117:P117)</f>
        <v>2</v>
      </c>
      <c r="R117" s="262"/>
    </row>
    <row r="118" spans="1:19" x14ac:dyDescent="0.35">
      <c r="A118" s="170" t="s">
        <v>188</v>
      </c>
      <c r="B118" s="50">
        <v>0</v>
      </c>
      <c r="C118" s="50">
        <v>0</v>
      </c>
      <c r="D118" s="50">
        <v>0</v>
      </c>
      <c r="E118" s="50">
        <v>0</v>
      </c>
      <c r="F118" s="50">
        <v>0</v>
      </c>
      <c r="G118" s="50">
        <v>0</v>
      </c>
      <c r="H118" s="50">
        <v>1</v>
      </c>
      <c r="I118" s="50">
        <v>0</v>
      </c>
      <c r="J118" s="50">
        <v>0</v>
      </c>
      <c r="K118" s="50">
        <v>0</v>
      </c>
      <c r="L118" s="50">
        <v>0</v>
      </c>
      <c r="M118" s="50">
        <v>0</v>
      </c>
      <c r="N118" s="50">
        <v>0</v>
      </c>
      <c r="O118" s="50">
        <v>0</v>
      </c>
      <c r="P118" s="50">
        <v>0</v>
      </c>
      <c r="Q118" s="98">
        <f t="shared" si="12"/>
        <v>1</v>
      </c>
      <c r="R118" s="262"/>
    </row>
    <row r="119" spans="1:19" x14ac:dyDescent="0.35">
      <c r="A119" s="119" t="s">
        <v>189</v>
      </c>
      <c r="B119" s="62">
        <v>0</v>
      </c>
      <c r="C119" s="62">
        <v>0</v>
      </c>
      <c r="D119" s="62">
        <v>0</v>
      </c>
      <c r="E119" s="62">
        <v>0</v>
      </c>
      <c r="F119" s="62">
        <v>0</v>
      </c>
      <c r="G119" s="62">
        <v>0</v>
      </c>
      <c r="H119" s="62">
        <v>1</v>
      </c>
      <c r="I119" s="62">
        <v>0</v>
      </c>
      <c r="J119" s="62">
        <v>0</v>
      </c>
      <c r="K119" s="62">
        <v>0</v>
      </c>
      <c r="L119" s="62">
        <v>0</v>
      </c>
      <c r="M119" s="62">
        <v>0</v>
      </c>
      <c r="N119" s="62">
        <v>0</v>
      </c>
      <c r="O119" s="62">
        <v>0</v>
      </c>
      <c r="P119" s="62">
        <v>0</v>
      </c>
      <c r="Q119" s="63">
        <f t="shared" si="12"/>
        <v>1</v>
      </c>
      <c r="R119" s="262"/>
    </row>
    <row r="120" spans="1:19" ht="15" thickBot="1" x14ac:dyDescent="0.4">
      <c r="A120" s="119" t="s">
        <v>190</v>
      </c>
      <c r="B120" s="50">
        <v>0</v>
      </c>
      <c r="C120" s="50">
        <v>0</v>
      </c>
      <c r="D120" s="50">
        <v>0</v>
      </c>
      <c r="E120" s="50">
        <v>0</v>
      </c>
      <c r="F120" s="50">
        <v>0</v>
      </c>
      <c r="G120" s="50">
        <v>0</v>
      </c>
      <c r="H120" s="50">
        <v>0</v>
      </c>
      <c r="I120" s="50">
        <v>0</v>
      </c>
      <c r="J120" s="50">
        <v>0</v>
      </c>
      <c r="K120" s="50">
        <v>0</v>
      </c>
      <c r="L120" s="50">
        <v>0</v>
      </c>
      <c r="M120" s="50">
        <v>1</v>
      </c>
      <c r="N120" s="50">
        <v>0</v>
      </c>
      <c r="O120" s="50">
        <v>0</v>
      </c>
      <c r="P120" s="50">
        <v>0</v>
      </c>
      <c r="Q120" s="98">
        <f t="shared" si="12"/>
        <v>1</v>
      </c>
      <c r="R120" s="285"/>
    </row>
    <row r="121" spans="1:19" s="1" customFormat="1" ht="15" customHeight="1" thickBot="1" x14ac:dyDescent="0.4">
      <c r="A121" s="127" t="s">
        <v>191</v>
      </c>
      <c r="B121" s="114"/>
      <c r="C121" s="114"/>
      <c r="D121" s="114"/>
      <c r="E121" s="114"/>
      <c r="F121" s="114"/>
      <c r="G121" s="114"/>
      <c r="H121" s="114"/>
      <c r="I121" s="114"/>
      <c r="J121" s="114"/>
      <c r="K121" s="114"/>
      <c r="L121" s="114"/>
      <c r="M121" s="114"/>
      <c r="N121" s="114"/>
      <c r="O121" s="114"/>
      <c r="P121" s="114"/>
      <c r="Q121" s="114"/>
      <c r="R121" s="115"/>
      <c r="S121" s="191"/>
    </row>
    <row r="122" spans="1:19" x14ac:dyDescent="0.35">
      <c r="A122" s="125" t="s">
        <v>192</v>
      </c>
      <c r="B122" s="54">
        <v>1</v>
      </c>
      <c r="C122" s="54">
        <v>1</v>
      </c>
      <c r="D122" s="54">
        <v>1</v>
      </c>
      <c r="E122" s="54">
        <v>1</v>
      </c>
      <c r="F122" s="54">
        <v>1</v>
      </c>
      <c r="G122" s="54">
        <v>1</v>
      </c>
      <c r="H122" s="54">
        <v>1</v>
      </c>
      <c r="I122" s="54">
        <v>0</v>
      </c>
      <c r="J122" s="54">
        <v>0</v>
      </c>
      <c r="K122" s="54">
        <v>1</v>
      </c>
      <c r="L122" s="54">
        <v>1</v>
      </c>
      <c r="M122" s="54">
        <v>1</v>
      </c>
      <c r="N122" s="54">
        <v>0</v>
      </c>
      <c r="O122" s="54">
        <v>0</v>
      </c>
      <c r="P122" s="54">
        <v>0</v>
      </c>
      <c r="Q122" s="110">
        <f t="shared" ref="Q122:Q130" si="13">SUM(B122:P122)</f>
        <v>10</v>
      </c>
      <c r="R122" s="273" t="s">
        <v>193</v>
      </c>
    </row>
    <row r="123" spans="1:19" x14ac:dyDescent="0.35">
      <c r="A123" s="121" t="s">
        <v>194</v>
      </c>
      <c r="B123" s="57">
        <v>1</v>
      </c>
      <c r="C123" s="57">
        <v>0</v>
      </c>
      <c r="D123" s="57">
        <v>1</v>
      </c>
      <c r="E123" s="57">
        <v>0</v>
      </c>
      <c r="F123" s="57">
        <v>1</v>
      </c>
      <c r="G123" s="57">
        <v>1</v>
      </c>
      <c r="H123" s="57">
        <v>1</v>
      </c>
      <c r="I123" s="57">
        <v>1</v>
      </c>
      <c r="J123" s="57">
        <v>0</v>
      </c>
      <c r="K123" s="57">
        <v>1</v>
      </c>
      <c r="L123" s="57">
        <v>1</v>
      </c>
      <c r="M123" s="57">
        <v>1</v>
      </c>
      <c r="N123" s="57">
        <v>1</v>
      </c>
      <c r="O123" s="57">
        <v>0</v>
      </c>
      <c r="P123" s="57">
        <v>1</v>
      </c>
      <c r="Q123" s="111">
        <f t="shared" si="13"/>
        <v>11</v>
      </c>
      <c r="R123" s="274"/>
    </row>
    <row r="124" spans="1:19" x14ac:dyDescent="0.35">
      <c r="A124" s="121" t="s">
        <v>195</v>
      </c>
      <c r="B124" s="57">
        <v>1</v>
      </c>
      <c r="C124" s="57">
        <v>0</v>
      </c>
      <c r="D124" s="57">
        <v>1</v>
      </c>
      <c r="E124" s="57">
        <v>1</v>
      </c>
      <c r="F124" s="57">
        <v>1</v>
      </c>
      <c r="G124" s="57">
        <v>1</v>
      </c>
      <c r="H124" s="57">
        <v>1</v>
      </c>
      <c r="I124" s="57">
        <v>0</v>
      </c>
      <c r="J124" s="57">
        <v>0</v>
      </c>
      <c r="K124" s="57">
        <v>1</v>
      </c>
      <c r="L124" s="57">
        <v>1</v>
      </c>
      <c r="M124" s="57">
        <v>1</v>
      </c>
      <c r="N124" s="57">
        <v>0</v>
      </c>
      <c r="O124" s="57">
        <v>0</v>
      </c>
      <c r="P124" s="57">
        <v>1</v>
      </c>
      <c r="Q124" s="111">
        <f t="shared" si="13"/>
        <v>10</v>
      </c>
      <c r="R124" s="274"/>
    </row>
    <row r="125" spans="1:19" x14ac:dyDescent="0.35">
      <c r="A125" s="121" t="s">
        <v>196</v>
      </c>
      <c r="B125" s="57">
        <v>0</v>
      </c>
      <c r="C125" s="57">
        <v>0</v>
      </c>
      <c r="D125" s="57">
        <v>1</v>
      </c>
      <c r="E125" s="57">
        <v>0</v>
      </c>
      <c r="F125" s="57">
        <v>0</v>
      </c>
      <c r="G125" s="57">
        <v>0</v>
      </c>
      <c r="H125" s="57">
        <v>1</v>
      </c>
      <c r="I125" s="57">
        <v>0</v>
      </c>
      <c r="J125" s="57">
        <v>0</v>
      </c>
      <c r="K125" s="57">
        <v>0</v>
      </c>
      <c r="L125" s="57">
        <v>0</v>
      </c>
      <c r="M125" s="57">
        <v>0</v>
      </c>
      <c r="N125" s="57">
        <v>0</v>
      </c>
      <c r="O125" s="57">
        <v>0</v>
      </c>
      <c r="P125" s="57">
        <v>0</v>
      </c>
      <c r="Q125" s="111">
        <f t="shared" si="13"/>
        <v>2</v>
      </c>
      <c r="R125" s="274"/>
    </row>
    <row r="126" spans="1:19" x14ac:dyDescent="0.35">
      <c r="A126" s="121" t="s">
        <v>197</v>
      </c>
      <c r="B126" s="57">
        <v>0</v>
      </c>
      <c r="C126" s="57">
        <v>0</v>
      </c>
      <c r="D126" s="57">
        <v>0</v>
      </c>
      <c r="E126" s="57">
        <v>0</v>
      </c>
      <c r="F126" s="57">
        <v>0</v>
      </c>
      <c r="G126" s="57">
        <v>0</v>
      </c>
      <c r="H126" s="57">
        <v>1</v>
      </c>
      <c r="I126" s="57">
        <v>0</v>
      </c>
      <c r="J126" s="57">
        <v>1</v>
      </c>
      <c r="K126" s="57">
        <v>0</v>
      </c>
      <c r="L126" s="57">
        <v>0</v>
      </c>
      <c r="M126" s="57">
        <v>0</v>
      </c>
      <c r="N126" s="57">
        <v>0</v>
      </c>
      <c r="O126" s="57">
        <v>0</v>
      </c>
      <c r="P126" s="57">
        <v>0</v>
      </c>
      <c r="Q126" s="111">
        <f t="shared" si="13"/>
        <v>2</v>
      </c>
      <c r="R126" s="274"/>
    </row>
    <row r="127" spans="1:19" x14ac:dyDescent="0.35">
      <c r="A127" s="121" t="s">
        <v>198</v>
      </c>
      <c r="B127" s="57">
        <v>0</v>
      </c>
      <c r="C127" s="57">
        <v>0</v>
      </c>
      <c r="D127" s="57">
        <v>0</v>
      </c>
      <c r="E127" s="57">
        <v>0</v>
      </c>
      <c r="F127" s="57">
        <v>0</v>
      </c>
      <c r="G127" s="57">
        <v>0</v>
      </c>
      <c r="H127" s="57">
        <v>0</v>
      </c>
      <c r="I127" s="57">
        <v>1</v>
      </c>
      <c r="J127" s="57">
        <v>0</v>
      </c>
      <c r="K127" s="57">
        <v>0</v>
      </c>
      <c r="L127" s="57">
        <v>1</v>
      </c>
      <c r="M127" s="57">
        <v>0</v>
      </c>
      <c r="N127" s="57">
        <v>0</v>
      </c>
      <c r="O127" s="57">
        <v>0</v>
      </c>
      <c r="P127" s="57">
        <v>0</v>
      </c>
      <c r="Q127" s="111">
        <f t="shared" si="13"/>
        <v>2</v>
      </c>
      <c r="R127" s="274"/>
    </row>
    <row r="128" spans="1:19" x14ac:dyDescent="0.35">
      <c r="A128" s="121" t="s">
        <v>199</v>
      </c>
      <c r="B128" s="57">
        <v>0</v>
      </c>
      <c r="C128" s="57">
        <v>0</v>
      </c>
      <c r="D128" s="57">
        <v>0</v>
      </c>
      <c r="E128" s="57">
        <v>0</v>
      </c>
      <c r="F128" s="57">
        <v>0</v>
      </c>
      <c r="G128" s="57">
        <v>0</v>
      </c>
      <c r="H128" s="57">
        <v>1</v>
      </c>
      <c r="I128" s="57">
        <v>0</v>
      </c>
      <c r="J128" s="57">
        <v>0</v>
      </c>
      <c r="K128" s="57">
        <v>0</v>
      </c>
      <c r="L128" s="57">
        <v>0</v>
      </c>
      <c r="M128" s="57">
        <v>0</v>
      </c>
      <c r="N128" s="57">
        <v>1</v>
      </c>
      <c r="O128" s="57">
        <v>0</v>
      </c>
      <c r="P128" s="57">
        <v>0</v>
      </c>
      <c r="Q128" s="111">
        <f t="shared" si="13"/>
        <v>2</v>
      </c>
      <c r="R128" s="274"/>
    </row>
    <row r="129" spans="1:19" x14ac:dyDescent="0.35">
      <c r="A129" s="121" t="s">
        <v>200</v>
      </c>
      <c r="B129" s="57">
        <v>0</v>
      </c>
      <c r="C129" s="57">
        <v>0</v>
      </c>
      <c r="D129" s="57">
        <v>1</v>
      </c>
      <c r="E129" s="57">
        <v>0</v>
      </c>
      <c r="F129" s="57">
        <v>0</v>
      </c>
      <c r="G129" s="57">
        <v>0</v>
      </c>
      <c r="H129" s="57">
        <v>0</v>
      </c>
      <c r="I129" s="57">
        <v>0</v>
      </c>
      <c r="J129" s="57">
        <v>0</v>
      </c>
      <c r="K129" s="57">
        <v>0</v>
      </c>
      <c r="L129" s="57">
        <v>0</v>
      </c>
      <c r="M129" s="57">
        <v>0</v>
      </c>
      <c r="N129" s="57">
        <v>0</v>
      </c>
      <c r="O129" s="57">
        <v>0</v>
      </c>
      <c r="P129" s="57">
        <v>0</v>
      </c>
      <c r="Q129" s="111">
        <f t="shared" si="13"/>
        <v>1</v>
      </c>
      <c r="R129" s="274"/>
    </row>
    <row r="130" spans="1:19" ht="15" thickBot="1" x14ac:dyDescent="0.4">
      <c r="A130" s="126" t="s">
        <v>201</v>
      </c>
      <c r="B130" s="58">
        <v>1</v>
      </c>
      <c r="C130" s="58">
        <v>0</v>
      </c>
      <c r="D130" s="58">
        <v>0</v>
      </c>
      <c r="E130" s="58">
        <v>0</v>
      </c>
      <c r="F130" s="58">
        <v>0</v>
      </c>
      <c r="G130" s="58">
        <v>0</v>
      </c>
      <c r="H130" s="58">
        <v>0</v>
      </c>
      <c r="I130" s="58">
        <v>0</v>
      </c>
      <c r="J130" s="58">
        <v>0</v>
      </c>
      <c r="K130" s="58">
        <v>0</v>
      </c>
      <c r="L130" s="58">
        <v>0</v>
      </c>
      <c r="M130" s="58">
        <v>0</v>
      </c>
      <c r="N130" s="58">
        <v>0</v>
      </c>
      <c r="O130" s="58">
        <v>0</v>
      </c>
      <c r="P130" s="58">
        <v>0</v>
      </c>
      <c r="Q130" s="112">
        <f t="shared" si="13"/>
        <v>1</v>
      </c>
      <c r="R130" s="275"/>
    </row>
    <row r="131" spans="1:19" s="1" customFormat="1" ht="15" customHeight="1" thickBot="1" x14ac:dyDescent="0.4">
      <c r="A131" s="127" t="s">
        <v>202</v>
      </c>
      <c r="B131" s="114"/>
      <c r="C131" s="114"/>
      <c r="D131" s="114"/>
      <c r="E131" s="114"/>
      <c r="F131" s="114"/>
      <c r="G131" s="114"/>
      <c r="H131" s="114"/>
      <c r="I131" s="114"/>
      <c r="J131" s="114"/>
      <c r="K131" s="114"/>
      <c r="L131" s="114"/>
      <c r="M131" s="114"/>
      <c r="N131" s="114"/>
      <c r="O131" s="114"/>
      <c r="P131" s="114"/>
      <c r="Q131" s="114"/>
      <c r="R131" s="115"/>
      <c r="S131" s="191"/>
    </row>
    <row r="132" spans="1:19" ht="36.65" customHeight="1" x14ac:dyDescent="0.35">
      <c r="A132" s="119" t="s">
        <v>203</v>
      </c>
      <c r="B132" s="50">
        <v>1</v>
      </c>
      <c r="C132" s="50">
        <v>0</v>
      </c>
      <c r="D132" s="50">
        <v>0</v>
      </c>
      <c r="E132" s="50">
        <v>1</v>
      </c>
      <c r="F132" s="50">
        <v>1</v>
      </c>
      <c r="G132" s="50">
        <v>1</v>
      </c>
      <c r="H132" s="50">
        <v>1</v>
      </c>
      <c r="I132" s="50">
        <v>0</v>
      </c>
      <c r="J132" s="50">
        <v>0</v>
      </c>
      <c r="K132" s="50">
        <v>1</v>
      </c>
      <c r="L132" s="50">
        <v>1</v>
      </c>
      <c r="M132" s="50">
        <v>0</v>
      </c>
      <c r="N132" s="50">
        <v>0</v>
      </c>
      <c r="O132" s="50">
        <v>1</v>
      </c>
      <c r="P132" s="50">
        <v>1</v>
      </c>
      <c r="Q132" s="98">
        <f>SUM(B132:P132)</f>
        <v>9</v>
      </c>
      <c r="R132" s="261" t="s">
        <v>204</v>
      </c>
    </row>
    <row r="133" spans="1:19" ht="36.65" customHeight="1" x14ac:dyDescent="0.35">
      <c r="A133" s="128" t="s">
        <v>205</v>
      </c>
      <c r="B133" s="62">
        <v>0</v>
      </c>
      <c r="C133" s="62">
        <v>0</v>
      </c>
      <c r="D133" s="62">
        <v>1</v>
      </c>
      <c r="E133" s="62">
        <v>0</v>
      </c>
      <c r="F133" s="62">
        <v>0</v>
      </c>
      <c r="G133" s="62">
        <v>0</v>
      </c>
      <c r="H133" s="62">
        <v>0</v>
      </c>
      <c r="I133" s="62">
        <v>0</v>
      </c>
      <c r="J133" s="62">
        <v>1</v>
      </c>
      <c r="K133" s="62">
        <v>0</v>
      </c>
      <c r="L133" s="62">
        <v>0</v>
      </c>
      <c r="M133" s="62">
        <v>0</v>
      </c>
      <c r="N133" s="62">
        <v>1</v>
      </c>
      <c r="O133" s="62">
        <v>1</v>
      </c>
      <c r="P133" s="62">
        <v>0</v>
      </c>
      <c r="Q133" s="63">
        <f>SUM(B133:P133)</f>
        <v>4</v>
      </c>
      <c r="R133" s="262"/>
    </row>
    <row r="134" spans="1:19" ht="36.65" customHeight="1" thickBot="1" x14ac:dyDescent="0.4">
      <c r="A134" s="119" t="s">
        <v>206</v>
      </c>
      <c r="B134" s="50">
        <v>1</v>
      </c>
      <c r="C134" s="50">
        <v>1</v>
      </c>
      <c r="D134" s="50">
        <v>0</v>
      </c>
      <c r="E134" s="50">
        <v>0</v>
      </c>
      <c r="F134" s="50">
        <v>0</v>
      </c>
      <c r="G134" s="50">
        <v>0</v>
      </c>
      <c r="H134" s="50">
        <v>0</v>
      </c>
      <c r="I134" s="50">
        <v>0</v>
      </c>
      <c r="J134" s="50">
        <v>0</v>
      </c>
      <c r="K134" s="50">
        <v>0</v>
      </c>
      <c r="L134" s="50">
        <v>0</v>
      </c>
      <c r="M134" s="50">
        <v>0</v>
      </c>
      <c r="N134" s="50">
        <v>0</v>
      </c>
      <c r="O134" s="50">
        <v>0</v>
      </c>
      <c r="P134" s="50">
        <v>0</v>
      </c>
      <c r="Q134" s="98">
        <f t="shared" ref="Q134:Q138" si="14">SUM(B134:P134)</f>
        <v>2</v>
      </c>
      <c r="R134" s="262"/>
    </row>
    <row r="135" spans="1:19" x14ac:dyDescent="0.35">
      <c r="A135" s="125" t="s">
        <v>207</v>
      </c>
      <c r="B135" s="54">
        <v>1</v>
      </c>
      <c r="C135" s="54">
        <v>0</v>
      </c>
      <c r="D135" s="54">
        <v>0</v>
      </c>
      <c r="E135" s="54">
        <v>1</v>
      </c>
      <c r="F135" s="54">
        <v>1</v>
      </c>
      <c r="G135" s="54">
        <v>0</v>
      </c>
      <c r="H135" s="54">
        <v>0</v>
      </c>
      <c r="I135" s="54">
        <v>0</v>
      </c>
      <c r="J135" s="54">
        <v>0</v>
      </c>
      <c r="K135" s="54">
        <v>0</v>
      </c>
      <c r="L135" s="54">
        <v>0</v>
      </c>
      <c r="M135" s="54">
        <v>0</v>
      </c>
      <c r="N135" s="54">
        <v>0</v>
      </c>
      <c r="O135" s="54">
        <v>0</v>
      </c>
      <c r="P135" s="54">
        <v>0</v>
      </c>
      <c r="Q135" s="55">
        <f>SUM(B135:P135)</f>
        <v>3</v>
      </c>
      <c r="R135" s="288" t="s">
        <v>208</v>
      </c>
    </row>
    <row r="136" spans="1:19" x14ac:dyDescent="0.35">
      <c r="A136" s="121" t="s">
        <v>209</v>
      </c>
      <c r="B136" s="57">
        <v>0</v>
      </c>
      <c r="C136" s="57">
        <v>0</v>
      </c>
      <c r="D136" s="57">
        <v>0</v>
      </c>
      <c r="E136" s="57">
        <v>0</v>
      </c>
      <c r="F136" s="57">
        <v>0</v>
      </c>
      <c r="G136" s="57">
        <v>0</v>
      </c>
      <c r="H136" s="57">
        <v>0</v>
      </c>
      <c r="I136" s="57">
        <v>0</v>
      </c>
      <c r="J136" s="57">
        <v>0</v>
      </c>
      <c r="K136" s="57">
        <v>0</v>
      </c>
      <c r="L136" s="57">
        <v>1</v>
      </c>
      <c r="M136" s="57">
        <v>0</v>
      </c>
      <c r="N136" s="57">
        <v>0</v>
      </c>
      <c r="O136" s="57">
        <v>0</v>
      </c>
      <c r="P136" s="57">
        <v>1</v>
      </c>
      <c r="Q136" s="98">
        <f t="shared" si="14"/>
        <v>2</v>
      </c>
      <c r="R136" s="289"/>
    </row>
    <row r="137" spans="1:19" x14ac:dyDescent="0.35">
      <c r="A137" s="121" t="s">
        <v>210</v>
      </c>
      <c r="B137" s="57">
        <v>0</v>
      </c>
      <c r="C137" s="57">
        <v>0</v>
      </c>
      <c r="D137" s="57">
        <v>0</v>
      </c>
      <c r="E137" s="57">
        <v>0</v>
      </c>
      <c r="F137" s="57">
        <v>0</v>
      </c>
      <c r="G137" s="57">
        <v>0</v>
      </c>
      <c r="H137" s="57">
        <v>0</v>
      </c>
      <c r="I137" s="57">
        <v>0</v>
      </c>
      <c r="J137" s="57">
        <v>0</v>
      </c>
      <c r="K137" s="57">
        <v>0</v>
      </c>
      <c r="L137" s="57">
        <v>0</v>
      </c>
      <c r="M137" s="57">
        <v>0</v>
      </c>
      <c r="N137" s="57">
        <v>0</v>
      </c>
      <c r="O137" s="57">
        <v>1</v>
      </c>
      <c r="P137" s="57">
        <v>0</v>
      </c>
      <c r="Q137" s="98">
        <f t="shared" si="14"/>
        <v>1</v>
      </c>
      <c r="R137" s="289"/>
    </row>
    <row r="138" spans="1:19" ht="15" thickBot="1" x14ac:dyDescent="0.4">
      <c r="A138" s="123" t="s">
        <v>211</v>
      </c>
      <c r="B138" s="60">
        <v>0</v>
      </c>
      <c r="C138" s="60">
        <v>0</v>
      </c>
      <c r="D138" s="60">
        <v>0</v>
      </c>
      <c r="E138" s="60">
        <v>0</v>
      </c>
      <c r="F138" s="60">
        <v>0</v>
      </c>
      <c r="G138" s="60">
        <v>0</v>
      </c>
      <c r="H138" s="60">
        <v>1</v>
      </c>
      <c r="I138" s="60">
        <v>0</v>
      </c>
      <c r="J138" s="60">
        <v>0</v>
      </c>
      <c r="K138" s="60">
        <v>0</v>
      </c>
      <c r="L138" s="60">
        <v>0</v>
      </c>
      <c r="M138" s="60">
        <v>0</v>
      </c>
      <c r="N138" s="60">
        <v>0</v>
      </c>
      <c r="O138" s="60">
        <v>0</v>
      </c>
      <c r="P138" s="60">
        <v>0</v>
      </c>
      <c r="Q138" s="61">
        <f t="shared" si="14"/>
        <v>1</v>
      </c>
      <c r="R138" s="290"/>
    </row>
    <row r="139" spans="1:19" s="1" customFormat="1" ht="15" customHeight="1" thickBot="1" x14ac:dyDescent="0.4">
      <c r="A139" s="127" t="s">
        <v>212</v>
      </c>
      <c r="B139" s="114"/>
      <c r="C139" s="114"/>
      <c r="D139" s="114"/>
      <c r="E139" s="114"/>
      <c r="F139" s="114"/>
      <c r="G139" s="114"/>
      <c r="H139" s="114"/>
      <c r="I139" s="114"/>
      <c r="J139" s="114"/>
      <c r="K139" s="114"/>
      <c r="L139" s="114"/>
      <c r="M139" s="114"/>
      <c r="N139" s="114"/>
      <c r="O139" s="114"/>
      <c r="P139" s="114"/>
      <c r="Q139" s="114"/>
      <c r="R139" s="115"/>
      <c r="S139" s="191"/>
    </row>
    <row r="140" spans="1:19" ht="17.5" customHeight="1" x14ac:dyDescent="0.35">
      <c r="A140" s="118" t="s">
        <v>213</v>
      </c>
      <c r="B140" s="49">
        <v>1</v>
      </c>
      <c r="C140" s="49">
        <v>0</v>
      </c>
      <c r="D140" s="49">
        <v>1</v>
      </c>
      <c r="E140" s="49">
        <v>1</v>
      </c>
      <c r="F140" s="49">
        <v>1</v>
      </c>
      <c r="G140" s="49">
        <v>1</v>
      </c>
      <c r="H140" s="49">
        <v>1</v>
      </c>
      <c r="I140" s="49">
        <v>1</v>
      </c>
      <c r="J140" s="49">
        <v>1</v>
      </c>
      <c r="K140" s="49">
        <v>1</v>
      </c>
      <c r="L140" s="49">
        <v>1</v>
      </c>
      <c r="M140" s="49">
        <v>1</v>
      </c>
      <c r="N140" s="49">
        <v>1</v>
      </c>
      <c r="O140" s="49">
        <v>1</v>
      </c>
      <c r="P140" s="49">
        <v>1</v>
      </c>
      <c r="Q140" s="104">
        <f t="shared" ref="Q140:Q148" si="15">SUM(B140:P140)</f>
        <v>14</v>
      </c>
      <c r="R140" s="258" t="s">
        <v>214</v>
      </c>
    </row>
    <row r="141" spans="1:19" ht="17.5" customHeight="1" x14ac:dyDescent="0.35">
      <c r="A141" s="119" t="s">
        <v>215</v>
      </c>
      <c r="B141" s="50">
        <v>1</v>
      </c>
      <c r="C141" s="50">
        <v>0</v>
      </c>
      <c r="D141" s="50">
        <v>1</v>
      </c>
      <c r="E141" s="50">
        <v>1</v>
      </c>
      <c r="F141" s="50">
        <v>1</v>
      </c>
      <c r="G141" s="50">
        <v>1</v>
      </c>
      <c r="H141" s="50">
        <v>1</v>
      </c>
      <c r="I141" s="50">
        <v>1</v>
      </c>
      <c r="J141" s="50">
        <v>1</v>
      </c>
      <c r="K141" s="50">
        <v>1</v>
      </c>
      <c r="L141" s="50">
        <v>1</v>
      </c>
      <c r="M141" s="50">
        <v>1</v>
      </c>
      <c r="N141" s="50">
        <v>1</v>
      </c>
      <c r="O141" s="50">
        <v>1</v>
      </c>
      <c r="P141" s="50">
        <v>1</v>
      </c>
      <c r="Q141" s="105">
        <f t="shared" si="15"/>
        <v>14</v>
      </c>
      <c r="R141" s="259"/>
    </row>
    <row r="142" spans="1:19" ht="17.5" customHeight="1" x14ac:dyDescent="0.35">
      <c r="A142" s="119" t="s">
        <v>216</v>
      </c>
      <c r="B142" s="50">
        <v>1</v>
      </c>
      <c r="C142" s="50">
        <v>1</v>
      </c>
      <c r="D142" s="50">
        <v>1</v>
      </c>
      <c r="E142" s="50">
        <v>1</v>
      </c>
      <c r="F142" s="50">
        <v>1</v>
      </c>
      <c r="G142" s="50">
        <v>0</v>
      </c>
      <c r="H142" s="50">
        <v>1</v>
      </c>
      <c r="I142" s="50">
        <v>1</v>
      </c>
      <c r="J142" s="50">
        <v>1</v>
      </c>
      <c r="K142" s="50">
        <v>0</v>
      </c>
      <c r="L142" s="50">
        <v>0</v>
      </c>
      <c r="M142" s="50">
        <v>0</v>
      </c>
      <c r="N142" s="50">
        <v>1</v>
      </c>
      <c r="O142" s="50">
        <v>1</v>
      </c>
      <c r="P142" s="50">
        <v>1</v>
      </c>
      <c r="Q142" s="105">
        <f t="shared" si="15"/>
        <v>11</v>
      </c>
      <c r="R142" s="259"/>
    </row>
    <row r="143" spans="1:19" ht="17.5" customHeight="1" thickBot="1" x14ac:dyDescent="0.4">
      <c r="A143" s="119" t="s">
        <v>217</v>
      </c>
      <c r="B143" s="50">
        <v>0</v>
      </c>
      <c r="C143" s="50">
        <v>1</v>
      </c>
      <c r="D143" s="50">
        <v>0</v>
      </c>
      <c r="E143" s="50">
        <v>0</v>
      </c>
      <c r="F143" s="50">
        <v>0</v>
      </c>
      <c r="G143" s="50">
        <v>0</v>
      </c>
      <c r="H143" s="50">
        <v>0</v>
      </c>
      <c r="I143" s="50">
        <v>0</v>
      </c>
      <c r="J143" s="50">
        <v>0</v>
      </c>
      <c r="K143" s="50">
        <v>0</v>
      </c>
      <c r="L143" s="53">
        <v>1</v>
      </c>
      <c r="M143" s="53">
        <v>1</v>
      </c>
      <c r="N143" s="53">
        <v>1</v>
      </c>
      <c r="O143" s="53">
        <v>0</v>
      </c>
      <c r="P143" s="53">
        <v>1</v>
      </c>
      <c r="Q143" s="105">
        <f t="shared" si="15"/>
        <v>5</v>
      </c>
      <c r="R143" s="259"/>
    </row>
    <row r="144" spans="1:19" x14ac:dyDescent="0.35">
      <c r="A144" s="125" t="s">
        <v>218</v>
      </c>
      <c r="B144" s="54">
        <v>1</v>
      </c>
      <c r="C144" s="54">
        <v>0</v>
      </c>
      <c r="D144" s="54">
        <v>1</v>
      </c>
      <c r="E144" s="54">
        <v>1</v>
      </c>
      <c r="F144" s="54">
        <v>0</v>
      </c>
      <c r="G144" s="54">
        <v>1</v>
      </c>
      <c r="H144" s="54">
        <v>1</v>
      </c>
      <c r="I144" s="54">
        <v>0</v>
      </c>
      <c r="J144" s="54">
        <v>0</v>
      </c>
      <c r="K144" s="54">
        <v>1</v>
      </c>
      <c r="L144" s="56">
        <v>0</v>
      </c>
      <c r="M144" s="56">
        <v>0</v>
      </c>
      <c r="N144" s="56">
        <v>1</v>
      </c>
      <c r="O144" s="56">
        <v>1</v>
      </c>
      <c r="P144" s="56">
        <v>0</v>
      </c>
      <c r="Q144" s="110">
        <f t="shared" si="15"/>
        <v>8</v>
      </c>
      <c r="R144" s="276" t="s">
        <v>219</v>
      </c>
    </row>
    <row r="145" spans="1:19" x14ac:dyDescent="0.35">
      <c r="A145" s="121" t="s">
        <v>220</v>
      </c>
      <c r="B145" s="57">
        <v>1</v>
      </c>
      <c r="C145" s="57">
        <v>0</v>
      </c>
      <c r="D145" s="57">
        <v>1</v>
      </c>
      <c r="E145" s="57">
        <v>1</v>
      </c>
      <c r="F145" s="57">
        <v>0</v>
      </c>
      <c r="G145" s="57">
        <v>1</v>
      </c>
      <c r="H145" s="57">
        <v>1</v>
      </c>
      <c r="I145" s="57">
        <v>0</v>
      </c>
      <c r="J145" s="57">
        <v>0</v>
      </c>
      <c r="K145" s="57">
        <v>1</v>
      </c>
      <c r="L145" s="57">
        <v>0</v>
      </c>
      <c r="M145" s="57">
        <v>0</v>
      </c>
      <c r="N145" s="57">
        <v>1</v>
      </c>
      <c r="O145" s="57">
        <v>1</v>
      </c>
      <c r="P145" s="57">
        <v>0</v>
      </c>
      <c r="Q145" s="111">
        <f t="shared" si="15"/>
        <v>8</v>
      </c>
      <c r="R145" s="292"/>
    </row>
    <row r="146" spans="1:19" x14ac:dyDescent="0.35">
      <c r="A146" s="121" t="s">
        <v>221</v>
      </c>
      <c r="B146" s="57">
        <v>0</v>
      </c>
      <c r="C146" s="57">
        <v>0</v>
      </c>
      <c r="D146" s="57">
        <v>1</v>
      </c>
      <c r="E146" s="57">
        <v>1</v>
      </c>
      <c r="F146" s="57">
        <v>0</v>
      </c>
      <c r="G146" s="57">
        <v>1</v>
      </c>
      <c r="H146" s="57">
        <v>1</v>
      </c>
      <c r="I146" s="57">
        <v>0</v>
      </c>
      <c r="J146" s="57">
        <v>0</v>
      </c>
      <c r="K146" s="57">
        <v>1</v>
      </c>
      <c r="L146" s="57">
        <v>0</v>
      </c>
      <c r="M146" s="57">
        <v>0</v>
      </c>
      <c r="N146" s="57">
        <v>1</v>
      </c>
      <c r="O146" s="57">
        <v>1</v>
      </c>
      <c r="P146" s="57">
        <v>0</v>
      </c>
      <c r="Q146" s="111">
        <f t="shared" si="15"/>
        <v>7</v>
      </c>
      <c r="R146" s="292"/>
    </row>
    <row r="147" spans="1:19" x14ac:dyDescent="0.35">
      <c r="A147" s="121" t="s">
        <v>222</v>
      </c>
      <c r="B147" s="57">
        <v>0</v>
      </c>
      <c r="C147" s="57">
        <v>0</v>
      </c>
      <c r="D147" s="57">
        <v>1</v>
      </c>
      <c r="E147" s="57">
        <v>0</v>
      </c>
      <c r="F147" s="57">
        <v>0</v>
      </c>
      <c r="G147" s="57">
        <v>1</v>
      </c>
      <c r="H147" s="57">
        <v>1</v>
      </c>
      <c r="I147" s="57">
        <v>0</v>
      </c>
      <c r="J147" s="57">
        <v>0</v>
      </c>
      <c r="K147" s="57">
        <v>1</v>
      </c>
      <c r="L147" s="57">
        <v>0</v>
      </c>
      <c r="M147" s="57">
        <v>0</v>
      </c>
      <c r="N147" s="57">
        <v>0</v>
      </c>
      <c r="O147" s="57">
        <v>0</v>
      </c>
      <c r="P147" s="57">
        <v>0</v>
      </c>
      <c r="Q147" s="111">
        <f t="shared" si="15"/>
        <v>4</v>
      </c>
      <c r="R147" s="292"/>
    </row>
    <row r="148" spans="1:19" ht="15" thickBot="1" x14ac:dyDescent="0.4">
      <c r="A148" s="123" t="s">
        <v>223</v>
      </c>
      <c r="B148" s="60">
        <v>1</v>
      </c>
      <c r="C148" s="60">
        <v>0</v>
      </c>
      <c r="D148" s="60">
        <v>0</v>
      </c>
      <c r="E148" s="60">
        <v>0</v>
      </c>
      <c r="F148" s="60">
        <v>0</v>
      </c>
      <c r="G148" s="60">
        <v>0</v>
      </c>
      <c r="H148" s="60">
        <v>1</v>
      </c>
      <c r="I148" s="60">
        <v>0</v>
      </c>
      <c r="J148" s="60">
        <v>0</v>
      </c>
      <c r="K148" s="60">
        <v>0</v>
      </c>
      <c r="L148" s="60">
        <v>0</v>
      </c>
      <c r="M148" s="60">
        <v>0</v>
      </c>
      <c r="N148" s="60">
        <v>0</v>
      </c>
      <c r="O148" s="60">
        <v>0</v>
      </c>
      <c r="P148" s="60">
        <v>0</v>
      </c>
      <c r="Q148" s="113">
        <f t="shared" si="15"/>
        <v>2</v>
      </c>
      <c r="R148" s="293"/>
    </row>
    <row r="149" spans="1:19" s="1" customFormat="1" ht="15" customHeight="1" thickBot="1" x14ac:dyDescent="0.4">
      <c r="A149" s="127" t="s">
        <v>224</v>
      </c>
      <c r="B149" s="114"/>
      <c r="C149" s="114"/>
      <c r="D149" s="114"/>
      <c r="E149" s="114"/>
      <c r="F149" s="114"/>
      <c r="G149" s="114"/>
      <c r="H149" s="114"/>
      <c r="I149" s="114"/>
      <c r="J149" s="114"/>
      <c r="K149" s="114"/>
      <c r="L149" s="114"/>
      <c r="M149" s="114"/>
      <c r="N149" s="114"/>
      <c r="O149" s="114"/>
      <c r="P149" s="114"/>
      <c r="Q149" s="114"/>
      <c r="R149" s="115"/>
      <c r="S149" s="191"/>
    </row>
    <row r="150" spans="1:19" ht="21" customHeight="1" x14ac:dyDescent="0.35">
      <c r="A150" s="118" t="s">
        <v>225</v>
      </c>
      <c r="B150" s="49">
        <v>0</v>
      </c>
      <c r="C150" s="49">
        <v>0</v>
      </c>
      <c r="D150" s="49">
        <v>1</v>
      </c>
      <c r="E150" s="49">
        <v>1</v>
      </c>
      <c r="F150" s="49">
        <v>1</v>
      </c>
      <c r="G150" s="49">
        <v>0</v>
      </c>
      <c r="H150" s="49">
        <v>0</v>
      </c>
      <c r="I150" s="49">
        <v>0</v>
      </c>
      <c r="J150" s="49">
        <v>1</v>
      </c>
      <c r="K150" s="49">
        <v>0</v>
      </c>
      <c r="L150" s="49">
        <v>1</v>
      </c>
      <c r="M150" s="49">
        <v>0</v>
      </c>
      <c r="N150" s="49">
        <v>0</v>
      </c>
      <c r="O150" s="49">
        <v>1</v>
      </c>
      <c r="P150" s="49">
        <v>0</v>
      </c>
      <c r="Q150" s="104">
        <f t="shared" ref="Q150:Q155" si="16">SUM(B150:P150)</f>
        <v>6</v>
      </c>
      <c r="R150" s="258" t="s">
        <v>226</v>
      </c>
    </row>
    <row r="151" spans="1:19" ht="21" customHeight="1" x14ac:dyDescent="0.35">
      <c r="A151" s="119" t="s">
        <v>227</v>
      </c>
      <c r="B151" s="50">
        <v>0</v>
      </c>
      <c r="C151" s="50">
        <v>0</v>
      </c>
      <c r="D151" s="50">
        <v>0</v>
      </c>
      <c r="E151" s="50">
        <v>0</v>
      </c>
      <c r="F151" s="50">
        <v>1</v>
      </c>
      <c r="G151" s="50">
        <v>1</v>
      </c>
      <c r="H151" s="50">
        <v>1</v>
      </c>
      <c r="I151" s="50">
        <v>0</v>
      </c>
      <c r="J151" s="50">
        <v>1</v>
      </c>
      <c r="K151" s="50">
        <v>0</v>
      </c>
      <c r="L151" s="50">
        <v>0</v>
      </c>
      <c r="M151" s="50">
        <v>0</v>
      </c>
      <c r="N151" s="50">
        <v>0</v>
      </c>
      <c r="O151" s="50">
        <v>0</v>
      </c>
      <c r="P151" s="50">
        <v>0</v>
      </c>
      <c r="Q151" s="105">
        <f t="shared" si="16"/>
        <v>4</v>
      </c>
      <c r="R151" s="259"/>
    </row>
    <row r="152" spans="1:19" ht="21" customHeight="1" x14ac:dyDescent="0.35">
      <c r="A152" s="119" t="s">
        <v>228</v>
      </c>
      <c r="B152" s="50">
        <v>0</v>
      </c>
      <c r="C152" s="50">
        <v>0</v>
      </c>
      <c r="D152" s="50">
        <v>1</v>
      </c>
      <c r="E152" s="50">
        <v>1</v>
      </c>
      <c r="F152" s="50">
        <v>0</v>
      </c>
      <c r="G152" s="50">
        <v>0</v>
      </c>
      <c r="H152" s="50">
        <v>0</v>
      </c>
      <c r="I152" s="50">
        <v>0</v>
      </c>
      <c r="J152" s="50">
        <v>0</v>
      </c>
      <c r="K152" s="50">
        <v>1</v>
      </c>
      <c r="L152" s="50">
        <v>1</v>
      </c>
      <c r="M152" s="50">
        <v>0</v>
      </c>
      <c r="N152" s="50">
        <v>0</v>
      </c>
      <c r="O152" s="50">
        <v>0</v>
      </c>
      <c r="P152" s="50">
        <v>0</v>
      </c>
      <c r="Q152" s="105">
        <f t="shared" si="16"/>
        <v>4</v>
      </c>
      <c r="R152" s="259"/>
    </row>
    <row r="153" spans="1:19" ht="21" customHeight="1" x14ac:dyDescent="0.35">
      <c r="A153" s="119" t="s">
        <v>229</v>
      </c>
      <c r="B153" s="50">
        <v>0</v>
      </c>
      <c r="C153" s="50">
        <v>0</v>
      </c>
      <c r="D153" s="50">
        <v>0</v>
      </c>
      <c r="E153" s="50">
        <v>0</v>
      </c>
      <c r="F153" s="50">
        <v>0</v>
      </c>
      <c r="G153" s="50">
        <v>0</v>
      </c>
      <c r="H153" s="50">
        <v>1</v>
      </c>
      <c r="I153" s="50">
        <v>0</v>
      </c>
      <c r="J153" s="50">
        <v>0</v>
      </c>
      <c r="K153" s="50">
        <v>0</v>
      </c>
      <c r="L153" s="50">
        <v>1</v>
      </c>
      <c r="M153" s="50">
        <v>0</v>
      </c>
      <c r="N153" s="50">
        <v>1</v>
      </c>
      <c r="O153" s="50">
        <v>0</v>
      </c>
      <c r="P153" s="50">
        <v>1</v>
      </c>
      <c r="Q153" s="105">
        <f>SUM(B153:P153)</f>
        <v>4</v>
      </c>
      <c r="R153" s="259"/>
    </row>
    <row r="154" spans="1:19" ht="21" customHeight="1" x14ac:dyDescent="0.35">
      <c r="A154" s="119" t="s">
        <v>230</v>
      </c>
      <c r="B154" s="50">
        <v>1</v>
      </c>
      <c r="C154" s="50">
        <v>0</v>
      </c>
      <c r="D154" s="50">
        <v>0</v>
      </c>
      <c r="E154" s="50">
        <v>0</v>
      </c>
      <c r="F154" s="50">
        <v>0</v>
      </c>
      <c r="G154" s="50">
        <v>0</v>
      </c>
      <c r="H154" s="50">
        <v>1</v>
      </c>
      <c r="I154" s="50">
        <v>0</v>
      </c>
      <c r="J154" s="50">
        <v>0</v>
      </c>
      <c r="K154" s="50">
        <v>0</v>
      </c>
      <c r="L154" s="50">
        <v>1</v>
      </c>
      <c r="M154" s="50">
        <v>0</v>
      </c>
      <c r="N154" s="50">
        <v>0</v>
      </c>
      <c r="O154" s="50">
        <v>0</v>
      </c>
      <c r="P154" s="50">
        <v>0</v>
      </c>
      <c r="Q154" s="105">
        <f t="shared" si="16"/>
        <v>3</v>
      </c>
      <c r="R154" s="259"/>
    </row>
    <row r="155" spans="1:19" ht="21" customHeight="1" thickBot="1" x14ac:dyDescent="0.4">
      <c r="A155" s="119" t="s">
        <v>231</v>
      </c>
      <c r="B155" s="50">
        <v>0</v>
      </c>
      <c r="C155" s="50">
        <v>1</v>
      </c>
      <c r="D155" s="50">
        <v>0</v>
      </c>
      <c r="E155" s="50">
        <v>0</v>
      </c>
      <c r="F155" s="50">
        <v>0</v>
      </c>
      <c r="G155" s="50">
        <v>0</v>
      </c>
      <c r="H155" s="50">
        <v>0</v>
      </c>
      <c r="I155" s="50">
        <v>0</v>
      </c>
      <c r="J155" s="50">
        <v>0</v>
      </c>
      <c r="K155" s="50">
        <v>0</v>
      </c>
      <c r="L155" s="50">
        <v>0</v>
      </c>
      <c r="M155" s="50">
        <v>0</v>
      </c>
      <c r="N155" s="50">
        <v>1</v>
      </c>
      <c r="O155" s="50">
        <v>0</v>
      </c>
      <c r="P155" s="50">
        <v>0</v>
      </c>
      <c r="Q155" s="105">
        <f t="shared" si="16"/>
        <v>2</v>
      </c>
      <c r="R155" s="259"/>
    </row>
    <row r="156" spans="1:19" s="1" customFormat="1" ht="15" customHeight="1" thickBot="1" x14ac:dyDescent="0.4">
      <c r="A156" s="127" t="s">
        <v>232</v>
      </c>
      <c r="B156" s="114"/>
      <c r="C156" s="114"/>
      <c r="D156" s="114"/>
      <c r="E156" s="114"/>
      <c r="F156" s="114"/>
      <c r="G156" s="114"/>
      <c r="H156" s="114"/>
      <c r="I156" s="114"/>
      <c r="J156" s="114"/>
      <c r="K156" s="114"/>
      <c r="L156" s="114"/>
      <c r="M156" s="114"/>
      <c r="N156" s="114"/>
      <c r="O156" s="114"/>
      <c r="P156" s="114"/>
      <c r="Q156" s="114"/>
      <c r="R156" s="115"/>
      <c r="S156" s="191"/>
    </row>
    <row r="157" spans="1:19" x14ac:dyDescent="0.35">
      <c r="A157" s="125" t="s">
        <v>233</v>
      </c>
      <c r="B157" s="54">
        <v>0</v>
      </c>
      <c r="C157" s="54">
        <v>1</v>
      </c>
      <c r="D157" s="54">
        <v>1</v>
      </c>
      <c r="E157" s="54">
        <v>1</v>
      </c>
      <c r="F157" s="54">
        <v>1</v>
      </c>
      <c r="G157" s="54">
        <v>1</v>
      </c>
      <c r="H157" s="54">
        <v>0</v>
      </c>
      <c r="I157" s="54">
        <v>1</v>
      </c>
      <c r="J157" s="54">
        <v>0</v>
      </c>
      <c r="K157" s="54">
        <v>0</v>
      </c>
      <c r="L157" s="160">
        <v>0</v>
      </c>
      <c r="M157" s="160">
        <v>0</v>
      </c>
      <c r="N157" s="160">
        <v>0</v>
      </c>
      <c r="O157" s="160">
        <v>0</v>
      </c>
      <c r="P157" s="160">
        <v>0</v>
      </c>
      <c r="Q157" s="110">
        <f t="shared" ref="Q157:Q159" si="17">SUM(B157:P157)</f>
        <v>6</v>
      </c>
      <c r="R157" s="273" t="s">
        <v>234</v>
      </c>
    </row>
    <row r="158" spans="1:19" x14ac:dyDescent="0.35">
      <c r="A158" s="121" t="s">
        <v>235</v>
      </c>
      <c r="B158" s="57">
        <v>1</v>
      </c>
      <c r="C158" s="57">
        <v>0</v>
      </c>
      <c r="D158" s="57">
        <v>0</v>
      </c>
      <c r="E158" s="57">
        <v>0</v>
      </c>
      <c r="F158" s="57">
        <v>0</v>
      </c>
      <c r="G158" s="57">
        <v>0</v>
      </c>
      <c r="H158" s="57">
        <v>0</v>
      </c>
      <c r="I158" s="57">
        <v>0</v>
      </c>
      <c r="J158" s="57">
        <v>0</v>
      </c>
      <c r="K158" s="57">
        <v>0</v>
      </c>
      <c r="L158" s="161">
        <v>0</v>
      </c>
      <c r="M158" s="161">
        <v>0</v>
      </c>
      <c r="N158" s="161">
        <v>0</v>
      </c>
      <c r="O158" s="161">
        <v>0</v>
      </c>
      <c r="P158" s="161">
        <v>0</v>
      </c>
      <c r="Q158" s="111">
        <f t="shared" si="17"/>
        <v>1</v>
      </c>
      <c r="R158" s="274"/>
    </row>
    <row r="159" spans="1:19" ht="15" thickBot="1" x14ac:dyDescent="0.4">
      <c r="A159" s="126" t="s">
        <v>236</v>
      </c>
      <c r="B159" s="58">
        <v>0</v>
      </c>
      <c r="C159" s="58">
        <v>0</v>
      </c>
      <c r="D159" s="58">
        <v>0</v>
      </c>
      <c r="E159" s="58">
        <v>0</v>
      </c>
      <c r="F159" s="58">
        <v>0</v>
      </c>
      <c r="G159" s="58">
        <v>0</v>
      </c>
      <c r="H159" s="58">
        <v>0</v>
      </c>
      <c r="I159" s="58">
        <v>0</v>
      </c>
      <c r="J159" s="58">
        <v>0</v>
      </c>
      <c r="K159" s="58">
        <v>0</v>
      </c>
      <c r="L159" s="162">
        <v>0</v>
      </c>
      <c r="M159" s="162">
        <v>0</v>
      </c>
      <c r="N159" s="162">
        <v>0</v>
      </c>
      <c r="O159" s="162">
        <v>0</v>
      </c>
      <c r="P159" s="162">
        <v>0</v>
      </c>
      <c r="Q159" s="112">
        <f t="shared" si="17"/>
        <v>0</v>
      </c>
      <c r="R159" s="275"/>
    </row>
    <row r="160" spans="1:19" s="1" customFormat="1" ht="15" customHeight="1" thickBot="1" x14ac:dyDescent="0.4">
      <c r="A160" s="127" t="s">
        <v>237</v>
      </c>
      <c r="B160" s="114"/>
      <c r="C160" s="114"/>
      <c r="D160" s="114"/>
      <c r="E160" s="114"/>
      <c r="F160" s="114"/>
      <c r="G160" s="114"/>
      <c r="H160" s="114"/>
      <c r="I160" s="114"/>
      <c r="J160" s="114"/>
      <c r="K160" s="114"/>
      <c r="L160" s="114"/>
      <c r="M160" s="114"/>
      <c r="N160" s="114"/>
      <c r="O160" s="114"/>
      <c r="P160" s="114"/>
      <c r="Q160" s="114"/>
      <c r="R160" s="115"/>
      <c r="S160" s="191"/>
    </row>
    <row r="161" spans="1:19" ht="16.149999999999999" customHeight="1" x14ac:dyDescent="0.35">
      <c r="A161" s="119" t="s">
        <v>238</v>
      </c>
      <c r="B161" s="169">
        <v>1</v>
      </c>
      <c r="C161" s="169">
        <v>0</v>
      </c>
      <c r="D161" s="169">
        <v>1</v>
      </c>
      <c r="E161" s="169">
        <v>1</v>
      </c>
      <c r="F161" s="169">
        <v>0</v>
      </c>
      <c r="G161" s="169">
        <v>0</v>
      </c>
      <c r="H161" s="169">
        <v>0</v>
      </c>
      <c r="I161" s="169">
        <v>0</v>
      </c>
      <c r="J161" s="169">
        <v>1</v>
      </c>
      <c r="K161" s="169">
        <v>1</v>
      </c>
      <c r="L161" s="193">
        <v>1</v>
      </c>
      <c r="M161" s="169">
        <v>1</v>
      </c>
      <c r="N161" s="169">
        <v>0</v>
      </c>
      <c r="O161" s="169">
        <v>1</v>
      </c>
      <c r="P161" s="169">
        <v>1</v>
      </c>
      <c r="Q161" s="64">
        <f t="shared" ref="Q161:Q171" si="18">SUM(B161:P161)</f>
        <v>9</v>
      </c>
      <c r="R161" s="261" t="s">
        <v>239</v>
      </c>
    </row>
    <row r="162" spans="1:19" ht="16.149999999999999" customHeight="1" x14ac:dyDescent="0.35">
      <c r="A162" s="119" t="s">
        <v>240</v>
      </c>
      <c r="B162" s="169">
        <v>1</v>
      </c>
      <c r="C162" s="169">
        <v>0</v>
      </c>
      <c r="D162" s="169">
        <v>0</v>
      </c>
      <c r="E162" s="169">
        <v>0</v>
      </c>
      <c r="F162" s="169">
        <v>0</v>
      </c>
      <c r="G162" s="169">
        <v>1</v>
      </c>
      <c r="H162" s="169">
        <v>0</v>
      </c>
      <c r="I162" s="169">
        <v>1</v>
      </c>
      <c r="J162" s="169">
        <v>0</v>
      </c>
      <c r="K162" s="169">
        <v>0</v>
      </c>
      <c r="L162" s="169">
        <v>1</v>
      </c>
      <c r="M162" s="169">
        <v>1</v>
      </c>
      <c r="N162" s="169">
        <v>1</v>
      </c>
      <c r="O162" s="169">
        <v>1</v>
      </c>
      <c r="P162" s="169">
        <v>1</v>
      </c>
      <c r="Q162" s="64">
        <f>SUM(B162:P162)</f>
        <v>8</v>
      </c>
      <c r="R162" s="262"/>
    </row>
    <row r="163" spans="1:19" ht="16.149999999999999" customHeight="1" x14ac:dyDescent="0.35">
      <c r="A163" s="119" t="s">
        <v>241</v>
      </c>
      <c r="B163" s="169">
        <v>1</v>
      </c>
      <c r="C163" s="169">
        <v>0</v>
      </c>
      <c r="D163" s="169">
        <v>1</v>
      </c>
      <c r="E163" s="169">
        <v>0</v>
      </c>
      <c r="F163" s="169">
        <v>0</v>
      </c>
      <c r="G163" s="169">
        <v>1</v>
      </c>
      <c r="H163" s="169">
        <v>0</v>
      </c>
      <c r="I163" s="169">
        <v>1</v>
      </c>
      <c r="J163" s="169">
        <v>1</v>
      </c>
      <c r="K163" s="169">
        <v>0</v>
      </c>
      <c r="L163" s="169">
        <v>0</v>
      </c>
      <c r="M163" s="169">
        <v>0</v>
      </c>
      <c r="N163" s="169">
        <v>1</v>
      </c>
      <c r="O163" s="169">
        <v>0</v>
      </c>
      <c r="P163" s="169">
        <v>0</v>
      </c>
      <c r="Q163" s="64">
        <f t="shared" si="18"/>
        <v>6</v>
      </c>
      <c r="R163" s="262"/>
    </row>
    <row r="164" spans="1:19" ht="16.149999999999999" customHeight="1" x14ac:dyDescent="0.35">
      <c r="A164" s="119" t="s">
        <v>242</v>
      </c>
      <c r="B164" s="50">
        <v>1</v>
      </c>
      <c r="C164" s="50">
        <v>0</v>
      </c>
      <c r="D164" s="50">
        <v>0</v>
      </c>
      <c r="E164" s="50">
        <v>0</v>
      </c>
      <c r="F164" s="50">
        <v>0</v>
      </c>
      <c r="G164" s="50">
        <v>0</v>
      </c>
      <c r="H164" s="50">
        <v>0</v>
      </c>
      <c r="I164" s="50">
        <v>1</v>
      </c>
      <c r="J164" s="50">
        <v>0</v>
      </c>
      <c r="K164" s="50">
        <v>0</v>
      </c>
      <c r="L164" s="50">
        <v>0</v>
      </c>
      <c r="M164" s="50">
        <v>1</v>
      </c>
      <c r="N164" s="50">
        <v>0</v>
      </c>
      <c r="O164" s="50">
        <v>1</v>
      </c>
      <c r="P164" s="50">
        <v>0</v>
      </c>
      <c r="Q164" s="98">
        <f t="shared" si="18"/>
        <v>4</v>
      </c>
      <c r="R164" s="262"/>
    </row>
    <row r="165" spans="1:19" ht="16.149999999999999" customHeight="1" x14ac:dyDescent="0.35">
      <c r="A165" s="128" t="s">
        <v>243</v>
      </c>
      <c r="B165" s="107">
        <v>0</v>
      </c>
      <c r="C165" s="107">
        <v>1</v>
      </c>
      <c r="D165" s="107">
        <v>0</v>
      </c>
      <c r="E165" s="107">
        <v>0</v>
      </c>
      <c r="F165" s="107">
        <v>0</v>
      </c>
      <c r="G165" s="107">
        <v>0</v>
      </c>
      <c r="H165" s="107">
        <v>0</v>
      </c>
      <c r="I165" s="107">
        <v>0</v>
      </c>
      <c r="J165" s="107">
        <v>0</v>
      </c>
      <c r="K165" s="107">
        <v>0</v>
      </c>
      <c r="L165" s="107">
        <v>0</v>
      </c>
      <c r="M165" s="107">
        <v>1</v>
      </c>
      <c r="N165" s="107">
        <v>0</v>
      </c>
      <c r="O165" s="107">
        <v>1</v>
      </c>
      <c r="P165" s="107">
        <v>0</v>
      </c>
      <c r="Q165" s="108">
        <f t="shared" si="18"/>
        <v>3</v>
      </c>
      <c r="R165" s="262"/>
    </row>
    <row r="166" spans="1:19" ht="16.149999999999999" customHeight="1" x14ac:dyDescent="0.35">
      <c r="A166" s="131" t="s">
        <v>244</v>
      </c>
      <c r="B166" s="51">
        <v>0</v>
      </c>
      <c r="C166" s="51">
        <v>0</v>
      </c>
      <c r="D166" s="51">
        <v>0</v>
      </c>
      <c r="E166" s="51">
        <v>1</v>
      </c>
      <c r="F166" s="51">
        <v>0</v>
      </c>
      <c r="G166" s="51">
        <v>0</v>
      </c>
      <c r="H166" s="51">
        <v>0</v>
      </c>
      <c r="I166" s="51">
        <v>0</v>
      </c>
      <c r="J166" s="51">
        <v>0</v>
      </c>
      <c r="K166" s="51">
        <v>0</v>
      </c>
      <c r="L166" s="51">
        <v>0</v>
      </c>
      <c r="M166" s="51">
        <v>1</v>
      </c>
      <c r="N166" s="51">
        <v>0</v>
      </c>
      <c r="O166" s="51">
        <v>0</v>
      </c>
      <c r="P166" s="51">
        <v>0</v>
      </c>
      <c r="Q166" s="52">
        <f>SUM(B166:P166)</f>
        <v>2</v>
      </c>
      <c r="R166" s="262"/>
    </row>
    <row r="167" spans="1:19" ht="16.149999999999999" customHeight="1" x14ac:dyDescent="0.35">
      <c r="A167" s="119" t="s">
        <v>245</v>
      </c>
      <c r="B167" s="50">
        <v>1</v>
      </c>
      <c r="C167" s="50">
        <v>0</v>
      </c>
      <c r="D167" s="50">
        <v>0</v>
      </c>
      <c r="E167" s="50">
        <v>0</v>
      </c>
      <c r="F167" s="50">
        <v>0</v>
      </c>
      <c r="G167" s="50">
        <v>0</v>
      </c>
      <c r="H167" s="50">
        <v>0</v>
      </c>
      <c r="I167" s="50">
        <v>0</v>
      </c>
      <c r="J167" s="50">
        <v>0</v>
      </c>
      <c r="K167" s="50">
        <v>0</v>
      </c>
      <c r="L167" s="50">
        <v>0</v>
      </c>
      <c r="M167" s="50">
        <v>1</v>
      </c>
      <c r="N167" s="50">
        <v>0</v>
      </c>
      <c r="O167" s="50">
        <v>0</v>
      </c>
      <c r="P167" s="50">
        <v>0</v>
      </c>
      <c r="Q167" s="98">
        <f>SUM(B167:P167)</f>
        <v>2</v>
      </c>
      <c r="R167" s="262"/>
    </row>
    <row r="168" spans="1:19" ht="16.149999999999999" customHeight="1" x14ac:dyDescent="0.35">
      <c r="A168" s="131" t="s">
        <v>246</v>
      </c>
      <c r="B168" s="51">
        <v>0</v>
      </c>
      <c r="C168" s="51">
        <v>1</v>
      </c>
      <c r="D168" s="51">
        <v>0</v>
      </c>
      <c r="E168" s="51">
        <v>0</v>
      </c>
      <c r="F168" s="51">
        <v>0</v>
      </c>
      <c r="G168" s="51">
        <v>0</v>
      </c>
      <c r="H168" s="51">
        <v>0</v>
      </c>
      <c r="I168" s="51">
        <v>0</v>
      </c>
      <c r="J168" s="51">
        <v>0</v>
      </c>
      <c r="K168" s="51">
        <v>0</v>
      </c>
      <c r="L168" s="51">
        <v>0</v>
      </c>
      <c r="M168" s="51">
        <v>0</v>
      </c>
      <c r="N168" s="51">
        <v>0</v>
      </c>
      <c r="O168" s="51">
        <v>0</v>
      </c>
      <c r="P168" s="51">
        <v>0</v>
      </c>
      <c r="Q168" s="52">
        <f t="shared" si="18"/>
        <v>1</v>
      </c>
      <c r="R168" s="262"/>
    </row>
    <row r="169" spans="1:19" ht="16.149999999999999" customHeight="1" x14ac:dyDescent="0.35">
      <c r="A169" s="119" t="s">
        <v>247</v>
      </c>
      <c r="B169" s="50">
        <v>0</v>
      </c>
      <c r="C169" s="50">
        <v>0</v>
      </c>
      <c r="D169" s="50">
        <v>0</v>
      </c>
      <c r="E169" s="50">
        <v>0</v>
      </c>
      <c r="F169" s="50">
        <v>0</v>
      </c>
      <c r="G169" s="50">
        <v>0</v>
      </c>
      <c r="H169" s="50">
        <v>1</v>
      </c>
      <c r="I169" s="50">
        <v>0</v>
      </c>
      <c r="J169" s="50">
        <v>0</v>
      </c>
      <c r="K169" s="50">
        <v>0</v>
      </c>
      <c r="L169" s="50">
        <v>0</v>
      </c>
      <c r="M169" s="50">
        <v>0</v>
      </c>
      <c r="N169" s="50">
        <v>0</v>
      </c>
      <c r="O169" s="50">
        <v>0</v>
      </c>
      <c r="P169" s="50">
        <v>0</v>
      </c>
      <c r="Q169" s="98">
        <f t="shared" si="18"/>
        <v>1</v>
      </c>
      <c r="R169" s="262"/>
    </row>
    <row r="170" spans="1:19" ht="16.149999999999999" customHeight="1" x14ac:dyDescent="0.35">
      <c r="A170" s="119" t="s">
        <v>248</v>
      </c>
      <c r="B170" s="50">
        <v>1</v>
      </c>
      <c r="C170" s="50">
        <v>0</v>
      </c>
      <c r="D170" s="50">
        <v>0</v>
      </c>
      <c r="E170" s="50">
        <v>0</v>
      </c>
      <c r="F170" s="50">
        <v>0</v>
      </c>
      <c r="G170" s="50">
        <v>0</v>
      </c>
      <c r="H170" s="50">
        <v>0</v>
      </c>
      <c r="I170" s="50">
        <v>0</v>
      </c>
      <c r="J170" s="50">
        <v>0</v>
      </c>
      <c r="K170" s="50">
        <v>0</v>
      </c>
      <c r="L170" s="50">
        <v>0</v>
      </c>
      <c r="M170" s="50">
        <v>0</v>
      </c>
      <c r="N170" s="50">
        <v>0</v>
      </c>
      <c r="O170" s="50">
        <v>0</v>
      </c>
      <c r="P170" s="50">
        <v>0</v>
      </c>
      <c r="Q170" s="98">
        <f t="shared" si="18"/>
        <v>1</v>
      </c>
      <c r="R170" s="262"/>
    </row>
    <row r="171" spans="1:19" ht="16.149999999999999" customHeight="1" thickBot="1" x14ac:dyDescent="0.4">
      <c r="A171" s="124" t="s">
        <v>249</v>
      </c>
      <c r="B171" s="51">
        <v>0</v>
      </c>
      <c r="C171" s="51">
        <v>0</v>
      </c>
      <c r="D171" s="51">
        <v>0</v>
      </c>
      <c r="E171" s="51">
        <v>0</v>
      </c>
      <c r="F171" s="51">
        <v>0</v>
      </c>
      <c r="G171" s="51">
        <v>0</v>
      </c>
      <c r="H171" s="51">
        <v>0</v>
      </c>
      <c r="I171" s="51">
        <v>1</v>
      </c>
      <c r="J171" s="51">
        <v>0</v>
      </c>
      <c r="K171" s="51">
        <v>0</v>
      </c>
      <c r="L171" s="51">
        <v>0</v>
      </c>
      <c r="M171" s="51">
        <v>0</v>
      </c>
      <c r="N171" s="51">
        <v>0</v>
      </c>
      <c r="O171" s="51">
        <v>0</v>
      </c>
      <c r="P171" s="51">
        <v>0</v>
      </c>
      <c r="Q171" s="52">
        <f t="shared" si="18"/>
        <v>1</v>
      </c>
      <c r="R171" s="285"/>
    </row>
    <row r="172" spans="1:19" s="1" customFormat="1" ht="15" customHeight="1" thickBot="1" x14ac:dyDescent="0.4">
      <c r="A172" s="146" t="s">
        <v>250</v>
      </c>
      <c r="B172" s="147"/>
      <c r="C172" s="147"/>
      <c r="D172" s="147"/>
      <c r="E172" s="147"/>
      <c r="F172" s="147"/>
      <c r="G172" s="147"/>
      <c r="H172" s="147"/>
      <c r="I172" s="147"/>
      <c r="J172" s="147"/>
      <c r="K172" s="147"/>
      <c r="L172" s="147"/>
      <c r="M172" s="147"/>
      <c r="N172" s="147"/>
      <c r="O172" s="147"/>
      <c r="P172" s="147"/>
      <c r="Q172" s="147"/>
      <c r="R172" s="148"/>
      <c r="S172" s="191"/>
    </row>
    <row r="173" spans="1:19" x14ac:dyDescent="0.35">
      <c r="A173" s="125" t="s">
        <v>251</v>
      </c>
      <c r="B173" s="54">
        <v>1</v>
      </c>
      <c r="C173" s="54">
        <v>0</v>
      </c>
      <c r="D173" s="54">
        <v>0</v>
      </c>
      <c r="E173" s="54">
        <v>0</v>
      </c>
      <c r="F173" s="54">
        <v>0</v>
      </c>
      <c r="G173" s="54">
        <v>0</v>
      </c>
      <c r="H173" s="54">
        <v>1</v>
      </c>
      <c r="I173" s="54">
        <v>1</v>
      </c>
      <c r="J173" s="54">
        <v>1</v>
      </c>
      <c r="K173" s="54">
        <v>1</v>
      </c>
      <c r="L173" s="54">
        <v>1</v>
      </c>
      <c r="M173" s="54">
        <v>1</v>
      </c>
      <c r="N173" s="54">
        <v>1</v>
      </c>
      <c r="O173" s="54">
        <v>1</v>
      </c>
      <c r="P173" s="54">
        <v>1</v>
      </c>
      <c r="Q173" s="55">
        <f t="shared" ref="Q173:Q184" si="19">SUM(B173:P173)</f>
        <v>10</v>
      </c>
      <c r="R173" s="263" t="s">
        <v>252</v>
      </c>
    </row>
    <row r="174" spans="1:19" x14ac:dyDescent="0.35">
      <c r="A174" s="121" t="s">
        <v>253</v>
      </c>
      <c r="B174" s="57">
        <v>0</v>
      </c>
      <c r="C174" s="57">
        <v>0</v>
      </c>
      <c r="D174" s="57">
        <v>0</v>
      </c>
      <c r="E174" s="57">
        <v>0</v>
      </c>
      <c r="F174" s="57">
        <v>0</v>
      </c>
      <c r="G174" s="57">
        <v>0</v>
      </c>
      <c r="H174" s="57">
        <v>1</v>
      </c>
      <c r="I174" s="57">
        <v>1</v>
      </c>
      <c r="J174" s="57">
        <v>1</v>
      </c>
      <c r="K174" s="57">
        <v>0</v>
      </c>
      <c r="L174" s="57">
        <v>0</v>
      </c>
      <c r="M174" s="57">
        <v>1</v>
      </c>
      <c r="N174" s="57">
        <v>1</v>
      </c>
      <c r="O174" s="57">
        <v>1</v>
      </c>
      <c r="P174" s="57">
        <v>1</v>
      </c>
      <c r="Q174" s="101">
        <f t="shared" ref="Q174:Q181" si="20">SUM(B174:P174)</f>
        <v>7</v>
      </c>
      <c r="R174" s="291"/>
    </row>
    <row r="175" spans="1:19" x14ac:dyDescent="0.35">
      <c r="A175" s="121" t="s">
        <v>254</v>
      </c>
      <c r="B175" s="57">
        <v>0</v>
      </c>
      <c r="C175" s="57">
        <v>0</v>
      </c>
      <c r="D175" s="57">
        <v>0</v>
      </c>
      <c r="E175" s="57">
        <v>0</v>
      </c>
      <c r="F175" s="57">
        <v>0</v>
      </c>
      <c r="G175" s="57">
        <v>0</v>
      </c>
      <c r="H175" s="57">
        <v>0</v>
      </c>
      <c r="I175" s="57">
        <v>1</v>
      </c>
      <c r="J175" s="57">
        <v>0</v>
      </c>
      <c r="K175" s="57">
        <v>0</v>
      </c>
      <c r="L175" s="57">
        <v>0</v>
      </c>
      <c r="M175" s="57">
        <v>1</v>
      </c>
      <c r="N175" s="57">
        <v>1</v>
      </c>
      <c r="O175" s="57">
        <v>1</v>
      </c>
      <c r="P175" s="57">
        <v>1</v>
      </c>
      <c r="Q175" s="101">
        <f t="shared" si="20"/>
        <v>5</v>
      </c>
      <c r="R175" s="291"/>
    </row>
    <row r="176" spans="1:19" x14ac:dyDescent="0.35">
      <c r="A176" s="121" t="s">
        <v>255</v>
      </c>
      <c r="B176" s="57">
        <v>1</v>
      </c>
      <c r="C176" s="57">
        <v>1</v>
      </c>
      <c r="D176" s="57">
        <v>0</v>
      </c>
      <c r="E176" s="57">
        <v>0</v>
      </c>
      <c r="F176" s="57">
        <v>0</v>
      </c>
      <c r="G176" s="57">
        <v>0</v>
      </c>
      <c r="H176" s="57">
        <v>0</v>
      </c>
      <c r="I176" s="57">
        <v>0</v>
      </c>
      <c r="J176" s="57">
        <v>0</v>
      </c>
      <c r="K176" s="57">
        <v>1</v>
      </c>
      <c r="L176" s="57">
        <v>1</v>
      </c>
      <c r="M176" s="57">
        <v>1</v>
      </c>
      <c r="N176" s="57">
        <v>0</v>
      </c>
      <c r="O176" s="57">
        <v>0</v>
      </c>
      <c r="P176" s="57">
        <v>0</v>
      </c>
      <c r="Q176" s="101">
        <f t="shared" si="20"/>
        <v>5</v>
      </c>
      <c r="R176" s="291"/>
    </row>
    <row r="177" spans="1:18" x14ac:dyDescent="0.35">
      <c r="A177" s="121" t="s">
        <v>256</v>
      </c>
      <c r="B177" s="57">
        <v>1</v>
      </c>
      <c r="C177" s="57">
        <v>0</v>
      </c>
      <c r="D177" s="57">
        <v>0</v>
      </c>
      <c r="E177" s="57">
        <v>0</v>
      </c>
      <c r="F177" s="57">
        <v>0</v>
      </c>
      <c r="G177" s="57">
        <v>0</v>
      </c>
      <c r="H177" s="57">
        <v>0</v>
      </c>
      <c r="I177" s="57">
        <v>0</v>
      </c>
      <c r="J177" s="57">
        <v>0</v>
      </c>
      <c r="K177" s="57">
        <v>1</v>
      </c>
      <c r="L177" s="57">
        <v>1</v>
      </c>
      <c r="M177" s="57">
        <v>1</v>
      </c>
      <c r="N177" s="57">
        <v>1</v>
      </c>
      <c r="O177" s="57">
        <v>0</v>
      </c>
      <c r="P177" s="57">
        <v>0</v>
      </c>
      <c r="Q177" s="101">
        <f t="shared" si="20"/>
        <v>5</v>
      </c>
      <c r="R177" s="291"/>
    </row>
    <row r="178" spans="1:18" x14ac:dyDescent="0.35">
      <c r="A178" s="121" t="s">
        <v>257</v>
      </c>
      <c r="B178" s="57">
        <v>1</v>
      </c>
      <c r="C178" s="57">
        <v>1</v>
      </c>
      <c r="D178" s="57">
        <v>0</v>
      </c>
      <c r="E178" s="57">
        <v>0</v>
      </c>
      <c r="F178" s="57">
        <v>0</v>
      </c>
      <c r="G178" s="57">
        <v>0</v>
      </c>
      <c r="H178" s="57">
        <v>0</v>
      </c>
      <c r="I178" s="57">
        <v>0</v>
      </c>
      <c r="J178" s="57">
        <v>0</v>
      </c>
      <c r="K178" s="57">
        <v>0</v>
      </c>
      <c r="L178" s="57">
        <v>1</v>
      </c>
      <c r="M178" s="57">
        <v>1</v>
      </c>
      <c r="N178" s="57">
        <v>1</v>
      </c>
      <c r="O178" s="57">
        <v>0</v>
      </c>
      <c r="P178" s="57">
        <v>0</v>
      </c>
      <c r="Q178" s="101">
        <f t="shared" si="20"/>
        <v>5</v>
      </c>
      <c r="R178" s="291"/>
    </row>
    <row r="179" spans="1:18" x14ac:dyDescent="0.35">
      <c r="A179" s="121" t="s">
        <v>258</v>
      </c>
      <c r="B179" s="57">
        <v>0</v>
      </c>
      <c r="C179" s="57">
        <v>0</v>
      </c>
      <c r="D179" s="57">
        <v>1</v>
      </c>
      <c r="E179" s="57">
        <v>0</v>
      </c>
      <c r="F179" s="57">
        <v>0</v>
      </c>
      <c r="G179" s="57">
        <v>0</v>
      </c>
      <c r="H179" s="57">
        <v>1</v>
      </c>
      <c r="I179" s="57">
        <v>0</v>
      </c>
      <c r="J179" s="57">
        <v>0</v>
      </c>
      <c r="K179" s="57">
        <v>0</v>
      </c>
      <c r="L179" s="57">
        <v>1</v>
      </c>
      <c r="M179" s="57">
        <v>0</v>
      </c>
      <c r="N179" s="57">
        <v>1</v>
      </c>
      <c r="O179" s="57">
        <v>0</v>
      </c>
      <c r="P179" s="57">
        <v>0</v>
      </c>
      <c r="Q179" s="101">
        <f t="shared" si="20"/>
        <v>4</v>
      </c>
      <c r="R179" s="291"/>
    </row>
    <row r="180" spans="1:18" x14ac:dyDescent="0.35">
      <c r="A180" s="121" t="s">
        <v>259</v>
      </c>
      <c r="B180" s="57">
        <v>0</v>
      </c>
      <c r="C180" s="57">
        <v>0</v>
      </c>
      <c r="D180" s="57">
        <v>1</v>
      </c>
      <c r="E180" s="57">
        <v>0</v>
      </c>
      <c r="F180" s="57">
        <v>0</v>
      </c>
      <c r="G180" s="57">
        <v>0</v>
      </c>
      <c r="H180" s="57">
        <v>0</v>
      </c>
      <c r="I180" s="57">
        <v>0</v>
      </c>
      <c r="J180" s="57">
        <v>0</v>
      </c>
      <c r="K180" s="57">
        <v>0</v>
      </c>
      <c r="L180" s="57">
        <v>1</v>
      </c>
      <c r="M180" s="57">
        <v>1</v>
      </c>
      <c r="N180" s="57">
        <v>1</v>
      </c>
      <c r="O180" s="57">
        <v>0</v>
      </c>
      <c r="P180" s="57">
        <v>0</v>
      </c>
      <c r="Q180" s="101">
        <f t="shared" si="20"/>
        <v>4</v>
      </c>
      <c r="R180" s="291"/>
    </row>
    <row r="181" spans="1:18" x14ac:dyDescent="0.35">
      <c r="A181" s="121" t="s">
        <v>260</v>
      </c>
      <c r="B181" s="57">
        <v>0</v>
      </c>
      <c r="C181" s="57">
        <v>0</v>
      </c>
      <c r="D181" s="57">
        <v>0</v>
      </c>
      <c r="E181" s="57">
        <v>0</v>
      </c>
      <c r="F181" s="57">
        <v>0</v>
      </c>
      <c r="G181" s="57">
        <v>1</v>
      </c>
      <c r="H181" s="57">
        <v>0</v>
      </c>
      <c r="I181" s="57">
        <v>0</v>
      </c>
      <c r="J181" s="57">
        <v>0</v>
      </c>
      <c r="K181" s="57">
        <v>0</v>
      </c>
      <c r="L181" s="57">
        <v>1</v>
      </c>
      <c r="M181" s="57">
        <v>0</v>
      </c>
      <c r="N181" s="57">
        <v>1</v>
      </c>
      <c r="O181" s="57">
        <v>0</v>
      </c>
      <c r="P181" s="57">
        <v>0</v>
      </c>
      <c r="Q181" s="101">
        <f t="shared" si="20"/>
        <v>3</v>
      </c>
      <c r="R181" s="291"/>
    </row>
    <row r="182" spans="1:18" x14ac:dyDescent="0.35">
      <c r="A182" s="121" t="s">
        <v>261</v>
      </c>
      <c r="B182" s="57">
        <v>1</v>
      </c>
      <c r="C182" s="57">
        <v>1</v>
      </c>
      <c r="D182" s="57">
        <v>0</v>
      </c>
      <c r="E182" s="57">
        <v>0</v>
      </c>
      <c r="F182" s="57">
        <v>0</v>
      </c>
      <c r="G182" s="57">
        <v>0</v>
      </c>
      <c r="H182" s="57">
        <v>0</v>
      </c>
      <c r="I182" s="57">
        <v>0</v>
      </c>
      <c r="J182" s="57">
        <v>0</v>
      </c>
      <c r="K182" s="57">
        <v>0</v>
      </c>
      <c r="L182" s="57">
        <v>0</v>
      </c>
      <c r="M182" s="57">
        <v>0</v>
      </c>
      <c r="N182" s="57">
        <v>0</v>
      </c>
      <c r="O182" s="57">
        <v>0</v>
      </c>
      <c r="P182" s="57">
        <v>0</v>
      </c>
      <c r="Q182" s="101">
        <f t="shared" si="19"/>
        <v>2</v>
      </c>
      <c r="R182" s="291"/>
    </row>
    <row r="183" spans="1:18" x14ac:dyDescent="0.35">
      <c r="A183" s="121" t="s">
        <v>262</v>
      </c>
      <c r="B183" s="57">
        <v>1</v>
      </c>
      <c r="C183" s="57">
        <v>0</v>
      </c>
      <c r="D183" s="57">
        <v>0</v>
      </c>
      <c r="E183" s="57">
        <v>0</v>
      </c>
      <c r="F183" s="57">
        <v>0</v>
      </c>
      <c r="G183" s="57">
        <v>1</v>
      </c>
      <c r="H183" s="57">
        <v>0</v>
      </c>
      <c r="I183" s="57">
        <v>0</v>
      </c>
      <c r="J183" s="57">
        <v>0</v>
      </c>
      <c r="K183" s="57">
        <v>0</v>
      </c>
      <c r="L183" s="57">
        <v>0</v>
      </c>
      <c r="M183" s="57">
        <v>0</v>
      </c>
      <c r="N183" s="57">
        <v>0</v>
      </c>
      <c r="O183" s="57">
        <v>0</v>
      </c>
      <c r="P183" s="57">
        <v>0</v>
      </c>
      <c r="Q183" s="101">
        <f t="shared" si="19"/>
        <v>2</v>
      </c>
      <c r="R183" s="291"/>
    </row>
    <row r="184" spans="1:18" ht="15" thickBot="1" x14ac:dyDescent="0.4">
      <c r="A184" s="126" t="s">
        <v>263</v>
      </c>
      <c r="B184" s="58">
        <v>0</v>
      </c>
      <c r="C184" s="58">
        <v>0</v>
      </c>
      <c r="D184" s="58">
        <v>0</v>
      </c>
      <c r="E184" s="58">
        <v>0</v>
      </c>
      <c r="F184" s="58">
        <v>0</v>
      </c>
      <c r="G184" s="58">
        <v>1</v>
      </c>
      <c r="H184" s="58">
        <v>1</v>
      </c>
      <c r="I184" s="58">
        <v>0</v>
      </c>
      <c r="J184" s="58">
        <v>0</v>
      </c>
      <c r="K184" s="58">
        <v>0</v>
      </c>
      <c r="L184" s="58">
        <v>0</v>
      </c>
      <c r="M184" s="58">
        <v>0</v>
      </c>
      <c r="N184" s="58">
        <v>0</v>
      </c>
      <c r="O184" s="58">
        <v>0</v>
      </c>
      <c r="P184" s="58">
        <v>0</v>
      </c>
      <c r="Q184" s="102">
        <f t="shared" si="19"/>
        <v>2</v>
      </c>
      <c r="R184" s="264"/>
    </row>
    <row r="185" spans="1:18" ht="15" customHeight="1" thickBot="1" x14ac:dyDescent="0.4">
      <c r="A185" s="151" t="s">
        <v>264</v>
      </c>
      <c r="B185" s="150"/>
      <c r="C185" s="150"/>
      <c r="D185" s="150"/>
      <c r="E185" s="150"/>
      <c r="F185" s="150"/>
      <c r="G185" s="150"/>
      <c r="H185" s="150"/>
      <c r="I185" s="150"/>
      <c r="J185" s="150"/>
      <c r="K185" s="150"/>
      <c r="L185" s="150"/>
      <c r="M185" s="150"/>
      <c r="N185" s="150"/>
      <c r="O185" s="150"/>
      <c r="P185" s="150"/>
      <c r="Q185" s="150"/>
      <c r="R185" s="152"/>
    </row>
    <row r="186" spans="1:18" x14ac:dyDescent="0.35">
      <c r="A186" s="118" t="s">
        <v>265</v>
      </c>
      <c r="B186" s="49">
        <v>0</v>
      </c>
      <c r="C186" s="49">
        <v>1</v>
      </c>
      <c r="D186" s="49">
        <v>0</v>
      </c>
      <c r="E186" s="49">
        <v>1</v>
      </c>
      <c r="F186" s="49">
        <v>1</v>
      </c>
      <c r="G186" s="49">
        <v>1</v>
      </c>
      <c r="H186" s="49">
        <v>1</v>
      </c>
      <c r="I186" s="49">
        <v>1</v>
      </c>
      <c r="J186" s="49">
        <v>1</v>
      </c>
      <c r="K186" s="49">
        <v>1</v>
      </c>
      <c r="L186" s="49">
        <v>0</v>
      </c>
      <c r="M186" s="49">
        <v>0</v>
      </c>
      <c r="N186" s="49">
        <v>1</v>
      </c>
      <c r="O186" s="49">
        <v>1</v>
      </c>
      <c r="P186" s="49">
        <v>0</v>
      </c>
      <c r="Q186" s="97">
        <f t="shared" ref="Q186:Q193" si="21">SUM(B186:P186)</f>
        <v>10</v>
      </c>
      <c r="R186" s="270" t="s">
        <v>266</v>
      </c>
    </row>
    <row r="187" spans="1:18" x14ac:dyDescent="0.35">
      <c r="A187" s="119" t="s">
        <v>267</v>
      </c>
      <c r="B187" s="50">
        <v>0</v>
      </c>
      <c r="C187" s="50">
        <v>1</v>
      </c>
      <c r="D187" s="50">
        <v>1</v>
      </c>
      <c r="E187" s="50">
        <v>0</v>
      </c>
      <c r="F187" s="50">
        <v>1</v>
      </c>
      <c r="G187" s="50">
        <v>0</v>
      </c>
      <c r="H187" s="50">
        <v>1</v>
      </c>
      <c r="I187" s="50">
        <v>1</v>
      </c>
      <c r="J187" s="50">
        <v>1</v>
      </c>
      <c r="K187" s="50">
        <v>1</v>
      </c>
      <c r="L187" s="50">
        <v>0</v>
      </c>
      <c r="M187" s="50">
        <v>0</v>
      </c>
      <c r="N187" s="50">
        <v>1</v>
      </c>
      <c r="O187" s="50">
        <v>1</v>
      </c>
      <c r="P187" s="50">
        <v>0</v>
      </c>
      <c r="Q187" s="98">
        <f t="shared" si="21"/>
        <v>9</v>
      </c>
      <c r="R187" s="271"/>
    </row>
    <row r="188" spans="1:18" x14ac:dyDescent="0.35">
      <c r="A188" s="119" t="s">
        <v>268</v>
      </c>
      <c r="B188" s="50">
        <v>0</v>
      </c>
      <c r="C188" s="50">
        <v>1</v>
      </c>
      <c r="D188" s="50">
        <v>1</v>
      </c>
      <c r="E188" s="50">
        <v>0</v>
      </c>
      <c r="F188" s="50">
        <v>0</v>
      </c>
      <c r="G188" s="50">
        <v>1</v>
      </c>
      <c r="H188" s="50">
        <v>0</v>
      </c>
      <c r="I188" s="50">
        <v>1</v>
      </c>
      <c r="J188" s="50">
        <v>0</v>
      </c>
      <c r="K188" s="50">
        <v>1</v>
      </c>
      <c r="L188" s="50">
        <v>0</v>
      </c>
      <c r="M188" s="50">
        <v>0</v>
      </c>
      <c r="N188" s="50">
        <v>0</v>
      </c>
      <c r="O188" s="50">
        <v>1</v>
      </c>
      <c r="P188" s="50">
        <v>0</v>
      </c>
      <c r="Q188" s="98">
        <f>SUM(B188:P188)</f>
        <v>6</v>
      </c>
      <c r="R188" s="271"/>
    </row>
    <row r="189" spans="1:18" ht="15" thickBot="1" x14ac:dyDescent="0.4">
      <c r="A189" s="120" t="s">
        <v>269</v>
      </c>
      <c r="B189" s="53">
        <v>0</v>
      </c>
      <c r="C189" s="53">
        <v>0</v>
      </c>
      <c r="D189" s="53">
        <v>0</v>
      </c>
      <c r="E189" s="53">
        <v>0</v>
      </c>
      <c r="F189" s="53">
        <v>0</v>
      </c>
      <c r="G189" s="53">
        <v>0</v>
      </c>
      <c r="H189" s="53">
        <v>0</v>
      </c>
      <c r="I189" s="53">
        <v>0</v>
      </c>
      <c r="J189" s="53">
        <v>0</v>
      </c>
      <c r="K189" s="53">
        <v>0</v>
      </c>
      <c r="L189" s="53">
        <v>0</v>
      </c>
      <c r="M189" s="53">
        <v>0</v>
      </c>
      <c r="N189" s="53">
        <v>0</v>
      </c>
      <c r="O189" s="53">
        <v>0</v>
      </c>
      <c r="P189" s="53">
        <v>1</v>
      </c>
      <c r="Q189" s="99">
        <f t="shared" si="21"/>
        <v>1</v>
      </c>
      <c r="R189" s="272"/>
    </row>
    <row r="190" spans="1:18" x14ac:dyDescent="0.35">
      <c r="A190" s="125" t="s">
        <v>270</v>
      </c>
      <c r="B190" s="54">
        <v>0</v>
      </c>
      <c r="C190" s="54">
        <v>0</v>
      </c>
      <c r="D190" s="54">
        <v>1</v>
      </c>
      <c r="E190" s="54">
        <v>0</v>
      </c>
      <c r="F190" s="54">
        <v>0</v>
      </c>
      <c r="G190" s="54">
        <v>1</v>
      </c>
      <c r="H190" s="54">
        <v>1</v>
      </c>
      <c r="I190" s="54">
        <v>0</v>
      </c>
      <c r="J190" s="54">
        <v>1</v>
      </c>
      <c r="K190" s="54">
        <v>1</v>
      </c>
      <c r="L190" s="54">
        <v>0</v>
      </c>
      <c r="M190" s="54">
        <v>0</v>
      </c>
      <c r="N190" s="54">
        <v>0</v>
      </c>
      <c r="O190" s="54">
        <v>1</v>
      </c>
      <c r="P190" s="54">
        <v>0</v>
      </c>
      <c r="Q190" s="55">
        <f>SUM(B190:P190)</f>
        <v>6</v>
      </c>
      <c r="R190" s="263" t="s">
        <v>271</v>
      </c>
    </row>
    <row r="191" spans="1:18" x14ac:dyDescent="0.35">
      <c r="A191" s="121" t="s">
        <v>272</v>
      </c>
      <c r="B191" s="57">
        <v>0</v>
      </c>
      <c r="C191" s="57">
        <v>0</v>
      </c>
      <c r="D191" s="57">
        <v>1</v>
      </c>
      <c r="E191" s="57">
        <v>0</v>
      </c>
      <c r="F191" s="57">
        <v>0</v>
      </c>
      <c r="G191" s="57">
        <v>1</v>
      </c>
      <c r="H191" s="57">
        <v>0</v>
      </c>
      <c r="I191" s="57">
        <v>0</v>
      </c>
      <c r="J191" s="57">
        <v>0</v>
      </c>
      <c r="K191" s="57">
        <v>0</v>
      </c>
      <c r="L191" s="57">
        <v>0</v>
      </c>
      <c r="M191" s="57">
        <v>0</v>
      </c>
      <c r="N191" s="57">
        <v>0</v>
      </c>
      <c r="O191" s="57">
        <v>0</v>
      </c>
      <c r="P191" s="57">
        <v>0</v>
      </c>
      <c r="Q191" s="101">
        <f>SUM(B191:P191)</f>
        <v>2</v>
      </c>
      <c r="R191" s="291"/>
    </row>
    <row r="192" spans="1:18" x14ac:dyDescent="0.35">
      <c r="A192" s="121" t="s">
        <v>273</v>
      </c>
      <c r="B192" s="57">
        <v>0</v>
      </c>
      <c r="C192" s="57">
        <v>0</v>
      </c>
      <c r="D192" s="57">
        <v>0</v>
      </c>
      <c r="E192" s="57">
        <v>0</v>
      </c>
      <c r="F192" s="57">
        <v>0</v>
      </c>
      <c r="G192" s="57">
        <v>0</v>
      </c>
      <c r="H192" s="57">
        <v>0</v>
      </c>
      <c r="I192" s="57">
        <v>0</v>
      </c>
      <c r="J192" s="57">
        <v>0</v>
      </c>
      <c r="K192" s="57">
        <v>0</v>
      </c>
      <c r="L192" s="57">
        <v>0</v>
      </c>
      <c r="M192" s="57">
        <v>0</v>
      </c>
      <c r="N192" s="57">
        <v>0</v>
      </c>
      <c r="O192" s="57">
        <v>0</v>
      </c>
      <c r="P192" s="57">
        <v>1</v>
      </c>
      <c r="Q192" s="101">
        <f t="shared" si="21"/>
        <v>1</v>
      </c>
      <c r="R192" s="291"/>
    </row>
    <row r="193" spans="1:18" ht="15" thickBot="1" x14ac:dyDescent="0.4">
      <c r="A193" s="126" t="s">
        <v>274</v>
      </c>
      <c r="B193" s="58">
        <v>0</v>
      </c>
      <c r="C193" s="58">
        <v>0</v>
      </c>
      <c r="D193" s="58">
        <v>0</v>
      </c>
      <c r="E193" s="58">
        <v>0</v>
      </c>
      <c r="F193" s="58">
        <v>0</v>
      </c>
      <c r="G193" s="58">
        <v>0</v>
      </c>
      <c r="H193" s="58">
        <v>1</v>
      </c>
      <c r="I193" s="58">
        <v>0</v>
      </c>
      <c r="J193" s="58">
        <v>0</v>
      </c>
      <c r="K193" s="58">
        <v>0</v>
      </c>
      <c r="L193" s="58">
        <v>0</v>
      </c>
      <c r="M193" s="58">
        <v>0</v>
      </c>
      <c r="N193" s="58">
        <v>0</v>
      </c>
      <c r="O193" s="58">
        <v>0</v>
      </c>
      <c r="P193" s="58">
        <v>0</v>
      </c>
      <c r="Q193" s="102">
        <f t="shared" si="21"/>
        <v>1</v>
      </c>
      <c r="R193" s="264"/>
    </row>
    <row r="194" spans="1:18" x14ac:dyDescent="0.35">
      <c r="B194" s="47"/>
      <c r="C194" s="47"/>
      <c r="E194" s="195" t="s">
        <v>275</v>
      </c>
    </row>
    <row r="195" spans="1:18" x14ac:dyDescent="0.35">
      <c r="B195" s="47"/>
      <c r="C195" s="47"/>
    </row>
    <row r="196" spans="1:18" x14ac:dyDescent="0.35">
      <c r="B196" s="47"/>
      <c r="C196" s="47"/>
    </row>
    <row r="197" spans="1:18" x14ac:dyDescent="0.35">
      <c r="B197" s="47"/>
      <c r="C197" s="47"/>
    </row>
    <row r="198" spans="1:18" x14ac:dyDescent="0.35">
      <c r="B198" s="47"/>
      <c r="C198" s="47"/>
    </row>
    <row r="199" spans="1:18" x14ac:dyDescent="0.35">
      <c r="B199" s="47"/>
      <c r="C199" s="47"/>
    </row>
    <row r="200" spans="1:18" x14ac:dyDescent="0.35">
      <c r="B200" s="47"/>
      <c r="C200" s="47"/>
    </row>
    <row r="201" spans="1:18" x14ac:dyDescent="0.35">
      <c r="B201" s="47"/>
      <c r="C201" s="47"/>
    </row>
    <row r="202" spans="1:18" x14ac:dyDescent="0.35">
      <c r="B202" s="47"/>
      <c r="C202" s="47"/>
    </row>
    <row r="203" spans="1:18" x14ac:dyDescent="0.35">
      <c r="B203" s="47"/>
      <c r="C203" s="47"/>
    </row>
    <row r="204" spans="1:18" x14ac:dyDescent="0.35">
      <c r="B204" s="47"/>
      <c r="C204" s="47"/>
    </row>
    <row r="205" spans="1:18" x14ac:dyDescent="0.35">
      <c r="B205" s="47"/>
      <c r="C205" s="47"/>
    </row>
    <row r="206" spans="1:18" x14ac:dyDescent="0.35">
      <c r="B206" s="47"/>
      <c r="C206" s="47"/>
    </row>
    <row r="207" spans="1:18" x14ac:dyDescent="0.35">
      <c r="B207" s="47"/>
      <c r="C207" s="47"/>
    </row>
    <row r="208" spans="1:18" x14ac:dyDescent="0.35">
      <c r="B208" s="47"/>
      <c r="C208" s="47"/>
    </row>
    <row r="209" spans="2:3" x14ac:dyDescent="0.35">
      <c r="B209" s="47"/>
      <c r="C209" s="47"/>
    </row>
    <row r="210" spans="2:3" x14ac:dyDescent="0.35">
      <c r="B210" s="47"/>
      <c r="C210" s="47"/>
    </row>
    <row r="211" spans="2:3" x14ac:dyDescent="0.35">
      <c r="B211" s="47"/>
      <c r="C211" s="47"/>
    </row>
    <row r="212" spans="2:3" x14ac:dyDescent="0.35">
      <c r="B212" s="47"/>
      <c r="C212" s="47"/>
    </row>
    <row r="213" spans="2:3" x14ac:dyDescent="0.35">
      <c r="B213" s="47"/>
      <c r="C213" s="47"/>
    </row>
    <row r="214" spans="2:3" x14ac:dyDescent="0.35">
      <c r="B214" s="47"/>
      <c r="C214" s="47"/>
    </row>
    <row r="215" spans="2:3" x14ac:dyDescent="0.35">
      <c r="B215" s="47"/>
      <c r="C215" s="47"/>
    </row>
    <row r="216" spans="2:3" x14ac:dyDescent="0.35">
      <c r="B216" s="47"/>
      <c r="C216" s="47"/>
    </row>
    <row r="217" spans="2:3" x14ac:dyDescent="0.35">
      <c r="B217" s="47"/>
      <c r="C217" s="47"/>
    </row>
    <row r="218" spans="2:3" x14ac:dyDescent="0.35">
      <c r="B218" s="47"/>
      <c r="C218" s="47"/>
    </row>
    <row r="219" spans="2:3" x14ac:dyDescent="0.35">
      <c r="B219" s="47"/>
      <c r="C219" s="47"/>
    </row>
    <row r="220" spans="2:3" x14ac:dyDescent="0.35">
      <c r="B220" s="47"/>
      <c r="C220" s="47"/>
    </row>
    <row r="221" spans="2:3" x14ac:dyDescent="0.35">
      <c r="B221" s="47"/>
      <c r="C221" s="47"/>
    </row>
    <row r="222" spans="2:3" x14ac:dyDescent="0.35">
      <c r="B222" s="47"/>
      <c r="C222" s="47"/>
    </row>
    <row r="223" spans="2:3" x14ac:dyDescent="0.35">
      <c r="B223" s="47"/>
      <c r="C223" s="47"/>
    </row>
    <row r="224" spans="2:3" x14ac:dyDescent="0.35">
      <c r="B224" s="47"/>
      <c r="C224" s="47"/>
    </row>
    <row r="225" spans="2:3" x14ac:dyDescent="0.35">
      <c r="B225" s="47"/>
      <c r="C225" s="47"/>
    </row>
    <row r="226" spans="2:3" x14ac:dyDescent="0.35">
      <c r="B226" s="47"/>
      <c r="C226" s="47"/>
    </row>
    <row r="227" spans="2:3" x14ac:dyDescent="0.35">
      <c r="B227" s="47"/>
      <c r="C227" s="47"/>
    </row>
    <row r="228" spans="2:3" x14ac:dyDescent="0.35">
      <c r="B228" s="47"/>
      <c r="C228" s="47"/>
    </row>
    <row r="229" spans="2:3" x14ac:dyDescent="0.35">
      <c r="B229" s="47"/>
      <c r="C229" s="47"/>
    </row>
    <row r="230" spans="2:3" x14ac:dyDescent="0.35">
      <c r="B230" s="47"/>
      <c r="C230" s="47"/>
    </row>
    <row r="231" spans="2:3" x14ac:dyDescent="0.35">
      <c r="B231" s="47"/>
      <c r="C231" s="47"/>
    </row>
    <row r="232" spans="2:3" x14ac:dyDescent="0.35">
      <c r="B232" s="47"/>
      <c r="C232" s="47"/>
    </row>
    <row r="233" spans="2:3" x14ac:dyDescent="0.35">
      <c r="B233" s="47"/>
      <c r="C233" s="47"/>
    </row>
    <row r="234" spans="2:3" x14ac:dyDescent="0.35">
      <c r="B234" s="47"/>
      <c r="C234" s="47"/>
    </row>
    <row r="235" spans="2:3" x14ac:dyDescent="0.35">
      <c r="B235" s="47"/>
      <c r="C235" s="47"/>
    </row>
    <row r="236" spans="2:3" x14ac:dyDescent="0.35">
      <c r="B236" s="47"/>
      <c r="C236" s="47"/>
    </row>
    <row r="237" spans="2:3" x14ac:dyDescent="0.35">
      <c r="B237" s="47"/>
      <c r="C237" s="47"/>
    </row>
    <row r="238" spans="2:3" x14ac:dyDescent="0.35">
      <c r="B238" s="47"/>
      <c r="C238" s="47"/>
    </row>
    <row r="239" spans="2:3" x14ac:dyDescent="0.35">
      <c r="B239" s="47"/>
      <c r="C239" s="47"/>
    </row>
    <row r="240" spans="2:3" x14ac:dyDescent="0.35">
      <c r="B240" s="47"/>
      <c r="C240" s="47"/>
    </row>
    <row r="241" spans="2:3" x14ac:dyDescent="0.35">
      <c r="B241" s="47"/>
      <c r="C241" s="47"/>
    </row>
    <row r="242" spans="2:3" x14ac:dyDescent="0.35">
      <c r="B242" s="47"/>
      <c r="C242" s="47"/>
    </row>
    <row r="243" spans="2:3" x14ac:dyDescent="0.35">
      <c r="B243" s="47"/>
      <c r="C243" s="47"/>
    </row>
    <row r="244" spans="2:3" x14ac:dyDescent="0.35">
      <c r="B244" s="47"/>
      <c r="C244" s="47"/>
    </row>
    <row r="245" spans="2:3" x14ac:dyDescent="0.35">
      <c r="B245" s="47"/>
      <c r="C245" s="47"/>
    </row>
    <row r="246" spans="2:3" x14ac:dyDescent="0.35">
      <c r="B246" s="47"/>
      <c r="C246" s="47"/>
    </row>
    <row r="247" spans="2:3" x14ac:dyDescent="0.35">
      <c r="B247" s="47"/>
      <c r="C247" s="47"/>
    </row>
    <row r="248" spans="2:3" x14ac:dyDescent="0.35">
      <c r="B248" s="47"/>
      <c r="C248" s="47"/>
    </row>
    <row r="249" spans="2:3" x14ac:dyDescent="0.35">
      <c r="B249" s="47"/>
      <c r="C249" s="47"/>
    </row>
    <row r="250" spans="2:3" x14ac:dyDescent="0.35">
      <c r="B250" s="47"/>
      <c r="C250" s="47"/>
    </row>
    <row r="251" spans="2:3" x14ac:dyDescent="0.35">
      <c r="B251" s="47"/>
      <c r="C251" s="47"/>
    </row>
    <row r="252" spans="2:3" x14ac:dyDescent="0.35">
      <c r="B252" s="47"/>
      <c r="C252" s="47"/>
    </row>
    <row r="253" spans="2:3" x14ac:dyDescent="0.35">
      <c r="B253" s="47"/>
      <c r="C253" s="47"/>
    </row>
    <row r="254" spans="2:3" x14ac:dyDescent="0.35">
      <c r="B254" s="47"/>
      <c r="C254" s="47"/>
    </row>
    <row r="255" spans="2:3" x14ac:dyDescent="0.35">
      <c r="B255" s="47"/>
      <c r="C255" s="47"/>
    </row>
    <row r="256" spans="2:3" x14ac:dyDescent="0.35">
      <c r="B256" s="47"/>
      <c r="C256" s="47"/>
    </row>
    <row r="257" spans="2:3" x14ac:dyDescent="0.35">
      <c r="B257" s="47"/>
      <c r="C257" s="47"/>
    </row>
    <row r="258" spans="2:3" x14ac:dyDescent="0.35">
      <c r="B258" s="47"/>
      <c r="C258" s="47"/>
    </row>
    <row r="259" spans="2:3" x14ac:dyDescent="0.35">
      <c r="B259" s="47"/>
      <c r="C259" s="47"/>
    </row>
    <row r="260" spans="2:3" x14ac:dyDescent="0.35">
      <c r="B260" s="47"/>
      <c r="C260" s="47"/>
    </row>
    <row r="261" spans="2:3" x14ac:dyDescent="0.35">
      <c r="B261" s="47"/>
      <c r="C261" s="47"/>
    </row>
    <row r="262" spans="2:3" x14ac:dyDescent="0.35">
      <c r="B262" s="47"/>
      <c r="C262" s="47"/>
    </row>
    <row r="263" spans="2:3" x14ac:dyDescent="0.35">
      <c r="B263" s="47"/>
      <c r="C263" s="47"/>
    </row>
    <row r="264" spans="2:3" x14ac:dyDescent="0.35">
      <c r="B264" s="47"/>
      <c r="C264" s="47"/>
    </row>
    <row r="265" spans="2:3" x14ac:dyDescent="0.35">
      <c r="B265" s="47"/>
      <c r="C265" s="47"/>
    </row>
    <row r="266" spans="2:3" x14ac:dyDescent="0.35">
      <c r="B266" s="47"/>
      <c r="C266" s="47"/>
    </row>
    <row r="267" spans="2:3" x14ac:dyDescent="0.35">
      <c r="B267" s="47"/>
      <c r="C267" s="47"/>
    </row>
    <row r="268" spans="2:3" x14ac:dyDescent="0.35">
      <c r="B268" s="47"/>
      <c r="C268" s="47"/>
    </row>
    <row r="269" spans="2:3" x14ac:dyDescent="0.35">
      <c r="B269" s="47"/>
      <c r="C269" s="47"/>
    </row>
    <row r="270" spans="2:3" x14ac:dyDescent="0.35">
      <c r="B270" s="47"/>
      <c r="C270" s="47"/>
    </row>
    <row r="271" spans="2:3" x14ac:dyDescent="0.35">
      <c r="B271" s="47"/>
      <c r="C271" s="47"/>
    </row>
    <row r="272" spans="2:3" x14ac:dyDescent="0.35">
      <c r="B272" s="47"/>
      <c r="C272" s="47"/>
    </row>
    <row r="273" spans="2:3" x14ac:dyDescent="0.35">
      <c r="B273" s="47"/>
      <c r="C273" s="47"/>
    </row>
    <row r="274" spans="2:3" x14ac:dyDescent="0.35">
      <c r="B274" s="47"/>
      <c r="C274" s="47"/>
    </row>
    <row r="275" spans="2:3" x14ac:dyDescent="0.35">
      <c r="B275" s="47"/>
      <c r="C275" s="47"/>
    </row>
    <row r="276" spans="2:3" x14ac:dyDescent="0.35">
      <c r="B276" s="47"/>
      <c r="C276" s="47"/>
    </row>
    <row r="277" spans="2:3" x14ac:dyDescent="0.35">
      <c r="B277" s="47"/>
      <c r="C277" s="47"/>
    </row>
    <row r="278" spans="2:3" x14ac:dyDescent="0.35">
      <c r="B278" s="47"/>
      <c r="C278" s="47"/>
    </row>
    <row r="279" spans="2:3" x14ac:dyDescent="0.35">
      <c r="B279" s="47"/>
      <c r="C279" s="47"/>
    </row>
    <row r="280" spans="2:3" x14ac:dyDescent="0.35">
      <c r="B280" s="47"/>
      <c r="C280" s="47"/>
    </row>
    <row r="281" spans="2:3" x14ac:dyDescent="0.35">
      <c r="B281" s="47"/>
      <c r="C281" s="47"/>
    </row>
  </sheetData>
  <mergeCells count="37">
    <mergeCell ref="R66:R70"/>
    <mergeCell ref="R62:R65"/>
    <mergeCell ref="R186:R189"/>
    <mergeCell ref="R190:R193"/>
    <mergeCell ref="R157:R159"/>
    <mergeCell ref="R161:R171"/>
    <mergeCell ref="R173:R184"/>
    <mergeCell ref="R140:R143"/>
    <mergeCell ref="R144:R148"/>
    <mergeCell ref="R150:R155"/>
    <mergeCell ref="R116:R120"/>
    <mergeCell ref="R122:R130"/>
    <mergeCell ref="R132:R134"/>
    <mergeCell ref="R135:R138"/>
    <mergeCell ref="R86:R95"/>
    <mergeCell ref="R106:R110"/>
    <mergeCell ref="R111:R115"/>
    <mergeCell ref="R72:R75"/>
    <mergeCell ref="R76:R77"/>
    <mergeCell ref="R79:R84"/>
    <mergeCell ref="R97:R104"/>
    <mergeCell ref="R55:R57"/>
    <mergeCell ref="R58:R60"/>
    <mergeCell ref="R33:R38"/>
    <mergeCell ref="R39:R42"/>
    <mergeCell ref="R43:R45"/>
    <mergeCell ref="R52:R53"/>
    <mergeCell ref="R47:R51"/>
    <mergeCell ref="S1:S7"/>
    <mergeCell ref="R18:R21"/>
    <mergeCell ref="R27:R29"/>
    <mergeCell ref="R30:R31"/>
    <mergeCell ref="Q1:Q6"/>
    <mergeCell ref="R1:R6"/>
    <mergeCell ref="R14:R16"/>
    <mergeCell ref="R8:R13"/>
    <mergeCell ref="R22:R25"/>
  </mergeCells>
  <conditionalFormatting sqref="Q186:Q193 Q157:Q159 Q150:Q155 Q140:Q148 Q122:Q130 Q106:Q120 Q86:Q95 Q8:Q16 Q27:Q31 Q33:Q45 Q55:Q60 Q62:Q70 Q72:Q77 Q79:Q84 Q161:Q171 Q173:Q184 Q18:Q25 Q47:Q53 Q97:Q104 Q132:Q138">
    <cfRule type="colorScale" priority="21">
      <colorScale>
        <cfvo type="min"/>
        <cfvo type="max"/>
        <color theme="0"/>
        <color rgb="FFFF0000"/>
      </colorScale>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142"/>
  <sheetViews>
    <sheetView zoomScaleNormal="100" workbookViewId="0">
      <pane ySplit="6" topLeftCell="A46" activePane="bottomLeft" state="frozen"/>
      <selection pane="bottomLeft" activeCell="O3" sqref="O3"/>
    </sheetView>
  </sheetViews>
  <sheetFormatPr defaultRowHeight="14.5" x14ac:dyDescent="0.35"/>
  <cols>
    <col min="1" max="1" width="66.90625" customWidth="1"/>
    <col min="2" max="16" width="3.6328125" customWidth="1"/>
    <col min="17" max="17" width="5.6328125" customWidth="1"/>
    <col min="18" max="18" width="9.26953125" customWidth="1"/>
    <col min="19" max="19" width="11" customWidth="1"/>
    <col min="20" max="20" width="71.26953125" style="251" customWidth="1"/>
  </cols>
  <sheetData>
    <row r="1" spans="1:45" s="1" customFormat="1" ht="94" customHeight="1" x14ac:dyDescent="0.35">
      <c r="A1" s="218" t="s">
        <v>11</v>
      </c>
      <c r="B1" s="217" t="s">
        <v>276</v>
      </c>
      <c r="C1" s="217" t="s">
        <v>277</v>
      </c>
      <c r="D1" s="217" t="s">
        <v>278</v>
      </c>
      <c r="E1" s="217" t="s">
        <v>279</v>
      </c>
      <c r="F1" s="220" t="s">
        <v>280</v>
      </c>
      <c r="G1" s="217" t="s">
        <v>281</v>
      </c>
      <c r="H1" s="217" t="s">
        <v>282</v>
      </c>
      <c r="I1" s="217" t="s">
        <v>283</v>
      </c>
      <c r="J1" s="217" t="s">
        <v>284</v>
      </c>
      <c r="K1" s="217" t="s">
        <v>285</v>
      </c>
      <c r="L1" s="217" t="s">
        <v>286</v>
      </c>
      <c r="M1" s="217" t="s">
        <v>594</v>
      </c>
      <c r="N1" s="217" t="s">
        <v>287</v>
      </c>
      <c r="O1" s="217" t="s">
        <v>288</v>
      </c>
      <c r="P1" s="217" t="s">
        <v>289</v>
      </c>
      <c r="Q1" s="265" t="s">
        <v>26</v>
      </c>
      <c r="R1" s="265" t="s">
        <v>592</v>
      </c>
      <c r="S1" s="300" t="s">
        <v>593</v>
      </c>
      <c r="T1" s="299" t="s">
        <v>27</v>
      </c>
      <c r="U1"/>
      <c r="V1"/>
      <c r="W1"/>
      <c r="X1"/>
      <c r="Y1"/>
      <c r="Z1"/>
      <c r="AA1"/>
      <c r="AB1"/>
      <c r="AC1"/>
      <c r="AD1"/>
      <c r="AE1"/>
      <c r="AF1"/>
      <c r="AG1"/>
      <c r="AH1"/>
      <c r="AI1"/>
      <c r="AJ1"/>
      <c r="AK1"/>
      <c r="AL1"/>
      <c r="AM1"/>
      <c r="AN1"/>
      <c r="AO1"/>
      <c r="AP1"/>
      <c r="AQ1"/>
      <c r="AR1"/>
      <c r="AS1"/>
    </row>
    <row r="2" spans="1:45" x14ac:dyDescent="0.35">
      <c r="A2" s="12" t="s">
        <v>29</v>
      </c>
      <c r="B2" s="24" t="s">
        <v>290</v>
      </c>
      <c r="C2" s="24" t="s">
        <v>290</v>
      </c>
      <c r="D2" s="24" t="s">
        <v>290</v>
      </c>
      <c r="E2" s="24" t="s">
        <v>290</v>
      </c>
      <c r="F2" s="24" t="s">
        <v>290</v>
      </c>
      <c r="G2" s="24" t="s">
        <v>290</v>
      </c>
      <c r="H2" s="24" t="s">
        <v>290</v>
      </c>
      <c r="I2" s="24" t="s">
        <v>290</v>
      </c>
      <c r="J2" s="24" t="s">
        <v>290</v>
      </c>
      <c r="K2" s="24" t="s">
        <v>290</v>
      </c>
      <c r="L2" s="24" t="s">
        <v>290</v>
      </c>
      <c r="M2" s="24" t="s">
        <v>291</v>
      </c>
      <c r="N2" s="24" t="s">
        <v>291</v>
      </c>
      <c r="O2" s="24" t="s">
        <v>291</v>
      </c>
      <c r="P2" s="24" t="s">
        <v>291</v>
      </c>
      <c r="Q2" s="266"/>
      <c r="R2" s="266"/>
      <c r="S2" s="301"/>
      <c r="T2" s="299"/>
    </row>
    <row r="3" spans="1:45" x14ac:dyDescent="0.35">
      <c r="A3" s="12" t="s">
        <v>32</v>
      </c>
      <c r="B3" s="24" t="s">
        <v>290</v>
      </c>
      <c r="C3" s="24" t="s">
        <v>290</v>
      </c>
      <c r="D3" s="24" t="s">
        <v>290</v>
      </c>
      <c r="E3" s="24" t="s">
        <v>290</v>
      </c>
      <c r="F3" s="24" t="s">
        <v>290</v>
      </c>
      <c r="G3" s="24" t="s">
        <v>290</v>
      </c>
      <c r="H3" s="24" t="s">
        <v>290</v>
      </c>
      <c r="I3" s="24" t="s">
        <v>290</v>
      </c>
      <c r="J3" s="24" t="s">
        <v>290</v>
      </c>
      <c r="K3" s="24" t="s">
        <v>290</v>
      </c>
      <c r="L3" s="24" t="s">
        <v>290</v>
      </c>
      <c r="M3" s="24" t="s">
        <v>291</v>
      </c>
      <c r="N3" s="24" t="s">
        <v>291</v>
      </c>
      <c r="O3" s="24" t="s">
        <v>291</v>
      </c>
      <c r="P3" s="24" t="s">
        <v>291</v>
      </c>
      <c r="Q3" s="266"/>
      <c r="R3" s="266"/>
      <c r="S3" s="301"/>
      <c r="T3" s="299"/>
    </row>
    <row r="4" spans="1:45" x14ac:dyDescent="0.35">
      <c r="A4" s="12" t="s">
        <v>33</v>
      </c>
      <c r="B4" s="24" t="s">
        <v>36</v>
      </c>
      <c r="C4" s="24" t="s">
        <v>36</v>
      </c>
      <c r="D4" s="24" t="s">
        <v>36</v>
      </c>
      <c r="E4" s="24" t="s">
        <v>36</v>
      </c>
      <c r="F4" s="24" t="s">
        <v>36</v>
      </c>
      <c r="G4" s="24" t="s">
        <v>36</v>
      </c>
      <c r="H4" s="24" t="s">
        <v>36</v>
      </c>
      <c r="I4" s="24" t="s">
        <v>36</v>
      </c>
      <c r="J4" s="24" t="s">
        <v>36</v>
      </c>
      <c r="K4" s="24" t="s">
        <v>36</v>
      </c>
      <c r="L4" s="24" t="s">
        <v>36</v>
      </c>
      <c r="M4" s="24" t="s">
        <v>36</v>
      </c>
      <c r="N4" s="24" t="s">
        <v>36</v>
      </c>
      <c r="O4" s="24" t="s">
        <v>36</v>
      </c>
      <c r="P4" s="24" t="s">
        <v>36</v>
      </c>
      <c r="Q4" s="266"/>
      <c r="R4" s="266"/>
      <c r="S4" s="301"/>
      <c r="T4" s="299"/>
    </row>
    <row r="5" spans="1:45" x14ac:dyDescent="0.35">
      <c r="A5" s="12" t="s">
        <v>43</v>
      </c>
      <c r="B5" s="24" t="s">
        <v>44</v>
      </c>
      <c r="C5" s="24" t="s">
        <v>44</v>
      </c>
      <c r="D5" s="24" t="s">
        <v>45</v>
      </c>
      <c r="E5" s="24" t="s">
        <v>45</v>
      </c>
      <c r="F5" s="24" t="s">
        <v>45</v>
      </c>
      <c r="G5" s="24" t="s">
        <v>44</v>
      </c>
      <c r="H5" s="24" t="s">
        <v>45</v>
      </c>
      <c r="I5" s="24" t="s">
        <v>44</v>
      </c>
      <c r="J5" s="24" t="s">
        <v>44</v>
      </c>
      <c r="K5" s="24" t="s">
        <v>44</v>
      </c>
      <c r="L5" s="24" t="s">
        <v>44</v>
      </c>
      <c r="M5" s="24" t="s">
        <v>44</v>
      </c>
      <c r="N5" s="24" t="s">
        <v>46</v>
      </c>
      <c r="O5" s="24" t="s">
        <v>46</v>
      </c>
      <c r="P5" s="24" t="s">
        <v>46</v>
      </c>
      <c r="Q5" s="266"/>
      <c r="R5" s="266"/>
      <c r="S5" s="301"/>
      <c r="T5" s="299"/>
    </row>
    <row r="6" spans="1:45" x14ac:dyDescent="0.35">
      <c r="A6" s="13" t="s">
        <v>47</v>
      </c>
      <c r="B6" s="157" t="s">
        <v>48</v>
      </c>
      <c r="C6" s="157" t="s">
        <v>10</v>
      </c>
      <c r="D6" s="157" t="s">
        <v>10</v>
      </c>
      <c r="E6" s="157" t="s">
        <v>10</v>
      </c>
      <c r="F6" s="157" t="s">
        <v>10</v>
      </c>
      <c r="G6" s="157" t="s">
        <v>10</v>
      </c>
      <c r="H6" s="157" t="s">
        <v>10</v>
      </c>
      <c r="I6" s="157" t="s">
        <v>10</v>
      </c>
      <c r="J6" s="157" t="s">
        <v>10</v>
      </c>
      <c r="K6" s="157" t="s">
        <v>10</v>
      </c>
      <c r="L6" s="157" t="s">
        <v>10</v>
      </c>
      <c r="M6" s="157" t="s">
        <v>10</v>
      </c>
      <c r="N6" s="157" t="s">
        <v>10</v>
      </c>
      <c r="O6" s="157" t="s">
        <v>10</v>
      </c>
      <c r="P6" s="157" t="s">
        <v>10</v>
      </c>
      <c r="Q6" s="266"/>
      <c r="R6" s="266"/>
      <c r="S6" s="301"/>
      <c r="T6" s="299"/>
    </row>
    <row r="7" spans="1:45" x14ac:dyDescent="0.35">
      <c r="A7" s="151" t="s">
        <v>49</v>
      </c>
      <c r="B7" s="205"/>
      <c r="C7" s="205"/>
      <c r="D7" s="205"/>
      <c r="E7" s="205"/>
      <c r="F7" s="205"/>
      <c r="G7" s="205"/>
      <c r="H7" s="205"/>
      <c r="I7" s="205"/>
      <c r="J7" s="205"/>
      <c r="K7" s="205"/>
      <c r="L7" s="205"/>
      <c r="M7" s="205"/>
      <c r="N7" s="205"/>
      <c r="O7" s="205"/>
      <c r="P7" s="205"/>
      <c r="Q7" s="205"/>
      <c r="R7" s="205"/>
      <c r="S7" s="205"/>
      <c r="T7" s="250"/>
    </row>
    <row r="8" spans="1:45" ht="25" customHeight="1" x14ac:dyDescent="0.35">
      <c r="A8" s="130" t="s">
        <v>624</v>
      </c>
      <c r="B8" s="50">
        <v>1</v>
      </c>
      <c r="C8" s="50">
        <v>0</v>
      </c>
      <c r="D8" s="50">
        <v>1</v>
      </c>
      <c r="E8" s="50">
        <v>0</v>
      </c>
      <c r="F8" s="50">
        <v>0</v>
      </c>
      <c r="G8" s="50">
        <v>1</v>
      </c>
      <c r="H8" s="50">
        <v>0</v>
      </c>
      <c r="I8" s="50">
        <v>1</v>
      </c>
      <c r="J8" s="50">
        <v>1</v>
      </c>
      <c r="K8" s="50">
        <v>1</v>
      </c>
      <c r="L8" s="50">
        <v>1</v>
      </c>
      <c r="M8" s="50">
        <v>0</v>
      </c>
      <c r="N8" s="50">
        <v>0</v>
      </c>
      <c r="O8" s="50">
        <v>1</v>
      </c>
      <c r="P8" s="50">
        <v>1</v>
      </c>
      <c r="Q8" s="98">
        <f>SUM(B8:P8)</f>
        <v>9</v>
      </c>
      <c r="R8" s="207">
        <f>SUM(B8:L8)</f>
        <v>7</v>
      </c>
      <c r="S8" s="207">
        <f>SUM(M8:P8)</f>
        <v>2</v>
      </c>
      <c r="T8" s="295" t="s">
        <v>672</v>
      </c>
    </row>
    <row r="9" spans="1:45" ht="25" customHeight="1" x14ac:dyDescent="0.35">
      <c r="A9" s="130" t="s">
        <v>630</v>
      </c>
      <c r="B9" s="50">
        <v>0</v>
      </c>
      <c r="C9" s="50">
        <v>1</v>
      </c>
      <c r="D9" s="50">
        <v>1</v>
      </c>
      <c r="E9" s="50">
        <v>1</v>
      </c>
      <c r="F9" s="50">
        <v>1</v>
      </c>
      <c r="G9" s="50">
        <v>0</v>
      </c>
      <c r="H9" s="50">
        <v>0</v>
      </c>
      <c r="I9" s="50">
        <v>0</v>
      </c>
      <c r="J9" s="50">
        <v>0</v>
      </c>
      <c r="K9" s="50">
        <v>1</v>
      </c>
      <c r="L9" s="50">
        <v>1</v>
      </c>
      <c r="M9" s="50">
        <v>0</v>
      </c>
      <c r="N9" s="50">
        <v>1</v>
      </c>
      <c r="O9" s="50">
        <v>0</v>
      </c>
      <c r="P9" s="50">
        <v>1</v>
      </c>
      <c r="Q9" s="98">
        <f>SUM(B9:P9)</f>
        <v>8</v>
      </c>
      <c r="R9" s="207">
        <f>SUM(B9:L9)</f>
        <v>6</v>
      </c>
      <c r="S9" s="207">
        <f>SUM(M9:P9)</f>
        <v>2</v>
      </c>
      <c r="T9" s="295"/>
    </row>
    <row r="10" spans="1:45" ht="25" customHeight="1" x14ac:dyDescent="0.35">
      <c r="A10" s="130" t="s">
        <v>640</v>
      </c>
      <c r="B10" s="50">
        <v>1</v>
      </c>
      <c r="C10" s="50">
        <v>0</v>
      </c>
      <c r="D10" s="50">
        <v>0</v>
      </c>
      <c r="E10" s="50">
        <v>0</v>
      </c>
      <c r="F10" s="50">
        <v>1</v>
      </c>
      <c r="G10" s="50">
        <v>0</v>
      </c>
      <c r="H10" s="50">
        <v>1</v>
      </c>
      <c r="I10" s="50">
        <v>1</v>
      </c>
      <c r="J10" s="50">
        <v>0</v>
      </c>
      <c r="K10" s="50">
        <v>0</v>
      </c>
      <c r="L10" s="50">
        <v>0</v>
      </c>
      <c r="M10" s="50">
        <v>0</v>
      </c>
      <c r="N10" s="50">
        <v>0</v>
      </c>
      <c r="O10" s="50">
        <v>0</v>
      </c>
      <c r="P10" s="50">
        <v>0</v>
      </c>
      <c r="Q10" s="98">
        <f>SUM(B10:P10)</f>
        <v>4</v>
      </c>
      <c r="R10" s="207">
        <f>SUM(B10:L10)</f>
        <v>4</v>
      </c>
      <c r="S10" s="207">
        <f>SUM(M10:P10)</f>
        <v>0</v>
      </c>
      <c r="T10" s="295"/>
    </row>
    <row r="11" spans="1:45" x14ac:dyDescent="0.35">
      <c r="A11" s="297" t="s">
        <v>597</v>
      </c>
      <c r="B11" s="298"/>
      <c r="C11" s="298"/>
      <c r="D11" s="298"/>
      <c r="E11" s="298"/>
      <c r="F11" s="298"/>
      <c r="G11" s="298"/>
      <c r="H11" s="298"/>
      <c r="I11" s="298"/>
      <c r="J11" s="298"/>
      <c r="K11" s="298"/>
      <c r="L11" s="298"/>
      <c r="M11" s="298"/>
      <c r="N11" s="298"/>
      <c r="O11" s="298"/>
      <c r="P11" s="298"/>
      <c r="Q11" s="298"/>
      <c r="R11" s="298"/>
      <c r="S11" s="298"/>
      <c r="T11" s="298"/>
    </row>
    <row r="12" spans="1:45" ht="25" customHeight="1" x14ac:dyDescent="0.35">
      <c r="A12" s="130" t="s">
        <v>641</v>
      </c>
      <c r="B12" s="50">
        <v>1</v>
      </c>
      <c r="C12" s="50">
        <v>1</v>
      </c>
      <c r="D12" s="50">
        <v>0</v>
      </c>
      <c r="E12" s="50">
        <v>0</v>
      </c>
      <c r="F12" s="50">
        <v>1</v>
      </c>
      <c r="G12" s="50">
        <v>1</v>
      </c>
      <c r="H12" s="50">
        <v>0</v>
      </c>
      <c r="I12" s="50">
        <v>0</v>
      </c>
      <c r="J12" s="50">
        <v>1</v>
      </c>
      <c r="K12" s="50">
        <v>1</v>
      </c>
      <c r="L12" s="50">
        <v>0</v>
      </c>
      <c r="M12" s="50">
        <v>1</v>
      </c>
      <c r="N12" s="50">
        <v>1</v>
      </c>
      <c r="O12" s="50">
        <v>1</v>
      </c>
      <c r="P12" s="50">
        <v>1</v>
      </c>
      <c r="Q12" s="98">
        <f t="shared" ref="Q12:Q14" si="0">SUM(B12:P12)</f>
        <v>10</v>
      </c>
      <c r="R12" s="98">
        <f t="shared" ref="R12:R14" si="1">SUM(B12:L12)</f>
        <v>6</v>
      </c>
      <c r="S12" s="207">
        <f t="shared" ref="S12:S14" si="2">SUM(M12:P12)</f>
        <v>4</v>
      </c>
      <c r="T12" s="294" t="s">
        <v>681</v>
      </c>
    </row>
    <row r="13" spans="1:45" ht="25" customHeight="1" x14ac:dyDescent="0.35">
      <c r="A13" s="130" t="s">
        <v>642</v>
      </c>
      <c r="B13" s="50">
        <v>0</v>
      </c>
      <c r="C13" s="50">
        <v>1</v>
      </c>
      <c r="D13" s="50">
        <v>0</v>
      </c>
      <c r="E13" s="50">
        <v>1</v>
      </c>
      <c r="F13" s="50">
        <v>0</v>
      </c>
      <c r="G13" s="50">
        <v>0</v>
      </c>
      <c r="H13" s="50">
        <v>1</v>
      </c>
      <c r="I13" s="50">
        <v>1</v>
      </c>
      <c r="J13" s="50">
        <v>0</v>
      </c>
      <c r="K13" s="50">
        <v>1</v>
      </c>
      <c r="L13" s="50">
        <v>1</v>
      </c>
      <c r="M13" s="50">
        <v>0</v>
      </c>
      <c r="N13" s="50">
        <v>1</v>
      </c>
      <c r="O13" s="50">
        <v>0</v>
      </c>
      <c r="P13" s="50">
        <v>1</v>
      </c>
      <c r="Q13" s="98">
        <f t="shared" si="0"/>
        <v>8</v>
      </c>
      <c r="R13" s="98">
        <f t="shared" si="1"/>
        <v>6</v>
      </c>
      <c r="S13" s="207">
        <f t="shared" si="2"/>
        <v>2</v>
      </c>
      <c r="T13" s="294"/>
    </row>
    <row r="14" spans="1:45" ht="25" customHeight="1" x14ac:dyDescent="0.35">
      <c r="A14" s="130" t="s">
        <v>626</v>
      </c>
      <c r="B14" s="50">
        <v>0</v>
      </c>
      <c r="C14" s="50">
        <v>0</v>
      </c>
      <c r="D14" s="50">
        <v>0</v>
      </c>
      <c r="E14" s="50">
        <v>0</v>
      </c>
      <c r="F14" s="50">
        <v>0</v>
      </c>
      <c r="G14" s="50">
        <v>0</v>
      </c>
      <c r="H14" s="50">
        <v>0</v>
      </c>
      <c r="I14" s="50">
        <v>0</v>
      </c>
      <c r="J14" s="50">
        <v>0</v>
      </c>
      <c r="K14" s="50">
        <v>0</v>
      </c>
      <c r="L14" s="50">
        <v>1</v>
      </c>
      <c r="M14" s="50">
        <v>0</v>
      </c>
      <c r="N14" s="50">
        <v>1</v>
      </c>
      <c r="O14" s="50">
        <v>0</v>
      </c>
      <c r="P14" s="50">
        <v>0</v>
      </c>
      <c r="Q14" s="98">
        <f t="shared" si="0"/>
        <v>2</v>
      </c>
      <c r="R14" s="98">
        <f t="shared" si="1"/>
        <v>1</v>
      </c>
      <c r="S14" s="207">
        <f t="shared" si="2"/>
        <v>1</v>
      </c>
      <c r="T14" s="294"/>
    </row>
    <row r="15" spans="1:45" ht="25" customHeight="1" thickBot="1" x14ac:dyDescent="0.4">
      <c r="A15" s="154" t="s">
        <v>625</v>
      </c>
      <c r="B15" s="53">
        <v>0</v>
      </c>
      <c r="C15" s="53">
        <v>1</v>
      </c>
      <c r="D15" s="53">
        <v>0</v>
      </c>
      <c r="E15" s="53">
        <v>0</v>
      </c>
      <c r="F15" s="53">
        <v>0</v>
      </c>
      <c r="G15" s="53">
        <v>0</v>
      </c>
      <c r="H15" s="53">
        <v>0</v>
      </c>
      <c r="I15" s="53">
        <v>0</v>
      </c>
      <c r="J15" s="53">
        <v>0</v>
      </c>
      <c r="K15" s="53">
        <v>0</v>
      </c>
      <c r="L15" s="53">
        <v>0</v>
      </c>
      <c r="M15" s="53">
        <v>0</v>
      </c>
      <c r="N15" s="53">
        <v>0</v>
      </c>
      <c r="O15" s="53">
        <v>0</v>
      </c>
      <c r="P15" s="53">
        <v>0</v>
      </c>
      <c r="Q15" s="99">
        <f t="shared" ref="Q15:Q21" si="3">SUM(B15:P15)</f>
        <v>1</v>
      </c>
      <c r="R15" s="99">
        <f t="shared" ref="R15:R21" si="4">SUM(B15:L15)</f>
        <v>1</v>
      </c>
      <c r="S15" s="208">
        <f t="shared" ref="S15:S21" si="5">SUM(M15:P15)</f>
        <v>0</v>
      </c>
      <c r="T15" s="302"/>
    </row>
    <row r="16" spans="1:45" ht="22" customHeight="1" x14ac:dyDescent="0.35">
      <c r="A16" s="130" t="s">
        <v>697</v>
      </c>
      <c r="B16" s="62">
        <v>1</v>
      </c>
      <c r="C16" s="62">
        <v>0</v>
      </c>
      <c r="D16" s="62">
        <v>1</v>
      </c>
      <c r="E16" s="62">
        <v>0</v>
      </c>
      <c r="F16" s="62">
        <v>1</v>
      </c>
      <c r="G16" s="62">
        <v>0</v>
      </c>
      <c r="H16" s="62">
        <v>0</v>
      </c>
      <c r="I16" s="62">
        <v>0</v>
      </c>
      <c r="J16" s="62">
        <v>0</v>
      </c>
      <c r="K16" s="62">
        <v>1</v>
      </c>
      <c r="L16" s="62">
        <v>1</v>
      </c>
      <c r="M16" s="62">
        <v>0</v>
      </c>
      <c r="N16" s="62">
        <v>1</v>
      </c>
      <c r="O16" s="62">
        <v>1</v>
      </c>
      <c r="P16" s="62">
        <v>1</v>
      </c>
      <c r="Q16" s="100">
        <f t="shared" ref="Q16" si="6">SUM(B16:P16)</f>
        <v>8</v>
      </c>
      <c r="R16" s="63">
        <f t="shared" ref="R16" si="7">SUM(B16:L16)</f>
        <v>5</v>
      </c>
      <c r="S16" s="216">
        <f t="shared" ref="S16" si="8">SUM(M16:P16)</f>
        <v>3</v>
      </c>
      <c r="T16" s="296" t="s">
        <v>682</v>
      </c>
    </row>
    <row r="17" spans="1:20" ht="22" customHeight="1" x14ac:dyDescent="0.35">
      <c r="A17" s="130" t="s">
        <v>643</v>
      </c>
      <c r="B17" s="62">
        <v>1</v>
      </c>
      <c r="C17" s="62">
        <v>1</v>
      </c>
      <c r="D17" s="62">
        <v>0</v>
      </c>
      <c r="E17" s="62">
        <v>0</v>
      </c>
      <c r="F17" s="62">
        <v>0</v>
      </c>
      <c r="G17" s="62">
        <v>0</v>
      </c>
      <c r="H17" s="62">
        <v>0</v>
      </c>
      <c r="I17" s="62">
        <v>0</v>
      </c>
      <c r="J17" s="62">
        <v>0</v>
      </c>
      <c r="K17" s="62">
        <v>0</v>
      </c>
      <c r="L17" s="62">
        <v>0</v>
      </c>
      <c r="M17" s="62">
        <v>0</v>
      </c>
      <c r="N17" s="62">
        <v>0</v>
      </c>
      <c r="O17" s="62">
        <v>0</v>
      </c>
      <c r="P17" s="62">
        <v>0</v>
      </c>
      <c r="Q17" s="98">
        <f t="shared" si="3"/>
        <v>2</v>
      </c>
      <c r="R17" s="98">
        <f t="shared" si="4"/>
        <v>2</v>
      </c>
      <c r="S17" s="207">
        <f t="shared" si="5"/>
        <v>0</v>
      </c>
      <c r="T17" s="294"/>
    </row>
    <row r="18" spans="1:20" ht="22" customHeight="1" thickBot="1" x14ac:dyDescent="0.4">
      <c r="A18" s="154" t="s">
        <v>644</v>
      </c>
      <c r="B18" s="53">
        <v>1</v>
      </c>
      <c r="C18" s="53">
        <v>0</v>
      </c>
      <c r="D18" s="53">
        <v>0</v>
      </c>
      <c r="E18" s="53">
        <v>0</v>
      </c>
      <c r="F18" s="53">
        <v>0</v>
      </c>
      <c r="G18" s="53">
        <v>0</v>
      </c>
      <c r="H18" s="53">
        <v>0</v>
      </c>
      <c r="I18" s="53">
        <v>0</v>
      </c>
      <c r="J18" s="53">
        <v>0</v>
      </c>
      <c r="K18" s="53">
        <v>0</v>
      </c>
      <c r="L18" s="53">
        <v>0</v>
      </c>
      <c r="M18" s="53">
        <v>0</v>
      </c>
      <c r="N18" s="53">
        <v>0</v>
      </c>
      <c r="O18" s="53">
        <v>0</v>
      </c>
      <c r="P18" s="53">
        <v>0</v>
      </c>
      <c r="Q18" s="99">
        <f t="shared" si="3"/>
        <v>1</v>
      </c>
      <c r="R18" s="99">
        <f t="shared" si="4"/>
        <v>1</v>
      </c>
      <c r="S18" s="208">
        <f t="shared" si="5"/>
        <v>0</v>
      </c>
      <c r="T18" s="294"/>
    </row>
    <row r="19" spans="1:20" ht="22" customHeight="1" x14ac:dyDescent="0.35">
      <c r="A19" s="234" t="s">
        <v>646</v>
      </c>
      <c r="B19" s="62">
        <v>0</v>
      </c>
      <c r="C19" s="62">
        <v>0</v>
      </c>
      <c r="D19" s="62">
        <v>0</v>
      </c>
      <c r="E19" s="62">
        <v>1</v>
      </c>
      <c r="F19" s="62">
        <v>0</v>
      </c>
      <c r="G19" s="62">
        <v>0</v>
      </c>
      <c r="H19" s="62">
        <v>0</v>
      </c>
      <c r="I19" s="62">
        <v>1</v>
      </c>
      <c r="J19" s="62">
        <v>0</v>
      </c>
      <c r="K19" s="62">
        <v>1</v>
      </c>
      <c r="L19" s="62">
        <v>0</v>
      </c>
      <c r="M19" s="62">
        <v>0</v>
      </c>
      <c r="N19" s="62">
        <v>1</v>
      </c>
      <c r="O19" s="62">
        <v>1</v>
      </c>
      <c r="P19" s="228">
        <v>0</v>
      </c>
      <c r="Q19" s="100">
        <f t="shared" ref="Q19" si="9">SUM(B19:P19)</f>
        <v>5</v>
      </c>
      <c r="R19" s="63">
        <f t="shared" ref="R19" si="10">SUM(B19:L19)</f>
        <v>3</v>
      </c>
      <c r="S19" s="216">
        <f t="shared" ref="S19" si="11">SUM(M19:P19)</f>
        <v>2</v>
      </c>
      <c r="T19" s="294"/>
    </row>
    <row r="20" spans="1:20" ht="22" customHeight="1" x14ac:dyDescent="0.35">
      <c r="A20" s="234" t="s">
        <v>645</v>
      </c>
      <c r="B20" s="229">
        <v>0</v>
      </c>
      <c r="C20" s="62">
        <v>1</v>
      </c>
      <c r="D20" s="62">
        <v>0</v>
      </c>
      <c r="E20" s="62">
        <v>0</v>
      </c>
      <c r="F20" s="62">
        <v>0</v>
      </c>
      <c r="G20" s="62">
        <v>0</v>
      </c>
      <c r="H20" s="62">
        <v>0</v>
      </c>
      <c r="I20" s="62">
        <v>0</v>
      </c>
      <c r="J20" s="62">
        <v>0</v>
      </c>
      <c r="K20" s="62">
        <v>1</v>
      </c>
      <c r="L20" s="62">
        <v>0</v>
      </c>
      <c r="M20" s="62">
        <v>0</v>
      </c>
      <c r="N20" s="62">
        <v>1</v>
      </c>
      <c r="O20" s="62">
        <v>0</v>
      </c>
      <c r="P20" s="228">
        <v>0</v>
      </c>
      <c r="Q20" s="101">
        <f t="shared" si="3"/>
        <v>3</v>
      </c>
      <c r="R20" s="98">
        <f t="shared" si="4"/>
        <v>2</v>
      </c>
      <c r="S20" s="213">
        <f t="shared" si="5"/>
        <v>1</v>
      </c>
      <c r="T20" s="294"/>
    </row>
    <row r="21" spans="1:20" ht="22" customHeight="1" thickBot="1" x14ac:dyDescent="0.4">
      <c r="A21" s="154" t="s">
        <v>647</v>
      </c>
      <c r="B21" s="53">
        <v>0</v>
      </c>
      <c r="C21" s="53">
        <v>0</v>
      </c>
      <c r="D21" s="53">
        <v>0</v>
      </c>
      <c r="E21" s="53">
        <v>0</v>
      </c>
      <c r="F21" s="53">
        <v>0</v>
      </c>
      <c r="G21" s="53">
        <v>0</v>
      </c>
      <c r="H21" s="53">
        <v>0</v>
      </c>
      <c r="I21" s="53">
        <v>1</v>
      </c>
      <c r="J21" s="53">
        <v>0</v>
      </c>
      <c r="K21" s="53">
        <v>0</v>
      </c>
      <c r="L21" s="53">
        <v>0</v>
      </c>
      <c r="M21" s="53">
        <v>0</v>
      </c>
      <c r="N21" s="53">
        <v>0</v>
      </c>
      <c r="O21" s="53">
        <v>0</v>
      </c>
      <c r="P21" s="163">
        <v>0</v>
      </c>
      <c r="Q21" s="101">
        <f t="shared" si="3"/>
        <v>1</v>
      </c>
      <c r="R21" s="98">
        <f t="shared" si="4"/>
        <v>1</v>
      </c>
      <c r="S21" s="213">
        <f t="shared" si="5"/>
        <v>0</v>
      </c>
      <c r="T21" s="294"/>
    </row>
    <row r="22" spans="1:20" x14ac:dyDescent="0.35">
      <c r="A22" s="297" t="s">
        <v>76</v>
      </c>
      <c r="B22" s="298"/>
      <c r="C22" s="298"/>
      <c r="D22" s="298"/>
      <c r="E22" s="298"/>
      <c r="F22" s="298"/>
      <c r="G22" s="298"/>
      <c r="H22" s="298"/>
      <c r="I22" s="298"/>
      <c r="J22" s="298"/>
      <c r="K22" s="298"/>
      <c r="L22" s="298"/>
      <c r="M22" s="298"/>
      <c r="N22" s="298"/>
      <c r="O22" s="298"/>
      <c r="P22" s="298"/>
      <c r="Q22" s="298"/>
      <c r="R22" s="298"/>
      <c r="S22" s="298"/>
      <c r="T22" s="298"/>
    </row>
    <row r="23" spans="1:20" ht="20" customHeight="1" x14ac:dyDescent="0.35">
      <c r="A23" s="234" t="s">
        <v>627</v>
      </c>
      <c r="B23" s="62">
        <v>1</v>
      </c>
      <c r="C23" s="62">
        <v>1</v>
      </c>
      <c r="D23" s="62">
        <v>0</v>
      </c>
      <c r="E23" s="62">
        <v>0</v>
      </c>
      <c r="F23" s="62">
        <v>1</v>
      </c>
      <c r="G23" s="62">
        <v>1</v>
      </c>
      <c r="H23" s="62">
        <v>0</v>
      </c>
      <c r="I23" s="62">
        <v>1</v>
      </c>
      <c r="J23" s="62">
        <v>1</v>
      </c>
      <c r="K23" s="62">
        <v>0</v>
      </c>
      <c r="L23" s="62">
        <v>1</v>
      </c>
      <c r="M23" s="62">
        <v>0</v>
      </c>
      <c r="N23" s="62">
        <v>0</v>
      </c>
      <c r="O23" s="62">
        <v>1</v>
      </c>
      <c r="P23" s="62">
        <v>1</v>
      </c>
      <c r="Q23" s="63">
        <f t="shared" ref="Q23:Q28" si="12">SUM(B23:P23)</f>
        <v>9</v>
      </c>
      <c r="R23" s="98">
        <f t="shared" ref="R23:R28" si="13">SUM(B23:L23)</f>
        <v>7</v>
      </c>
      <c r="S23" s="207">
        <f t="shared" ref="S23:S28" si="14">SUM(M23:P23)</f>
        <v>2</v>
      </c>
      <c r="T23" s="294" t="s">
        <v>680</v>
      </c>
    </row>
    <row r="24" spans="1:20" ht="20" customHeight="1" x14ac:dyDescent="0.35">
      <c r="A24" s="234" t="s">
        <v>648</v>
      </c>
      <c r="B24" s="62">
        <v>1</v>
      </c>
      <c r="C24" s="62">
        <v>1</v>
      </c>
      <c r="D24" s="62">
        <v>0</v>
      </c>
      <c r="E24" s="62">
        <v>0</v>
      </c>
      <c r="F24" s="62">
        <v>0</v>
      </c>
      <c r="G24" s="62">
        <v>0</v>
      </c>
      <c r="H24" s="62">
        <v>0</v>
      </c>
      <c r="I24" s="62">
        <v>0</v>
      </c>
      <c r="J24" s="62">
        <v>0</v>
      </c>
      <c r="K24" s="62">
        <v>0</v>
      </c>
      <c r="L24" s="62">
        <v>0</v>
      </c>
      <c r="M24" s="62">
        <v>0</v>
      </c>
      <c r="N24" s="62">
        <v>1</v>
      </c>
      <c r="O24" s="62">
        <v>0</v>
      </c>
      <c r="P24" s="62">
        <v>1</v>
      </c>
      <c r="Q24" s="63">
        <f t="shared" si="12"/>
        <v>4</v>
      </c>
      <c r="R24" s="98">
        <f t="shared" si="13"/>
        <v>2</v>
      </c>
      <c r="S24" s="207">
        <f t="shared" si="14"/>
        <v>2</v>
      </c>
      <c r="T24" s="294"/>
    </row>
    <row r="25" spans="1:20" ht="20" customHeight="1" x14ac:dyDescent="0.35">
      <c r="A25" s="130" t="s">
        <v>654</v>
      </c>
      <c r="B25" s="62">
        <v>0</v>
      </c>
      <c r="C25" s="62">
        <v>0</v>
      </c>
      <c r="D25" s="62">
        <v>1</v>
      </c>
      <c r="E25" s="62">
        <v>0</v>
      </c>
      <c r="F25" s="62">
        <v>1</v>
      </c>
      <c r="G25" s="62">
        <v>0</v>
      </c>
      <c r="H25" s="62">
        <v>0</v>
      </c>
      <c r="I25" s="62">
        <v>0</v>
      </c>
      <c r="J25" s="62">
        <v>0</v>
      </c>
      <c r="K25" s="62">
        <v>0</v>
      </c>
      <c r="L25" s="62">
        <v>0</v>
      </c>
      <c r="M25" s="62">
        <v>0</v>
      </c>
      <c r="N25" s="62">
        <v>0</v>
      </c>
      <c r="O25" s="62">
        <v>0</v>
      </c>
      <c r="P25" s="62">
        <v>0</v>
      </c>
      <c r="Q25" s="98">
        <f t="shared" si="12"/>
        <v>2</v>
      </c>
      <c r="R25" s="98">
        <f t="shared" si="13"/>
        <v>2</v>
      </c>
      <c r="S25" s="207">
        <f t="shared" si="14"/>
        <v>0</v>
      </c>
      <c r="T25" s="294"/>
    </row>
    <row r="26" spans="1:20" ht="20" customHeight="1" x14ac:dyDescent="0.35">
      <c r="A26" s="131" t="s">
        <v>649</v>
      </c>
      <c r="B26" s="62">
        <v>0</v>
      </c>
      <c r="C26" s="62">
        <v>0</v>
      </c>
      <c r="D26" s="62">
        <v>0</v>
      </c>
      <c r="E26" s="62">
        <v>0</v>
      </c>
      <c r="F26" s="62">
        <v>1</v>
      </c>
      <c r="G26" s="62">
        <v>0</v>
      </c>
      <c r="H26" s="62">
        <v>0</v>
      </c>
      <c r="I26" s="62">
        <v>0</v>
      </c>
      <c r="J26" s="62">
        <v>0</v>
      </c>
      <c r="K26" s="62">
        <v>0</v>
      </c>
      <c r="L26" s="62">
        <v>0</v>
      </c>
      <c r="M26" s="62">
        <v>0</v>
      </c>
      <c r="N26" s="62">
        <v>0</v>
      </c>
      <c r="O26" s="62">
        <v>0</v>
      </c>
      <c r="P26" s="62">
        <v>1</v>
      </c>
      <c r="Q26" s="52">
        <f t="shared" si="12"/>
        <v>2</v>
      </c>
      <c r="R26" s="98">
        <f t="shared" si="13"/>
        <v>1</v>
      </c>
      <c r="S26" s="207">
        <f t="shared" si="14"/>
        <v>1</v>
      </c>
      <c r="T26" s="294"/>
    </row>
    <row r="27" spans="1:20" ht="20" customHeight="1" thickBot="1" x14ac:dyDescent="0.4">
      <c r="A27" s="131" t="s">
        <v>650</v>
      </c>
      <c r="B27" s="62">
        <v>1</v>
      </c>
      <c r="C27" s="62">
        <v>0</v>
      </c>
      <c r="D27" s="62">
        <v>0</v>
      </c>
      <c r="E27" s="62">
        <v>0</v>
      </c>
      <c r="F27" s="62">
        <v>0</v>
      </c>
      <c r="G27" s="62">
        <v>0</v>
      </c>
      <c r="H27" s="62">
        <v>0</v>
      </c>
      <c r="I27" s="62">
        <v>0</v>
      </c>
      <c r="J27" s="62">
        <v>0</v>
      </c>
      <c r="K27" s="62">
        <v>0</v>
      </c>
      <c r="L27" s="62">
        <v>0</v>
      </c>
      <c r="M27" s="62">
        <v>0</v>
      </c>
      <c r="N27" s="62">
        <v>0</v>
      </c>
      <c r="O27" s="62">
        <v>0</v>
      </c>
      <c r="P27" s="62">
        <v>0</v>
      </c>
      <c r="Q27" s="52">
        <f t="shared" si="12"/>
        <v>1</v>
      </c>
      <c r="R27" s="98">
        <f t="shared" si="13"/>
        <v>1</v>
      </c>
      <c r="S27" s="207">
        <f t="shared" si="14"/>
        <v>0</v>
      </c>
      <c r="T27" s="302"/>
    </row>
    <row r="28" spans="1:20" ht="44" customHeight="1" x14ac:dyDescent="0.35">
      <c r="A28" s="153" t="s">
        <v>651</v>
      </c>
      <c r="B28" s="49">
        <v>0</v>
      </c>
      <c r="C28" s="49">
        <v>1</v>
      </c>
      <c r="D28" s="49">
        <v>0</v>
      </c>
      <c r="E28" s="49">
        <v>0</v>
      </c>
      <c r="F28" s="49">
        <v>0</v>
      </c>
      <c r="G28" s="49">
        <v>0</v>
      </c>
      <c r="H28" s="49">
        <v>0</v>
      </c>
      <c r="I28" s="49">
        <v>0</v>
      </c>
      <c r="J28" s="49">
        <v>0</v>
      </c>
      <c r="K28" s="49">
        <v>0</v>
      </c>
      <c r="L28" s="49">
        <v>0</v>
      </c>
      <c r="M28" s="49">
        <v>0</v>
      </c>
      <c r="N28" s="49">
        <v>0</v>
      </c>
      <c r="O28" s="49">
        <v>0</v>
      </c>
      <c r="P28" s="49">
        <v>0</v>
      </c>
      <c r="Q28" s="55">
        <f t="shared" si="12"/>
        <v>1</v>
      </c>
      <c r="R28" s="55">
        <f t="shared" si="13"/>
        <v>1</v>
      </c>
      <c r="S28" s="210">
        <f t="shared" si="14"/>
        <v>0</v>
      </c>
      <c r="T28" s="242" t="s">
        <v>673</v>
      </c>
    </row>
    <row r="29" spans="1:20" ht="15" thickBot="1" x14ac:dyDescent="0.4">
      <c r="A29" s="297" t="s">
        <v>84</v>
      </c>
      <c r="B29" s="298"/>
      <c r="C29" s="298"/>
      <c r="D29" s="298"/>
      <c r="E29" s="298"/>
      <c r="F29" s="298"/>
      <c r="G29" s="298"/>
      <c r="H29" s="298"/>
      <c r="I29" s="298"/>
      <c r="J29" s="298"/>
      <c r="K29" s="298"/>
      <c r="L29" s="298"/>
      <c r="M29" s="298"/>
      <c r="N29" s="298"/>
      <c r="O29" s="298"/>
      <c r="P29" s="298"/>
      <c r="Q29" s="298"/>
      <c r="R29" s="298"/>
      <c r="S29" s="298"/>
      <c r="T29" s="298"/>
    </row>
    <row r="30" spans="1:20" ht="30" customHeight="1" x14ac:dyDescent="0.35">
      <c r="A30" s="153" t="s">
        <v>653</v>
      </c>
      <c r="B30" s="51">
        <v>1</v>
      </c>
      <c r="C30" s="51">
        <v>0</v>
      </c>
      <c r="D30" s="51">
        <v>1</v>
      </c>
      <c r="E30" s="51">
        <v>1</v>
      </c>
      <c r="F30" s="51">
        <v>1</v>
      </c>
      <c r="G30" s="51">
        <v>1</v>
      </c>
      <c r="H30" s="51">
        <v>1</v>
      </c>
      <c r="I30" s="51">
        <v>1</v>
      </c>
      <c r="J30" s="51">
        <v>1</v>
      </c>
      <c r="K30" s="51">
        <v>1</v>
      </c>
      <c r="L30" s="51">
        <v>1</v>
      </c>
      <c r="M30" s="51">
        <v>0</v>
      </c>
      <c r="N30" s="51">
        <v>0</v>
      </c>
      <c r="O30" s="51">
        <v>1</v>
      </c>
      <c r="P30" s="51">
        <v>1</v>
      </c>
      <c r="Q30" s="206">
        <f t="shared" ref="Q30:Q35" si="15">SUM(B30:P30)</f>
        <v>12</v>
      </c>
      <c r="R30" s="98">
        <f t="shared" ref="R30:R35" si="16">SUM(B30:L30)</f>
        <v>10</v>
      </c>
      <c r="S30" s="207">
        <f t="shared" ref="S30:S35" si="17">SUM(M30:P30)</f>
        <v>2</v>
      </c>
      <c r="T30" s="294" t="s">
        <v>678</v>
      </c>
    </row>
    <row r="31" spans="1:20" ht="30" customHeight="1" x14ac:dyDescent="0.35">
      <c r="A31" s="131" t="s">
        <v>90</v>
      </c>
      <c r="B31" s="51">
        <v>0</v>
      </c>
      <c r="C31" s="51">
        <v>1</v>
      </c>
      <c r="D31" s="51">
        <v>0</v>
      </c>
      <c r="E31" s="51">
        <v>0</v>
      </c>
      <c r="F31" s="51">
        <v>0</v>
      </c>
      <c r="G31" s="51">
        <v>0</v>
      </c>
      <c r="H31" s="51">
        <v>1</v>
      </c>
      <c r="I31" s="51">
        <v>0</v>
      </c>
      <c r="J31" s="51">
        <v>0</v>
      </c>
      <c r="K31" s="51">
        <v>0</v>
      </c>
      <c r="L31" s="51">
        <v>1</v>
      </c>
      <c r="M31" s="51">
        <v>1</v>
      </c>
      <c r="N31" s="51">
        <v>1</v>
      </c>
      <c r="O31" s="51">
        <v>1</v>
      </c>
      <c r="P31" s="51">
        <v>0</v>
      </c>
      <c r="Q31" s="214">
        <f t="shared" ref="Q31" si="18">SUM(B31:P31)</f>
        <v>6</v>
      </c>
      <c r="R31" s="98">
        <f t="shared" ref="R31" si="19">SUM(B31:L31)</f>
        <v>3</v>
      </c>
      <c r="S31" s="207">
        <f t="shared" ref="S31" si="20">SUM(M31:P31)</f>
        <v>3</v>
      </c>
      <c r="T31" s="294"/>
    </row>
    <row r="32" spans="1:20" ht="30" customHeight="1" x14ac:dyDescent="0.35">
      <c r="A32" s="130" t="s">
        <v>652</v>
      </c>
      <c r="B32" s="51">
        <v>0</v>
      </c>
      <c r="C32" s="51">
        <v>0</v>
      </c>
      <c r="D32" s="51">
        <v>0</v>
      </c>
      <c r="E32" s="51">
        <v>0</v>
      </c>
      <c r="F32" s="51">
        <v>0</v>
      </c>
      <c r="G32" s="51">
        <v>0</v>
      </c>
      <c r="H32" s="51">
        <v>1</v>
      </c>
      <c r="I32" s="51">
        <v>0</v>
      </c>
      <c r="J32" s="51">
        <v>0</v>
      </c>
      <c r="K32" s="51">
        <v>0</v>
      </c>
      <c r="L32" s="51">
        <v>0</v>
      </c>
      <c r="M32" s="51">
        <v>0</v>
      </c>
      <c r="N32" s="51">
        <v>0</v>
      </c>
      <c r="O32" s="51">
        <v>0</v>
      </c>
      <c r="P32" s="51">
        <v>0</v>
      </c>
      <c r="Q32" s="214">
        <f t="shared" si="15"/>
        <v>1</v>
      </c>
      <c r="R32" s="98">
        <f t="shared" si="16"/>
        <v>1</v>
      </c>
      <c r="S32" s="207">
        <f t="shared" si="17"/>
        <v>0</v>
      </c>
      <c r="T32" s="294"/>
    </row>
    <row r="33" spans="1:20" ht="30" customHeight="1" thickBot="1" x14ac:dyDescent="0.4">
      <c r="A33" s="131" t="s">
        <v>89</v>
      </c>
      <c r="B33" s="51">
        <v>0</v>
      </c>
      <c r="C33" s="51">
        <v>0</v>
      </c>
      <c r="D33" s="51">
        <v>0</v>
      </c>
      <c r="E33" s="51">
        <v>0</v>
      </c>
      <c r="F33" s="51">
        <v>0</v>
      </c>
      <c r="G33" s="51">
        <v>0</v>
      </c>
      <c r="H33" s="51">
        <v>0</v>
      </c>
      <c r="I33" s="51">
        <v>0</v>
      </c>
      <c r="J33" s="51">
        <v>0</v>
      </c>
      <c r="K33" s="51">
        <v>0</v>
      </c>
      <c r="L33" s="51">
        <v>0</v>
      </c>
      <c r="M33" s="51">
        <v>0</v>
      </c>
      <c r="N33" s="51">
        <v>1</v>
      </c>
      <c r="O33" s="51">
        <v>0</v>
      </c>
      <c r="P33" s="51">
        <v>0</v>
      </c>
      <c r="Q33" s="208">
        <f t="shared" si="15"/>
        <v>1</v>
      </c>
      <c r="R33" s="99">
        <f t="shared" si="16"/>
        <v>0</v>
      </c>
      <c r="S33" s="208">
        <f t="shared" si="17"/>
        <v>1</v>
      </c>
      <c r="T33" s="302"/>
    </row>
    <row r="34" spans="1:20" x14ac:dyDescent="0.35">
      <c r="A34" s="153" t="s">
        <v>628</v>
      </c>
      <c r="B34" s="49">
        <v>1</v>
      </c>
      <c r="C34" s="49">
        <v>0</v>
      </c>
      <c r="D34" s="49">
        <v>1</v>
      </c>
      <c r="E34" s="49">
        <v>1</v>
      </c>
      <c r="F34" s="49">
        <v>1</v>
      </c>
      <c r="G34" s="49">
        <v>1</v>
      </c>
      <c r="H34" s="49">
        <v>1</v>
      </c>
      <c r="I34" s="49">
        <v>1</v>
      </c>
      <c r="J34" s="49">
        <v>1</v>
      </c>
      <c r="K34" s="49">
        <v>1</v>
      </c>
      <c r="L34" s="49">
        <v>1</v>
      </c>
      <c r="M34" s="49">
        <v>0</v>
      </c>
      <c r="N34" s="171">
        <v>0</v>
      </c>
      <c r="O34" s="49">
        <v>1</v>
      </c>
      <c r="P34" s="158">
        <v>1</v>
      </c>
      <c r="Q34" s="55">
        <f t="shared" si="15"/>
        <v>12</v>
      </c>
      <c r="R34" s="55">
        <f t="shared" si="16"/>
        <v>10</v>
      </c>
      <c r="S34" s="210">
        <f t="shared" si="17"/>
        <v>2</v>
      </c>
      <c r="T34" s="296" t="s">
        <v>679</v>
      </c>
    </row>
    <row r="35" spans="1:20" ht="47" customHeight="1" thickBot="1" x14ac:dyDescent="0.4">
      <c r="A35" s="154" t="s">
        <v>629</v>
      </c>
      <c r="B35" s="53">
        <v>0</v>
      </c>
      <c r="C35" s="53">
        <v>0</v>
      </c>
      <c r="D35" s="53">
        <v>0</v>
      </c>
      <c r="E35" s="53">
        <v>0</v>
      </c>
      <c r="F35" s="53">
        <v>0</v>
      </c>
      <c r="G35" s="53">
        <v>0</v>
      </c>
      <c r="H35" s="53">
        <v>0</v>
      </c>
      <c r="I35" s="53">
        <v>0</v>
      </c>
      <c r="J35" s="53">
        <v>0</v>
      </c>
      <c r="K35" s="53">
        <v>0</v>
      </c>
      <c r="L35" s="53">
        <v>0</v>
      </c>
      <c r="M35" s="163">
        <v>0</v>
      </c>
      <c r="N35" s="53">
        <v>1</v>
      </c>
      <c r="O35" s="245">
        <v>0</v>
      </c>
      <c r="P35" s="163">
        <v>0</v>
      </c>
      <c r="Q35" s="102">
        <f t="shared" si="15"/>
        <v>1</v>
      </c>
      <c r="R35" s="102">
        <f t="shared" si="16"/>
        <v>0</v>
      </c>
      <c r="S35" s="211">
        <f t="shared" si="17"/>
        <v>1</v>
      </c>
      <c r="T35" s="294"/>
    </row>
    <row r="36" spans="1:20" ht="15" thickBot="1" x14ac:dyDescent="0.4">
      <c r="A36" s="306" t="s">
        <v>101</v>
      </c>
      <c r="B36" s="307"/>
      <c r="C36" s="307"/>
      <c r="D36" s="307"/>
      <c r="E36" s="307"/>
      <c r="F36" s="307"/>
      <c r="G36" s="307"/>
      <c r="H36" s="307"/>
      <c r="I36" s="307"/>
      <c r="J36" s="307"/>
      <c r="K36" s="307"/>
      <c r="L36" s="307"/>
      <c r="M36" s="307"/>
      <c r="N36" s="307"/>
      <c r="O36" s="307"/>
      <c r="P36" s="307"/>
      <c r="Q36" s="307"/>
      <c r="R36" s="307"/>
      <c r="S36" s="307"/>
      <c r="T36" s="307"/>
    </row>
    <row r="37" spans="1:20" ht="14.5" customHeight="1" x14ac:dyDescent="0.35">
      <c r="A37" s="153" t="s">
        <v>656</v>
      </c>
      <c r="B37" s="50">
        <v>1</v>
      </c>
      <c r="C37" s="50">
        <v>1</v>
      </c>
      <c r="D37" s="50">
        <v>1</v>
      </c>
      <c r="E37" s="50">
        <v>1</v>
      </c>
      <c r="F37" s="50">
        <v>1</v>
      </c>
      <c r="G37" s="50">
        <v>1</v>
      </c>
      <c r="H37" s="50">
        <v>1</v>
      </c>
      <c r="I37" s="50">
        <v>1</v>
      </c>
      <c r="J37" s="50">
        <v>1</v>
      </c>
      <c r="K37" s="50">
        <v>1</v>
      </c>
      <c r="L37" s="50">
        <v>0</v>
      </c>
      <c r="M37" s="50">
        <v>1</v>
      </c>
      <c r="N37" s="50">
        <v>1</v>
      </c>
      <c r="O37" s="50">
        <v>1</v>
      </c>
      <c r="P37" s="50">
        <v>1</v>
      </c>
      <c r="Q37" s="243">
        <f>SUM(B37:P37)</f>
        <v>14</v>
      </c>
      <c r="R37" s="243">
        <f>SUM(B37:L37)</f>
        <v>10</v>
      </c>
      <c r="S37" s="246">
        <f>SUM(M37:P37)</f>
        <v>4</v>
      </c>
      <c r="T37" s="295" t="s">
        <v>674</v>
      </c>
    </row>
    <row r="38" spans="1:20" x14ac:dyDescent="0.35">
      <c r="A38" s="130" t="s">
        <v>104</v>
      </c>
      <c r="B38" s="50">
        <v>1</v>
      </c>
      <c r="C38" s="50">
        <v>1</v>
      </c>
      <c r="D38" s="50">
        <v>1</v>
      </c>
      <c r="E38" s="50">
        <v>1</v>
      </c>
      <c r="F38" s="50">
        <v>1</v>
      </c>
      <c r="G38" s="50">
        <v>1</v>
      </c>
      <c r="H38" s="50">
        <v>1</v>
      </c>
      <c r="I38" s="50">
        <v>1</v>
      </c>
      <c r="J38" s="50">
        <v>1</v>
      </c>
      <c r="K38" s="50">
        <v>0</v>
      </c>
      <c r="L38" s="50">
        <v>0</v>
      </c>
      <c r="M38" s="50">
        <v>1</v>
      </c>
      <c r="N38" s="50">
        <v>1</v>
      </c>
      <c r="O38" s="50">
        <v>1</v>
      </c>
      <c r="P38" s="50">
        <v>0</v>
      </c>
      <c r="Q38" s="243">
        <f>SUM(B38:P38)</f>
        <v>12</v>
      </c>
      <c r="R38" s="243">
        <f>SUM(B38:L38)</f>
        <v>9</v>
      </c>
      <c r="S38" s="246">
        <f>SUM(M38:P38)</f>
        <v>3</v>
      </c>
      <c r="T38" s="295"/>
    </row>
    <row r="39" spans="1:20" ht="74.5" customHeight="1" x14ac:dyDescent="0.35">
      <c r="A39" s="134" t="s">
        <v>657</v>
      </c>
      <c r="B39" s="50">
        <v>0</v>
      </c>
      <c r="C39" s="50">
        <v>1</v>
      </c>
      <c r="D39" s="50">
        <v>0</v>
      </c>
      <c r="E39" s="50">
        <v>0</v>
      </c>
      <c r="F39" s="50">
        <v>0</v>
      </c>
      <c r="G39" s="50">
        <v>1</v>
      </c>
      <c r="H39" s="50">
        <v>1</v>
      </c>
      <c r="I39" s="50">
        <v>1</v>
      </c>
      <c r="J39" s="50">
        <v>1</v>
      </c>
      <c r="K39" s="50">
        <v>1</v>
      </c>
      <c r="L39" s="50">
        <v>0</v>
      </c>
      <c r="M39" s="50">
        <v>1</v>
      </c>
      <c r="N39" s="50">
        <v>1</v>
      </c>
      <c r="O39" s="50">
        <v>1</v>
      </c>
      <c r="P39" s="50">
        <v>0</v>
      </c>
      <c r="Q39" s="243">
        <f>SUM(B39:P39)</f>
        <v>9</v>
      </c>
      <c r="R39" s="243">
        <f>SUM(B39:L39)</f>
        <v>6</v>
      </c>
      <c r="S39" s="246">
        <f>SUM(M39:P39)</f>
        <v>3</v>
      </c>
      <c r="T39" s="295"/>
    </row>
    <row r="40" spans="1:20" ht="15" thickBot="1" x14ac:dyDescent="0.4">
      <c r="A40" s="235" t="s">
        <v>655</v>
      </c>
      <c r="B40" s="53">
        <v>1</v>
      </c>
      <c r="C40" s="53">
        <v>0</v>
      </c>
      <c r="D40" s="53">
        <v>1</v>
      </c>
      <c r="E40" s="53">
        <v>1</v>
      </c>
      <c r="F40" s="53">
        <v>1</v>
      </c>
      <c r="G40" s="53">
        <v>1</v>
      </c>
      <c r="H40" s="53">
        <v>1</v>
      </c>
      <c r="I40" s="53">
        <v>0</v>
      </c>
      <c r="J40" s="53">
        <v>0</v>
      </c>
      <c r="K40" s="53">
        <v>0</v>
      </c>
      <c r="L40" s="53">
        <v>0</v>
      </c>
      <c r="M40" s="53">
        <v>1</v>
      </c>
      <c r="N40" s="53">
        <v>0</v>
      </c>
      <c r="O40" s="53">
        <v>0</v>
      </c>
      <c r="P40" s="53">
        <v>0</v>
      </c>
      <c r="Q40" s="244">
        <f>SUM(B40:P40)</f>
        <v>7</v>
      </c>
      <c r="R40" s="244">
        <f>SUM(B40:L40)</f>
        <v>6</v>
      </c>
      <c r="S40" s="247">
        <f>SUM(M40:P40)</f>
        <v>1</v>
      </c>
      <c r="T40" s="305"/>
    </row>
    <row r="41" spans="1:20" ht="29" x14ac:dyDescent="0.35">
      <c r="A41" s="234" t="s">
        <v>108</v>
      </c>
      <c r="B41" s="62">
        <v>1</v>
      </c>
      <c r="C41" s="62">
        <v>1</v>
      </c>
      <c r="D41" s="62">
        <v>1</v>
      </c>
      <c r="E41" s="62">
        <v>1</v>
      </c>
      <c r="F41" s="62">
        <v>1</v>
      </c>
      <c r="G41" s="62">
        <v>1</v>
      </c>
      <c r="H41" s="62">
        <v>1</v>
      </c>
      <c r="I41" s="62">
        <v>1</v>
      </c>
      <c r="J41" s="62">
        <v>1</v>
      </c>
      <c r="K41" s="62">
        <v>1</v>
      </c>
      <c r="L41" s="62">
        <v>1</v>
      </c>
      <c r="M41" s="62">
        <v>1</v>
      </c>
      <c r="N41" s="62">
        <v>1</v>
      </c>
      <c r="O41" s="62">
        <v>1</v>
      </c>
      <c r="P41" s="62">
        <v>1</v>
      </c>
      <c r="Q41" s="63">
        <f>SUM(B41:P41)</f>
        <v>15</v>
      </c>
      <c r="R41" s="209">
        <f>SUM(B41:L41)</f>
        <v>11</v>
      </c>
      <c r="S41" s="209">
        <f>SUM(M41:P41)</f>
        <v>4</v>
      </c>
      <c r="T41" s="252" t="s">
        <v>658</v>
      </c>
    </row>
    <row r="42" spans="1:20" ht="15" thickBot="1" x14ac:dyDescent="0.4">
      <c r="A42" s="297" t="s">
        <v>111</v>
      </c>
      <c r="B42" s="298"/>
      <c r="C42" s="298"/>
      <c r="D42" s="298"/>
      <c r="E42" s="298"/>
      <c r="F42" s="298"/>
      <c r="G42" s="298"/>
      <c r="H42" s="298"/>
      <c r="I42" s="298"/>
      <c r="J42" s="298"/>
      <c r="K42" s="298"/>
      <c r="L42" s="298"/>
      <c r="M42" s="298"/>
      <c r="N42" s="298"/>
      <c r="O42" s="298"/>
      <c r="P42" s="298"/>
      <c r="Q42" s="298"/>
      <c r="R42" s="298"/>
      <c r="S42" s="298"/>
      <c r="T42" s="298"/>
    </row>
    <row r="43" spans="1:20" ht="30" customHeight="1" x14ac:dyDescent="0.35">
      <c r="A43" s="153" t="s">
        <v>659</v>
      </c>
      <c r="B43" s="49">
        <v>1</v>
      </c>
      <c r="C43" s="49">
        <v>1</v>
      </c>
      <c r="D43" s="49">
        <v>1</v>
      </c>
      <c r="E43" s="49">
        <v>0</v>
      </c>
      <c r="F43" s="49">
        <v>1</v>
      </c>
      <c r="G43" s="49">
        <v>1</v>
      </c>
      <c r="H43" s="49">
        <v>1</v>
      </c>
      <c r="I43" s="49">
        <v>0</v>
      </c>
      <c r="J43" s="49">
        <v>1</v>
      </c>
      <c r="K43" s="49">
        <v>1</v>
      </c>
      <c r="L43" s="49">
        <v>1</v>
      </c>
      <c r="M43" s="49">
        <v>1</v>
      </c>
      <c r="N43" s="49">
        <v>1</v>
      </c>
      <c r="O43" s="49">
        <v>1</v>
      </c>
      <c r="P43" s="158">
        <v>1</v>
      </c>
      <c r="Q43" s="101">
        <f>SUM(B43:P43)</f>
        <v>13</v>
      </c>
      <c r="R43" s="101">
        <f>SUM(B43:L43)</f>
        <v>9</v>
      </c>
      <c r="S43" s="213">
        <f>SUM(M43:P43)</f>
        <v>4</v>
      </c>
      <c r="T43" s="294" t="s">
        <v>675</v>
      </c>
    </row>
    <row r="44" spans="1:20" ht="30" customHeight="1" thickBot="1" x14ac:dyDescent="0.4">
      <c r="A44" s="154" t="s">
        <v>114</v>
      </c>
      <c r="B44" s="53">
        <v>0</v>
      </c>
      <c r="C44" s="53">
        <v>0</v>
      </c>
      <c r="D44" s="53">
        <v>1</v>
      </c>
      <c r="E44" s="53">
        <v>1</v>
      </c>
      <c r="F44" s="53">
        <v>0</v>
      </c>
      <c r="G44" s="53">
        <v>0</v>
      </c>
      <c r="H44" s="53">
        <v>1</v>
      </c>
      <c r="I44" s="53">
        <v>1</v>
      </c>
      <c r="J44" s="53">
        <v>0</v>
      </c>
      <c r="K44" s="53">
        <v>1</v>
      </c>
      <c r="L44" s="53">
        <v>0</v>
      </c>
      <c r="M44" s="53">
        <v>1</v>
      </c>
      <c r="N44" s="53">
        <v>0</v>
      </c>
      <c r="O44" s="53">
        <v>0</v>
      </c>
      <c r="P44" s="163">
        <v>1</v>
      </c>
      <c r="Q44" s="102">
        <f>SUM(B44:P44)</f>
        <v>7</v>
      </c>
      <c r="R44" s="102">
        <f>SUM(B44:L44)</f>
        <v>5</v>
      </c>
      <c r="S44" s="211">
        <f>SUM(M44:P44)</f>
        <v>2</v>
      </c>
      <c r="T44" s="304"/>
    </row>
    <row r="45" spans="1:20" ht="38" customHeight="1" x14ac:dyDescent="0.35">
      <c r="A45" s="238" t="s">
        <v>118</v>
      </c>
      <c r="B45" s="62">
        <v>0</v>
      </c>
      <c r="C45" s="107">
        <v>0</v>
      </c>
      <c r="D45" s="107">
        <v>0</v>
      </c>
      <c r="E45" s="107">
        <v>0</v>
      </c>
      <c r="F45" s="107">
        <v>0</v>
      </c>
      <c r="G45" s="107">
        <v>0</v>
      </c>
      <c r="H45" s="107">
        <v>1</v>
      </c>
      <c r="I45" s="107">
        <v>0</v>
      </c>
      <c r="J45" s="107">
        <v>1</v>
      </c>
      <c r="K45" s="107">
        <v>1</v>
      </c>
      <c r="L45" s="107">
        <v>1</v>
      </c>
      <c r="M45" s="107">
        <v>0</v>
      </c>
      <c r="N45" s="107">
        <v>0</v>
      </c>
      <c r="O45" s="107">
        <v>1</v>
      </c>
      <c r="P45" s="230">
        <v>1</v>
      </c>
      <c r="Q45" s="63">
        <f>SUM(B45:P45)</f>
        <v>6</v>
      </c>
      <c r="R45" s="63">
        <f>SUM(B45:L45)</f>
        <v>4</v>
      </c>
      <c r="S45" s="215">
        <f>SUM(M45:P45)</f>
        <v>2</v>
      </c>
      <c r="T45" s="296" t="s">
        <v>696</v>
      </c>
    </row>
    <row r="46" spans="1:20" ht="38" customHeight="1" x14ac:dyDescent="0.35">
      <c r="A46" s="134" t="s">
        <v>595</v>
      </c>
      <c r="B46" s="51">
        <v>1</v>
      </c>
      <c r="C46" s="51">
        <v>0</v>
      </c>
      <c r="D46" s="51">
        <v>0</v>
      </c>
      <c r="E46" s="51">
        <v>0</v>
      </c>
      <c r="F46" s="51">
        <v>0</v>
      </c>
      <c r="G46" s="51">
        <v>0</v>
      </c>
      <c r="H46" s="51">
        <v>0</v>
      </c>
      <c r="I46" s="51">
        <v>0</v>
      </c>
      <c r="J46" s="51">
        <v>0</v>
      </c>
      <c r="K46" s="51">
        <v>0</v>
      </c>
      <c r="L46" s="51">
        <v>0</v>
      </c>
      <c r="M46" s="51">
        <v>0</v>
      </c>
      <c r="N46" s="51">
        <v>1</v>
      </c>
      <c r="O46" s="51">
        <v>1</v>
      </c>
      <c r="P46" s="51">
        <v>0</v>
      </c>
      <c r="Q46" s="98">
        <f>SUM(B46:P46)</f>
        <v>3</v>
      </c>
      <c r="R46" s="98">
        <f>SUM(B46:L46)</f>
        <v>1</v>
      </c>
      <c r="S46" s="207">
        <f>SUM(M46:P46)</f>
        <v>2</v>
      </c>
      <c r="T46" s="294"/>
    </row>
    <row r="47" spans="1:20" ht="38" customHeight="1" thickBot="1" x14ac:dyDescent="0.4">
      <c r="A47" s="235" t="s">
        <v>116</v>
      </c>
      <c r="B47" s="53">
        <v>0</v>
      </c>
      <c r="C47" s="53">
        <v>0</v>
      </c>
      <c r="D47" s="53">
        <v>1</v>
      </c>
      <c r="E47" s="53">
        <v>0</v>
      </c>
      <c r="F47" s="53">
        <v>0</v>
      </c>
      <c r="G47" s="53">
        <v>0</v>
      </c>
      <c r="H47" s="53">
        <v>0</v>
      </c>
      <c r="I47" s="53">
        <v>0</v>
      </c>
      <c r="J47" s="53">
        <v>0</v>
      </c>
      <c r="K47" s="53">
        <v>0</v>
      </c>
      <c r="L47" s="53">
        <v>0</v>
      </c>
      <c r="M47" s="53">
        <v>1</v>
      </c>
      <c r="N47" s="53">
        <v>0</v>
      </c>
      <c r="O47" s="53">
        <v>0</v>
      </c>
      <c r="P47" s="53">
        <v>0</v>
      </c>
      <c r="Q47" s="99">
        <f>SUM(B47:P47)</f>
        <v>2</v>
      </c>
      <c r="R47" s="99">
        <f>SUM(B47:L47)</f>
        <v>1</v>
      </c>
      <c r="S47" s="208">
        <f>SUM(M47:P47)</f>
        <v>1</v>
      </c>
      <c r="T47" s="294"/>
    </row>
    <row r="48" spans="1:20" x14ac:dyDescent="0.35">
      <c r="A48" s="297" t="s">
        <v>120</v>
      </c>
      <c r="B48" s="298"/>
      <c r="C48" s="298"/>
      <c r="D48" s="298"/>
      <c r="E48" s="298"/>
      <c r="F48" s="298"/>
      <c r="G48" s="298"/>
      <c r="H48" s="298"/>
      <c r="I48" s="298"/>
      <c r="J48" s="298"/>
      <c r="K48" s="298"/>
      <c r="L48" s="298"/>
      <c r="M48" s="298"/>
      <c r="N48" s="298"/>
      <c r="O48" s="298"/>
      <c r="P48" s="298"/>
      <c r="Q48" s="298"/>
      <c r="R48" s="298"/>
      <c r="S48" s="298"/>
      <c r="T48" s="298"/>
    </row>
    <row r="49" spans="1:20" ht="20" customHeight="1" x14ac:dyDescent="0.35">
      <c r="A49" s="130" t="s">
        <v>121</v>
      </c>
      <c r="B49" s="50">
        <v>1</v>
      </c>
      <c r="C49" s="50">
        <v>1</v>
      </c>
      <c r="D49" s="50">
        <v>1</v>
      </c>
      <c r="E49" s="50">
        <v>1</v>
      </c>
      <c r="F49" s="50">
        <v>1</v>
      </c>
      <c r="G49" s="50">
        <v>1</v>
      </c>
      <c r="H49" s="50">
        <v>1</v>
      </c>
      <c r="I49" s="50">
        <v>1</v>
      </c>
      <c r="J49" s="50">
        <v>1</v>
      </c>
      <c r="K49" s="50">
        <v>0</v>
      </c>
      <c r="L49" s="50">
        <v>1</v>
      </c>
      <c r="M49" s="50">
        <v>0</v>
      </c>
      <c r="N49" s="50">
        <v>1</v>
      </c>
      <c r="O49" s="50">
        <v>1</v>
      </c>
      <c r="P49" s="50">
        <v>1</v>
      </c>
      <c r="Q49" s="101">
        <f t="shared" ref="Q49:Q55" si="21">SUM(B49:P49)</f>
        <v>13</v>
      </c>
      <c r="R49" s="101">
        <f t="shared" ref="R49:R55" si="22">SUM(B49:L49)</f>
        <v>10</v>
      </c>
      <c r="S49" s="213">
        <f t="shared" ref="S49:S55" si="23">SUM(M49:P49)</f>
        <v>3</v>
      </c>
      <c r="T49" s="295" t="s">
        <v>676</v>
      </c>
    </row>
    <row r="50" spans="1:20" ht="20" customHeight="1" x14ac:dyDescent="0.35">
      <c r="A50" s="131" t="s">
        <v>598</v>
      </c>
      <c r="B50" s="50">
        <v>1</v>
      </c>
      <c r="C50" s="50">
        <v>0</v>
      </c>
      <c r="D50" s="50">
        <v>0</v>
      </c>
      <c r="E50" s="50">
        <v>0</v>
      </c>
      <c r="F50" s="50">
        <v>0</v>
      </c>
      <c r="G50" s="50">
        <v>0</v>
      </c>
      <c r="H50" s="50">
        <v>0</v>
      </c>
      <c r="I50" s="50">
        <v>0</v>
      </c>
      <c r="J50" s="50">
        <v>0</v>
      </c>
      <c r="K50" s="50">
        <v>0</v>
      </c>
      <c r="L50" s="50">
        <v>0</v>
      </c>
      <c r="M50" s="50">
        <v>0</v>
      </c>
      <c r="N50" s="50">
        <v>0</v>
      </c>
      <c r="O50" s="50">
        <v>0</v>
      </c>
      <c r="P50" s="50">
        <v>0</v>
      </c>
      <c r="Q50" s="101">
        <f t="shared" si="21"/>
        <v>1</v>
      </c>
      <c r="R50" s="101">
        <f t="shared" si="22"/>
        <v>1</v>
      </c>
      <c r="S50" s="213">
        <f t="shared" si="23"/>
        <v>0</v>
      </c>
      <c r="T50" s="295"/>
    </row>
    <row r="51" spans="1:20" ht="20" customHeight="1" x14ac:dyDescent="0.35">
      <c r="A51" s="130" t="s">
        <v>123</v>
      </c>
      <c r="B51" s="50">
        <v>0</v>
      </c>
      <c r="C51" s="50">
        <v>0</v>
      </c>
      <c r="D51" s="50">
        <v>1</v>
      </c>
      <c r="E51" s="50">
        <v>0</v>
      </c>
      <c r="F51" s="50">
        <v>0</v>
      </c>
      <c r="G51" s="50">
        <v>0</v>
      </c>
      <c r="H51" s="50">
        <v>0</v>
      </c>
      <c r="I51" s="50">
        <v>0</v>
      </c>
      <c r="J51" s="50">
        <v>0</v>
      </c>
      <c r="K51" s="50">
        <v>0</v>
      </c>
      <c r="L51" s="50">
        <v>0</v>
      </c>
      <c r="M51" s="50">
        <v>0</v>
      </c>
      <c r="N51" s="50">
        <v>0</v>
      </c>
      <c r="O51" s="50">
        <v>0</v>
      </c>
      <c r="P51" s="50">
        <v>0</v>
      </c>
      <c r="Q51" s="101">
        <f t="shared" si="21"/>
        <v>1</v>
      </c>
      <c r="R51" s="101">
        <f t="shared" si="22"/>
        <v>1</v>
      </c>
      <c r="S51" s="213">
        <f t="shared" si="23"/>
        <v>0</v>
      </c>
      <c r="T51" s="295"/>
    </row>
    <row r="52" spans="1:20" ht="20" customHeight="1" x14ac:dyDescent="0.35">
      <c r="A52" s="134" t="s">
        <v>124</v>
      </c>
      <c r="B52" s="50">
        <v>0</v>
      </c>
      <c r="C52" s="50">
        <v>0</v>
      </c>
      <c r="D52" s="50">
        <v>0</v>
      </c>
      <c r="E52" s="50">
        <v>0</v>
      </c>
      <c r="F52" s="50">
        <v>0</v>
      </c>
      <c r="G52" s="50">
        <v>0</v>
      </c>
      <c r="H52" s="50">
        <v>0</v>
      </c>
      <c r="I52" s="50">
        <v>0</v>
      </c>
      <c r="J52" s="50">
        <v>0</v>
      </c>
      <c r="K52" s="50">
        <v>0</v>
      </c>
      <c r="L52" s="50">
        <v>0</v>
      </c>
      <c r="M52" s="50">
        <v>1</v>
      </c>
      <c r="N52" s="50">
        <v>0</v>
      </c>
      <c r="O52" s="50">
        <v>0</v>
      </c>
      <c r="P52" s="50">
        <v>0</v>
      </c>
      <c r="Q52" s="101">
        <f t="shared" si="21"/>
        <v>1</v>
      </c>
      <c r="R52" s="101">
        <f t="shared" si="22"/>
        <v>0</v>
      </c>
      <c r="S52" s="213">
        <f t="shared" si="23"/>
        <v>1</v>
      </c>
      <c r="T52" s="295"/>
    </row>
    <row r="53" spans="1:20" ht="24.5" customHeight="1" thickBot="1" x14ac:dyDescent="0.4">
      <c r="A53" s="234" t="s">
        <v>599</v>
      </c>
      <c r="B53" s="50">
        <v>1</v>
      </c>
      <c r="C53" s="50">
        <v>0</v>
      </c>
      <c r="D53" s="50">
        <v>0</v>
      </c>
      <c r="E53" s="50">
        <v>0</v>
      </c>
      <c r="F53" s="50">
        <v>0</v>
      </c>
      <c r="G53" s="50">
        <v>0</v>
      </c>
      <c r="H53" s="50">
        <v>0</v>
      </c>
      <c r="I53" s="50">
        <v>0</v>
      </c>
      <c r="J53" s="50">
        <v>0</v>
      </c>
      <c r="K53" s="50">
        <v>0</v>
      </c>
      <c r="L53" s="50">
        <v>0</v>
      </c>
      <c r="M53" s="50">
        <v>0</v>
      </c>
      <c r="N53" s="50">
        <v>0</v>
      </c>
      <c r="O53" s="50">
        <v>0</v>
      </c>
      <c r="P53" s="50">
        <v>0</v>
      </c>
      <c r="Q53" s="102">
        <f t="shared" si="21"/>
        <v>1</v>
      </c>
      <c r="R53" s="102">
        <f t="shared" si="22"/>
        <v>1</v>
      </c>
      <c r="S53" s="211">
        <f t="shared" si="23"/>
        <v>0</v>
      </c>
      <c r="T53" s="305"/>
    </row>
    <row r="54" spans="1:20" ht="50" customHeight="1" x14ac:dyDescent="0.35">
      <c r="A54" s="239" t="s">
        <v>631</v>
      </c>
      <c r="B54" s="49">
        <v>0</v>
      </c>
      <c r="C54" s="49">
        <v>1</v>
      </c>
      <c r="D54" s="49">
        <v>1</v>
      </c>
      <c r="E54" s="49">
        <v>1</v>
      </c>
      <c r="F54" s="49">
        <v>1</v>
      </c>
      <c r="G54" s="49">
        <v>1</v>
      </c>
      <c r="H54" s="49">
        <v>1</v>
      </c>
      <c r="I54" s="49">
        <v>1</v>
      </c>
      <c r="J54" s="49">
        <v>1</v>
      </c>
      <c r="K54" s="49">
        <v>1</v>
      </c>
      <c r="L54" s="49">
        <v>1</v>
      </c>
      <c r="M54" s="49">
        <v>0</v>
      </c>
      <c r="N54" s="49">
        <v>0</v>
      </c>
      <c r="O54" s="49">
        <v>1</v>
      </c>
      <c r="P54" s="158">
        <v>1</v>
      </c>
      <c r="Q54" s="63">
        <f t="shared" si="21"/>
        <v>12</v>
      </c>
      <c r="R54" s="63">
        <f t="shared" si="22"/>
        <v>10</v>
      </c>
      <c r="S54" s="215">
        <f t="shared" si="23"/>
        <v>2</v>
      </c>
      <c r="T54" s="303" t="s">
        <v>677</v>
      </c>
    </row>
    <row r="55" spans="1:20" ht="50" customHeight="1" thickBot="1" x14ac:dyDescent="0.4">
      <c r="A55" s="154" t="s">
        <v>632</v>
      </c>
      <c r="B55" s="231">
        <v>0</v>
      </c>
      <c r="C55" s="232">
        <v>0</v>
      </c>
      <c r="D55" s="232">
        <v>0</v>
      </c>
      <c r="E55" s="232">
        <v>0</v>
      </c>
      <c r="F55" s="232">
        <v>0</v>
      </c>
      <c r="G55" s="232">
        <v>0</v>
      </c>
      <c r="H55" s="232">
        <v>0</v>
      </c>
      <c r="I55" s="232">
        <v>0</v>
      </c>
      <c r="J55" s="232">
        <v>0</v>
      </c>
      <c r="K55" s="232">
        <v>0</v>
      </c>
      <c r="L55" s="232">
        <v>0</v>
      </c>
      <c r="M55" s="232">
        <v>0</v>
      </c>
      <c r="N55" s="232">
        <v>1</v>
      </c>
      <c r="O55" s="232">
        <v>1</v>
      </c>
      <c r="P55" s="233">
        <v>0</v>
      </c>
      <c r="Q55" s="99">
        <f t="shared" si="21"/>
        <v>2</v>
      </c>
      <c r="R55" s="99">
        <f t="shared" si="22"/>
        <v>0</v>
      </c>
      <c r="S55" s="207">
        <f t="shared" si="23"/>
        <v>2</v>
      </c>
      <c r="T55" s="295"/>
    </row>
    <row r="56" spans="1:20" ht="15" thickBot="1" x14ac:dyDescent="0.4">
      <c r="A56" s="297" t="s">
        <v>132</v>
      </c>
      <c r="B56" s="298"/>
      <c r="C56" s="298"/>
      <c r="D56" s="298"/>
      <c r="E56" s="298"/>
      <c r="F56" s="298"/>
      <c r="G56" s="298"/>
      <c r="H56" s="298"/>
      <c r="I56" s="298"/>
      <c r="J56" s="298"/>
      <c r="K56" s="298"/>
      <c r="L56" s="298"/>
      <c r="M56" s="298"/>
      <c r="N56" s="298"/>
      <c r="O56" s="298"/>
      <c r="P56" s="298"/>
      <c r="Q56" s="307"/>
      <c r="R56" s="307"/>
      <c r="S56" s="298"/>
      <c r="T56" s="298"/>
    </row>
    <row r="57" spans="1:20" ht="42" customHeight="1" x14ac:dyDescent="0.35">
      <c r="A57" s="153" t="s">
        <v>133</v>
      </c>
      <c r="B57" s="49">
        <v>1</v>
      </c>
      <c r="C57" s="49">
        <v>1</v>
      </c>
      <c r="D57" s="49">
        <v>1</v>
      </c>
      <c r="E57" s="49">
        <v>1</v>
      </c>
      <c r="F57" s="49">
        <v>1</v>
      </c>
      <c r="G57" s="49">
        <v>1</v>
      </c>
      <c r="H57" s="49">
        <v>1</v>
      </c>
      <c r="I57" s="49">
        <v>1</v>
      </c>
      <c r="J57" s="49">
        <v>1</v>
      </c>
      <c r="K57" s="49">
        <v>1</v>
      </c>
      <c r="L57" s="50">
        <v>1</v>
      </c>
      <c r="M57" s="49">
        <v>0</v>
      </c>
      <c r="N57" s="49">
        <v>1</v>
      </c>
      <c r="O57" s="49">
        <v>1</v>
      </c>
      <c r="P57" s="49">
        <v>1</v>
      </c>
      <c r="Q57" s="101">
        <f>SUM(B57:P57)</f>
        <v>14</v>
      </c>
      <c r="R57" s="101">
        <f>SUM(B57:L57)</f>
        <v>11</v>
      </c>
      <c r="S57" s="213">
        <f>SUM(M57:P57)</f>
        <v>3</v>
      </c>
      <c r="T57" s="294" t="s">
        <v>683</v>
      </c>
    </row>
    <row r="58" spans="1:20" ht="42" customHeight="1" thickBot="1" x14ac:dyDescent="0.4">
      <c r="A58" s="154" t="s">
        <v>660</v>
      </c>
      <c r="B58" s="53">
        <v>0</v>
      </c>
      <c r="C58" s="53">
        <v>0</v>
      </c>
      <c r="D58" s="53">
        <v>0</v>
      </c>
      <c r="E58" s="53">
        <v>0</v>
      </c>
      <c r="F58" s="53">
        <v>0</v>
      </c>
      <c r="G58" s="53">
        <v>1</v>
      </c>
      <c r="H58" s="53">
        <v>0</v>
      </c>
      <c r="I58" s="53">
        <v>0</v>
      </c>
      <c r="J58" s="53">
        <v>0</v>
      </c>
      <c r="K58" s="53">
        <v>0</v>
      </c>
      <c r="L58" s="53">
        <v>0</v>
      </c>
      <c r="M58" s="53">
        <v>0</v>
      </c>
      <c r="N58" s="53">
        <v>0</v>
      </c>
      <c r="O58" s="53">
        <v>0</v>
      </c>
      <c r="P58" s="53">
        <v>1</v>
      </c>
      <c r="Q58" s="102">
        <f>SUM(B58:P58)</f>
        <v>2</v>
      </c>
      <c r="R58" s="102">
        <f>SUM(B58:L58)</f>
        <v>1</v>
      </c>
      <c r="S58" s="211">
        <f>SUM(M58:P58)</f>
        <v>1</v>
      </c>
      <c r="T58" s="294"/>
    </row>
    <row r="59" spans="1:20" ht="15" thickBot="1" x14ac:dyDescent="0.4">
      <c r="A59" s="306" t="s">
        <v>141</v>
      </c>
      <c r="B59" s="307"/>
      <c r="C59" s="307"/>
      <c r="D59" s="307"/>
      <c r="E59" s="307"/>
      <c r="F59" s="307"/>
      <c r="G59" s="307"/>
      <c r="H59" s="307"/>
      <c r="I59" s="307"/>
      <c r="J59" s="307"/>
      <c r="K59" s="307"/>
      <c r="L59" s="307"/>
      <c r="M59" s="307"/>
      <c r="N59" s="307"/>
      <c r="O59" s="307"/>
      <c r="P59" s="307"/>
      <c r="Q59" s="307"/>
      <c r="R59" s="307"/>
      <c r="S59" s="307"/>
      <c r="T59" s="307"/>
    </row>
    <row r="60" spans="1:20" ht="14.5" customHeight="1" x14ac:dyDescent="0.35">
      <c r="A60" s="153" t="s">
        <v>142</v>
      </c>
      <c r="B60" s="49">
        <v>1</v>
      </c>
      <c r="C60" s="49">
        <v>0</v>
      </c>
      <c r="D60" s="49">
        <v>1</v>
      </c>
      <c r="E60" s="49">
        <v>1</v>
      </c>
      <c r="F60" s="49">
        <v>1</v>
      </c>
      <c r="G60" s="49">
        <v>1</v>
      </c>
      <c r="H60" s="49">
        <v>1</v>
      </c>
      <c r="I60" s="49">
        <v>1</v>
      </c>
      <c r="J60" s="49">
        <v>1</v>
      </c>
      <c r="K60" s="49">
        <v>1</v>
      </c>
      <c r="L60" s="49">
        <v>1</v>
      </c>
      <c r="M60" s="49">
        <v>0</v>
      </c>
      <c r="N60" s="49">
        <v>1</v>
      </c>
      <c r="O60" s="49">
        <v>1</v>
      </c>
      <c r="P60" s="49">
        <v>1</v>
      </c>
      <c r="Q60" s="101">
        <f t="shared" ref="Q60:Q64" si="24">SUM(B60:P60)</f>
        <v>13</v>
      </c>
      <c r="R60" s="101">
        <f t="shared" ref="R60:R64" si="25">SUM(B60:L60)</f>
        <v>10</v>
      </c>
      <c r="S60" s="213">
        <f t="shared" ref="S60:S64" si="26">SUM(M60:P60)</f>
        <v>3</v>
      </c>
      <c r="T60" s="294" t="s">
        <v>667</v>
      </c>
    </row>
    <row r="61" spans="1:20" x14ac:dyDescent="0.35">
      <c r="A61" s="130" t="s">
        <v>698</v>
      </c>
      <c r="B61" s="50">
        <v>0</v>
      </c>
      <c r="C61" s="50">
        <v>1</v>
      </c>
      <c r="D61" s="50">
        <v>1</v>
      </c>
      <c r="E61" s="50">
        <v>1</v>
      </c>
      <c r="F61" s="50">
        <v>1</v>
      </c>
      <c r="G61" s="50">
        <v>1</v>
      </c>
      <c r="H61" s="50">
        <v>1</v>
      </c>
      <c r="I61" s="50">
        <v>1</v>
      </c>
      <c r="J61" s="50">
        <v>1</v>
      </c>
      <c r="K61" s="50">
        <v>1</v>
      </c>
      <c r="L61" s="50">
        <v>1</v>
      </c>
      <c r="M61" s="50">
        <v>0</v>
      </c>
      <c r="N61" s="50">
        <v>1</v>
      </c>
      <c r="O61" s="50">
        <v>1</v>
      </c>
      <c r="P61" s="50">
        <v>1</v>
      </c>
      <c r="Q61" s="101">
        <f t="shared" ref="Q61:Q62" si="27">SUM(B61:P61)</f>
        <v>13</v>
      </c>
      <c r="R61" s="101">
        <f t="shared" ref="R61:R62" si="28">SUM(B61:L61)</f>
        <v>10</v>
      </c>
      <c r="S61" s="213">
        <f t="shared" ref="S61:S62" si="29">SUM(M61:P61)</f>
        <v>3</v>
      </c>
      <c r="T61" s="294"/>
    </row>
    <row r="62" spans="1:20" x14ac:dyDescent="0.35">
      <c r="A62" s="130" t="s">
        <v>145</v>
      </c>
      <c r="B62" s="50">
        <v>0</v>
      </c>
      <c r="C62" s="50">
        <v>0</v>
      </c>
      <c r="D62" s="50">
        <v>1</v>
      </c>
      <c r="E62" s="50">
        <v>1</v>
      </c>
      <c r="F62" s="50">
        <v>1</v>
      </c>
      <c r="G62" s="50">
        <v>1</v>
      </c>
      <c r="H62" s="50">
        <v>1</v>
      </c>
      <c r="I62" s="50">
        <v>1</v>
      </c>
      <c r="J62" s="50">
        <v>1</v>
      </c>
      <c r="K62" s="50">
        <v>1</v>
      </c>
      <c r="L62" s="50">
        <v>1</v>
      </c>
      <c r="M62" s="50">
        <v>0</v>
      </c>
      <c r="N62" s="50">
        <v>1</v>
      </c>
      <c r="O62" s="50">
        <v>1</v>
      </c>
      <c r="P62" s="50">
        <v>1</v>
      </c>
      <c r="Q62" s="101">
        <f t="shared" si="27"/>
        <v>12</v>
      </c>
      <c r="R62" s="101">
        <f t="shared" si="28"/>
        <v>9</v>
      </c>
      <c r="S62" s="213">
        <f t="shared" si="29"/>
        <v>3</v>
      </c>
      <c r="T62" s="294"/>
    </row>
    <row r="63" spans="1:20" x14ac:dyDescent="0.35">
      <c r="A63" s="130" t="s">
        <v>144</v>
      </c>
      <c r="B63" s="50">
        <v>1</v>
      </c>
      <c r="C63" s="50">
        <v>1</v>
      </c>
      <c r="D63" s="50">
        <v>0</v>
      </c>
      <c r="E63" s="50">
        <v>0</v>
      </c>
      <c r="F63" s="50">
        <v>0</v>
      </c>
      <c r="G63" s="50">
        <v>0</v>
      </c>
      <c r="H63" s="50">
        <v>0</v>
      </c>
      <c r="I63" s="50">
        <v>0</v>
      </c>
      <c r="J63" s="50">
        <v>1</v>
      </c>
      <c r="K63" s="50">
        <v>1</v>
      </c>
      <c r="L63" s="50">
        <v>1</v>
      </c>
      <c r="M63" s="50">
        <v>0</v>
      </c>
      <c r="N63" s="50">
        <v>1</v>
      </c>
      <c r="O63" s="50">
        <v>0</v>
      </c>
      <c r="P63" s="50">
        <v>1</v>
      </c>
      <c r="Q63" s="101">
        <f t="shared" si="24"/>
        <v>7</v>
      </c>
      <c r="R63" s="101">
        <f t="shared" si="25"/>
        <v>5</v>
      </c>
      <c r="S63" s="213">
        <f t="shared" si="26"/>
        <v>2</v>
      </c>
      <c r="T63" s="294"/>
    </row>
    <row r="64" spans="1:20" x14ac:dyDescent="0.35">
      <c r="A64" s="130" t="s">
        <v>148</v>
      </c>
      <c r="B64" s="50">
        <v>1</v>
      </c>
      <c r="C64" s="50">
        <v>1</v>
      </c>
      <c r="D64" s="50">
        <v>0</v>
      </c>
      <c r="E64" s="50">
        <v>1</v>
      </c>
      <c r="F64" s="50">
        <v>1</v>
      </c>
      <c r="G64" s="50">
        <v>1</v>
      </c>
      <c r="H64" s="50">
        <v>0</v>
      </c>
      <c r="I64" s="50">
        <v>1</v>
      </c>
      <c r="J64" s="50">
        <v>0</v>
      </c>
      <c r="K64" s="50">
        <v>0</v>
      </c>
      <c r="L64" s="50">
        <v>0</v>
      </c>
      <c r="M64" s="50">
        <v>0</v>
      </c>
      <c r="N64" s="50">
        <v>1</v>
      </c>
      <c r="O64" s="50">
        <v>0</v>
      </c>
      <c r="P64" s="50">
        <v>0</v>
      </c>
      <c r="Q64" s="101">
        <f t="shared" si="24"/>
        <v>7</v>
      </c>
      <c r="R64" s="101">
        <f t="shared" si="25"/>
        <v>6</v>
      </c>
      <c r="S64" s="213">
        <f t="shared" si="26"/>
        <v>1</v>
      </c>
      <c r="T64" s="294"/>
    </row>
    <row r="65" spans="1:20" ht="15" thickBot="1" x14ac:dyDescent="0.4">
      <c r="A65" s="130" t="s">
        <v>633</v>
      </c>
      <c r="B65" s="53">
        <v>0</v>
      </c>
      <c r="C65" s="53">
        <v>1</v>
      </c>
      <c r="D65" s="53">
        <v>0</v>
      </c>
      <c r="E65" s="53">
        <v>0</v>
      </c>
      <c r="F65" s="53">
        <v>0</v>
      </c>
      <c r="G65" s="53">
        <v>0</v>
      </c>
      <c r="H65" s="53">
        <v>0</v>
      </c>
      <c r="I65" s="53">
        <v>0</v>
      </c>
      <c r="J65" s="53">
        <v>0</v>
      </c>
      <c r="K65" s="53">
        <v>0</v>
      </c>
      <c r="L65" s="53">
        <v>0</v>
      </c>
      <c r="M65" s="53">
        <v>0</v>
      </c>
      <c r="N65" s="53">
        <v>0</v>
      </c>
      <c r="O65" s="53">
        <v>0</v>
      </c>
      <c r="P65" s="53">
        <v>0</v>
      </c>
      <c r="Q65" s="102">
        <f t="shared" ref="Q65" si="30">SUM(B65:P65)</f>
        <v>1</v>
      </c>
      <c r="R65" s="102">
        <f t="shared" ref="R65" si="31">SUM(B65:L65)</f>
        <v>1</v>
      </c>
      <c r="S65" s="211">
        <f t="shared" ref="S65" si="32">SUM(M65:P65)</f>
        <v>0</v>
      </c>
      <c r="T65" s="294"/>
    </row>
    <row r="66" spans="1:20" x14ac:dyDescent="0.35">
      <c r="A66" s="297" t="s">
        <v>149</v>
      </c>
      <c r="B66" s="298"/>
      <c r="C66" s="298"/>
      <c r="D66" s="298"/>
      <c r="E66" s="298"/>
      <c r="F66" s="298"/>
      <c r="G66" s="298"/>
      <c r="H66" s="298"/>
      <c r="I66" s="298"/>
      <c r="J66" s="298"/>
      <c r="K66" s="298"/>
      <c r="L66" s="298"/>
      <c r="M66" s="298"/>
      <c r="N66" s="298"/>
      <c r="O66" s="298"/>
      <c r="P66" s="298"/>
      <c r="Q66" s="298"/>
      <c r="R66" s="298"/>
      <c r="S66" s="298"/>
      <c r="T66" s="298"/>
    </row>
    <row r="67" spans="1:20" x14ac:dyDescent="0.35">
      <c r="A67" s="240" t="s">
        <v>150</v>
      </c>
      <c r="B67" s="62">
        <v>1</v>
      </c>
      <c r="C67" s="241">
        <v>1</v>
      </c>
      <c r="D67" s="62">
        <v>1</v>
      </c>
      <c r="E67" s="62">
        <v>1</v>
      </c>
      <c r="F67" s="62">
        <v>1</v>
      </c>
      <c r="G67" s="62">
        <v>1</v>
      </c>
      <c r="H67" s="62">
        <v>1</v>
      </c>
      <c r="I67" s="62">
        <v>1</v>
      </c>
      <c r="J67" s="62">
        <v>1</v>
      </c>
      <c r="K67" s="62">
        <v>1</v>
      </c>
      <c r="L67" s="62">
        <v>1</v>
      </c>
      <c r="M67" s="62">
        <v>0</v>
      </c>
      <c r="N67" s="62">
        <v>1</v>
      </c>
      <c r="O67" s="62">
        <v>1</v>
      </c>
      <c r="P67" s="62">
        <v>1</v>
      </c>
      <c r="Q67" s="63">
        <f t="shared" ref="Q67:Q75" si="33">SUM(B67:P67)</f>
        <v>14</v>
      </c>
      <c r="R67" s="215">
        <f t="shared" ref="R67:R75" si="34">SUM(B67:L67)</f>
        <v>11</v>
      </c>
      <c r="S67" s="215">
        <f t="shared" ref="S67:S75" si="35">SUM(M67:P67)</f>
        <v>3</v>
      </c>
      <c r="T67" s="295" t="s">
        <v>668</v>
      </c>
    </row>
    <row r="68" spans="1:20" x14ac:dyDescent="0.35">
      <c r="A68" s="130" t="s">
        <v>159</v>
      </c>
      <c r="B68" s="50">
        <v>1</v>
      </c>
      <c r="C68" s="50">
        <v>1</v>
      </c>
      <c r="D68" s="50">
        <v>1</v>
      </c>
      <c r="E68" s="50">
        <v>1</v>
      </c>
      <c r="F68" s="50">
        <v>1</v>
      </c>
      <c r="G68" s="50">
        <v>0</v>
      </c>
      <c r="H68" s="50">
        <v>1</v>
      </c>
      <c r="I68" s="50">
        <v>1</v>
      </c>
      <c r="J68" s="50">
        <v>1</v>
      </c>
      <c r="K68" s="50">
        <v>1</v>
      </c>
      <c r="L68" s="50">
        <v>1</v>
      </c>
      <c r="M68" s="50">
        <v>0</v>
      </c>
      <c r="N68" s="50">
        <v>1</v>
      </c>
      <c r="O68" s="50">
        <v>1</v>
      </c>
      <c r="P68" s="50">
        <v>1</v>
      </c>
      <c r="Q68" s="98">
        <f t="shared" ref="Q68:Q73" si="36">SUM(B68:P68)</f>
        <v>13</v>
      </c>
      <c r="R68" s="207">
        <f t="shared" ref="R68:R73" si="37">SUM(B68:L68)</f>
        <v>10</v>
      </c>
      <c r="S68" s="207">
        <f t="shared" ref="S68:S73" si="38">SUM(M68:P68)</f>
        <v>3</v>
      </c>
      <c r="T68" s="295"/>
    </row>
    <row r="69" spans="1:20" x14ac:dyDescent="0.35">
      <c r="A69" s="130" t="s">
        <v>153</v>
      </c>
      <c r="B69" s="50">
        <v>0</v>
      </c>
      <c r="C69" s="50">
        <v>1</v>
      </c>
      <c r="D69" s="50">
        <v>1</v>
      </c>
      <c r="E69" s="50">
        <v>1</v>
      </c>
      <c r="F69" s="50">
        <v>1</v>
      </c>
      <c r="G69" s="50">
        <v>1</v>
      </c>
      <c r="H69" s="50">
        <v>0</v>
      </c>
      <c r="I69" s="50">
        <v>1</v>
      </c>
      <c r="J69" s="50">
        <v>0</v>
      </c>
      <c r="K69" s="50">
        <v>1</v>
      </c>
      <c r="L69" s="50">
        <v>1</v>
      </c>
      <c r="M69" s="50">
        <v>0</v>
      </c>
      <c r="N69" s="50">
        <v>0</v>
      </c>
      <c r="O69" s="50">
        <v>1</v>
      </c>
      <c r="P69" s="50">
        <v>1</v>
      </c>
      <c r="Q69" s="98">
        <f t="shared" si="36"/>
        <v>10</v>
      </c>
      <c r="R69" s="207">
        <f t="shared" si="37"/>
        <v>8</v>
      </c>
      <c r="S69" s="207">
        <f t="shared" si="38"/>
        <v>2</v>
      </c>
      <c r="T69" s="295"/>
    </row>
    <row r="70" spans="1:20" x14ac:dyDescent="0.35">
      <c r="A70" s="130" t="s">
        <v>156</v>
      </c>
      <c r="B70" s="50">
        <v>1</v>
      </c>
      <c r="C70" s="50">
        <v>0</v>
      </c>
      <c r="D70" s="50">
        <v>1</v>
      </c>
      <c r="E70" s="50">
        <v>0</v>
      </c>
      <c r="F70" s="50">
        <v>1</v>
      </c>
      <c r="G70" s="50">
        <v>1</v>
      </c>
      <c r="H70" s="50">
        <v>0</v>
      </c>
      <c r="I70" s="50">
        <v>0</v>
      </c>
      <c r="J70" s="50">
        <v>1</v>
      </c>
      <c r="K70" s="50">
        <v>0</v>
      </c>
      <c r="L70" s="50">
        <v>0</v>
      </c>
      <c r="M70" s="50">
        <v>0</v>
      </c>
      <c r="N70" s="50">
        <v>1</v>
      </c>
      <c r="O70" s="50">
        <v>1</v>
      </c>
      <c r="P70" s="50">
        <v>0</v>
      </c>
      <c r="Q70" s="98">
        <f t="shared" si="36"/>
        <v>7</v>
      </c>
      <c r="R70" s="207">
        <f t="shared" si="37"/>
        <v>5</v>
      </c>
      <c r="S70" s="207">
        <f t="shared" si="38"/>
        <v>2</v>
      </c>
      <c r="T70" s="295"/>
    </row>
    <row r="71" spans="1:20" x14ac:dyDescent="0.35">
      <c r="A71" s="130" t="s">
        <v>154</v>
      </c>
      <c r="B71" s="50">
        <v>1</v>
      </c>
      <c r="C71" s="50">
        <v>0</v>
      </c>
      <c r="D71" s="50">
        <v>0</v>
      </c>
      <c r="E71" s="50">
        <v>0</v>
      </c>
      <c r="F71" s="50">
        <v>1</v>
      </c>
      <c r="G71" s="50">
        <v>1</v>
      </c>
      <c r="H71" s="50">
        <v>0</v>
      </c>
      <c r="I71" s="50">
        <v>0</v>
      </c>
      <c r="J71" s="50">
        <v>1</v>
      </c>
      <c r="K71" s="50">
        <v>0</v>
      </c>
      <c r="L71" s="50">
        <v>0</v>
      </c>
      <c r="M71" s="50">
        <v>0</v>
      </c>
      <c r="N71" s="50">
        <v>0</v>
      </c>
      <c r="O71" s="50">
        <v>1</v>
      </c>
      <c r="P71" s="50">
        <v>0</v>
      </c>
      <c r="Q71" s="98">
        <f t="shared" si="36"/>
        <v>5</v>
      </c>
      <c r="R71" s="207">
        <f t="shared" si="37"/>
        <v>4</v>
      </c>
      <c r="S71" s="207">
        <f t="shared" si="38"/>
        <v>1</v>
      </c>
      <c r="T71" s="295"/>
    </row>
    <row r="72" spans="1:20" x14ac:dyDescent="0.35">
      <c r="A72" s="130" t="s">
        <v>155</v>
      </c>
      <c r="B72" s="50">
        <v>0</v>
      </c>
      <c r="C72" s="50">
        <v>1</v>
      </c>
      <c r="D72" s="50">
        <v>0</v>
      </c>
      <c r="E72" s="50">
        <v>0</v>
      </c>
      <c r="F72" s="50">
        <v>0</v>
      </c>
      <c r="G72" s="50">
        <v>0</v>
      </c>
      <c r="H72" s="50">
        <v>0</v>
      </c>
      <c r="I72" s="50">
        <v>0</v>
      </c>
      <c r="J72" s="50">
        <v>0</v>
      </c>
      <c r="K72" s="50">
        <v>1</v>
      </c>
      <c r="L72" s="50">
        <v>1</v>
      </c>
      <c r="M72" s="50">
        <v>0</v>
      </c>
      <c r="N72" s="50">
        <v>0</v>
      </c>
      <c r="O72" s="50">
        <v>0</v>
      </c>
      <c r="P72" s="50">
        <v>1</v>
      </c>
      <c r="Q72" s="98">
        <f t="shared" si="36"/>
        <v>4</v>
      </c>
      <c r="R72" s="207">
        <f t="shared" si="37"/>
        <v>3</v>
      </c>
      <c r="S72" s="207">
        <f t="shared" si="38"/>
        <v>1</v>
      </c>
      <c r="T72" s="295"/>
    </row>
    <row r="73" spans="1:20" x14ac:dyDescent="0.35">
      <c r="A73" s="130" t="s">
        <v>669</v>
      </c>
      <c r="B73" s="50">
        <v>1</v>
      </c>
      <c r="C73" s="50">
        <v>0</v>
      </c>
      <c r="D73" s="50">
        <v>0</v>
      </c>
      <c r="E73" s="50">
        <v>0</v>
      </c>
      <c r="F73" s="50">
        <v>0</v>
      </c>
      <c r="G73" s="50">
        <v>0</v>
      </c>
      <c r="H73" s="50">
        <v>0</v>
      </c>
      <c r="I73" s="50">
        <v>0</v>
      </c>
      <c r="J73" s="50">
        <v>0</v>
      </c>
      <c r="K73" s="50">
        <v>0</v>
      </c>
      <c r="L73" s="50">
        <v>0</v>
      </c>
      <c r="M73" s="50">
        <v>0</v>
      </c>
      <c r="N73" s="50">
        <v>1</v>
      </c>
      <c r="O73" s="50">
        <v>0</v>
      </c>
      <c r="P73" s="50">
        <v>0</v>
      </c>
      <c r="Q73" s="98">
        <f t="shared" si="36"/>
        <v>2</v>
      </c>
      <c r="R73" s="207">
        <f t="shared" si="37"/>
        <v>1</v>
      </c>
      <c r="S73" s="207">
        <f t="shared" si="38"/>
        <v>1</v>
      </c>
      <c r="T73" s="295"/>
    </row>
    <row r="74" spans="1:20" x14ac:dyDescent="0.35">
      <c r="A74" s="234" t="s">
        <v>604</v>
      </c>
      <c r="B74" s="62">
        <v>1</v>
      </c>
      <c r="C74" s="62">
        <v>0</v>
      </c>
      <c r="D74" s="62">
        <v>0</v>
      </c>
      <c r="E74" s="62">
        <v>0</v>
      </c>
      <c r="F74" s="62">
        <v>0</v>
      </c>
      <c r="G74" s="62">
        <v>0</v>
      </c>
      <c r="H74" s="62">
        <v>0</v>
      </c>
      <c r="I74" s="62">
        <v>0</v>
      </c>
      <c r="J74" s="62">
        <v>0</v>
      </c>
      <c r="K74" s="62">
        <v>0</v>
      </c>
      <c r="L74" s="62">
        <v>0</v>
      </c>
      <c r="M74" s="62">
        <v>0</v>
      </c>
      <c r="N74" s="62">
        <v>0</v>
      </c>
      <c r="O74" s="62">
        <v>0</v>
      </c>
      <c r="P74" s="62">
        <v>0</v>
      </c>
      <c r="Q74" s="63">
        <f t="shared" si="33"/>
        <v>1</v>
      </c>
      <c r="R74" s="215">
        <f t="shared" si="34"/>
        <v>1</v>
      </c>
      <c r="S74" s="215">
        <f t="shared" si="35"/>
        <v>0</v>
      </c>
      <c r="T74" s="295"/>
    </row>
    <row r="75" spans="1:20" x14ac:dyDescent="0.35">
      <c r="A75" s="131" t="s">
        <v>160</v>
      </c>
      <c r="B75" s="51">
        <v>0</v>
      </c>
      <c r="C75" s="51">
        <v>0</v>
      </c>
      <c r="D75" s="51">
        <v>0</v>
      </c>
      <c r="E75" s="51">
        <v>0</v>
      </c>
      <c r="F75" s="51">
        <v>0</v>
      </c>
      <c r="G75" s="51">
        <v>1</v>
      </c>
      <c r="H75" s="51">
        <v>0</v>
      </c>
      <c r="I75" s="51">
        <v>0</v>
      </c>
      <c r="J75" s="51">
        <v>0</v>
      </c>
      <c r="K75" s="51">
        <v>0</v>
      </c>
      <c r="L75" s="51">
        <v>0</v>
      </c>
      <c r="M75" s="51">
        <v>0</v>
      </c>
      <c r="N75" s="51">
        <v>0</v>
      </c>
      <c r="O75" s="51">
        <v>0</v>
      </c>
      <c r="P75" s="51">
        <v>0</v>
      </c>
      <c r="Q75" s="52">
        <f t="shared" si="33"/>
        <v>1</v>
      </c>
      <c r="R75" s="214">
        <f t="shared" si="34"/>
        <v>1</v>
      </c>
      <c r="S75" s="214">
        <f t="shared" si="35"/>
        <v>0</v>
      </c>
      <c r="T75" s="295"/>
    </row>
    <row r="76" spans="1:20" x14ac:dyDescent="0.35">
      <c r="A76" s="297" t="s">
        <v>162</v>
      </c>
      <c r="B76" s="298"/>
      <c r="C76" s="298"/>
      <c r="D76" s="298"/>
      <c r="E76" s="298"/>
      <c r="F76" s="298"/>
      <c r="G76" s="298"/>
      <c r="H76" s="298"/>
      <c r="I76" s="298"/>
      <c r="J76" s="298"/>
      <c r="K76" s="298"/>
      <c r="L76" s="298"/>
      <c r="M76" s="298"/>
      <c r="N76" s="298"/>
      <c r="O76" s="298"/>
      <c r="P76" s="298"/>
      <c r="Q76" s="298"/>
      <c r="R76" s="298"/>
      <c r="S76" s="298"/>
      <c r="T76" s="298"/>
    </row>
    <row r="77" spans="1:20" ht="25" customHeight="1" x14ac:dyDescent="0.35">
      <c r="A77" s="234" t="s">
        <v>163</v>
      </c>
      <c r="B77" s="62">
        <v>1</v>
      </c>
      <c r="C77" s="62">
        <v>1</v>
      </c>
      <c r="D77" s="62">
        <v>1</v>
      </c>
      <c r="E77" s="62">
        <v>1</v>
      </c>
      <c r="F77" s="62">
        <v>1</v>
      </c>
      <c r="G77" s="62">
        <v>1</v>
      </c>
      <c r="H77" s="62">
        <v>1</v>
      </c>
      <c r="I77" s="62">
        <v>1</v>
      </c>
      <c r="J77" s="62">
        <v>1</v>
      </c>
      <c r="K77" s="62">
        <v>1</v>
      </c>
      <c r="L77" s="62">
        <v>1</v>
      </c>
      <c r="M77" s="62">
        <v>0</v>
      </c>
      <c r="N77" s="62">
        <v>1</v>
      </c>
      <c r="O77" s="62">
        <v>1</v>
      </c>
      <c r="P77" s="62">
        <v>1</v>
      </c>
      <c r="Q77" s="101">
        <f>SUM(B77:P77)</f>
        <v>14</v>
      </c>
      <c r="R77" s="101">
        <f>SUM(B77:L77)</f>
        <v>11</v>
      </c>
      <c r="S77" s="213">
        <f>SUM(M77:P77)</f>
        <v>3</v>
      </c>
      <c r="T77" s="294" t="s">
        <v>692</v>
      </c>
    </row>
    <row r="78" spans="1:20" ht="25" customHeight="1" x14ac:dyDescent="0.35">
      <c r="A78" s="131" t="s">
        <v>596</v>
      </c>
      <c r="B78" s="51">
        <v>0</v>
      </c>
      <c r="C78" s="51">
        <v>1</v>
      </c>
      <c r="D78" s="51">
        <v>1</v>
      </c>
      <c r="E78" s="51">
        <v>0</v>
      </c>
      <c r="F78" s="51">
        <v>1</v>
      </c>
      <c r="G78" s="51">
        <v>0</v>
      </c>
      <c r="H78" s="51">
        <v>1</v>
      </c>
      <c r="I78" s="51">
        <v>1</v>
      </c>
      <c r="J78" s="51">
        <v>1</v>
      </c>
      <c r="K78" s="51">
        <v>1</v>
      </c>
      <c r="L78" s="50">
        <v>1</v>
      </c>
      <c r="M78" s="50">
        <v>0</v>
      </c>
      <c r="N78" s="50">
        <v>1</v>
      </c>
      <c r="O78" s="50">
        <v>1</v>
      </c>
      <c r="P78" s="50">
        <v>1</v>
      </c>
      <c r="Q78" s="101">
        <f>SUM(B78:P78)</f>
        <v>11</v>
      </c>
      <c r="R78" s="101">
        <f>SUM(B78:L78)</f>
        <v>8</v>
      </c>
      <c r="S78" s="213">
        <f>SUM(M78:P78)</f>
        <v>3</v>
      </c>
      <c r="T78" s="294"/>
    </row>
    <row r="79" spans="1:20" ht="25" customHeight="1" x14ac:dyDescent="0.35">
      <c r="A79" s="130" t="s">
        <v>165</v>
      </c>
      <c r="B79" s="50">
        <v>1</v>
      </c>
      <c r="C79" s="50">
        <v>0</v>
      </c>
      <c r="D79" s="50">
        <v>1</v>
      </c>
      <c r="E79" s="50">
        <v>0</v>
      </c>
      <c r="F79" s="50">
        <v>0</v>
      </c>
      <c r="G79" s="50">
        <v>1</v>
      </c>
      <c r="H79" s="50">
        <v>0</v>
      </c>
      <c r="I79" s="50">
        <v>0</v>
      </c>
      <c r="J79" s="50">
        <v>0</v>
      </c>
      <c r="K79" s="50">
        <v>0</v>
      </c>
      <c r="L79" s="50">
        <v>0</v>
      </c>
      <c r="M79" s="50">
        <v>0</v>
      </c>
      <c r="N79" s="50">
        <v>0</v>
      </c>
      <c r="O79" s="50">
        <v>0</v>
      </c>
      <c r="P79" s="51">
        <v>0</v>
      </c>
      <c r="Q79" s="101">
        <f>SUM(B79:O79)</f>
        <v>3</v>
      </c>
      <c r="R79" s="101">
        <f>SUM(B79:L79)</f>
        <v>3</v>
      </c>
      <c r="S79" s="213">
        <f>SUM(M79:P79)</f>
        <v>0</v>
      </c>
      <c r="T79" s="294"/>
    </row>
    <row r="80" spans="1:20" ht="25" customHeight="1" x14ac:dyDescent="0.35">
      <c r="A80" s="130" t="s">
        <v>634</v>
      </c>
      <c r="B80" s="50">
        <v>0</v>
      </c>
      <c r="C80" s="50">
        <v>0</v>
      </c>
      <c r="D80" s="50">
        <v>0</v>
      </c>
      <c r="E80" s="50">
        <v>0</v>
      </c>
      <c r="F80" s="50">
        <v>0</v>
      </c>
      <c r="G80" s="50">
        <v>1</v>
      </c>
      <c r="H80" s="50">
        <v>1</v>
      </c>
      <c r="I80" s="50">
        <v>1</v>
      </c>
      <c r="J80" s="50">
        <v>0</v>
      </c>
      <c r="K80" s="50">
        <v>0</v>
      </c>
      <c r="L80" s="50">
        <v>0</v>
      </c>
      <c r="M80" s="50">
        <v>0</v>
      </c>
      <c r="N80" s="50">
        <v>0</v>
      </c>
      <c r="O80" s="50">
        <v>0</v>
      </c>
      <c r="P80" s="50">
        <v>0</v>
      </c>
      <c r="Q80" s="101">
        <f>SUM(B80:P80)</f>
        <v>3</v>
      </c>
      <c r="R80" s="101">
        <f>SUM(B80:L80)</f>
        <v>3</v>
      </c>
      <c r="S80" s="213">
        <f>SUM(M80:P80)</f>
        <v>0</v>
      </c>
      <c r="T80" s="294"/>
    </row>
    <row r="81" spans="1:20" ht="25" customHeight="1" x14ac:dyDescent="0.35">
      <c r="A81" s="234" t="s">
        <v>607</v>
      </c>
      <c r="B81" s="62">
        <v>1</v>
      </c>
      <c r="C81" s="62">
        <v>0</v>
      </c>
      <c r="D81" s="62">
        <v>0</v>
      </c>
      <c r="E81" s="62">
        <v>0</v>
      </c>
      <c r="F81" s="62">
        <v>0</v>
      </c>
      <c r="G81" s="62">
        <v>0</v>
      </c>
      <c r="H81" s="62">
        <v>0</v>
      </c>
      <c r="I81" s="62">
        <v>0</v>
      </c>
      <c r="J81" s="62">
        <v>0</v>
      </c>
      <c r="K81" s="62">
        <v>0</v>
      </c>
      <c r="L81" s="62">
        <v>0</v>
      </c>
      <c r="M81" s="62">
        <v>0</v>
      </c>
      <c r="N81" s="62">
        <v>0</v>
      </c>
      <c r="O81" s="62">
        <v>0</v>
      </c>
      <c r="P81" s="62">
        <v>0</v>
      </c>
      <c r="Q81" s="101">
        <f t="shared" ref="Q81:Q83" si="39">SUM(B81:P81)</f>
        <v>1</v>
      </c>
      <c r="R81" s="101">
        <f t="shared" ref="R81:R83" si="40">SUM(B81:L81)</f>
        <v>1</v>
      </c>
      <c r="S81" s="213">
        <f t="shared" ref="S81:S83" si="41">SUM(M81:P81)</f>
        <v>0</v>
      </c>
      <c r="T81" s="294"/>
    </row>
    <row r="82" spans="1:20" ht="25" customHeight="1" x14ac:dyDescent="0.35">
      <c r="A82" s="234" t="s">
        <v>605</v>
      </c>
      <c r="B82" s="62">
        <v>1</v>
      </c>
      <c r="C82" s="62">
        <v>0</v>
      </c>
      <c r="D82" s="62">
        <v>0</v>
      </c>
      <c r="E82" s="62">
        <v>0</v>
      </c>
      <c r="F82" s="62">
        <v>0</v>
      </c>
      <c r="G82" s="62">
        <v>0</v>
      </c>
      <c r="H82" s="62">
        <v>0</v>
      </c>
      <c r="I82" s="62">
        <v>0</v>
      </c>
      <c r="J82" s="62">
        <v>0</v>
      </c>
      <c r="K82" s="62">
        <v>0</v>
      </c>
      <c r="L82" s="62">
        <v>0</v>
      </c>
      <c r="M82" s="62">
        <v>0</v>
      </c>
      <c r="N82" s="62">
        <v>0</v>
      </c>
      <c r="O82" s="62">
        <v>0</v>
      </c>
      <c r="P82" s="62">
        <v>0</v>
      </c>
      <c r="Q82" s="101">
        <f t="shared" si="39"/>
        <v>1</v>
      </c>
      <c r="R82" s="101">
        <f t="shared" si="40"/>
        <v>1</v>
      </c>
      <c r="S82" s="213">
        <f t="shared" si="41"/>
        <v>0</v>
      </c>
      <c r="T82" s="294"/>
    </row>
    <row r="83" spans="1:20" ht="25" customHeight="1" x14ac:dyDescent="0.35">
      <c r="A83" s="234" t="s">
        <v>606</v>
      </c>
      <c r="B83" s="62">
        <v>1</v>
      </c>
      <c r="C83" s="62">
        <v>0</v>
      </c>
      <c r="D83" s="62">
        <v>0</v>
      </c>
      <c r="E83" s="62">
        <v>0</v>
      </c>
      <c r="F83" s="62">
        <v>0</v>
      </c>
      <c r="G83" s="62">
        <v>0</v>
      </c>
      <c r="H83" s="62">
        <v>0</v>
      </c>
      <c r="I83" s="62">
        <v>0</v>
      </c>
      <c r="J83" s="62">
        <v>0</v>
      </c>
      <c r="K83" s="62">
        <v>0</v>
      </c>
      <c r="L83" s="62">
        <v>0</v>
      </c>
      <c r="M83" s="62">
        <v>0</v>
      </c>
      <c r="N83" s="62">
        <v>0</v>
      </c>
      <c r="O83" s="62">
        <v>0</v>
      </c>
      <c r="P83" s="62">
        <v>0</v>
      </c>
      <c r="Q83" s="101">
        <f t="shared" si="39"/>
        <v>1</v>
      </c>
      <c r="R83" s="101">
        <f t="shared" si="40"/>
        <v>1</v>
      </c>
      <c r="S83" s="213">
        <f t="shared" si="41"/>
        <v>0</v>
      </c>
      <c r="T83" s="294"/>
    </row>
    <row r="84" spans="1:20" x14ac:dyDescent="0.35">
      <c r="A84" s="297" t="s">
        <v>608</v>
      </c>
      <c r="B84" s="298"/>
      <c r="C84" s="298"/>
      <c r="D84" s="298"/>
      <c r="E84" s="298"/>
      <c r="F84" s="298"/>
      <c r="G84" s="298"/>
      <c r="H84" s="298"/>
      <c r="I84" s="298"/>
      <c r="J84" s="298"/>
      <c r="K84" s="298"/>
      <c r="L84" s="298"/>
      <c r="M84" s="298"/>
      <c r="N84" s="298"/>
      <c r="O84" s="298"/>
      <c r="P84" s="298"/>
      <c r="Q84" s="298"/>
      <c r="R84" s="298"/>
      <c r="S84" s="298"/>
      <c r="T84" s="298"/>
    </row>
    <row r="85" spans="1:20" ht="25" customHeight="1" x14ac:dyDescent="0.35">
      <c r="A85" s="134" t="s">
        <v>662</v>
      </c>
      <c r="B85" s="50">
        <v>0</v>
      </c>
      <c r="C85" s="50">
        <v>1</v>
      </c>
      <c r="D85" s="50">
        <v>1</v>
      </c>
      <c r="E85" s="50">
        <v>1</v>
      </c>
      <c r="F85" s="50">
        <v>1</v>
      </c>
      <c r="G85" s="50">
        <v>1</v>
      </c>
      <c r="H85" s="50">
        <v>0</v>
      </c>
      <c r="I85" s="50">
        <v>1</v>
      </c>
      <c r="J85" s="50">
        <v>1</v>
      </c>
      <c r="K85" s="50">
        <v>0</v>
      </c>
      <c r="L85" s="50">
        <v>0</v>
      </c>
      <c r="M85" s="50">
        <v>0</v>
      </c>
      <c r="N85" s="50">
        <v>1</v>
      </c>
      <c r="O85" s="50">
        <v>1</v>
      </c>
      <c r="P85" s="50">
        <v>1</v>
      </c>
      <c r="Q85" s="98">
        <f t="shared" ref="Q85:Q93" si="42">SUM(B85:P85)</f>
        <v>10</v>
      </c>
      <c r="R85" s="98">
        <f t="shared" ref="R85:R93" si="43">SUM(B85:L85)</f>
        <v>7</v>
      </c>
      <c r="S85" s="207">
        <f t="shared" ref="S85:S93" si="44">SUM(M85:P85)</f>
        <v>3</v>
      </c>
      <c r="T85" s="295" t="s">
        <v>684</v>
      </c>
    </row>
    <row r="86" spans="1:20" ht="25" customHeight="1" x14ac:dyDescent="0.35">
      <c r="A86" s="134" t="s">
        <v>661</v>
      </c>
      <c r="B86" s="50">
        <v>0</v>
      </c>
      <c r="C86" s="50">
        <v>1</v>
      </c>
      <c r="D86" s="50">
        <v>1</v>
      </c>
      <c r="E86" s="50">
        <v>1</v>
      </c>
      <c r="F86" s="50">
        <v>1</v>
      </c>
      <c r="G86" s="50">
        <v>0</v>
      </c>
      <c r="H86" s="50">
        <v>1</v>
      </c>
      <c r="I86" s="50">
        <v>0</v>
      </c>
      <c r="J86" s="50">
        <v>0</v>
      </c>
      <c r="K86" s="50">
        <v>0</v>
      </c>
      <c r="L86" s="50">
        <v>0</v>
      </c>
      <c r="M86" s="50">
        <v>0</v>
      </c>
      <c r="N86" s="50">
        <v>1</v>
      </c>
      <c r="O86" s="50">
        <v>0</v>
      </c>
      <c r="P86" s="50">
        <v>1</v>
      </c>
      <c r="Q86" s="98">
        <f t="shared" si="42"/>
        <v>7</v>
      </c>
      <c r="R86" s="98">
        <f t="shared" si="43"/>
        <v>5</v>
      </c>
      <c r="S86" s="207">
        <f t="shared" si="44"/>
        <v>2</v>
      </c>
      <c r="T86" s="295"/>
    </row>
    <row r="87" spans="1:20" ht="25" customHeight="1" x14ac:dyDescent="0.35">
      <c r="A87" s="134" t="s">
        <v>609</v>
      </c>
      <c r="B87" s="50">
        <v>1</v>
      </c>
      <c r="C87" s="50">
        <v>1</v>
      </c>
      <c r="D87" s="50">
        <v>1</v>
      </c>
      <c r="E87" s="50">
        <v>1</v>
      </c>
      <c r="F87" s="50">
        <v>1</v>
      </c>
      <c r="G87" s="50">
        <v>0</v>
      </c>
      <c r="H87" s="50">
        <v>1</v>
      </c>
      <c r="I87" s="50">
        <v>1</v>
      </c>
      <c r="J87" s="50">
        <v>0</v>
      </c>
      <c r="K87" s="50">
        <v>0</v>
      </c>
      <c r="L87" s="50">
        <v>0</v>
      </c>
      <c r="M87" s="50">
        <v>0</v>
      </c>
      <c r="N87" s="50">
        <v>0</v>
      </c>
      <c r="O87" s="50">
        <v>0</v>
      </c>
      <c r="P87" s="50">
        <v>1</v>
      </c>
      <c r="Q87" s="98">
        <f t="shared" si="42"/>
        <v>8</v>
      </c>
      <c r="R87" s="98">
        <f t="shared" si="43"/>
        <v>7</v>
      </c>
      <c r="S87" s="207">
        <f t="shared" si="44"/>
        <v>1</v>
      </c>
      <c r="T87" s="295"/>
    </row>
    <row r="88" spans="1:20" ht="25" customHeight="1" x14ac:dyDescent="0.35">
      <c r="A88" s="134" t="s">
        <v>610</v>
      </c>
      <c r="B88" s="50">
        <v>1</v>
      </c>
      <c r="C88" s="50">
        <v>0</v>
      </c>
      <c r="D88" s="50">
        <v>0</v>
      </c>
      <c r="E88" s="50">
        <v>0</v>
      </c>
      <c r="F88" s="50">
        <v>0</v>
      </c>
      <c r="G88" s="50">
        <v>0</v>
      </c>
      <c r="H88" s="50">
        <v>0</v>
      </c>
      <c r="I88" s="50">
        <v>0</v>
      </c>
      <c r="J88" s="50">
        <v>0</v>
      </c>
      <c r="K88" s="50">
        <v>0</v>
      </c>
      <c r="L88" s="50">
        <v>0</v>
      </c>
      <c r="M88" s="50">
        <v>0</v>
      </c>
      <c r="N88" s="50">
        <v>0</v>
      </c>
      <c r="O88" s="50">
        <v>1</v>
      </c>
      <c r="P88" s="50">
        <v>1</v>
      </c>
      <c r="Q88" s="98">
        <f t="shared" si="42"/>
        <v>3</v>
      </c>
      <c r="R88" s="98">
        <f t="shared" si="43"/>
        <v>1</v>
      </c>
      <c r="S88" s="207">
        <f t="shared" si="44"/>
        <v>2</v>
      </c>
      <c r="T88" s="295"/>
    </row>
    <row r="89" spans="1:20" ht="25" customHeight="1" x14ac:dyDescent="0.35">
      <c r="A89" s="134" t="s">
        <v>670</v>
      </c>
      <c r="B89" s="50">
        <v>0</v>
      </c>
      <c r="C89" s="50">
        <v>1</v>
      </c>
      <c r="D89" s="50">
        <v>1</v>
      </c>
      <c r="E89" s="50">
        <v>0</v>
      </c>
      <c r="F89" s="50">
        <v>0</v>
      </c>
      <c r="G89" s="50">
        <v>1</v>
      </c>
      <c r="H89" s="50">
        <v>0</v>
      </c>
      <c r="I89" s="50">
        <v>0</v>
      </c>
      <c r="J89" s="50">
        <v>0</v>
      </c>
      <c r="K89" s="50">
        <v>0</v>
      </c>
      <c r="L89" s="50">
        <v>0</v>
      </c>
      <c r="M89" s="50">
        <v>0</v>
      </c>
      <c r="N89" s="50">
        <v>0</v>
      </c>
      <c r="O89" s="50">
        <v>0</v>
      </c>
      <c r="P89" s="50">
        <v>0</v>
      </c>
      <c r="Q89" s="98">
        <f t="shared" ref="Q89" si="45">SUM(B89:P89)</f>
        <v>3</v>
      </c>
      <c r="R89" s="98">
        <f t="shared" ref="R89" si="46">SUM(B89:L89)</f>
        <v>3</v>
      </c>
      <c r="S89" s="207">
        <f t="shared" ref="S89" si="47">SUM(M89:P89)</f>
        <v>0</v>
      </c>
      <c r="T89" s="295"/>
    </row>
    <row r="90" spans="1:20" ht="25" customHeight="1" thickBot="1" x14ac:dyDescent="0.4">
      <c r="A90" s="235" t="s">
        <v>178</v>
      </c>
      <c r="B90" s="53">
        <v>0</v>
      </c>
      <c r="C90" s="53">
        <v>0</v>
      </c>
      <c r="D90" s="53">
        <v>0</v>
      </c>
      <c r="E90" s="53">
        <v>0</v>
      </c>
      <c r="F90" s="53">
        <v>0</v>
      </c>
      <c r="G90" s="53">
        <v>0</v>
      </c>
      <c r="H90" s="53">
        <v>0</v>
      </c>
      <c r="I90" s="53">
        <v>0</v>
      </c>
      <c r="J90" s="53">
        <v>0</v>
      </c>
      <c r="K90" s="53">
        <v>0</v>
      </c>
      <c r="L90" s="53">
        <v>1</v>
      </c>
      <c r="M90" s="53">
        <v>0</v>
      </c>
      <c r="N90" s="53">
        <v>1</v>
      </c>
      <c r="O90" s="53">
        <v>0</v>
      </c>
      <c r="P90" s="53">
        <v>0</v>
      </c>
      <c r="Q90" s="99">
        <f t="shared" si="42"/>
        <v>2</v>
      </c>
      <c r="R90" s="99">
        <f t="shared" si="43"/>
        <v>1</v>
      </c>
      <c r="S90" s="208">
        <f t="shared" si="44"/>
        <v>1</v>
      </c>
      <c r="T90" s="305"/>
    </row>
    <row r="91" spans="1:20" ht="35" customHeight="1" x14ac:dyDescent="0.35">
      <c r="A91" s="236" t="s">
        <v>182</v>
      </c>
      <c r="B91" s="62">
        <v>1</v>
      </c>
      <c r="C91" s="62">
        <v>1</v>
      </c>
      <c r="D91" s="62">
        <v>1</v>
      </c>
      <c r="E91" s="62">
        <v>1</v>
      </c>
      <c r="F91" s="62">
        <v>1</v>
      </c>
      <c r="G91" s="62">
        <v>0</v>
      </c>
      <c r="H91" s="62">
        <v>1</v>
      </c>
      <c r="I91" s="62">
        <v>1</v>
      </c>
      <c r="J91" s="62">
        <v>0</v>
      </c>
      <c r="K91" s="62">
        <v>0</v>
      </c>
      <c r="L91" s="62">
        <v>1</v>
      </c>
      <c r="M91" s="62">
        <v>0</v>
      </c>
      <c r="N91" s="62">
        <v>1</v>
      </c>
      <c r="O91" s="62">
        <v>0</v>
      </c>
      <c r="P91" s="62">
        <v>1</v>
      </c>
      <c r="Q91" s="100">
        <f t="shared" ref="Q91" si="48">SUM(B91:P91)</f>
        <v>10</v>
      </c>
      <c r="R91" s="100">
        <f t="shared" ref="R91" si="49">SUM(B91:L91)</f>
        <v>8</v>
      </c>
      <c r="S91" s="216">
        <f t="shared" ref="S91" si="50">SUM(M91:P91)</f>
        <v>2</v>
      </c>
      <c r="T91" s="296" t="s">
        <v>691</v>
      </c>
    </row>
    <row r="92" spans="1:20" ht="35" customHeight="1" x14ac:dyDescent="0.35">
      <c r="A92" s="134" t="s">
        <v>611</v>
      </c>
      <c r="B92" s="50">
        <v>0</v>
      </c>
      <c r="C92" s="50">
        <v>1</v>
      </c>
      <c r="D92" s="50">
        <v>1</v>
      </c>
      <c r="E92" s="50">
        <v>1</v>
      </c>
      <c r="F92" s="50">
        <v>1</v>
      </c>
      <c r="G92" s="50">
        <v>1</v>
      </c>
      <c r="H92" s="50">
        <v>0</v>
      </c>
      <c r="I92" s="50">
        <v>1</v>
      </c>
      <c r="J92" s="50">
        <v>1</v>
      </c>
      <c r="K92" s="50">
        <v>0</v>
      </c>
      <c r="L92" s="50">
        <v>0</v>
      </c>
      <c r="M92" s="50">
        <v>0</v>
      </c>
      <c r="N92" s="50">
        <v>1</v>
      </c>
      <c r="O92" s="50">
        <v>1</v>
      </c>
      <c r="P92" s="50">
        <v>0</v>
      </c>
      <c r="Q92" s="101">
        <f t="shared" si="42"/>
        <v>9</v>
      </c>
      <c r="R92" s="101">
        <f t="shared" si="43"/>
        <v>7</v>
      </c>
      <c r="S92" s="213">
        <f t="shared" si="44"/>
        <v>2</v>
      </c>
      <c r="T92" s="294"/>
    </row>
    <row r="93" spans="1:20" ht="30" customHeight="1" x14ac:dyDescent="0.35">
      <c r="A93" s="134" t="s">
        <v>185</v>
      </c>
      <c r="B93" s="50">
        <v>1</v>
      </c>
      <c r="C93" s="50">
        <v>1</v>
      </c>
      <c r="D93" s="50">
        <v>1</v>
      </c>
      <c r="E93" s="50">
        <v>0</v>
      </c>
      <c r="F93" s="50">
        <v>1</v>
      </c>
      <c r="G93" s="50">
        <v>1</v>
      </c>
      <c r="H93" s="50">
        <v>0</v>
      </c>
      <c r="I93" s="50">
        <v>0</v>
      </c>
      <c r="J93" s="50">
        <v>0</v>
      </c>
      <c r="K93" s="50">
        <v>0</v>
      </c>
      <c r="L93" s="50">
        <v>0</v>
      </c>
      <c r="M93" s="50">
        <v>0</v>
      </c>
      <c r="N93" s="50">
        <v>0</v>
      </c>
      <c r="O93" s="50">
        <v>0</v>
      </c>
      <c r="P93" s="50">
        <v>0</v>
      </c>
      <c r="Q93" s="98">
        <f t="shared" si="42"/>
        <v>5</v>
      </c>
      <c r="R93" s="98">
        <f t="shared" si="43"/>
        <v>5</v>
      </c>
      <c r="S93" s="207">
        <f t="shared" si="44"/>
        <v>0</v>
      </c>
      <c r="T93" s="294"/>
    </row>
    <row r="94" spans="1:20" x14ac:dyDescent="0.35">
      <c r="A94" s="297" t="s">
        <v>191</v>
      </c>
      <c r="B94" s="298"/>
      <c r="C94" s="298"/>
      <c r="D94" s="298"/>
      <c r="E94" s="298"/>
      <c r="F94" s="298"/>
      <c r="G94" s="298"/>
      <c r="H94" s="298"/>
      <c r="I94" s="298"/>
      <c r="J94" s="298"/>
      <c r="K94" s="298"/>
      <c r="L94" s="298"/>
      <c r="M94" s="298"/>
      <c r="N94" s="298"/>
      <c r="O94" s="298"/>
      <c r="P94" s="298"/>
      <c r="Q94" s="298"/>
      <c r="R94" s="298"/>
      <c r="S94" s="298"/>
      <c r="T94" s="298"/>
    </row>
    <row r="95" spans="1:20" ht="15" customHeight="1" x14ac:dyDescent="0.35">
      <c r="A95" s="134" t="s">
        <v>195</v>
      </c>
      <c r="B95" s="50">
        <v>0</v>
      </c>
      <c r="C95" s="50">
        <v>0</v>
      </c>
      <c r="D95" s="50">
        <v>1</v>
      </c>
      <c r="E95" s="50">
        <v>0</v>
      </c>
      <c r="F95" s="50">
        <v>1</v>
      </c>
      <c r="G95" s="50">
        <v>1</v>
      </c>
      <c r="H95" s="50">
        <v>1</v>
      </c>
      <c r="I95" s="50">
        <v>0</v>
      </c>
      <c r="J95" s="50">
        <v>1</v>
      </c>
      <c r="K95" s="50">
        <v>1</v>
      </c>
      <c r="L95" s="50">
        <v>0</v>
      </c>
      <c r="M95" s="50">
        <v>0</v>
      </c>
      <c r="N95" s="50">
        <v>0</v>
      </c>
      <c r="O95" s="50">
        <v>1</v>
      </c>
      <c r="P95" s="50">
        <v>1</v>
      </c>
      <c r="Q95" s="101">
        <f t="shared" ref="Q95" si="51">SUM(B95:P95)</f>
        <v>8</v>
      </c>
      <c r="R95" s="101">
        <f t="shared" ref="R95" si="52">SUM(B95:L95)</f>
        <v>6</v>
      </c>
      <c r="S95" s="213">
        <f t="shared" ref="S95" si="53">SUM(M95:P95)</f>
        <v>2</v>
      </c>
      <c r="T95" s="294" t="s">
        <v>690</v>
      </c>
    </row>
    <row r="96" spans="1:20" ht="15" customHeight="1" x14ac:dyDescent="0.35">
      <c r="A96" s="134" t="s">
        <v>192</v>
      </c>
      <c r="B96" s="50">
        <v>0</v>
      </c>
      <c r="C96" s="50">
        <v>0</v>
      </c>
      <c r="D96" s="50">
        <v>1</v>
      </c>
      <c r="E96" s="50">
        <v>0</v>
      </c>
      <c r="F96" s="50">
        <v>0</v>
      </c>
      <c r="G96" s="50">
        <v>0</v>
      </c>
      <c r="H96" s="50">
        <v>0</v>
      </c>
      <c r="I96" s="50">
        <v>0</v>
      </c>
      <c r="J96" s="50">
        <v>1</v>
      </c>
      <c r="K96" s="50">
        <v>1</v>
      </c>
      <c r="L96" s="50">
        <v>0</v>
      </c>
      <c r="M96" s="50">
        <v>0</v>
      </c>
      <c r="N96" s="50">
        <v>0</v>
      </c>
      <c r="O96" s="50">
        <v>1</v>
      </c>
      <c r="P96" s="50">
        <v>1</v>
      </c>
      <c r="Q96" s="101">
        <f t="shared" ref="Q96:Q100" si="54">SUM(B96:P96)</f>
        <v>5</v>
      </c>
      <c r="R96" s="101">
        <f t="shared" ref="R96:R100" si="55">SUM(B96:L96)</f>
        <v>3</v>
      </c>
      <c r="S96" s="213">
        <f t="shared" ref="S96:S100" si="56">SUM(M96:P96)</f>
        <v>2</v>
      </c>
      <c r="T96" s="294"/>
    </row>
    <row r="97" spans="1:46" ht="15" customHeight="1" x14ac:dyDescent="0.35">
      <c r="A97" s="134" t="s">
        <v>194</v>
      </c>
      <c r="B97" s="50">
        <v>0</v>
      </c>
      <c r="C97" s="50">
        <v>1</v>
      </c>
      <c r="D97" s="50">
        <v>0</v>
      </c>
      <c r="E97" s="50">
        <v>0</v>
      </c>
      <c r="F97" s="50">
        <v>1</v>
      </c>
      <c r="G97" s="50">
        <v>1</v>
      </c>
      <c r="H97" s="50">
        <v>1</v>
      </c>
      <c r="I97" s="50">
        <v>0</v>
      </c>
      <c r="J97" s="50">
        <v>0</v>
      </c>
      <c r="K97" s="50">
        <v>0</v>
      </c>
      <c r="L97" s="50">
        <v>1</v>
      </c>
      <c r="M97" s="50">
        <v>0</v>
      </c>
      <c r="N97" s="50">
        <v>0</v>
      </c>
      <c r="O97" s="50">
        <v>0</v>
      </c>
      <c r="P97" s="50">
        <v>0</v>
      </c>
      <c r="Q97" s="101">
        <f t="shared" si="54"/>
        <v>5</v>
      </c>
      <c r="R97" s="101">
        <f t="shared" si="55"/>
        <v>5</v>
      </c>
      <c r="S97" s="213">
        <f t="shared" si="56"/>
        <v>0</v>
      </c>
      <c r="T97" s="294"/>
    </row>
    <row r="98" spans="1:46" ht="15" customHeight="1" x14ac:dyDescent="0.35">
      <c r="A98" s="134" t="s">
        <v>201</v>
      </c>
      <c r="B98" s="50">
        <v>0</v>
      </c>
      <c r="C98" s="50">
        <v>0</v>
      </c>
      <c r="D98" s="50">
        <v>0</v>
      </c>
      <c r="E98" s="50">
        <v>0</v>
      </c>
      <c r="F98" s="50">
        <v>1</v>
      </c>
      <c r="G98" s="50">
        <v>0</v>
      </c>
      <c r="H98" s="50">
        <v>1</v>
      </c>
      <c r="I98" s="50">
        <v>0</v>
      </c>
      <c r="J98" s="50">
        <v>1</v>
      </c>
      <c r="K98" s="50">
        <v>1</v>
      </c>
      <c r="L98" s="50">
        <v>0</v>
      </c>
      <c r="M98" s="50">
        <v>0</v>
      </c>
      <c r="N98" s="50">
        <v>1</v>
      </c>
      <c r="O98" s="50">
        <v>0</v>
      </c>
      <c r="P98" s="50">
        <v>0</v>
      </c>
      <c r="Q98" s="101">
        <f t="shared" si="54"/>
        <v>5</v>
      </c>
      <c r="R98" s="101">
        <f t="shared" si="55"/>
        <v>4</v>
      </c>
      <c r="S98" s="213">
        <f t="shared" si="56"/>
        <v>1</v>
      </c>
      <c r="T98" s="294"/>
    </row>
    <row r="99" spans="1:46" ht="15" customHeight="1" x14ac:dyDescent="0.35">
      <c r="A99" s="134" t="s">
        <v>666</v>
      </c>
      <c r="B99" s="50">
        <v>0</v>
      </c>
      <c r="C99" s="50">
        <v>0</v>
      </c>
      <c r="D99" s="50">
        <v>0</v>
      </c>
      <c r="E99" s="50">
        <v>0</v>
      </c>
      <c r="F99" s="50">
        <v>0</v>
      </c>
      <c r="G99" s="50">
        <v>0</v>
      </c>
      <c r="H99" s="50">
        <v>1</v>
      </c>
      <c r="I99" s="50">
        <v>0</v>
      </c>
      <c r="J99" s="50">
        <v>1</v>
      </c>
      <c r="K99" s="50">
        <v>0</v>
      </c>
      <c r="L99" s="50">
        <v>1</v>
      </c>
      <c r="M99" s="50">
        <v>0</v>
      </c>
      <c r="N99" s="50">
        <v>1</v>
      </c>
      <c r="O99" s="50">
        <v>0</v>
      </c>
      <c r="P99" s="50">
        <v>0</v>
      </c>
      <c r="Q99" s="101">
        <f t="shared" ref="Q99" si="57">SUM(B99:P99)</f>
        <v>4</v>
      </c>
      <c r="R99" s="101">
        <f t="shared" ref="R99" si="58">SUM(B99:L99)</f>
        <v>3</v>
      </c>
      <c r="S99" s="213">
        <f t="shared" ref="S99" si="59">SUM(M99:P99)</f>
        <v>1</v>
      </c>
      <c r="T99" s="294"/>
    </row>
    <row r="100" spans="1:46" ht="15" customHeight="1" x14ac:dyDescent="0.35">
      <c r="A100" s="134" t="s">
        <v>663</v>
      </c>
      <c r="B100" s="50">
        <v>1</v>
      </c>
      <c r="C100" s="50">
        <v>0</v>
      </c>
      <c r="D100" s="50">
        <v>0</v>
      </c>
      <c r="E100" s="50">
        <v>0</v>
      </c>
      <c r="F100" s="50">
        <v>0</v>
      </c>
      <c r="G100" s="50">
        <v>0</v>
      </c>
      <c r="H100" s="50">
        <v>0</v>
      </c>
      <c r="I100" s="50">
        <v>0</v>
      </c>
      <c r="J100" s="50">
        <v>0</v>
      </c>
      <c r="K100" s="50">
        <v>0</v>
      </c>
      <c r="L100" s="50">
        <v>0</v>
      </c>
      <c r="M100" s="50">
        <v>0</v>
      </c>
      <c r="N100" s="50">
        <v>0</v>
      </c>
      <c r="O100" s="50">
        <v>0</v>
      </c>
      <c r="P100" s="50">
        <v>0</v>
      </c>
      <c r="Q100" s="101">
        <f t="shared" si="54"/>
        <v>1</v>
      </c>
      <c r="R100" s="101">
        <f t="shared" si="55"/>
        <v>1</v>
      </c>
      <c r="S100" s="213">
        <f t="shared" si="56"/>
        <v>0</v>
      </c>
      <c r="T100" s="294"/>
    </row>
    <row r="101" spans="1:46" ht="15" customHeight="1" thickBot="1" x14ac:dyDescent="0.4">
      <c r="A101" s="235" t="s">
        <v>198</v>
      </c>
      <c r="B101" s="53">
        <v>0</v>
      </c>
      <c r="C101" s="53">
        <v>0</v>
      </c>
      <c r="D101" s="53">
        <v>0</v>
      </c>
      <c r="E101" s="53">
        <v>0</v>
      </c>
      <c r="F101" s="53">
        <v>1</v>
      </c>
      <c r="G101" s="53">
        <v>0</v>
      </c>
      <c r="H101" s="53">
        <v>0</v>
      </c>
      <c r="I101" s="53">
        <v>0</v>
      </c>
      <c r="J101" s="53">
        <v>0</v>
      </c>
      <c r="K101" s="53">
        <v>0</v>
      </c>
      <c r="L101" s="53">
        <v>0</v>
      </c>
      <c r="M101" s="53">
        <v>0</v>
      </c>
      <c r="N101" s="53">
        <v>0</v>
      </c>
      <c r="O101" s="53">
        <v>0</v>
      </c>
      <c r="P101" s="53">
        <v>0</v>
      </c>
      <c r="Q101" s="102">
        <f t="shared" ref="Q101" si="60">SUM(B101:P101)</f>
        <v>1</v>
      </c>
      <c r="R101" s="102">
        <f t="shared" ref="R101" si="61">SUM(B101:L101)</f>
        <v>1</v>
      </c>
      <c r="S101" s="211">
        <f t="shared" ref="S101" si="62">SUM(M101:P101)</f>
        <v>0</v>
      </c>
      <c r="T101" s="294"/>
    </row>
    <row r="102" spans="1:46" x14ac:dyDescent="0.35">
      <c r="A102" s="297" t="s">
        <v>202</v>
      </c>
      <c r="B102" s="298"/>
      <c r="C102" s="298"/>
      <c r="D102" s="298"/>
      <c r="E102" s="298"/>
      <c r="F102" s="298"/>
      <c r="G102" s="298"/>
      <c r="H102" s="298"/>
      <c r="I102" s="298"/>
      <c r="J102" s="298"/>
      <c r="K102" s="298"/>
      <c r="L102" s="298"/>
      <c r="M102" s="298"/>
      <c r="N102" s="298"/>
      <c r="O102" s="298"/>
      <c r="P102" s="298"/>
      <c r="Q102" s="298"/>
      <c r="R102" s="298"/>
      <c r="S102" s="298"/>
      <c r="T102" s="298"/>
    </row>
    <row r="103" spans="1:46" ht="20" customHeight="1" x14ac:dyDescent="0.35">
      <c r="A103" s="234" t="s">
        <v>612</v>
      </c>
      <c r="B103" s="50">
        <v>1</v>
      </c>
      <c r="C103" s="50">
        <v>1</v>
      </c>
      <c r="D103" s="50">
        <v>1</v>
      </c>
      <c r="E103" s="50">
        <v>1</v>
      </c>
      <c r="F103" s="50">
        <v>1</v>
      </c>
      <c r="G103" s="50">
        <v>1</v>
      </c>
      <c r="H103" s="50">
        <v>1</v>
      </c>
      <c r="I103" s="50">
        <v>1</v>
      </c>
      <c r="J103" s="50">
        <v>1</v>
      </c>
      <c r="K103" s="50">
        <v>0</v>
      </c>
      <c r="L103" s="50">
        <v>0</v>
      </c>
      <c r="M103" s="50">
        <v>0</v>
      </c>
      <c r="N103" s="50">
        <v>0</v>
      </c>
      <c r="O103" s="50">
        <v>1</v>
      </c>
      <c r="P103" s="50">
        <v>0</v>
      </c>
      <c r="Q103" s="98">
        <f>SUM(B103:P103)</f>
        <v>10</v>
      </c>
      <c r="R103" s="98">
        <f>SUM(B103:L103)</f>
        <v>9</v>
      </c>
      <c r="S103" s="207">
        <f>SUM(M103:P103)</f>
        <v>1</v>
      </c>
      <c r="T103" s="295" t="s">
        <v>685</v>
      </c>
    </row>
    <row r="104" spans="1:46" ht="20" customHeight="1" x14ac:dyDescent="0.35">
      <c r="A104" s="130" t="s">
        <v>600</v>
      </c>
      <c r="B104" s="50">
        <v>1</v>
      </c>
      <c r="C104" s="50">
        <v>0</v>
      </c>
      <c r="D104" s="50">
        <v>1</v>
      </c>
      <c r="E104" s="50">
        <v>1</v>
      </c>
      <c r="F104" s="50">
        <v>0</v>
      </c>
      <c r="G104" s="50">
        <v>0</v>
      </c>
      <c r="H104" s="50">
        <v>0</v>
      </c>
      <c r="I104" s="50">
        <v>0</v>
      </c>
      <c r="J104" s="50">
        <v>0</v>
      </c>
      <c r="K104" s="50">
        <v>0</v>
      </c>
      <c r="L104" s="50">
        <v>0</v>
      </c>
      <c r="M104" s="50">
        <v>0</v>
      </c>
      <c r="N104" s="50">
        <v>0</v>
      </c>
      <c r="O104" s="50">
        <v>0</v>
      </c>
      <c r="P104" s="50">
        <v>0</v>
      </c>
      <c r="Q104" s="98">
        <f>SUM(B104:P104)</f>
        <v>3</v>
      </c>
      <c r="R104" s="98">
        <f>SUM(B104:L104)</f>
        <v>3</v>
      </c>
      <c r="S104" s="207">
        <f>SUM(M104:P104)</f>
        <v>0</v>
      </c>
      <c r="T104" s="295"/>
    </row>
    <row r="105" spans="1:46" ht="20" customHeight="1" thickBot="1" x14ac:dyDescent="0.4">
      <c r="A105" s="237" t="s">
        <v>601</v>
      </c>
      <c r="B105" s="53">
        <v>0</v>
      </c>
      <c r="C105" s="53">
        <v>0</v>
      </c>
      <c r="D105" s="53">
        <v>0</v>
      </c>
      <c r="E105" s="53">
        <v>0</v>
      </c>
      <c r="F105" s="53">
        <v>0</v>
      </c>
      <c r="G105" s="53">
        <v>0</v>
      </c>
      <c r="H105" s="53">
        <v>0</v>
      </c>
      <c r="I105" s="53">
        <v>0</v>
      </c>
      <c r="J105" s="53">
        <v>0</v>
      </c>
      <c r="K105" s="53">
        <v>1</v>
      </c>
      <c r="L105" s="53">
        <v>0</v>
      </c>
      <c r="M105" s="53">
        <v>0</v>
      </c>
      <c r="N105" s="53">
        <v>1</v>
      </c>
      <c r="O105" s="53">
        <v>0</v>
      </c>
      <c r="P105" s="53">
        <v>1</v>
      </c>
      <c r="Q105" s="99">
        <f>SUM(B105:P105)</f>
        <v>3</v>
      </c>
      <c r="R105" s="99">
        <f>SUM(B105:L105)</f>
        <v>1</v>
      </c>
      <c r="S105" s="208">
        <f>SUM(M105:P105)</f>
        <v>2</v>
      </c>
      <c r="T105" s="305"/>
    </row>
    <row r="106" spans="1:46" ht="39" customHeight="1" x14ac:dyDescent="0.35">
      <c r="A106" s="236" t="s">
        <v>209</v>
      </c>
      <c r="B106" s="62">
        <v>0</v>
      </c>
      <c r="C106" s="62">
        <v>0</v>
      </c>
      <c r="D106" s="62">
        <v>1</v>
      </c>
      <c r="E106" s="62">
        <v>0</v>
      </c>
      <c r="F106" s="62">
        <v>0</v>
      </c>
      <c r="G106" s="62">
        <v>0</v>
      </c>
      <c r="H106" s="62">
        <v>1</v>
      </c>
      <c r="I106" s="62">
        <v>0</v>
      </c>
      <c r="J106" s="62">
        <v>0</v>
      </c>
      <c r="K106" s="62">
        <v>0</v>
      </c>
      <c r="L106" s="62">
        <v>0</v>
      </c>
      <c r="M106" s="62">
        <v>0</v>
      </c>
      <c r="N106" s="62">
        <v>0</v>
      </c>
      <c r="O106" s="62">
        <v>0</v>
      </c>
      <c r="P106" s="62">
        <v>0</v>
      </c>
      <c r="Q106" s="63">
        <f>SUM(B106:P106)</f>
        <v>2</v>
      </c>
      <c r="R106" s="63">
        <f>SUM(B106:L106)</f>
        <v>2</v>
      </c>
      <c r="S106" s="215">
        <f>SUM(M106:P106)</f>
        <v>0</v>
      </c>
      <c r="T106" s="296" t="s">
        <v>686</v>
      </c>
    </row>
    <row r="107" spans="1:46" ht="39" customHeight="1" x14ac:dyDescent="0.35">
      <c r="A107" s="134" t="s">
        <v>613</v>
      </c>
      <c r="B107" s="50">
        <v>0</v>
      </c>
      <c r="C107" s="50">
        <v>0</v>
      </c>
      <c r="D107" s="50">
        <v>1</v>
      </c>
      <c r="E107" s="50">
        <v>0</v>
      </c>
      <c r="F107" s="50">
        <v>0</v>
      </c>
      <c r="G107" s="50">
        <v>0</v>
      </c>
      <c r="H107" s="50">
        <v>0</v>
      </c>
      <c r="I107" s="50">
        <v>0</v>
      </c>
      <c r="J107" s="50">
        <v>0</v>
      </c>
      <c r="K107" s="50">
        <v>0</v>
      </c>
      <c r="L107" s="50">
        <v>0</v>
      </c>
      <c r="M107" s="50">
        <v>0</v>
      </c>
      <c r="N107" s="50">
        <v>0</v>
      </c>
      <c r="O107" s="50">
        <v>0</v>
      </c>
      <c r="P107" s="50">
        <v>0</v>
      </c>
      <c r="Q107" s="101">
        <f>SUM(B107:P107)</f>
        <v>1</v>
      </c>
      <c r="R107" s="101">
        <f>SUM(B107:L107)</f>
        <v>1</v>
      </c>
      <c r="S107" s="213">
        <f>SUM(M107:P107)</f>
        <v>0</v>
      </c>
      <c r="T107" s="294"/>
    </row>
    <row r="108" spans="1:46" x14ac:dyDescent="0.35">
      <c r="A108" s="297" t="s">
        <v>212</v>
      </c>
      <c r="B108" s="298"/>
      <c r="C108" s="298"/>
      <c r="D108" s="298"/>
      <c r="E108" s="298"/>
      <c r="F108" s="298"/>
      <c r="G108" s="298"/>
      <c r="H108" s="298"/>
      <c r="I108" s="298"/>
      <c r="J108" s="298"/>
      <c r="K108" s="298"/>
      <c r="L108" s="298"/>
      <c r="M108" s="298"/>
      <c r="N108" s="298"/>
      <c r="O108" s="298"/>
      <c r="P108" s="298"/>
      <c r="Q108" s="298"/>
      <c r="R108" s="298"/>
      <c r="S108" s="298"/>
      <c r="T108" s="298"/>
    </row>
    <row r="109" spans="1:46" s="224" customFormat="1" ht="22" customHeight="1" x14ac:dyDescent="0.35">
      <c r="A109" s="134" t="s">
        <v>217</v>
      </c>
      <c r="B109" s="50">
        <v>0</v>
      </c>
      <c r="C109" s="50">
        <v>0</v>
      </c>
      <c r="D109" s="50">
        <v>1</v>
      </c>
      <c r="E109" s="50">
        <v>1</v>
      </c>
      <c r="F109" s="50">
        <v>1</v>
      </c>
      <c r="G109" s="50">
        <v>1</v>
      </c>
      <c r="H109" s="50">
        <v>1</v>
      </c>
      <c r="I109" s="50">
        <v>1</v>
      </c>
      <c r="J109" s="50">
        <v>1</v>
      </c>
      <c r="K109" s="50">
        <v>1</v>
      </c>
      <c r="L109" s="50">
        <v>1</v>
      </c>
      <c r="M109" s="50">
        <v>0</v>
      </c>
      <c r="N109" s="50">
        <v>1</v>
      </c>
      <c r="O109" s="50">
        <v>1</v>
      </c>
      <c r="P109" s="50">
        <v>1</v>
      </c>
      <c r="Q109" s="221">
        <f>SUM(B109:P109)</f>
        <v>12</v>
      </c>
      <c r="R109" s="221">
        <f>SUM(B109:L109)</f>
        <v>9</v>
      </c>
      <c r="S109" s="222">
        <f>SUM(M109:P109)</f>
        <v>3</v>
      </c>
      <c r="T109" s="294" t="s">
        <v>687</v>
      </c>
      <c r="U109"/>
      <c r="V109"/>
      <c r="W109"/>
      <c r="X109"/>
      <c r="Y109"/>
      <c r="Z109"/>
      <c r="AA109"/>
      <c r="AB109"/>
      <c r="AC109"/>
      <c r="AD109"/>
      <c r="AE109"/>
      <c r="AF109"/>
      <c r="AG109"/>
      <c r="AH109"/>
      <c r="AI109"/>
      <c r="AJ109"/>
      <c r="AK109"/>
      <c r="AL109"/>
      <c r="AM109"/>
      <c r="AN109"/>
      <c r="AO109"/>
      <c r="AP109"/>
      <c r="AQ109"/>
      <c r="AR109"/>
      <c r="AS109"/>
      <c r="AT109"/>
    </row>
    <row r="110" spans="1:46" s="224" customFormat="1" ht="22" customHeight="1" x14ac:dyDescent="0.35">
      <c r="A110" s="134" t="s">
        <v>213</v>
      </c>
      <c r="B110" s="50">
        <v>0</v>
      </c>
      <c r="C110" s="50">
        <v>0</v>
      </c>
      <c r="D110" s="50">
        <v>1</v>
      </c>
      <c r="E110" s="50">
        <v>1</v>
      </c>
      <c r="F110" s="50">
        <v>0</v>
      </c>
      <c r="G110" s="50">
        <v>0</v>
      </c>
      <c r="H110" s="50">
        <v>1</v>
      </c>
      <c r="I110" s="50">
        <v>0</v>
      </c>
      <c r="J110" s="50">
        <v>1</v>
      </c>
      <c r="K110" s="50">
        <v>1</v>
      </c>
      <c r="L110" s="50">
        <v>1</v>
      </c>
      <c r="M110" s="50">
        <v>0</v>
      </c>
      <c r="N110" s="50">
        <v>1</v>
      </c>
      <c r="O110" s="50">
        <v>1</v>
      </c>
      <c r="P110" s="50">
        <v>1</v>
      </c>
      <c r="Q110" s="221">
        <f>SUM(B110:P110)</f>
        <v>9</v>
      </c>
      <c r="R110" s="221">
        <f>SUM(B110:L110)</f>
        <v>6</v>
      </c>
      <c r="S110" s="222">
        <f>SUM(M110:P110)</f>
        <v>3</v>
      </c>
      <c r="T110" s="294"/>
      <c r="U110"/>
      <c r="V110"/>
      <c r="W110"/>
      <c r="X110"/>
      <c r="Y110"/>
      <c r="Z110"/>
      <c r="AA110"/>
      <c r="AB110"/>
      <c r="AC110"/>
      <c r="AD110"/>
      <c r="AE110"/>
      <c r="AF110"/>
      <c r="AG110"/>
      <c r="AH110"/>
      <c r="AI110"/>
      <c r="AJ110"/>
      <c r="AK110"/>
      <c r="AL110"/>
      <c r="AM110"/>
      <c r="AN110"/>
      <c r="AO110"/>
      <c r="AP110"/>
      <c r="AQ110"/>
      <c r="AR110"/>
      <c r="AS110"/>
      <c r="AT110"/>
    </row>
    <row r="111" spans="1:46" s="224" customFormat="1" ht="22" customHeight="1" x14ac:dyDescent="0.35">
      <c r="A111" s="134" t="s">
        <v>215</v>
      </c>
      <c r="B111" s="50">
        <v>0</v>
      </c>
      <c r="C111" s="50">
        <v>0</v>
      </c>
      <c r="D111" s="50">
        <v>1</v>
      </c>
      <c r="E111" s="50">
        <v>0</v>
      </c>
      <c r="F111" s="50">
        <v>0</v>
      </c>
      <c r="G111" s="50">
        <v>0</v>
      </c>
      <c r="H111" s="50">
        <v>0</v>
      </c>
      <c r="I111" s="50">
        <v>1</v>
      </c>
      <c r="J111" s="50">
        <v>0</v>
      </c>
      <c r="K111" s="50">
        <v>0</v>
      </c>
      <c r="L111" s="50">
        <v>0</v>
      </c>
      <c r="M111" s="50">
        <v>0</v>
      </c>
      <c r="N111" s="50">
        <v>1</v>
      </c>
      <c r="O111" s="50">
        <v>1</v>
      </c>
      <c r="P111" s="50">
        <v>0</v>
      </c>
      <c r="Q111" s="221">
        <f>SUM(B111:P111)</f>
        <v>4</v>
      </c>
      <c r="R111" s="221">
        <f>SUM(B111:L111)</f>
        <v>2</v>
      </c>
      <c r="S111" s="222">
        <f>SUM(M111:P111)</f>
        <v>2</v>
      </c>
      <c r="T111" s="294"/>
      <c r="U111"/>
      <c r="V111"/>
      <c r="W111"/>
      <c r="X111"/>
      <c r="Y111"/>
      <c r="Z111"/>
      <c r="AA111"/>
      <c r="AB111"/>
      <c r="AC111"/>
      <c r="AD111"/>
      <c r="AE111"/>
      <c r="AF111"/>
      <c r="AG111"/>
      <c r="AH111"/>
      <c r="AI111"/>
      <c r="AJ111"/>
      <c r="AK111"/>
      <c r="AL111"/>
      <c r="AM111"/>
      <c r="AN111"/>
      <c r="AO111"/>
      <c r="AP111"/>
      <c r="AQ111"/>
      <c r="AR111"/>
      <c r="AS111"/>
      <c r="AT111"/>
    </row>
    <row r="112" spans="1:46" s="224" customFormat="1" ht="22" customHeight="1" thickBot="1" x14ac:dyDescent="0.4">
      <c r="A112" s="235" t="s">
        <v>216</v>
      </c>
      <c r="B112" s="53">
        <v>0</v>
      </c>
      <c r="C112" s="53">
        <v>0</v>
      </c>
      <c r="D112" s="53">
        <v>0</v>
      </c>
      <c r="E112" s="53">
        <v>0</v>
      </c>
      <c r="F112" s="53">
        <v>0</v>
      </c>
      <c r="G112" s="53">
        <v>0</v>
      </c>
      <c r="H112" s="53">
        <v>0</v>
      </c>
      <c r="I112" s="53">
        <v>1</v>
      </c>
      <c r="J112" s="53">
        <v>0</v>
      </c>
      <c r="K112" s="53">
        <v>0</v>
      </c>
      <c r="L112" s="53">
        <v>0</v>
      </c>
      <c r="M112" s="53">
        <v>0</v>
      </c>
      <c r="N112" s="53">
        <v>0</v>
      </c>
      <c r="O112" s="53">
        <v>0</v>
      </c>
      <c r="P112" s="53">
        <v>0</v>
      </c>
      <c r="Q112" s="227">
        <f>SUM(B112:P112)</f>
        <v>1</v>
      </c>
      <c r="R112" s="227">
        <f>SUM(B112:L112)</f>
        <v>1</v>
      </c>
      <c r="S112" s="248">
        <f>SUM(M112:P112)</f>
        <v>0</v>
      </c>
      <c r="T112" s="294"/>
      <c r="U112"/>
      <c r="V112"/>
      <c r="W112"/>
      <c r="X112"/>
      <c r="Y112"/>
      <c r="Z112"/>
      <c r="AA112"/>
      <c r="AB112"/>
      <c r="AC112"/>
      <c r="AD112"/>
      <c r="AE112"/>
      <c r="AF112"/>
      <c r="AG112"/>
      <c r="AH112"/>
      <c r="AI112"/>
      <c r="AJ112"/>
      <c r="AK112"/>
      <c r="AL112"/>
      <c r="AM112"/>
      <c r="AN112"/>
      <c r="AO112"/>
      <c r="AP112"/>
      <c r="AQ112"/>
      <c r="AR112"/>
      <c r="AS112"/>
      <c r="AT112"/>
    </row>
    <row r="113" spans="1:46" s="224" customFormat="1" x14ac:dyDescent="0.35">
      <c r="A113" s="297" t="s">
        <v>614</v>
      </c>
      <c r="B113" s="298"/>
      <c r="C113" s="298"/>
      <c r="D113" s="298"/>
      <c r="E113" s="298"/>
      <c r="F113" s="298"/>
      <c r="G113" s="298"/>
      <c r="H113" s="298"/>
      <c r="I113" s="298"/>
      <c r="J113" s="298"/>
      <c r="K113" s="298"/>
      <c r="L113" s="298"/>
      <c r="M113" s="298"/>
      <c r="N113" s="298"/>
      <c r="O113" s="298"/>
      <c r="P113" s="298"/>
      <c r="Q113" s="298"/>
      <c r="R113" s="298"/>
      <c r="S113" s="298"/>
      <c r="T113" s="298"/>
      <c r="U113"/>
      <c r="V113"/>
      <c r="W113"/>
      <c r="X113"/>
      <c r="Y113"/>
      <c r="Z113"/>
      <c r="AA113"/>
      <c r="AB113"/>
      <c r="AC113"/>
      <c r="AD113"/>
      <c r="AE113"/>
      <c r="AF113"/>
      <c r="AG113"/>
      <c r="AH113"/>
      <c r="AI113"/>
      <c r="AJ113"/>
      <c r="AK113"/>
      <c r="AL113"/>
      <c r="AM113"/>
      <c r="AN113"/>
      <c r="AO113"/>
      <c r="AP113"/>
      <c r="AQ113"/>
      <c r="AR113"/>
      <c r="AS113"/>
      <c r="AT113"/>
    </row>
    <row r="114" spans="1:46" s="224" customFormat="1" ht="25" customHeight="1" x14ac:dyDescent="0.35">
      <c r="A114" s="130" t="s">
        <v>229</v>
      </c>
      <c r="B114" s="50">
        <v>0</v>
      </c>
      <c r="C114" s="50">
        <v>0</v>
      </c>
      <c r="D114" s="50">
        <v>0</v>
      </c>
      <c r="E114" s="50">
        <v>0</v>
      </c>
      <c r="F114" s="50">
        <v>0</v>
      </c>
      <c r="G114" s="50">
        <v>1</v>
      </c>
      <c r="H114" s="50">
        <v>0</v>
      </c>
      <c r="I114" s="50">
        <v>0</v>
      </c>
      <c r="J114" s="50">
        <v>1</v>
      </c>
      <c r="K114" s="50">
        <v>1</v>
      </c>
      <c r="L114" s="50">
        <v>1</v>
      </c>
      <c r="M114" s="50">
        <v>0</v>
      </c>
      <c r="N114" s="50">
        <v>1</v>
      </c>
      <c r="O114" s="50">
        <v>1</v>
      </c>
      <c r="P114" s="159">
        <v>1</v>
      </c>
      <c r="Q114" s="222">
        <f>SUM(B114:P114)</f>
        <v>7</v>
      </c>
      <c r="R114" s="221">
        <f>SUM(B114:L114)</f>
        <v>4</v>
      </c>
      <c r="S114" s="222">
        <f>SUM(M114:P114)</f>
        <v>3</v>
      </c>
      <c r="T114" s="295" t="s">
        <v>665</v>
      </c>
      <c r="U114"/>
      <c r="V114"/>
      <c r="W114"/>
      <c r="X114"/>
      <c r="Y114"/>
      <c r="Z114"/>
      <c r="AA114"/>
      <c r="AB114"/>
      <c r="AC114"/>
      <c r="AD114"/>
      <c r="AE114"/>
      <c r="AF114"/>
      <c r="AG114"/>
      <c r="AH114"/>
      <c r="AI114"/>
      <c r="AJ114"/>
      <c r="AK114"/>
      <c r="AL114"/>
      <c r="AM114"/>
      <c r="AN114"/>
      <c r="AO114"/>
      <c r="AP114"/>
      <c r="AQ114"/>
      <c r="AR114"/>
      <c r="AS114"/>
      <c r="AT114"/>
    </row>
    <row r="115" spans="1:46" s="224" customFormat="1" ht="25" customHeight="1" x14ac:dyDescent="0.35">
      <c r="A115" s="130" t="s">
        <v>635</v>
      </c>
      <c r="B115" s="50">
        <v>0</v>
      </c>
      <c r="C115" s="50">
        <v>0</v>
      </c>
      <c r="D115" s="50">
        <v>0</v>
      </c>
      <c r="E115" s="50">
        <v>0</v>
      </c>
      <c r="F115" s="50">
        <v>1</v>
      </c>
      <c r="G115" s="50">
        <v>0</v>
      </c>
      <c r="H115" s="50">
        <v>1</v>
      </c>
      <c r="I115" s="50">
        <v>1</v>
      </c>
      <c r="J115" s="50">
        <v>0</v>
      </c>
      <c r="K115" s="50">
        <v>0</v>
      </c>
      <c r="L115" s="50">
        <v>0</v>
      </c>
      <c r="M115" s="50">
        <v>0</v>
      </c>
      <c r="N115" s="50">
        <v>0</v>
      </c>
      <c r="O115" s="50">
        <v>0</v>
      </c>
      <c r="P115" s="159">
        <v>0</v>
      </c>
      <c r="Q115" s="222">
        <f>SUM(B115:P115)</f>
        <v>3</v>
      </c>
      <c r="R115" s="221">
        <f>SUM(B115:L115)</f>
        <v>3</v>
      </c>
      <c r="S115" s="222">
        <f>SUM(M115:P115)</f>
        <v>0</v>
      </c>
      <c r="T115" s="295"/>
      <c r="U115"/>
      <c r="V115"/>
      <c r="W115"/>
      <c r="X115"/>
      <c r="Y115"/>
      <c r="Z115"/>
      <c r="AA115"/>
      <c r="AB115"/>
      <c r="AC115"/>
      <c r="AD115"/>
      <c r="AE115"/>
      <c r="AF115"/>
      <c r="AG115"/>
      <c r="AH115"/>
      <c r="AI115"/>
      <c r="AJ115"/>
      <c r="AK115"/>
      <c r="AL115"/>
      <c r="AM115"/>
      <c r="AN115"/>
      <c r="AO115"/>
      <c r="AP115"/>
      <c r="AQ115"/>
      <c r="AR115"/>
      <c r="AS115"/>
    </row>
    <row r="116" spans="1:46" x14ac:dyDescent="0.35">
      <c r="A116" s="297" t="s">
        <v>615</v>
      </c>
      <c r="B116" s="298"/>
      <c r="C116" s="298"/>
      <c r="D116" s="298"/>
      <c r="E116" s="298"/>
      <c r="F116" s="298"/>
      <c r="G116" s="298"/>
      <c r="H116" s="298"/>
      <c r="I116" s="298"/>
      <c r="J116" s="298"/>
      <c r="K116" s="298"/>
      <c r="L116" s="298"/>
      <c r="M116" s="298"/>
      <c r="N116" s="298"/>
      <c r="O116" s="298"/>
      <c r="P116" s="298"/>
      <c r="Q116" s="298"/>
      <c r="R116" s="298"/>
      <c r="S116" s="298"/>
      <c r="T116" s="298"/>
    </row>
    <row r="117" spans="1:46" ht="30" customHeight="1" x14ac:dyDescent="0.35">
      <c r="A117" s="134" t="s">
        <v>235</v>
      </c>
      <c r="B117" s="50">
        <v>0</v>
      </c>
      <c r="C117" s="50">
        <v>0</v>
      </c>
      <c r="D117" s="50">
        <v>0</v>
      </c>
      <c r="E117" s="50">
        <v>0</v>
      </c>
      <c r="F117" s="50">
        <v>0</v>
      </c>
      <c r="G117" s="50">
        <v>0</v>
      </c>
      <c r="H117" s="50">
        <v>0</v>
      </c>
      <c r="I117" s="50">
        <v>0</v>
      </c>
      <c r="J117" s="50">
        <v>0</v>
      </c>
      <c r="K117" s="50">
        <v>1</v>
      </c>
      <c r="L117" s="50">
        <v>1</v>
      </c>
      <c r="M117" s="50">
        <v>0</v>
      </c>
      <c r="N117" s="50">
        <v>0</v>
      </c>
      <c r="O117" s="50">
        <v>0</v>
      </c>
      <c r="P117" s="50">
        <v>1</v>
      </c>
      <c r="Q117" s="101">
        <f>SUM(B117:P117)</f>
        <v>3</v>
      </c>
      <c r="R117" s="101">
        <f>SUM(B117:L117)</f>
        <v>2</v>
      </c>
      <c r="S117" s="101">
        <f>SUM(M117:P117)</f>
        <v>1</v>
      </c>
      <c r="T117" s="295" t="s">
        <v>664</v>
      </c>
    </row>
    <row r="118" spans="1:46" ht="30" customHeight="1" x14ac:dyDescent="0.35">
      <c r="A118" s="234" t="s">
        <v>233</v>
      </c>
      <c r="B118" s="62">
        <v>0</v>
      </c>
      <c r="C118" s="62">
        <v>0</v>
      </c>
      <c r="D118" s="62">
        <v>0</v>
      </c>
      <c r="E118" s="62">
        <v>0</v>
      </c>
      <c r="F118" s="62">
        <v>0</v>
      </c>
      <c r="G118" s="62">
        <v>0</v>
      </c>
      <c r="H118" s="62">
        <v>0</v>
      </c>
      <c r="I118" s="62">
        <v>0</v>
      </c>
      <c r="J118" s="62">
        <v>0</v>
      </c>
      <c r="K118" s="62">
        <v>0</v>
      </c>
      <c r="L118" s="228">
        <v>0</v>
      </c>
      <c r="M118" s="228">
        <v>0</v>
      </c>
      <c r="N118" s="228">
        <v>1</v>
      </c>
      <c r="O118" s="228">
        <v>0</v>
      </c>
      <c r="P118" s="228">
        <v>0</v>
      </c>
      <c r="Q118" s="216">
        <f>SUM(B118:P118)</f>
        <v>1</v>
      </c>
      <c r="R118" s="100">
        <f>SUM(B118:L118)</f>
        <v>0</v>
      </c>
      <c r="S118" s="216">
        <f>SUM(M118:P118)</f>
        <v>1</v>
      </c>
      <c r="T118" s="295"/>
    </row>
    <row r="119" spans="1:46" x14ac:dyDescent="0.35">
      <c r="A119" s="297" t="s">
        <v>237</v>
      </c>
      <c r="B119" s="298"/>
      <c r="C119" s="298"/>
      <c r="D119" s="298"/>
      <c r="E119" s="298"/>
      <c r="F119" s="298"/>
      <c r="G119" s="298"/>
      <c r="H119" s="298"/>
      <c r="I119" s="298"/>
      <c r="J119" s="298"/>
      <c r="K119" s="298"/>
      <c r="L119" s="298"/>
      <c r="M119" s="298"/>
      <c r="N119" s="298"/>
      <c r="O119" s="298"/>
      <c r="P119" s="298"/>
      <c r="Q119" s="298"/>
      <c r="R119" s="298"/>
      <c r="S119" s="298"/>
      <c r="T119" s="298"/>
    </row>
    <row r="120" spans="1:46" ht="18" customHeight="1" x14ac:dyDescent="0.35">
      <c r="A120" s="119" t="s">
        <v>616</v>
      </c>
      <c r="B120" s="50">
        <v>1</v>
      </c>
      <c r="C120" s="50">
        <v>1</v>
      </c>
      <c r="D120" s="50">
        <v>1</v>
      </c>
      <c r="E120" s="50">
        <v>1</v>
      </c>
      <c r="F120" s="50">
        <v>1</v>
      </c>
      <c r="G120" s="50">
        <v>1</v>
      </c>
      <c r="H120" s="50">
        <v>1</v>
      </c>
      <c r="I120" s="50">
        <v>1</v>
      </c>
      <c r="J120" s="50">
        <v>1</v>
      </c>
      <c r="K120" s="50">
        <v>1</v>
      </c>
      <c r="L120" s="50">
        <v>1</v>
      </c>
      <c r="M120" s="50">
        <v>0</v>
      </c>
      <c r="N120" s="50">
        <v>1</v>
      </c>
      <c r="O120" s="50">
        <v>1</v>
      </c>
      <c r="P120" s="50">
        <v>0</v>
      </c>
      <c r="Q120" s="64">
        <f t="shared" ref="Q120:Q124" si="63">SUM(B120:P120)</f>
        <v>13</v>
      </c>
      <c r="R120" s="64">
        <f t="shared" ref="R120:R124" si="64">SUM(B120:L120)</f>
        <v>11</v>
      </c>
      <c r="S120" s="249">
        <f t="shared" ref="S120:S124" si="65">SUM(M120:P120)</f>
        <v>2</v>
      </c>
      <c r="T120" s="294" t="s">
        <v>688</v>
      </c>
    </row>
    <row r="121" spans="1:46" ht="18" customHeight="1" x14ac:dyDescent="0.35">
      <c r="A121" s="119" t="s">
        <v>602</v>
      </c>
      <c r="B121" s="50">
        <v>1</v>
      </c>
      <c r="C121" s="50">
        <v>1</v>
      </c>
      <c r="D121" s="50">
        <v>1</v>
      </c>
      <c r="E121" s="50">
        <v>0</v>
      </c>
      <c r="F121" s="50">
        <v>1</v>
      </c>
      <c r="G121" s="50">
        <v>0</v>
      </c>
      <c r="H121" s="50">
        <v>0</v>
      </c>
      <c r="I121" s="50">
        <v>0</v>
      </c>
      <c r="J121" s="50">
        <v>1</v>
      </c>
      <c r="K121" s="50">
        <v>1</v>
      </c>
      <c r="L121" s="50">
        <v>1</v>
      </c>
      <c r="M121" s="50">
        <v>0</v>
      </c>
      <c r="N121" s="50">
        <v>1</v>
      </c>
      <c r="O121" s="50">
        <v>0</v>
      </c>
      <c r="P121" s="50">
        <v>0</v>
      </c>
      <c r="Q121" s="64">
        <f t="shared" si="63"/>
        <v>8</v>
      </c>
      <c r="R121" s="64">
        <f t="shared" si="64"/>
        <v>7</v>
      </c>
      <c r="S121" s="249">
        <f t="shared" si="65"/>
        <v>1</v>
      </c>
      <c r="T121" s="294"/>
    </row>
    <row r="122" spans="1:46" ht="18" customHeight="1" x14ac:dyDescent="0.35">
      <c r="A122" s="119" t="s">
        <v>241</v>
      </c>
      <c r="B122" s="50">
        <v>1</v>
      </c>
      <c r="C122" s="50">
        <v>0</v>
      </c>
      <c r="D122" s="50">
        <v>0</v>
      </c>
      <c r="E122" s="50">
        <v>0</v>
      </c>
      <c r="F122" s="50">
        <v>0</v>
      </c>
      <c r="G122" s="50">
        <v>0</v>
      </c>
      <c r="H122" s="50">
        <v>0</v>
      </c>
      <c r="I122" s="50">
        <v>0</v>
      </c>
      <c r="J122" s="50">
        <v>0</v>
      </c>
      <c r="K122" s="50">
        <v>1</v>
      </c>
      <c r="L122" s="50">
        <v>0</v>
      </c>
      <c r="M122" s="50">
        <v>0</v>
      </c>
      <c r="N122" s="50">
        <v>0</v>
      </c>
      <c r="O122" s="50">
        <v>1</v>
      </c>
      <c r="P122" s="50">
        <v>0</v>
      </c>
      <c r="Q122" s="64">
        <f t="shared" si="63"/>
        <v>3</v>
      </c>
      <c r="R122" s="64">
        <f t="shared" si="64"/>
        <v>2</v>
      </c>
      <c r="S122" s="249">
        <f t="shared" si="65"/>
        <v>1</v>
      </c>
      <c r="T122" s="294"/>
    </row>
    <row r="123" spans="1:46" ht="18" customHeight="1" x14ac:dyDescent="0.35">
      <c r="A123" s="119" t="s">
        <v>247</v>
      </c>
      <c r="B123" s="50">
        <v>0</v>
      </c>
      <c r="C123" s="50">
        <v>1</v>
      </c>
      <c r="D123" s="50">
        <v>0</v>
      </c>
      <c r="E123" s="50">
        <v>0</v>
      </c>
      <c r="F123" s="50">
        <v>0</v>
      </c>
      <c r="G123" s="50">
        <v>0</v>
      </c>
      <c r="H123" s="50">
        <v>1</v>
      </c>
      <c r="I123" s="50">
        <v>0</v>
      </c>
      <c r="J123" s="50">
        <v>0</v>
      </c>
      <c r="K123" s="50">
        <v>0</v>
      </c>
      <c r="L123" s="50">
        <v>0</v>
      </c>
      <c r="M123" s="50">
        <v>0</v>
      </c>
      <c r="N123" s="50">
        <v>0</v>
      </c>
      <c r="O123" s="50">
        <v>0</v>
      </c>
      <c r="P123" s="50">
        <v>0</v>
      </c>
      <c r="Q123" s="98">
        <f t="shared" si="63"/>
        <v>2</v>
      </c>
      <c r="R123" s="98">
        <f t="shared" si="64"/>
        <v>2</v>
      </c>
      <c r="S123" s="207">
        <f t="shared" si="65"/>
        <v>0</v>
      </c>
      <c r="T123" s="294"/>
    </row>
    <row r="124" spans="1:46" ht="18" customHeight="1" x14ac:dyDescent="0.35">
      <c r="A124" s="124" t="s">
        <v>636</v>
      </c>
      <c r="B124" s="51">
        <v>0</v>
      </c>
      <c r="C124" s="51">
        <v>0</v>
      </c>
      <c r="D124" s="51">
        <v>0</v>
      </c>
      <c r="E124" s="51">
        <v>0</v>
      </c>
      <c r="F124" s="51">
        <v>0</v>
      </c>
      <c r="G124" s="51">
        <v>0</v>
      </c>
      <c r="H124" s="51">
        <v>1</v>
      </c>
      <c r="I124" s="51">
        <v>0</v>
      </c>
      <c r="J124" s="51">
        <v>0</v>
      </c>
      <c r="K124" s="51">
        <v>0</v>
      </c>
      <c r="L124" s="51">
        <v>0</v>
      </c>
      <c r="M124" s="51">
        <v>0</v>
      </c>
      <c r="N124" s="51">
        <v>0</v>
      </c>
      <c r="O124" s="51">
        <v>0</v>
      </c>
      <c r="P124" s="51">
        <v>0</v>
      </c>
      <c r="Q124" s="98">
        <f t="shared" si="63"/>
        <v>1</v>
      </c>
      <c r="R124" s="98">
        <f t="shared" si="64"/>
        <v>1</v>
      </c>
      <c r="S124" s="207">
        <f t="shared" si="65"/>
        <v>0</v>
      </c>
      <c r="T124" s="294"/>
    </row>
    <row r="125" spans="1:46" ht="18" customHeight="1" x14ac:dyDescent="0.35">
      <c r="A125" s="119" t="s">
        <v>242</v>
      </c>
      <c r="B125" s="50">
        <v>0</v>
      </c>
      <c r="C125" s="50">
        <v>0</v>
      </c>
      <c r="D125" s="50">
        <v>0</v>
      </c>
      <c r="E125" s="50">
        <v>0</v>
      </c>
      <c r="F125" s="50">
        <v>0</v>
      </c>
      <c r="G125" s="50">
        <v>0</v>
      </c>
      <c r="H125" s="50">
        <v>0</v>
      </c>
      <c r="I125" s="50">
        <v>0</v>
      </c>
      <c r="J125" s="50">
        <v>0</v>
      </c>
      <c r="K125" s="50">
        <v>0</v>
      </c>
      <c r="L125" s="50">
        <v>0</v>
      </c>
      <c r="M125" s="50">
        <v>0</v>
      </c>
      <c r="N125" s="50">
        <v>0</v>
      </c>
      <c r="O125" s="50">
        <v>0</v>
      </c>
      <c r="P125" s="50">
        <v>1</v>
      </c>
      <c r="Q125" s="98">
        <f t="shared" ref="Q125" si="66">SUM(B125:P125)</f>
        <v>1</v>
      </c>
      <c r="R125" s="98">
        <f t="shared" ref="R125" si="67">SUM(B125:L125)</f>
        <v>0</v>
      </c>
      <c r="S125" s="207">
        <f t="shared" ref="S125" si="68">SUM(M125:P125)</f>
        <v>1</v>
      </c>
      <c r="T125" s="294"/>
    </row>
    <row r="126" spans="1:46" ht="15" thickBot="1" x14ac:dyDescent="0.4">
      <c r="A126" s="297" t="s">
        <v>250</v>
      </c>
      <c r="B126" s="298"/>
      <c r="C126" s="298"/>
      <c r="D126" s="298"/>
      <c r="E126" s="298"/>
      <c r="F126" s="298"/>
      <c r="G126" s="298"/>
      <c r="H126" s="298"/>
      <c r="I126" s="298"/>
      <c r="J126" s="298"/>
      <c r="K126" s="298"/>
      <c r="L126" s="298"/>
      <c r="M126" s="298"/>
      <c r="N126" s="298"/>
      <c r="O126" s="298"/>
      <c r="P126" s="298"/>
      <c r="Q126" s="298"/>
      <c r="R126" s="298"/>
      <c r="S126" s="298"/>
      <c r="T126" s="298"/>
    </row>
    <row r="127" spans="1:46" ht="15" customHeight="1" x14ac:dyDescent="0.35">
      <c r="A127" s="131" t="s">
        <v>251</v>
      </c>
      <c r="B127" s="50">
        <v>1</v>
      </c>
      <c r="C127" s="50">
        <v>0</v>
      </c>
      <c r="D127" s="50">
        <v>1</v>
      </c>
      <c r="E127" s="50">
        <v>1</v>
      </c>
      <c r="F127" s="50">
        <v>1</v>
      </c>
      <c r="G127" s="50">
        <v>0</v>
      </c>
      <c r="H127" s="50">
        <v>1</v>
      </c>
      <c r="I127" s="50">
        <v>0</v>
      </c>
      <c r="J127" s="50">
        <v>1</v>
      </c>
      <c r="K127" s="50">
        <v>0</v>
      </c>
      <c r="L127" s="50">
        <v>0</v>
      </c>
      <c r="M127" s="50">
        <v>0</v>
      </c>
      <c r="N127" s="50">
        <v>1</v>
      </c>
      <c r="O127" s="50">
        <v>1</v>
      </c>
      <c r="P127" s="50">
        <v>1</v>
      </c>
      <c r="Q127" s="219">
        <f t="shared" ref="Q127:Q135" si="69">SUM(B127:P127)</f>
        <v>9</v>
      </c>
      <c r="R127" s="212">
        <f t="shared" ref="R127:R135" si="70">SUM(B127:L127)</f>
        <v>6</v>
      </c>
      <c r="S127" s="212">
        <f t="shared" ref="S127:S135" si="71">SUM(M127:P127)</f>
        <v>3</v>
      </c>
      <c r="T127" s="294" t="s">
        <v>671</v>
      </c>
    </row>
    <row r="128" spans="1:46" ht="15" customHeight="1" x14ac:dyDescent="0.35">
      <c r="A128" s="130" t="s">
        <v>617</v>
      </c>
      <c r="B128" s="50">
        <v>0</v>
      </c>
      <c r="C128" s="50">
        <v>1</v>
      </c>
      <c r="D128" s="50">
        <v>1</v>
      </c>
      <c r="E128" s="50">
        <v>0</v>
      </c>
      <c r="F128" s="50">
        <v>1</v>
      </c>
      <c r="G128" s="50">
        <v>0</v>
      </c>
      <c r="H128" s="50">
        <v>1</v>
      </c>
      <c r="I128" s="50">
        <v>1</v>
      </c>
      <c r="J128" s="50">
        <v>1</v>
      </c>
      <c r="K128" s="50">
        <v>0</v>
      </c>
      <c r="L128" s="50">
        <v>0</v>
      </c>
      <c r="M128" s="50">
        <v>0</v>
      </c>
      <c r="N128" s="50">
        <v>1</v>
      </c>
      <c r="O128" s="50">
        <v>1</v>
      </c>
      <c r="P128" s="50">
        <v>0</v>
      </c>
      <c r="Q128" s="101">
        <f t="shared" ref="Q128:Q130" si="72">SUM(B128:P128)</f>
        <v>8</v>
      </c>
      <c r="R128" s="213">
        <f t="shared" ref="R128:R130" si="73">SUM(B128:L128)</f>
        <v>6</v>
      </c>
      <c r="S128" s="213">
        <f t="shared" ref="S128:S130" si="74">SUM(M128:P128)</f>
        <v>2</v>
      </c>
      <c r="T128" s="294"/>
    </row>
    <row r="129" spans="1:20" ht="15" customHeight="1" x14ac:dyDescent="0.35">
      <c r="A129" s="130" t="s">
        <v>619</v>
      </c>
      <c r="B129" s="50">
        <v>1</v>
      </c>
      <c r="C129" s="50">
        <v>1</v>
      </c>
      <c r="D129" s="50">
        <v>0</v>
      </c>
      <c r="E129" s="50">
        <v>0</v>
      </c>
      <c r="F129" s="50">
        <v>1</v>
      </c>
      <c r="G129" s="50">
        <v>0</v>
      </c>
      <c r="H129" s="50">
        <v>0</v>
      </c>
      <c r="I129" s="50">
        <v>0</v>
      </c>
      <c r="J129" s="50">
        <v>1</v>
      </c>
      <c r="K129" s="50">
        <v>1</v>
      </c>
      <c r="L129" s="50">
        <v>1</v>
      </c>
      <c r="M129" s="50">
        <v>0</v>
      </c>
      <c r="N129" s="50">
        <v>1</v>
      </c>
      <c r="O129" s="50">
        <v>0</v>
      </c>
      <c r="P129" s="50">
        <v>1</v>
      </c>
      <c r="Q129" s="101">
        <f t="shared" si="72"/>
        <v>8</v>
      </c>
      <c r="R129" s="213">
        <f t="shared" si="73"/>
        <v>6</v>
      </c>
      <c r="S129" s="213">
        <f t="shared" si="74"/>
        <v>2</v>
      </c>
      <c r="T129" s="294"/>
    </row>
    <row r="130" spans="1:20" ht="15" customHeight="1" x14ac:dyDescent="0.35">
      <c r="A130" s="130" t="s">
        <v>618</v>
      </c>
      <c r="B130" s="50">
        <v>0</v>
      </c>
      <c r="C130" s="50">
        <v>1</v>
      </c>
      <c r="D130" s="50">
        <v>1</v>
      </c>
      <c r="E130" s="50">
        <v>1</v>
      </c>
      <c r="F130" s="50">
        <v>0</v>
      </c>
      <c r="G130" s="50">
        <v>1</v>
      </c>
      <c r="H130" s="50">
        <v>0</v>
      </c>
      <c r="I130" s="50">
        <v>0</v>
      </c>
      <c r="J130" s="50">
        <v>0</v>
      </c>
      <c r="K130" s="50">
        <v>0</v>
      </c>
      <c r="L130" s="50">
        <v>0</v>
      </c>
      <c r="M130" s="50">
        <v>0</v>
      </c>
      <c r="N130" s="50">
        <v>0</v>
      </c>
      <c r="O130" s="50">
        <v>1</v>
      </c>
      <c r="P130" s="50">
        <v>1</v>
      </c>
      <c r="Q130" s="101">
        <f t="shared" si="72"/>
        <v>6</v>
      </c>
      <c r="R130" s="213">
        <f t="shared" si="73"/>
        <v>4</v>
      </c>
      <c r="S130" s="213">
        <f t="shared" si="74"/>
        <v>2</v>
      </c>
      <c r="T130" s="294"/>
    </row>
    <row r="131" spans="1:20" ht="15" customHeight="1" x14ac:dyDescent="0.35">
      <c r="A131" s="130" t="s">
        <v>253</v>
      </c>
      <c r="B131" s="50">
        <v>0</v>
      </c>
      <c r="C131" s="50">
        <v>1</v>
      </c>
      <c r="D131" s="50">
        <v>0</v>
      </c>
      <c r="E131" s="50">
        <v>0</v>
      </c>
      <c r="F131" s="50">
        <v>0</v>
      </c>
      <c r="G131" s="50">
        <v>1</v>
      </c>
      <c r="H131" s="50">
        <v>1</v>
      </c>
      <c r="I131" s="50">
        <v>1</v>
      </c>
      <c r="J131" s="50">
        <v>0</v>
      </c>
      <c r="K131" s="50">
        <v>0</v>
      </c>
      <c r="L131" s="50">
        <v>0</v>
      </c>
      <c r="M131" s="50">
        <v>0</v>
      </c>
      <c r="N131" s="50">
        <v>0</v>
      </c>
      <c r="O131" s="50">
        <v>0</v>
      </c>
      <c r="P131" s="50">
        <v>0</v>
      </c>
      <c r="Q131" s="101">
        <f t="shared" si="69"/>
        <v>4</v>
      </c>
      <c r="R131" s="213">
        <f t="shared" si="70"/>
        <v>4</v>
      </c>
      <c r="S131" s="213">
        <f t="shared" si="71"/>
        <v>0</v>
      </c>
      <c r="T131" s="294"/>
    </row>
    <row r="132" spans="1:20" ht="15" customHeight="1" x14ac:dyDescent="0.35">
      <c r="A132" s="130" t="s">
        <v>256</v>
      </c>
      <c r="B132" s="50">
        <v>1</v>
      </c>
      <c r="C132" s="50">
        <v>0</v>
      </c>
      <c r="D132" s="50">
        <v>0</v>
      </c>
      <c r="E132" s="50">
        <v>0</v>
      </c>
      <c r="F132" s="50">
        <v>0</v>
      </c>
      <c r="G132" s="50">
        <v>0</v>
      </c>
      <c r="H132" s="50">
        <v>0</v>
      </c>
      <c r="I132" s="50">
        <v>0</v>
      </c>
      <c r="J132" s="50">
        <v>0</v>
      </c>
      <c r="K132" s="50">
        <v>0</v>
      </c>
      <c r="L132" s="50">
        <v>0</v>
      </c>
      <c r="M132" s="50">
        <v>0</v>
      </c>
      <c r="N132" s="50">
        <v>0</v>
      </c>
      <c r="O132" s="50">
        <v>0</v>
      </c>
      <c r="P132" s="50">
        <v>1</v>
      </c>
      <c r="Q132" s="101">
        <f t="shared" si="69"/>
        <v>2</v>
      </c>
      <c r="R132" s="213">
        <f t="shared" si="70"/>
        <v>1</v>
      </c>
      <c r="S132" s="213">
        <f t="shared" si="71"/>
        <v>1</v>
      </c>
      <c r="T132" s="294"/>
    </row>
    <row r="133" spans="1:20" ht="14" customHeight="1" x14ac:dyDescent="0.35">
      <c r="A133" s="134" t="s">
        <v>603</v>
      </c>
      <c r="B133" s="50">
        <v>1</v>
      </c>
      <c r="C133" s="50">
        <v>0</v>
      </c>
      <c r="D133" s="50">
        <v>0</v>
      </c>
      <c r="E133" s="50">
        <v>0</v>
      </c>
      <c r="F133" s="50">
        <v>0</v>
      </c>
      <c r="G133" s="50">
        <v>0</v>
      </c>
      <c r="H133" s="50">
        <v>0</v>
      </c>
      <c r="I133" s="50">
        <v>0</v>
      </c>
      <c r="J133" s="50">
        <v>0</v>
      </c>
      <c r="K133" s="50">
        <v>0</v>
      </c>
      <c r="L133" s="50">
        <v>0</v>
      </c>
      <c r="M133" s="50">
        <v>0</v>
      </c>
      <c r="N133" s="50">
        <v>0</v>
      </c>
      <c r="O133" s="50">
        <v>0</v>
      </c>
      <c r="P133" s="50">
        <v>0</v>
      </c>
      <c r="Q133" s="101">
        <f t="shared" ref="Q133" si="75">SUM(B133:P133)</f>
        <v>1</v>
      </c>
      <c r="R133" s="101">
        <f t="shared" ref="R133" si="76">SUM(B133:L133)</f>
        <v>1</v>
      </c>
      <c r="S133" s="213">
        <f t="shared" ref="S133" si="77">SUM(M133:P133)</f>
        <v>0</v>
      </c>
      <c r="T133" s="294"/>
    </row>
    <row r="134" spans="1:20" ht="15" customHeight="1" x14ac:dyDescent="0.35">
      <c r="A134" s="130" t="s">
        <v>257</v>
      </c>
      <c r="B134" s="50">
        <v>0</v>
      </c>
      <c r="C134" s="50">
        <v>0</v>
      </c>
      <c r="D134" s="50">
        <v>0</v>
      </c>
      <c r="E134" s="50">
        <v>0</v>
      </c>
      <c r="F134" s="50">
        <v>0</v>
      </c>
      <c r="G134" s="50">
        <v>1</v>
      </c>
      <c r="H134" s="50">
        <v>0</v>
      </c>
      <c r="I134" s="50">
        <v>0</v>
      </c>
      <c r="J134" s="50">
        <v>0</v>
      </c>
      <c r="K134" s="50">
        <v>0</v>
      </c>
      <c r="L134" s="50">
        <v>0</v>
      </c>
      <c r="M134" s="50">
        <v>0</v>
      </c>
      <c r="N134" s="50">
        <v>0</v>
      </c>
      <c r="O134" s="50">
        <v>0</v>
      </c>
      <c r="P134" s="50">
        <v>0</v>
      </c>
      <c r="Q134" s="101">
        <f t="shared" si="69"/>
        <v>1</v>
      </c>
      <c r="R134" s="213">
        <f t="shared" si="70"/>
        <v>1</v>
      </c>
      <c r="S134" s="213">
        <f t="shared" si="71"/>
        <v>0</v>
      </c>
      <c r="T134" s="294"/>
    </row>
    <row r="135" spans="1:20" ht="15" customHeight="1" thickBot="1" x14ac:dyDescent="0.4">
      <c r="A135" s="154" t="s">
        <v>263</v>
      </c>
      <c r="B135" s="50">
        <v>1</v>
      </c>
      <c r="C135" s="50">
        <v>0</v>
      </c>
      <c r="D135" s="50">
        <v>0</v>
      </c>
      <c r="E135" s="50">
        <v>0</v>
      </c>
      <c r="F135" s="50">
        <v>0</v>
      </c>
      <c r="G135" s="50">
        <v>0</v>
      </c>
      <c r="H135" s="50">
        <v>0</v>
      </c>
      <c r="I135" s="50">
        <v>0</v>
      </c>
      <c r="J135" s="50">
        <v>0</v>
      </c>
      <c r="K135" s="50">
        <v>0</v>
      </c>
      <c r="L135" s="50">
        <v>0</v>
      </c>
      <c r="M135" s="50">
        <v>0</v>
      </c>
      <c r="N135" s="50">
        <v>0</v>
      </c>
      <c r="O135" s="50">
        <v>0</v>
      </c>
      <c r="P135" s="50">
        <v>0</v>
      </c>
      <c r="Q135" s="102">
        <f t="shared" si="69"/>
        <v>1</v>
      </c>
      <c r="R135" s="211">
        <f t="shared" si="70"/>
        <v>1</v>
      </c>
      <c r="S135" s="211">
        <f t="shared" si="71"/>
        <v>0</v>
      </c>
      <c r="T135" s="294"/>
    </row>
    <row r="136" spans="1:20" ht="15" thickBot="1" x14ac:dyDescent="0.4">
      <c r="A136" s="297" t="s">
        <v>264</v>
      </c>
      <c r="B136" s="298"/>
      <c r="C136" s="298"/>
      <c r="D136" s="298"/>
      <c r="E136" s="298"/>
      <c r="F136" s="298"/>
      <c r="G136" s="298"/>
      <c r="H136" s="298"/>
      <c r="I136" s="298"/>
      <c r="J136" s="298"/>
      <c r="K136" s="298"/>
      <c r="L136" s="298"/>
      <c r="M136" s="298"/>
      <c r="N136" s="298"/>
      <c r="O136" s="298"/>
      <c r="P136" s="298"/>
      <c r="Q136" s="298"/>
      <c r="R136" s="298"/>
      <c r="S136" s="298"/>
      <c r="T136" s="298"/>
    </row>
    <row r="137" spans="1:20" ht="14.5" customHeight="1" x14ac:dyDescent="0.35">
      <c r="A137" s="153" t="s">
        <v>620</v>
      </c>
      <c r="B137" s="49">
        <v>1</v>
      </c>
      <c r="C137" s="49">
        <v>1</v>
      </c>
      <c r="D137" s="49">
        <v>1</v>
      </c>
      <c r="E137" s="49">
        <v>1</v>
      </c>
      <c r="F137" s="49">
        <v>0</v>
      </c>
      <c r="G137" s="49">
        <v>1</v>
      </c>
      <c r="H137" s="49">
        <v>1</v>
      </c>
      <c r="I137" s="49">
        <v>1</v>
      </c>
      <c r="J137" s="49">
        <v>1</v>
      </c>
      <c r="K137" s="49">
        <v>0</v>
      </c>
      <c r="L137" s="49">
        <v>1</v>
      </c>
      <c r="M137" s="49">
        <v>0</v>
      </c>
      <c r="N137" s="49">
        <v>0</v>
      </c>
      <c r="O137" s="49">
        <v>1</v>
      </c>
      <c r="P137" s="49">
        <v>0</v>
      </c>
      <c r="Q137" s="97">
        <f>SUM(B137:P137)</f>
        <v>10</v>
      </c>
      <c r="R137" s="206">
        <f t="shared" ref="R137:R140" si="78">SUM(B137:L137)</f>
        <v>9</v>
      </c>
      <c r="S137" s="207">
        <f>SUM(M137:P137)</f>
        <v>1</v>
      </c>
      <c r="T137" s="294" t="s">
        <v>689</v>
      </c>
    </row>
    <row r="138" spans="1:20" x14ac:dyDescent="0.35">
      <c r="A138" s="130" t="s">
        <v>621</v>
      </c>
      <c r="B138" s="50">
        <v>1</v>
      </c>
      <c r="C138" s="50">
        <v>0</v>
      </c>
      <c r="D138" s="50">
        <v>0</v>
      </c>
      <c r="E138" s="50">
        <v>1</v>
      </c>
      <c r="F138" s="50">
        <v>1</v>
      </c>
      <c r="G138" s="50">
        <v>1</v>
      </c>
      <c r="H138" s="50">
        <v>1</v>
      </c>
      <c r="I138" s="50">
        <v>0</v>
      </c>
      <c r="J138" s="50">
        <v>1</v>
      </c>
      <c r="K138" s="50">
        <v>0</v>
      </c>
      <c r="L138" s="50">
        <v>1</v>
      </c>
      <c r="M138" s="50">
        <v>0</v>
      </c>
      <c r="N138" s="50">
        <v>0</v>
      </c>
      <c r="O138" s="50">
        <v>1</v>
      </c>
      <c r="P138" s="50">
        <v>0</v>
      </c>
      <c r="Q138" s="98">
        <f>SUM(B138:P138)</f>
        <v>8</v>
      </c>
      <c r="R138" s="207">
        <f t="shared" si="78"/>
        <v>7</v>
      </c>
      <c r="S138" s="207">
        <f>SUM(M138:P138)</f>
        <v>1</v>
      </c>
      <c r="T138" s="294"/>
    </row>
    <row r="139" spans="1:20" x14ac:dyDescent="0.35">
      <c r="A139" s="130" t="s">
        <v>622</v>
      </c>
      <c r="B139" s="50">
        <v>0</v>
      </c>
      <c r="C139" s="50">
        <v>0</v>
      </c>
      <c r="D139" s="50">
        <v>0</v>
      </c>
      <c r="E139" s="50">
        <v>0</v>
      </c>
      <c r="F139" s="50">
        <v>0</v>
      </c>
      <c r="G139" s="50">
        <v>0</v>
      </c>
      <c r="H139" s="50">
        <v>0</v>
      </c>
      <c r="I139" s="50">
        <v>1</v>
      </c>
      <c r="J139" s="50">
        <v>1</v>
      </c>
      <c r="K139" s="50">
        <v>1</v>
      </c>
      <c r="L139" s="50">
        <v>0</v>
      </c>
      <c r="M139" s="50">
        <v>0</v>
      </c>
      <c r="N139" s="50">
        <v>0</v>
      </c>
      <c r="O139" s="50">
        <v>1</v>
      </c>
      <c r="P139" s="50">
        <v>1</v>
      </c>
      <c r="Q139" s="98">
        <f>SUM(B139:P139)</f>
        <v>5</v>
      </c>
      <c r="R139" s="207">
        <f t="shared" si="78"/>
        <v>3</v>
      </c>
      <c r="S139" s="207">
        <f>SUM(M139:P139)</f>
        <v>2</v>
      </c>
      <c r="T139" s="294"/>
    </row>
    <row r="140" spans="1:20" x14ac:dyDescent="0.35">
      <c r="A140" s="130" t="s">
        <v>269</v>
      </c>
      <c r="B140" s="50">
        <v>1</v>
      </c>
      <c r="C140" s="50">
        <v>1</v>
      </c>
      <c r="D140" s="50">
        <v>0</v>
      </c>
      <c r="E140" s="50">
        <v>1</v>
      </c>
      <c r="F140" s="50">
        <v>1</v>
      </c>
      <c r="G140" s="50">
        <v>0</v>
      </c>
      <c r="H140" s="50">
        <v>0</v>
      </c>
      <c r="I140" s="50">
        <v>0</v>
      </c>
      <c r="J140" s="50">
        <v>0</v>
      </c>
      <c r="K140" s="50">
        <v>0</v>
      </c>
      <c r="L140" s="50">
        <v>1</v>
      </c>
      <c r="M140" s="50">
        <v>0</v>
      </c>
      <c r="N140" s="50">
        <v>0</v>
      </c>
      <c r="O140" s="50">
        <v>0</v>
      </c>
      <c r="P140" s="50">
        <v>0</v>
      </c>
      <c r="Q140" s="98">
        <f>SUM(B140:P140)</f>
        <v>5</v>
      </c>
      <c r="R140" s="98">
        <f t="shared" si="78"/>
        <v>5</v>
      </c>
      <c r="S140" s="207">
        <f>SUM(M140:P140)</f>
        <v>0</v>
      </c>
      <c r="T140" s="294"/>
    </row>
    <row r="141" spans="1:20" x14ac:dyDescent="0.35">
      <c r="A141" s="130" t="s">
        <v>623</v>
      </c>
      <c r="B141" s="50">
        <v>1</v>
      </c>
      <c r="C141" s="50">
        <v>0</v>
      </c>
      <c r="D141" s="50">
        <v>0</v>
      </c>
      <c r="E141" s="50">
        <v>0</v>
      </c>
      <c r="F141" s="50">
        <v>0</v>
      </c>
      <c r="G141" s="50">
        <v>0</v>
      </c>
      <c r="H141" s="50">
        <v>0</v>
      </c>
      <c r="I141" s="50">
        <v>0</v>
      </c>
      <c r="J141" s="50">
        <v>0</v>
      </c>
      <c r="K141" s="50">
        <v>0</v>
      </c>
      <c r="L141" s="50">
        <v>0</v>
      </c>
      <c r="M141" s="50">
        <v>0</v>
      </c>
      <c r="N141" s="50">
        <v>0</v>
      </c>
      <c r="O141" s="50">
        <v>0</v>
      </c>
      <c r="P141" s="50">
        <v>1</v>
      </c>
      <c r="Q141" s="98">
        <f>SUM(B141:P141)</f>
        <v>2</v>
      </c>
      <c r="R141" s="98">
        <f t="shared" ref="R141" si="79">SUM(B141:L141)</f>
        <v>1</v>
      </c>
      <c r="S141" s="98">
        <f>SUM(M141:P141)</f>
        <v>1</v>
      </c>
      <c r="T141" s="294"/>
    </row>
    <row r="142" spans="1:20" x14ac:dyDescent="0.35">
      <c r="B142" s="47"/>
      <c r="C142" s="47"/>
      <c r="D142" s="47"/>
      <c r="E142" s="47"/>
      <c r="F142" s="47"/>
      <c r="G142" s="47"/>
      <c r="H142" s="47"/>
      <c r="I142" s="47"/>
      <c r="J142" s="47"/>
      <c r="K142" s="47"/>
      <c r="L142" s="47"/>
      <c r="M142" s="47"/>
      <c r="N142" s="47"/>
      <c r="O142" s="47"/>
      <c r="P142" s="47"/>
    </row>
  </sheetData>
  <mergeCells count="49">
    <mergeCell ref="T57:T58"/>
    <mergeCell ref="T67:T75"/>
    <mergeCell ref="T77:T83"/>
    <mergeCell ref="T85:T90"/>
    <mergeCell ref="T37:T40"/>
    <mergeCell ref="T60:T65"/>
    <mergeCell ref="A56:T56"/>
    <mergeCell ref="T103:T105"/>
    <mergeCell ref="T95:T101"/>
    <mergeCell ref="T91:T93"/>
    <mergeCell ref="A59:T59"/>
    <mergeCell ref="A66:T66"/>
    <mergeCell ref="A76:T76"/>
    <mergeCell ref="A84:T84"/>
    <mergeCell ref="A94:T94"/>
    <mergeCell ref="A102:T102"/>
    <mergeCell ref="T12:T15"/>
    <mergeCell ref="T16:T21"/>
    <mergeCell ref="A11:T11"/>
    <mergeCell ref="A22:T22"/>
    <mergeCell ref="T54:T55"/>
    <mergeCell ref="T30:T33"/>
    <mergeCell ref="T34:T35"/>
    <mergeCell ref="T43:T44"/>
    <mergeCell ref="T49:T53"/>
    <mergeCell ref="T45:T47"/>
    <mergeCell ref="T23:T27"/>
    <mergeCell ref="A29:T29"/>
    <mergeCell ref="A36:T36"/>
    <mergeCell ref="A42:T42"/>
    <mergeCell ref="A48:T48"/>
    <mergeCell ref="Q1:Q6"/>
    <mergeCell ref="T1:T6"/>
    <mergeCell ref="T8:T10"/>
    <mergeCell ref="R1:R6"/>
    <mergeCell ref="S1:S6"/>
    <mergeCell ref="T137:T141"/>
    <mergeCell ref="T120:T125"/>
    <mergeCell ref="T117:T118"/>
    <mergeCell ref="T109:T112"/>
    <mergeCell ref="T106:T107"/>
    <mergeCell ref="A113:T113"/>
    <mergeCell ref="A116:T116"/>
    <mergeCell ref="A119:T119"/>
    <mergeCell ref="A126:T126"/>
    <mergeCell ref="A136:T136"/>
    <mergeCell ref="T114:T115"/>
    <mergeCell ref="T127:T135"/>
    <mergeCell ref="A108:T108"/>
  </mergeCells>
  <phoneticPr fontId="23" type="noConversion"/>
  <conditionalFormatting sqref="Q8:S10">
    <cfRule type="colorScale" priority="57">
      <colorScale>
        <cfvo type="min"/>
        <cfvo type="max"/>
        <color rgb="FFFCFCFF"/>
        <color rgb="FFF8696B"/>
      </colorScale>
    </cfRule>
  </conditionalFormatting>
  <conditionalFormatting sqref="Q12:S12">
    <cfRule type="colorScale" priority="56">
      <colorScale>
        <cfvo type="min"/>
        <cfvo type="max"/>
        <color theme="0"/>
        <color rgb="FFFF0000"/>
      </colorScale>
    </cfRule>
  </conditionalFormatting>
  <conditionalFormatting sqref="Q13:S13">
    <cfRule type="colorScale" priority="55">
      <colorScale>
        <cfvo type="min"/>
        <cfvo type="max"/>
        <color theme="0"/>
        <color rgb="FFFF0000"/>
      </colorScale>
    </cfRule>
  </conditionalFormatting>
  <conditionalFormatting sqref="Q14:S14">
    <cfRule type="colorScale" priority="54">
      <colorScale>
        <cfvo type="min"/>
        <cfvo type="max"/>
        <color theme="0"/>
        <color rgb="FFFF0000"/>
      </colorScale>
    </cfRule>
  </conditionalFormatting>
  <conditionalFormatting sqref="Q12:S14">
    <cfRule type="colorScale" priority="53">
      <colorScale>
        <cfvo type="min"/>
        <cfvo type="max"/>
        <color rgb="FFFCFCFF"/>
        <color rgb="FFF8696B"/>
      </colorScale>
    </cfRule>
  </conditionalFormatting>
  <conditionalFormatting sqref="Q16:S16">
    <cfRule type="colorScale" priority="52">
      <colorScale>
        <cfvo type="min"/>
        <cfvo type="max"/>
        <color theme="0"/>
        <color rgb="FFFF0000"/>
      </colorScale>
    </cfRule>
  </conditionalFormatting>
  <conditionalFormatting sqref="Q19:S19">
    <cfRule type="colorScale" priority="51">
      <colorScale>
        <cfvo type="min"/>
        <cfvo type="max"/>
        <color theme="0"/>
        <color rgb="FFFF0000"/>
      </colorScale>
    </cfRule>
  </conditionalFormatting>
  <conditionalFormatting sqref="Q16:S21">
    <cfRule type="colorScale" priority="50">
      <colorScale>
        <cfvo type="min"/>
        <cfvo type="max"/>
        <color rgb="FFFCFCFF"/>
        <color rgb="FFF8696B"/>
      </colorScale>
    </cfRule>
  </conditionalFormatting>
  <conditionalFormatting sqref="Q31:S31">
    <cfRule type="colorScale" priority="49">
      <colorScale>
        <cfvo type="min"/>
        <cfvo type="max"/>
        <color theme="0"/>
        <color rgb="FFFF0000"/>
      </colorScale>
    </cfRule>
  </conditionalFormatting>
  <conditionalFormatting sqref="Q30:S35">
    <cfRule type="colorScale" priority="48">
      <colorScale>
        <cfvo type="min"/>
        <cfvo type="max"/>
        <color rgb="FFFCFCFF"/>
        <color rgb="FFF8696B"/>
      </colorScale>
    </cfRule>
  </conditionalFormatting>
  <conditionalFormatting sqref="Q41:S41 Q37:S39">
    <cfRule type="colorScale" priority="47">
      <colorScale>
        <cfvo type="min"/>
        <cfvo type="max"/>
        <color rgb="FFFCFCFF"/>
        <color rgb="FFF8696B"/>
      </colorScale>
    </cfRule>
  </conditionalFormatting>
  <conditionalFormatting sqref="Q47:S47">
    <cfRule type="colorScale" priority="46">
      <colorScale>
        <cfvo type="min"/>
        <cfvo type="max"/>
        <color theme="0"/>
        <color rgb="FFFF0000"/>
      </colorScale>
    </cfRule>
  </conditionalFormatting>
  <conditionalFormatting sqref="Q45:S47">
    <cfRule type="colorScale" priority="45">
      <colorScale>
        <cfvo type="min"/>
        <cfvo type="max"/>
        <color rgb="FFFCFCFF"/>
        <color rgb="FFF8696B"/>
      </colorScale>
    </cfRule>
  </conditionalFormatting>
  <conditionalFormatting sqref="Q61:S61">
    <cfRule type="colorScale" priority="44">
      <colorScale>
        <cfvo type="min"/>
        <cfvo type="max"/>
        <color theme="0"/>
        <color rgb="FFFF0000"/>
      </colorScale>
    </cfRule>
  </conditionalFormatting>
  <conditionalFormatting sqref="Q62:S62">
    <cfRule type="colorScale" priority="43">
      <colorScale>
        <cfvo type="min"/>
        <cfvo type="max"/>
        <color theme="0"/>
        <color rgb="FFFF0000"/>
      </colorScale>
    </cfRule>
  </conditionalFormatting>
  <conditionalFormatting sqref="Q65:S65">
    <cfRule type="colorScale" priority="42">
      <colorScale>
        <cfvo type="min"/>
        <cfvo type="max"/>
        <color theme="0"/>
        <color rgb="FFFF0000"/>
      </colorScale>
    </cfRule>
  </conditionalFormatting>
  <conditionalFormatting sqref="Q60:S65">
    <cfRule type="colorScale" priority="41">
      <colorScale>
        <cfvo type="min"/>
        <cfvo type="max"/>
        <color rgb="FFFCFCFF"/>
        <color rgb="FFF8696B"/>
      </colorScale>
    </cfRule>
  </conditionalFormatting>
  <conditionalFormatting sqref="Q141:S141">
    <cfRule type="colorScale" priority="40">
      <colorScale>
        <cfvo type="min"/>
        <cfvo type="max"/>
        <color theme="0"/>
        <color rgb="FFFF0000"/>
      </colorScale>
    </cfRule>
  </conditionalFormatting>
  <conditionalFormatting sqref="Q137:S140 Q118:S118 Q114:S115 Q110:S112 Q85:S88 Q8:S10 Q57:S58 Q60:S60 Q120:S124 Q37:S39 Q104:S105 Q43:S46 Q15:S15 Q49:S55 Q67:S67 Q77:S77 Q127:S127 Q23:S28 Q30:S30 Q17:S18 Q20:S21 Q32:S35 Q63:S64 Q131:S132 Q134:S135 Q107:S107 Q96:S98 Q92:S93 Q90:S90 Q81:S83 Q74:S75 Q41:S41">
    <cfRule type="colorScale" priority="89">
      <colorScale>
        <cfvo type="min"/>
        <cfvo type="max"/>
        <color theme="0"/>
        <color rgb="FFFF0000"/>
      </colorScale>
    </cfRule>
  </conditionalFormatting>
  <conditionalFormatting sqref="Q137:S141">
    <cfRule type="colorScale" priority="39">
      <colorScale>
        <cfvo type="min"/>
        <cfvo type="max"/>
        <color rgb="FFFCFCFF"/>
        <color rgb="FFF8696B"/>
      </colorScale>
    </cfRule>
  </conditionalFormatting>
  <conditionalFormatting sqref="Q128:S128">
    <cfRule type="colorScale" priority="38">
      <colorScale>
        <cfvo type="min"/>
        <cfvo type="max"/>
        <color theme="0"/>
        <color rgb="FFFF0000"/>
      </colorScale>
    </cfRule>
  </conditionalFormatting>
  <conditionalFormatting sqref="Q130:S130">
    <cfRule type="colorScale" priority="37">
      <colorScale>
        <cfvo type="min"/>
        <cfvo type="max"/>
        <color theme="0"/>
        <color rgb="FFFF0000"/>
      </colorScale>
    </cfRule>
  </conditionalFormatting>
  <conditionalFormatting sqref="Q129:S129">
    <cfRule type="colorScale" priority="36">
      <colorScale>
        <cfvo type="min"/>
        <cfvo type="max"/>
        <color theme="0"/>
        <color rgb="FFFF0000"/>
      </colorScale>
    </cfRule>
  </conditionalFormatting>
  <conditionalFormatting sqref="Q133:S133">
    <cfRule type="colorScale" priority="35">
      <colorScale>
        <cfvo type="min"/>
        <cfvo type="max"/>
        <color theme="0"/>
        <color rgb="FFFF0000"/>
      </colorScale>
    </cfRule>
  </conditionalFormatting>
  <conditionalFormatting sqref="Q127:S135">
    <cfRule type="colorScale" priority="34">
      <colorScale>
        <cfvo type="min"/>
        <cfvo type="max"/>
        <color rgb="FFFCFCFF"/>
        <color rgb="FFF8696B"/>
      </colorScale>
    </cfRule>
  </conditionalFormatting>
  <conditionalFormatting sqref="Q125:S125">
    <cfRule type="colorScale" priority="32">
      <colorScale>
        <cfvo type="min"/>
        <cfvo type="max"/>
        <color theme="0"/>
        <color rgb="FFFF0000"/>
      </colorScale>
    </cfRule>
  </conditionalFormatting>
  <conditionalFormatting sqref="Q120:S125">
    <cfRule type="colorScale" priority="31">
      <colorScale>
        <cfvo type="min"/>
        <cfvo type="max"/>
        <color rgb="FFFCFCFF"/>
        <color rgb="FFF8696B"/>
      </colorScale>
    </cfRule>
  </conditionalFormatting>
  <conditionalFormatting sqref="Q117:S117">
    <cfRule type="colorScale" priority="30">
      <colorScale>
        <cfvo type="min"/>
        <cfvo type="max"/>
        <color theme="0"/>
        <color rgb="FFFF0000"/>
      </colorScale>
    </cfRule>
  </conditionalFormatting>
  <conditionalFormatting sqref="Q117:S118">
    <cfRule type="colorScale" priority="29">
      <colorScale>
        <cfvo type="min"/>
        <cfvo type="max"/>
        <color rgb="FFFCFCFF"/>
        <color rgb="FFF8696B"/>
      </colorScale>
    </cfRule>
  </conditionalFormatting>
  <conditionalFormatting sqref="Q109:S109">
    <cfRule type="colorScale" priority="28">
      <colorScale>
        <cfvo type="min"/>
        <cfvo type="max"/>
        <color theme="0"/>
        <color rgb="FFFF0000"/>
      </colorScale>
    </cfRule>
  </conditionalFormatting>
  <conditionalFormatting sqref="Q109:S112">
    <cfRule type="colorScale" priority="27">
      <colorScale>
        <cfvo type="min"/>
        <cfvo type="max"/>
        <color rgb="FFFCFCFF"/>
        <color rgb="FFF8696B"/>
      </colorScale>
    </cfRule>
  </conditionalFormatting>
  <conditionalFormatting sqref="Q106:S106">
    <cfRule type="colorScale" priority="25">
      <colorScale>
        <cfvo type="min"/>
        <cfvo type="max"/>
        <color theme="0"/>
        <color rgb="FFFF0000"/>
      </colorScale>
    </cfRule>
  </conditionalFormatting>
  <conditionalFormatting sqref="Q103:S103">
    <cfRule type="colorScale" priority="24">
      <colorScale>
        <cfvo type="min"/>
        <cfvo type="max"/>
        <color theme="0"/>
        <color rgb="FFFF0000"/>
      </colorScale>
    </cfRule>
  </conditionalFormatting>
  <conditionalFormatting sqref="Q103:S107">
    <cfRule type="colorScale" priority="23">
      <colorScale>
        <cfvo type="min"/>
        <cfvo type="max"/>
        <color rgb="FFFCFCFF"/>
        <color rgb="FFF8696B"/>
      </colorScale>
    </cfRule>
  </conditionalFormatting>
  <conditionalFormatting sqref="Q95:S95">
    <cfRule type="colorScale" priority="22">
      <colorScale>
        <cfvo type="min"/>
        <cfvo type="max"/>
        <color theme="0"/>
        <color rgb="FFFF0000"/>
      </colorScale>
    </cfRule>
  </conditionalFormatting>
  <conditionalFormatting sqref="Q101:S101">
    <cfRule type="colorScale" priority="20">
      <colorScale>
        <cfvo type="min"/>
        <cfvo type="max"/>
        <color theme="0"/>
        <color rgb="FFFF0000"/>
      </colorScale>
    </cfRule>
  </conditionalFormatting>
  <conditionalFormatting sqref="Q100:S100">
    <cfRule type="colorScale" priority="19">
      <colorScale>
        <cfvo type="min"/>
        <cfvo type="max"/>
        <color theme="0"/>
        <color rgb="FFFF0000"/>
      </colorScale>
    </cfRule>
  </conditionalFormatting>
  <conditionalFormatting sqref="Q99:S99">
    <cfRule type="colorScale" priority="18">
      <colorScale>
        <cfvo type="min"/>
        <cfvo type="max"/>
        <color theme="0"/>
        <color rgb="FFFF0000"/>
      </colorScale>
    </cfRule>
  </conditionalFormatting>
  <conditionalFormatting sqref="Q95:S101">
    <cfRule type="colorScale" priority="17">
      <colorScale>
        <cfvo type="min"/>
        <cfvo type="max"/>
        <color rgb="FFFCFCFF"/>
        <color rgb="FFF8696B"/>
      </colorScale>
    </cfRule>
  </conditionalFormatting>
  <conditionalFormatting sqref="Q91:S91">
    <cfRule type="colorScale" priority="16">
      <colorScale>
        <cfvo type="min"/>
        <cfvo type="max"/>
        <color theme="0"/>
        <color rgb="FFFF0000"/>
      </colorScale>
    </cfRule>
  </conditionalFormatting>
  <conditionalFormatting sqref="Q89:S89">
    <cfRule type="colorScale" priority="15">
      <colorScale>
        <cfvo type="min"/>
        <cfvo type="max"/>
        <color theme="0"/>
        <color rgb="FFFF0000"/>
      </colorScale>
    </cfRule>
  </conditionalFormatting>
  <conditionalFormatting sqref="Q85:S93">
    <cfRule type="colorScale" priority="14">
      <colorScale>
        <cfvo type="min"/>
        <cfvo type="max"/>
        <color rgb="FFFCFCFF"/>
        <color rgb="FFF8696B"/>
      </colorScale>
    </cfRule>
  </conditionalFormatting>
  <conditionalFormatting sqref="Q78:S78">
    <cfRule type="colorScale" priority="13">
      <colorScale>
        <cfvo type="min"/>
        <cfvo type="max"/>
        <color theme="0"/>
        <color rgb="FFFF0000"/>
      </colorScale>
    </cfRule>
  </conditionalFormatting>
  <conditionalFormatting sqref="Q79:S80">
    <cfRule type="colorScale" priority="12">
      <colorScale>
        <cfvo type="min"/>
        <cfvo type="max"/>
        <color theme="0"/>
        <color rgb="FFFF0000"/>
      </colorScale>
    </cfRule>
  </conditionalFormatting>
  <conditionalFormatting sqref="Q77:S83">
    <cfRule type="colorScale" priority="11">
      <colorScale>
        <cfvo type="min"/>
        <cfvo type="max"/>
        <color rgb="FFFCFCFF"/>
        <color rgb="FFF8696B"/>
      </colorScale>
    </cfRule>
  </conditionalFormatting>
  <conditionalFormatting sqref="Q68:S68">
    <cfRule type="colorScale" priority="10">
      <colorScale>
        <cfvo type="min"/>
        <cfvo type="max"/>
        <color theme="0"/>
        <color rgb="FFFF0000"/>
      </colorScale>
    </cfRule>
  </conditionalFormatting>
  <conditionalFormatting sqref="Q69:S69">
    <cfRule type="colorScale" priority="9">
      <colorScale>
        <cfvo type="min"/>
        <cfvo type="max"/>
        <color theme="0"/>
        <color rgb="FFFF0000"/>
      </colorScale>
    </cfRule>
  </conditionalFormatting>
  <conditionalFormatting sqref="Q70:S70">
    <cfRule type="colorScale" priority="8">
      <colorScale>
        <cfvo type="min"/>
        <cfvo type="max"/>
        <color theme="0"/>
        <color rgb="FFFF0000"/>
      </colorScale>
    </cfRule>
  </conditionalFormatting>
  <conditionalFormatting sqref="Q71:S71">
    <cfRule type="colorScale" priority="7">
      <colorScale>
        <cfvo type="min"/>
        <cfvo type="max"/>
        <color theme="0"/>
        <color rgb="FFFF0000"/>
      </colorScale>
    </cfRule>
  </conditionalFormatting>
  <conditionalFormatting sqref="Q72:S72">
    <cfRule type="colorScale" priority="6">
      <colorScale>
        <cfvo type="min"/>
        <cfvo type="max"/>
        <color theme="0"/>
        <color rgb="FFFF0000"/>
      </colorScale>
    </cfRule>
  </conditionalFormatting>
  <conditionalFormatting sqref="Q73:S73">
    <cfRule type="colorScale" priority="5">
      <colorScale>
        <cfvo type="min"/>
        <cfvo type="max"/>
        <color theme="0"/>
        <color rgb="FFFF0000"/>
      </colorScale>
    </cfRule>
  </conditionalFormatting>
  <conditionalFormatting sqref="Q67:S75">
    <cfRule type="colorScale" priority="4">
      <colorScale>
        <cfvo type="min"/>
        <cfvo type="max"/>
        <color rgb="FFFCFCFF"/>
        <color rgb="FFF8696B"/>
      </colorScale>
    </cfRule>
  </conditionalFormatting>
  <conditionalFormatting sqref="Q40:S40">
    <cfRule type="colorScale" priority="2">
      <colorScale>
        <cfvo type="min"/>
        <cfvo type="max"/>
        <color rgb="FFFCFCFF"/>
        <color rgb="FFF8696B"/>
      </colorScale>
    </cfRule>
  </conditionalFormatting>
  <conditionalFormatting sqref="Q40:S40">
    <cfRule type="colorScale" priority="3">
      <colorScale>
        <cfvo type="min"/>
        <cfvo type="max"/>
        <color theme="0"/>
        <color rgb="FFFF0000"/>
      </colorScale>
    </cfRule>
  </conditionalFormatting>
  <conditionalFormatting sqref="Q37:S41">
    <cfRule type="colorScale" priority="1">
      <colorScale>
        <cfvo type="min"/>
        <cfvo type="max"/>
        <color rgb="FFFCFCFF"/>
        <color rgb="FFF8696B"/>
      </colorScale>
    </cfRule>
  </conditionalFormatting>
  <pageMargins left="0.7" right="0.7" top="0.75" bottom="0.75" header="0.3" footer="0.3"/>
  <pageSetup orientation="portrait" r:id="rId1"/>
  <ignoredErrors>
    <ignoredError sqref="R30"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246"/>
  <sheetViews>
    <sheetView showGridLines="0" topLeftCell="A172" zoomScale="69" zoomScaleNormal="70" workbookViewId="0">
      <pane xSplit="1" topLeftCell="M1" activePane="topRight" state="frozen"/>
      <selection pane="topRight" activeCell="N30" sqref="N30"/>
    </sheetView>
  </sheetViews>
  <sheetFormatPr defaultRowHeight="14.5" x14ac:dyDescent="0.35"/>
  <cols>
    <col min="1" max="1" width="60.26953125" customWidth="1"/>
    <col min="2" max="16" width="13.453125" style="81" customWidth="1"/>
    <col min="17" max="17" width="8.81640625" customWidth="1"/>
    <col min="18" max="18" width="11.81640625" style="178" customWidth="1"/>
    <col min="19" max="19" width="57" style="47" customWidth="1"/>
    <col min="20" max="20" width="42" style="201" customWidth="1"/>
  </cols>
  <sheetData>
    <row r="1" spans="1:20" ht="14.5" customHeight="1" thickBot="1" x14ac:dyDescent="0.4">
      <c r="A1" s="204" t="s">
        <v>292</v>
      </c>
      <c r="B1" s="22" t="s">
        <v>293</v>
      </c>
      <c r="C1" s="22" t="s">
        <v>294</v>
      </c>
      <c r="D1" s="22" t="s">
        <v>295</v>
      </c>
      <c r="E1" s="22" t="s">
        <v>296</v>
      </c>
      <c r="F1" s="22" t="s">
        <v>297</v>
      </c>
      <c r="G1" s="84" t="s">
        <v>298</v>
      </c>
      <c r="H1" s="22" t="s">
        <v>299</v>
      </c>
      <c r="I1" s="3" t="s">
        <v>300</v>
      </c>
      <c r="J1" s="3" t="s">
        <v>301</v>
      </c>
      <c r="K1" s="3" t="s">
        <v>302</v>
      </c>
      <c r="L1" s="22" t="s">
        <v>303</v>
      </c>
      <c r="M1" s="22" t="s">
        <v>304</v>
      </c>
      <c r="N1" s="22" t="s">
        <v>305</v>
      </c>
      <c r="O1" s="22" t="s">
        <v>306</v>
      </c>
      <c r="P1" s="22" t="s">
        <v>307</v>
      </c>
      <c r="Q1" s="349" t="s">
        <v>26</v>
      </c>
      <c r="R1" s="350" t="s">
        <v>27</v>
      </c>
      <c r="S1" s="350"/>
      <c r="T1" s="203" t="s">
        <v>308</v>
      </c>
    </row>
    <row r="2" spans="1:20" ht="15" thickBot="1" x14ac:dyDescent="0.4">
      <c r="A2" s="12" t="s">
        <v>29</v>
      </c>
      <c r="B2" s="4" t="s">
        <v>30</v>
      </c>
      <c r="C2" s="23" t="s">
        <v>30</v>
      </c>
      <c r="D2" s="4" t="s">
        <v>30</v>
      </c>
      <c r="E2" s="4" t="s">
        <v>30</v>
      </c>
      <c r="F2" s="4" t="s">
        <v>30</v>
      </c>
      <c r="G2" s="85" t="s">
        <v>30</v>
      </c>
      <c r="H2" s="23" t="s">
        <v>30</v>
      </c>
      <c r="I2" s="2" t="s">
        <v>30</v>
      </c>
      <c r="J2" s="2" t="s">
        <v>30</v>
      </c>
      <c r="K2" s="2" t="s">
        <v>30</v>
      </c>
      <c r="L2" s="4" t="s">
        <v>309</v>
      </c>
      <c r="M2" s="23" t="s">
        <v>310</v>
      </c>
      <c r="N2" s="4" t="s">
        <v>309</v>
      </c>
      <c r="O2" s="4" t="s">
        <v>309</v>
      </c>
      <c r="P2" s="4" t="s">
        <v>309</v>
      </c>
      <c r="Q2" s="349"/>
      <c r="R2" s="350"/>
      <c r="S2" s="350"/>
      <c r="T2" s="308" t="s">
        <v>311</v>
      </c>
    </row>
    <row r="3" spans="1:20" ht="15" thickBot="1" x14ac:dyDescent="0.4">
      <c r="A3" s="12" t="s">
        <v>32</v>
      </c>
      <c r="B3" s="4" t="s">
        <v>312</v>
      </c>
      <c r="C3" s="23" t="s">
        <v>30</v>
      </c>
      <c r="D3" s="2" t="s">
        <v>30</v>
      </c>
      <c r="E3" s="2" t="s">
        <v>30</v>
      </c>
      <c r="F3" s="2" t="s">
        <v>30</v>
      </c>
      <c r="G3" s="85" t="s">
        <v>30</v>
      </c>
      <c r="H3" s="23" t="s">
        <v>313</v>
      </c>
      <c r="I3" s="2" t="s">
        <v>314</v>
      </c>
      <c r="J3" s="2" t="s">
        <v>314</v>
      </c>
      <c r="K3" s="2" t="s">
        <v>30</v>
      </c>
      <c r="L3" s="4" t="s">
        <v>309</v>
      </c>
      <c r="M3" s="23" t="s">
        <v>310</v>
      </c>
      <c r="N3" s="4" t="s">
        <v>309</v>
      </c>
      <c r="O3" s="4" t="s">
        <v>309</v>
      </c>
      <c r="P3" s="4" t="s">
        <v>309</v>
      </c>
      <c r="Q3" s="349"/>
      <c r="R3" s="350"/>
      <c r="S3" s="350"/>
      <c r="T3" s="308"/>
    </row>
    <row r="4" spans="1:20" ht="15" thickBot="1" x14ac:dyDescent="0.4">
      <c r="A4" s="12" t="s">
        <v>33</v>
      </c>
      <c r="B4" s="4" t="s">
        <v>315</v>
      </c>
      <c r="C4" s="23" t="s">
        <v>315</v>
      </c>
      <c r="D4" s="2" t="s">
        <v>315</v>
      </c>
      <c r="E4" s="2" t="s">
        <v>315</v>
      </c>
      <c r="F4" s="2" t="s">
        <v>316</v>
      </c>
      <c r="G4" s="86" t="s">
        <v>315</v>
      </c>
      <c r="H4" s="23" t="s">
        <v>315</v>
      </c>
      <c r="I4" s="2" t="s">
        <v>317</v>
      </c>
      <c r="J4" s="2" t="s">
        <v>315</v>
      </c>
      <c r="K4" s="2" t="s">
        <v>315</v>
      </c>
      <c r="L4" s="4" t="s">
        <v>315</v>
      </c>
      <c r="M4" s="23" t="s">
        <v>315</v>
      </c>
      <c r="N4" s="23" t="s">
        <v>315</v>
      </c>
      <c r="O4" s="23" t="s">
        <v>315</v>
      </c>
      <c r="P4" s="23" t="s">
        <v>315</v>
      </c>
      <c r="Q4" s="349"/>
      <c r="R4" s="350"/>
      <c r="S4" s="350"/>
      <c r="T4" s="308"/>
    </row>
    <row r="5" spans="1:20" ht="15" thickBot="1" x14ac:dyDescent="0.4">
      <c r="A5" s="12" t="s">
        <v>43</v>
      </c>
      <c r="B5" s="4" t="s">
        <v>44</v>
      </c>
      <c r="C5" s="23" t="s">
        <v>44</v>
      </c>
      <c r="D5" s="2" t="s">
        <v>46</v>
      </c>
      <c r="E5" s="23" t="s">
        <v>44</v>
      </c>
      <c r="F5" s="2" t="s">
        <v>44</v>
      </c>
      <c r="G5" s="86" t="s">
        <v>44</v>
      </c>
      <c r="H5" s="23" t="s">
        <v>44</v>
      </c>
      <c r="I5" s="23" t="s">
        <v>44</v>
      </c>
      <c r="J5" s="2" t="s">
        <v>318</v>
      </c>
      <c r="K5" s="2" t="s">
        <v>46</v>
      </c>
      <c r="L5" s="4" t="s">
        <v>44</v>
      </c>
      <c r="M5" s="4" t="s">
        <v>44</v>
      </c>
      <c r="N5" s="4" t="s">
        <v>44</v>
      </c>
      <c r="O5" s="4" t="s">
        <v>44</v>
      </c>
      <c r="P5" s="4" t="s">
        <v>44</v>
      </c>
      <c r="Q5" s="349"/>
      <c r="R5" s="350"/>
      <c r="S5" s="350"/>
      <c r="T5" s="308"/>
    </row>
    <row r="6" spans="1:20" x14ac:dyDescent="0.35">
      <c r="A6" s="13" t="s">
        <v>319</v>
      </c>
      <c r="B6" s="10" t="s">
        <v>10</v>
      </c>
      <c r="C6" s="24" t="s">
        <v>10</v>
      </c>
      <c r="D6" s="10" t="s">
        <v>10</v>
      </c>
      <c r="E6" s="10" t="s">
        <v>10</v>
      </c>
      <c r="F6" s="10" t="s">
        <v>10</v>
      </c>
      <c r="G6" s="87" t="s">
        <v>10</v>
      </c>
      <c r="H6" s="23" t="s">
        <v>10</v>
      </c>
      <c r="I6" s="23" t="s">
        <v>10</v>
      </c>
      <c r="J6" s="10" t="s">
        <v>10</v>
      </c>
      <c r="K6" s="10" t="s">
        <v>10</v>
      </c>
      <c r="L6" s="10" t="s">
        <v>10</v>
      </c>
      <c r="M6" s="24" t="s">
        <v>10</v>
      </c>
      <c r="N6" s="10"/>
      <c r="O6" s="24" t="s">
        <v>10</v>
      </c>
      <c r="P6" s="24" t="s">
        <v>10</v>
      </c>
      <c r="Q6" s="349"/>
      <c r="R6" s="350"/>
      <c r="S6" s="350"/>
      <c r="T6" s="308"/>
    </row>
    <row r="7" spans="1:20" s="1" customFormat="1" ht="15" customHeight="1" thickBot="1" x14ac:dyDescent="0.4">
      <c r="A7" s="297" t="s">
        <v>320</v>
      </c>
      <c r="B7" s="297"/>
      <c r="C7" s="297"/>
      <c r="D7" s="297"/>
      <c r="E7" s="297"/>
      <c r="F7" s="297"/>
      <c r="G7" s="297"/>
      <c r="H7" s="297"/>
      <c r="I7" s="297"/>
      <c r="J7" s="297"/>
      <c r="K7" s="297"/>
      <c r="L7" s="144"/>
      <c r="M7" s="144"/>
      <c r="N7" s="144"/>
      <c r="O7" s="144"/>
      <c r="P7" s="144"/>
      <c r="Q7" s="150"/>
      <c r="R7" s="176"/>
      <c r="S7" s="176"/>
      <c r="T7" s="202"/>
    </row>
    <row r="8" spans="1:20" x14ac:dyDescent="0.35">
      <c r="A8" s="42" t="s">
        <v>321</v>
      </c>
      <c r="B8" s="72">
        <v>1</v>
      </c>
      <c r="C8" s="72">
        <v>1</v>
      </c>
      <c r="D8" s="72">
        <v>1</v>
      </c>
      <c r="E8" s="72">
        <v>1</v>
      </c>
      <c r="F8" s="72">
        <v>1</v>
      </c>
      <c r="G8" s="73">
        <v>1</v>
      </c>
      <c r="H8" s="72">
        <v>1</v>
      </c>
      <c r="I8" s="72">
        <v>1</v>
      </c>
      <c r="J8" s="72">
        <v>1</v>
      </c>
      <c r="K8" s="72">
        <v>1</v>
      </c>
      <c r="L8" s="96">
        <v>1</v>
      </c>
      <c r="M8" s="96">
        <v>1</v>
      </c>
      <c r="N8" s="96">
        <v>1</v>
      </c>
      <c r="O8" s="96">
        <v>1</v>
      </c>
      <c r="P8" s="96">
        <v>1</v>
      </c>
      <c r="Q8" s="7">
        <f>SUM(B8:P8)</f>
        <v>15</v>
      </c>
      <c r="R8" s="351" t="s">
        <v>322</v>
      </c>
      <c r="S8" s="351"/>
    </row>
    <row r="9" spans="1:20" x14ac:dyDescent="0.35">
      <c r="A9" s="43" t="s">
        <v>323</v>
      </c>
      <c r="B9" s="70">
        <v>1</v>
      </c>
      <c r="C9" s="70">
        <v>1</v>
      </c>
      <c r="D9" s="70">
        <v>1</v>
      </c>
      <c r="E9" s="70">
        <v>1</v>
      </c>
      <c r="F9" s="70">
        <v>1</v>
      </c>
      <c r="G9" s="74">
        <v>1</v>
      </c>
      <c r="H9" s="70">
        <v>1</v>
      </c>
      <c r="I9" s="70">
        <v>1</v>
      </c>
      <c r="J9" s="70">
        <v>1</v>
      </c>
      <c r="K9" s="70">
        <v>1</v>
      </c>
      <c r="L9" s="93">
        <v>1</v>
      </c>
      <c r="M9" s="93">
        <v>1</v>
      </c>
      <c r="N9" s="93">
        <v>1</v>
      </c>
      <c r="O9" s="93">
        <v>1</v>
      </c>
      <c r="P9" s="93">
        <v>1</v>
      </c>
      <c r="Q9" s="6">
        <f t="shared" ref="Q9:Q15" si="0">SUM(B9:P9)</f>
        <v>15</v>
      </c>
      <c r="R9" s="351"/>
      <c r="S9" s="351"/>
    </row>
    <row r="10" spans="1:20" x14ac:dyDescent="0.35">
      <c r="A10" s="43" t="s">
        <v>324</v>
      </c>
      <c r="B10" s="70">
        <v>1</v>
      </c>
      <c r="C10" s="70">
        <v>0</v>
      </c>
      <c r="D10" s="70">
        <v>0</v>
      </c>
      <c r="E10" s="70">
        <v>0</v>
      </c>
      <c r="F10" s="70">
        <v>0</v>
      </c>
      <c r="G10" s="70">
        <v>0</v>
      </c>
      <c r="H10" s="70">
        <v>0</v>
      </c>
      <c r="I10" s="70">
        <v>1</v>
      </c>
      <c r="J10" s="70">
        <v>1</v>
      </c>
      <c r="K10" s="70">
        <v>1</v>
      </c>
      <c r="L10" s="93">
        <v>1</v>
      </c>
      <c r="M10" s="93">
        <v>0</v>
      </c>
      <c r="N10" s="93">
        <v>1</v>
      </c>
      <c r="O10" s="93">
        <v>1</v>
      </c>
      <c r="P10" s="93">
        <v>1</v>
      </c>
      <c r="Q10" s="6">
        <f>SUM(B10:P10)</f>
        <v>8</v>
      </c>
      <c r="R10" s="351"/>
      <c r="S10" s="351"/>
    </row>
    <row r="11" spans="1:20" x14ac:dyDescent="0.35">
      <c r="A11" s="43" t="s">
        <v>325</v>
      </c>
      <c r="B11" s="70">
        <v>0</v>
      </c>
      <c r="C11" s="70">
        <v>0</v>
      </c>
      <c r="D11" s="70">
        <v>0</v>
      </c>
      <c r="E11" s="70">
        <v>1</v>
      </c>
      <c r="F11" s="70">
        <v>0</v>
      </c>
      <c r="G11" s="70">
        <v>1</v>
      </c>
      <c r="H11" s="70">
        <v>1</v>
      </c>
      <c r="I11" s="70">
        <v>1</v>
      </c>
      <c r="J11" s="70">
        <v>0</v>
      </c>
      <c r="K11" s="70">
        <v>1</v>
      </c>
      <c r="L11" s="93">
        <v>0</v>
      </c>
      <c r="M11" s="93">
        <v>0</v>
      </c>
      <c r="N11" s="93">
        <v>0</v>
      </c>
      <c r="O11" s="93">
        <v>0</v>
      </c>
      <c r="P11" s="93">
        <v>1</v>
      </c>
      <c r="Q11" s="6">
        <f t="shared" si="0"/>
        <v>6</v>
      </c>
      <c r="R11" s="351"/>
      <c r="S11" s="351"/>
    </row>
    <row r="12" spans="1:20" x14ac:dyDescent="0.35">
      <c r="A12" s="43" t="s">
        <v>326</v>
      </c>
      <c r="B12" s="70">
        <v>1</v>
      </c>
      <c r="C12" s="70">
        <v>0</v>
      </c>
      <c r="D12" s="70">
        <v>1</v>
      </c>
      <c r="E12" s="70">
        <v>0</v>
      </c>
      <c r="F12" s="70">
        <v>0</v>
      </c>
      <c r="G12" s="74">
        <v>0</v>
      </c>
      <c r="H12" s="70">
        <v>0</v>
      </c>
      <c r="I12" s="70">
        <v>0</v>
      </c>
      <c r="J12" s="70">
        <v>0</v>
      </c>
      <c r="K12" s="70">
        <v>0</v>
      </c>
      <c r="L12" s="93">
        <v>1</v>
      </c>
      <c r="M12" s="93">
        <v>1</v>
      </c>
      <c r="N12" s="93">
        <v>0</v>
      </c>
      <c r="O12" s="93">
        <v>0</v>
      </c>
      <c r="P12" s="93">
        <v>0</v>
      </c>
      <c r="Q12" s="6">
        <f t="shared" si="0"/>
        <v>4</v>
      </c>
      <c r="R12" s="351"/>
      <c r="S12" s="351"/>
    </row>
    <row r="13" spans="1:20" x14ac:dyDescent="0.35">
      <c r="A13" s="43" t="s">
        <v>327</v>
      </c>
      <c r="B13" s="70">
        <v>0</v>
      </c>
      <c r="C13" s="70">
        <v>0</v>
      </c>
      <c r="D13" s="70">
        <v>0</v>
      </c>
      <c r="E13" s="70">
        <v>0</v>
      </c>
      <c r="F13" s="70">
        <v>0</v>
      </c>
      <c r="G13" s="70">
        <v>1</v>
      </c>
      <c r="H13" s="70">
        <v>0</v>
      </c>
      <c r="I13" s="70">
        <v>0</v>
      </c>
      <c r="J13" s="70">
        <v>0</v>
      </c>
      <c r="K13" s="70">
        <v>0</v>
      </c>
      <c r="L13" s="93">
        <v>0</v>
      </c>
      <c r="M13" s="93">
        <v>0</v>
      </c>
      <c r="N13" s="93">
        <v>1</v>
      </c>
      <c r="O13" s="93">
        <v>1</v>
      </c>
      <c r="P13" s="93">
        <v>0</v>
      </c>
      <c r="Q13" s="6">
        <f t="shared" si="0"/>
        <v>3</v>
      </c>
      <c r="R13" s="351"/>
      <c r="S13" s="351"/>
    </row>
    <row r="14" spans="1:20" x14ac:dyDescent="0.35">
      <c r="A14" s="43" t="s">
        <v>328</v>
      </c>
      <c r="B14" s="70">
        <v>0</v>
      </c>
      <c r="C14" s="70">
        <v>0</v>
      </c>
      <c r="D14" s="70">
        <v>1</v>
      </c>
      <c r="E14" s="70">
        <v>0</v>
      </c>
      <c r="F14" s="70">
        <v>0</v>
      </c>
      <c r="G14" s="70">
        <v>0</v>
      </c>
      <c r="H14" s="70">
        <v>0</v>
      </c>
      <c r="I14" s="70">
        <v>0</v>
      </c>
      <c r="J14" s="70">
        <v>0</v>
      </c>
      <c r="K14" s="70">
        <v>0</v>
      </c>
      <c r="L14" s="93">
        <v>0</v>
      </c>
      <c r="M14" s="93">
        <v>0</v>
      </c>
      <c r="N14" s="93">
        <v>0</v>
      </c>
      <c r="O14" s="93">
        <v>1</v>
      </c>
      <c r="P14" s="93">
        <v>0</v>
      </c>
      <c r="Q14" s="6">
        <f t="shared" si="0"/>
        <v>2</v>
      </c>
      <c r="R14" s="351"/>
      <c r="S14" s="351"/>
    </row>
    <row r="15" spans="1:20" ht="15" thickBot="1" x14ac:dyDescent="0.4">
      <c r="A15" s="44" t="s">
        <v>329</v>
      </c>
      <c r="B15" s="71">
        <v>0</v>
      </c>
      <c r="C15" s="71">
        <v>0</v>
      </c>
      <c r="D15" s="71">
        <v>1</v>
      </c>
      <c r="E15" s="71">
        <v>0</v>
      </c>
      <c r="F15" s="71">
        <v>0</v>
      </c>
      <c r="G15" s="71">
        <v>0</v>
      </c>
      <c r="H15" s="71">
        <v>0</v>
      </c>
      <c r="I15" s="71">
        <v>0</v>
      </c>
      <c r="J15" s="71">
        <v>0</v>
      </c>
      <c r="K15" s="71">
        <v>0</v>
      </c>
      <c r="L15" s="94">
        <v>0</v>
      </c>
      <c r="M15" s="94">
        <v>0</v>
      </c>
      <c r="N15" s="94">
        <v>0</v>
      </c>
      <c r="O15" s="94">
        <v>0</v>
      </c>
      <c r="P15" s="94">
        <v>0</v>
      </c>
      <c r="Q15" s="8">
        <f t="shared" si="0"/>
        <v>1</v>
      </c>
      <c r="R15" s="351"/>
      <c r="S15" s="351"/>
    </row>
    <row r="16" spans="1:20" ht="15" thickBot="1" x14ac:dyDescent="0.4">
      <c r="A16" s="348" t="s">
        <v>330</v>
      </c>
      <c r="B16" s="348"/>
      <c r="C16" s="348"/>
      <c r="D16" s="348"/>
      <c r="E16" s="348"/>
      <c r="F16" s="348"/>
      <c r="G16" s="348"/>
      <c r="H16" s="348"/>
      <c r="I16" s="348"/>
      <c r="J16" s="348"/>
      <c r="K16" s="348"/>
      <c r="L16" s="145"/>
      <c r="M16" s="145"/>
      <c r="N16" s="145"/>
      <c r="O16" s="145"/>
      <c r="P16" s="145"/>
      <c r="Q16" s="116"/>
      <c r="R16" s="177"/>
      <c r="S16" s="177"/>
    </row>
    <row r="17" spans="1:19" x14ac:dyDescent="0.35">
      <c r="A17" s="90" t="s">
        <v>331</v>
      </c>
      <c r="B17" s="76">
        <v>1</v>
      </c>
      <c r="C17" s="76">
        <v>0</v>
      </c>
      <c r="D17" s="76">
        <v>1</v>
      </c>
      <c r="E17" s="76">
        <v>0</v>
      </c>
      <c r="F17" s="76">
        <v>0</v>
      </c>
      <c r="G17" s="76">
        <v>1</v>
      </c>
      <c r="H17" s="76">
        <v>1</v>
      </c>
      <c r="I17" s="76">
        <v>1</v>
      </c>
      <c r="J17" s="76">
        <v>0</v>
      </c>
      <c r="K17" s="76">
        <v>0</v>
      </c>
      <c r="L17" s="76">
        <v>1</v>
      </c>
      <c r="M17" s="76">
        <v>1</v>
      </c>
      <c r="N17" s="76">
        <v>1</v>
      </c>
      <c r="O17" s="76">
        <v>0</v>
      </c>
      <c r="P17" s="76">
        <v>0</v>
      </c>
      <c r="Q17" s="46">
        <f t="shared" ref="Q17:Q25" si="1">SUM(B17:P17)</f>
        <v>8</v>
      </c>
      <c r="R17" s="339" t="s">
        <v>332</v>
      </c>
      <c r="S17" s="339"/>
    </row>
    <row r="18" spans="1:19" x14ac:dyDescent="0.35">
      <c r="A18" s="29" t="s">
        <v>333</v>
      </c>
      <c r="B18" s="66">
        <v>1</v>
      </c>
      <c r="C18" s="66">
        <v>0</v>
      </c>
      <c r="D18" s="66">
        <v>0</v>
      </c>
      <c r="E18" s="66">
        <v>0</v>
      </c>
      <c r="F18" s="66">
        <v>0</v>
      </c>
      <c r="G18" s="66">
        <v>1</v>
      </c>
      <c r="H18" s="66">
        <v>1</v>
      </c>
      <c r="I18" s="66">
        <v>1</v>
      </c>
      <c r="J18" s="66">
        <v>1</v>
      </c>
      <c r="K18" s="66">
        <v>1</v>
      </c>
      <c r="L18" s="66">
        <v>0</v>
      </c>
      <c r="M18" s="66">
        <v>0</v>
      </c>
      <c r="N18" s="66">
        <v>1</v>
      </c>
      <c r="O18" s="66">
        <v>0</v>
      </c>
      <c r="P18" s="66">
        <v>0</v>
      </c>
      <c r="Q18" s="46">
        <f t="shared" si="1"/>
        <v>7</v>
      </c>
      <c r="R18" s="339"/>
      <c r="S18" s="339"/>
    </row>
    <row r="19" spans="1:19" x14ac:dyDescent="0.35">
      <c r="A19" s="29" t="s">
        <v>334</v>
      </c>
      <c r="B19" s="66">
        <v>0</v>
      </c>
      <c r="C19" s="66">
        <v>0</v>
      </c>
      <c r="D19" s="66">
        <v>1</v>
      </c>
      <c r="E19" s="66">
        <v>0</v>
      </c>
      <c r="F19" s="66">
        <v>0</v>
      </c>
      <c r="G19" s="66">
        <v>0</v>
      </c>
      <c r="H19" s="66">
        <v>1</v>
      </c>
      <c r="I19" s="66">
        <v>1</v>
      </c>
      <c r="J19" s="66">
        <v>0</v>
      </c>
      <c r="K19" s="66">
        <v>0</v>
      </c>
      <c r="L19" s="66">
        <v>1</v>
      </c>
      <c r="M19" s="66">
        <v>1</v>
      </c>
      <c r="N19" s="66">
        <v>1</v>
      </c>
      <c r="O19" s="66">
        <v>0</v>
      </c>
      <c r="P19" s="66">
        <v>0</v>
      </c>
      <c r="Q19" s="46">
        <f t="shared" si="1"/>
        <v>6</v>
      </c>
      <c r="R19" s="339"/>
      <c r="S19" s="339"/>
    </row>
    <row r="20" spans="1:19" x14ac:dyDescent="0.35">
      <c r="A20" s="39" t="s">
        <v>335</v>
      </c>
      <c r="B20" s="76">
        <v>1</v>
      </c>
      <c r="C20" s="76">
        <v>0</v>
      </c>
      <c r="D20" s="76">
        <v>0</v>
      </c>
      <c r="E20" s="76">
        <v>0</v>
      </c>
      <c r="F20" s="76">
        <v>0</v>
      </c>
      <c r="G20" s="76">
        <v>1</v>
      </c>
      <c r="H20" s="76">
        <v>0</v>
      </c>
      <c r="I20" s="76">
        <v>1</v>
      </c>
      <c r="J20" s="76">
        <v>1</v>
      </c>
      <c r="K20" s="76">
        <v>1</v>
      </c>
      <c r="L20" s="76">
        <v>0</v>
      </c>
      <c r="M20" s="76">
        <v>0</v>
      </c>
      <c r="N20" s="76">
        <v>1</v>
      </c>
      <c r="O20" s="76">
        <v>0</v>
      </c>
      <c r="P20" s="76">
        <v>0</v>
      </c>
      <c r="Q20" s="46">
        <f t="shared" si="1"/>
        <v>6</v>
      </c>
      <c r="R20" s="339"/>
      <c r="S20" s="339"/>
    </row>
    <row r="21" spans="1:19" x14ac:dyDescent="0.35">
      <c r="A21" s="29" t="s">
        <v>336</v>
      </c>
      <c r="B21" s="66">
        <v>1</v>
      </c>
      <c r="C21" s="66">
        <v>1</v>
      </c>
      <c r="D21" s="66">
        <v>0</v>
      </c>
      <c r="E21" s="66">
        <v>0</v>
      </c>
      <c r="F21" s="66">
        <v>0</v>
      </c>
      <c r="G21" s="66">
        <v>0</v>
      </c>
      <c r="H21" s="66">
        <v>0</v>
      </c>
      <c r="I21" s="66">
        <v>0</v>
      </c>
      <c r="J21" s="66">
        <v>0</v>
      </c>
      <c r="K21" s="66">
        <v>0</v>
      </c>
      <c r="L21" s="66">
        <v>0</v>
      </c>
      <c r="M21" s="66">
        <v>1</v>
      </c>
      <c r="N21" s="66">
        <v>1</v>
      </c>
      <c r="O21" s="66">
        <v>1</v>
      </c>
      <c r="P21" s="66">
        <v>1</v>
      </c>
      <c r="Q21" s="46">
        <f t="shared" si="1"/>
        <v>6</v>
      </c>
      <c r="R21" s="339"/>
      <c r="S21" s="339"/>
    </row>
    <row r="22" spans="1:19" x14ac:dyDescent="0.35">
      <c r="A22" s="39" t="s">
        <v>337</v>
      </c>
      <c r="B22" s="76">
        <v>1</v>
      </c>
      <c r="C22" s="76">
        <v>0</v>
      </c>
      <c r="D22" s="76">
        <v>0</v>
      </c>
      <c r="E22" s="76">
        <v>0</v>
      </c>
      <c r="F22" s="76">
        <v>0</v>
      </c>
      <c r="G22" s="76">
        <v>1</v>
      </c>
      <c r="H22" s="76">
        <v>0</v>
      </c>
      <c r="I22" s="76">
        <v>0</v>
      </c>
      <c r="J22" s="76">
        <v>1</v>
      </c>
      <c r="K22" s="76">
        <v>0</v>
      </c>
      <c r="L22" s="76">
        <v>1</v>
      </c>
      <c r="M22" s="76">
        <v>1</v>
      </c>
      <c r="N22" s="76">
        <v>1</v>
      </c>
      <c r="O22" s="76">
        <v>0</v>
      </c>
      <c r="P22" s="76">
        <v>0</v>
      </c>
      <c r="Q22" s="46">
        <f t="shared" si="1"/>
        <v>6</v>
      </c>
      <c r="R22" s="339"/>
      <c r="S22" s="339"/>
    </row>
    <row r="23" spans="1:19" x14ac:dyDescent="0.35">
      <c r="A23" s="34" t="s">
        <v>338</v>
      </c>
      <c r="B23" s="77">
        <v>1</v>
      </c>
      <c r="C23" s="77">
        <v>0</v>
      </c>
      <c r="D23" s="77">
        <v>1</v>
      </c>
      <c r="E23" s="77">
        <v>0</v>
      </c>
      <c r="F23" s="77">
        <v>0</v>
      </c>
      <c r="G23" s="77">
        <v>0</v>
      </c>
      <c r="H23" s="173">
        <v>0</v>
      </c>
      <c r="I23" s="77">
        <v>0</v>
      </c>
      <c r="J23" s="77">
        <v>0</v>
      </c>
      <c r="K23" s="77">
        <v>0</v>
      </c>
      <c r="L23" s="77">
        <v>1</v>
      </c>
      <c r="M23" s="77">
        <v>1</v>
      </c>
      <c r="N23" s="77">
        <v>1</v>
      </c>
      <c r="O23" s="77">
        <v>0</v>
      </c>
      <c r="P23" s="77">
        <v>0</v>
      </c>
      <c r="Q23" s="46">
        <f t="shared" si="1"/>
        <v>5</v>
      </c>
      <c r="R23" s="339"/>
      <c r="S23" s="339"/>
    </row>
    <row r="24" spans="1:19" x14ac:dyDescent="0.35">
      <c r="A24" s="34" t="s">
        <v>339</v>
      </c>
      <c r="B24" s="77">
        <v>1</v>
      </c>
      <c r="C24" s="77">
        <v>0</v>
      </c>
      <c r="D24" s="77">
        <v>0</v>
      </c>
      <c r="E24" s="77">
        <v>0</v>
      </c>
      <c r="F24" s="77">
        <v>0</v>
      </c>
      <c r="G24" s="77">
        <v>0</v>
      </c>
      <c r="H24" s="77">
        <v>0</v>
      </c>
      <c r="I24" s="77">
        <v>0</v>
      </c>
      <c r="J24" s="77">
        <v>1</v>
      </c>
      <c r="K24" s="77">
        <v>0</v>
      </c>
      <c r="L24" s="77">
        <v>0</v>
      </c>
      <c r="M24" s="77">
        <v>1</v>
      </c>
      <c r="N24" s="77">
        <v>1</v>
      </c>
      <c r="O24" s="77">
        <v>0</v>
      </c>
      <c r="P24" s="77">
        <v>0</v>
      </c>
      <c r="Q24" s="46">
        <f t="shared" si="1"/>
        <v>4</v>
      </c>
      <c r="R24" s="339"/>
      <c r="S24" s="339"/>
    </row>
    <row r="25" spans="1:19" ht="15" thickBot="1" x14ac:dyDescent="0.4">
      <c r="A25" s="92" t="s">
        <v>340</v>
      </c>
      <c r="B25" s="68">
        <v>1</v>
      </c>
      <c r="C25" s="68">
        <v>0</v>
      </c>
      <c r="D25" s="68">
        <v>0</v>
      </c>
      <c r="E25" s="68">
        <v>0</v>
      </c>
      <c r="F25" s="68">
        <v>0</v>
      </c>
      <c r="G25" s="68">
        <v>0</v>
      </c>
      <c r="H25" s="68">
        <v>0</v>
      </c>
      <c r="I25" s="68">
        <v>0</v>
      </c>
      <c r="J25" s="68">
        <v>0</v>
      </c>
      <c r="K25" s="68">
        <v>0</v>
      </c>
      <c r="L25" s="68">
        <v>0</v>
      </c>
      <c r="M25" s="68">
        <v>0</v>
      </c>
      <c r="N25" s="68">
        <v>1</v>
      </c>
      <c r="O25" s="68">
        <v>0</v>
      </c>
      <c r="P25" s="68">
        <v>0</v>
      </c>
      <c r="Q25" s="46">
        <f t="shared" si="1"/>
        <v>2</v>
      </c>
      <c r="R25" s="339"/>
      <c r="S25" s="339"/>
    </row>
    <row r="26" spans="1:19" ht="15" thickBot="1" x14ac:dyDescent="0.4">
      <c r="A26" s="352" t="s">
        <v>341</v>
      </c>
      <c r="B26" s="352"/>
      <c r="C26" s="352"/>
      <c r="D26" s="352"/>
      <c r="E26" s="352"/>
      <c r="F26" s="352"/>
      <c r="G26" s="352"/>
      <c r="H26" s="352"/>
      <c r="I26" s="352"/>
      <c r="J26" s="352"/>
      <c r="K26" s="352"/>
      <c r="L26" s="145"/>
      <c r="M26" s="145"/>
      <c r="N26" s="145"/>
      <c r="O26" s="145"/>
      <c r="P26" s="145"/>
      <c r="Q26" s="116"/>
      <c r="R26" s="177"/>
      <c r="S26" s="177"/>
    </row>
    <row r="27" spans="1:19" ht="16.899999999999999" customHeight="1" x14ac:dyDescent="0.35">
      <c r="A27" s="43" t="s">
        <v>342</v>
      </c>
      <c r="B27" s="70">
        <v>1</v>
      </c>
      <c r="C27" s="70">
        <v>0</v>
      </c>
      <c r="D27" s="70">
        <v>1</v>
      </c>
      <c r="E27" s="70">
        <v>1</v>
      </c>
      <c r="F27" s="70">
        <v>1</v>
      </c>
      <c r="G27" s="70">
        <v>1</v>
      </c>
      <c r="H27" s="70">
        <v>1</v>
      </c>
      <c r="I27" s="70">
        <v>1</v>
      </c>
      <c r="J27" s="70">
        <v>1</v>
      </c>
      <c r="K27" s="70">
        <v>1</v>
      </c>
      <c r="L27" s="70">
        <v>0</v>
      </c>
      <c r="M27" s="70">
        <v>0</v>
      </c>
      <c r="N27" s="70">
        <v>0</v>
      </c>
      <c r="O27" s="70">
        <v>1</v>
      </c>
      <c r="P27" s="70">
        <v>1</v>
      </c>
      <c r="Q27" s="9">
        <f t="shared" ref="Q27:Q33" si="2">SUM(B27:P27)</f>
        <v>11</v>
      </c>
      <c r="R27" s="331" t="s">
        <v>343</v>
      </c>
      <c r="S27" s="331"/>
    </row>
    <row r="28" spans="1:19" ht="16.899999999999999" customHeight="1" x14ac:dyDescent="0.35">
      <c r="A28" s="43" t="s">
        <v>344</v>
      </c>
      <c r="B28" s="70">
        <v>0</v>
      </c>
      <c r="C28" s="70">
        <v>1</v>
      </c>
      <c r="D28" s="70">
        <v>1</v>
      </c>
      <c r="E28" s="70">
        <v>1</v>
      </c>
      <c r="F28" s="70">
        <v>1</v>
      </c>
      <c r="G28" s="70">
        <v>1</v>
      </c>
      <c r="H28" s="70">
        <v>0</v>
      </c>
      <c r="I28" s="70">
        <v>1</v>
      </c>
      <c r="J28" s="70">
        <v>1</v>
      </c>
      <c r="K28" s="70">
        <v>0</v>
      </c>
      <c r="L28" s="70">
        <v>0</v>
      </c>
      <c r="M28" s="70">
        <v>1</v>
      </c>
      <c r="N28" s="70">
        <v>1</v>
      </c>
      <c r="O28" s="70">
        <v>0</v>
      </c>
      <c r="P28" s="70">
        <v>1</v>
      </c>
      <c r="Q28" s="9">
        <f t="shared" si="2"/>
        <v>10</v>
      </c>
      <c r="R28" s="331"/>
      <c r="S28" s="331"/>
    </row>
    <row r="29" spans="1:19" ht="16.899999999999999" customHeight="1" x14ac:dyDescent="0.35">
      <c r="A29" s="43" t="s">
        <v>345</v>
      </c>
      <c r="B29" s="70">
        <v>0</v>
      </c>
      <c r="C29" s="70">
        <v>0</v>
      </c>
      <c r="D29" s="70">
        <v>1</v>
      </c>
      <c r="E29" s="70">
        <v>0</v>
      </c>
      <c r="F29" s="70">
        <v>0</v>
      </c>
      <c r="G29" s="70">
        <v>0</v>
      </c>
      <c r="H29" s="70">
        <v>1</v>
      </c>
      <c r="I29" s="70">
        <v>0</v>
      </c>
      <c r="J29" s="70">
        <v>0</v>
      </c>
      <c r="K29" s="70">
        <v>0</v>
      </c>
      <c r="L29" s="70">
        <v>0</v>
      </c>
      <c r="M29" s="70">
        <v>0</v>
      </c>
      <c r="N29" s="70">
        <v>0</v>
      </c>
      <c r="O29" s="70">
        <v>1</v>
      </c>
      <c r="P29" s="70">
        <v>0</v>
      </c>
      <c r="Q29" s="9">
        <f t="shared" si="2"/>
        <v>3</v>
      </c>
      <c r="R29" s="331"/>
      <c r="S29" s="331"/>
    </row>
    <row r="30" spans="1:19" ht="16.899999999999999" customHeight="1" x14ac:dyDescent="0.35">
      <c r="A30" s="91" t="s">
        <v>346</v>
      </c>
      <c r="B30" s="69">
        <v>1</v>
      </c>
      <c r="C30" s="69">
        <v>0</v>
      </c>
      <c r="D30" s="69">
        <v>0</v>
      </c>
      <c r="E30" s="69">
        <v>0</v>
      </c>
      <c r="F30" s="69">
        <v>0</v>
      </c>
      <c r="G30" s="69">
        <v>0</v>
      </c>
      <c r="H30" s="69">
        <v>0</v>
      </c>
      <c r="I30" s="69">
        <v>1</v>
      </c>
      <c r="J30" s="69">
        <v>0</v>
      </c>
      <c r="K30" s="69">
        <v>0</v>
      </c>
      <c r="L30" s="69">
        <v>0</v>
      </c>
      <c r="M30" s="69">
        <v>0</v>
      </c>
      <c r="N30" s="69">
        <v>0</v>
      </c>
      <c r="O30" s="69">
        <v>0</v>
      </c>
      <c r="P30" s="69">
        <v>0</v>
      </c>
      <c r="Q30" s="9">
        <f t="shared" si="2"/>
        <v>2</v>
      </c>
      <c r="R30" s="331"/>
      <c r="S30" s="331"/>
    </row>
    <row r="31" spans="1:19" ht="16.899999999999999" customHeight="1" x14ac:dyDescent="0.35">
      <c r="A31" s="43" t="s">
        <v>347</v>
      </c>
      <c r="B31" s="70">
        <v>1</v>
      </c>
      <c r="C31" s="70">
        <v>0</v>
      </c>
      <c r="D31" s="70">
        <v>0</v>
      </c>
      <c r="E31" s="70">
        <v>0</v>
      </c>
      <c r="F31" s="70">
        <v>0</v>
      </c>
      <c r="G31" s="70">
        <v>0</v>
      </c>
      <c r="H31" s="70">
        <v>1</v>
      </c>
      <c r="I31" s="70">
        <v>0</v>
      </c>
      <c r="J31" s="70">
        <v>0</v>
      </c>
      <c r="K31" s="70">
        <v>0</v>
      </c>
      <c r="L31" s="70">
        <v>0</v>
      </c>
      <c r="M31" s="70">
        <v>0</v>
      </c>
      <c r="N31" s="70">
        <v>0</v>
      </c>
      <c r="O31" s="70">
        <v>0</v>
      </c>
      <c r="P31" s="70">
        <v>0</v>
      </c>
      <c r="Q31" s="9">
        <f t="shared" si="2"/>
        <v>2</v>
      </c>
      <c r="R31" s="331"/>
      <c r="S31" s="331"/>
    </row>
    <row r="32" spans="1:19" ht="16.899999999999999" customHeight="1" x14ac:dyDescent="0.35">
      <c r="A32" s="43" t="s">
        <v>348</v>
      </c>
      <c r="B32" s="70">
        <v>0</v>
      </c>
      <c r="C32" s="70">
        <v>0</v>
      </c>
      <c r="D32" s="70">
        <v>0</v>
      </c>
      <c r="E32" s="70">
        <v>0</v>
      </c>
      <c r="F32" s="70">
        <v>0</v>
      </c>
      <c r="G32" s="70">
        <v>0</v>
      </c>
      <c r="H32" s="70">
        <v>0</v>
      </c>
      <c r="I32" s="70">
        <v>0</v>
      </c>
      <c r="J32" s="70">
        <v>0</v>
      </c>
      <c r="K32" s="70">
        <v>1</v>
      </c>
      <c r="L32" s="70">
        <v>0</v>
      </c>
      <c r="M32" s="70">
        <v>0</v>
      </c>
      <c r="N32" s="70">
        <v>1</v>
      </c>
      <c r="O32" s="70">
        <v>0</v>
      </c>
      <c r="P32" s="70">
        <v>0</v>
      </c>
      <c r="Q32" s="9">
        <f t="shared" si="2"/>
        <v>2</v>
      </c>
      <c r="R32" s="331"/>
      <c r="S32" s="331"/>
    </row>
    <row r="33" spans="1:19" ht="16.899999999999999" customHeight="1" thickBot="1" x14ac:dyDescent="0.4">
      <c r="A33" s="44" t="s">
        <v>349</v>
      </c>
      <c r="B33" s="71">
        <v>0</v>
      </c>
      <c r="C33" s="71">
        <v>0</v>
      </c>
      <c r="D33" s="71">
        <v>0</v>
      </c>
      <c r="E33" s="71">
        <v>0</v>
      </c>
      <c r="F33" s="71">
        <v>0</v>
      </c>
      <c r="G33" s="71">
        <v>0</v>
      </c>
      <c r="H33" s="71">
        <v>0</v>
      </c>
      <c r="I33" s="71">
        <v>0</v>
      </c>
      <c r="J33" s="71">
        <v>0</v>
      </c>
      <c r="K33" s="71">
        <v>1</v>
      </c>
      <c r="L33" s="71">
        <v>0</v>
      </c>
      <c r="M33" s="71">
        <v>0</v>
      </c>
      <c r="N33" s="71">
        <v>0</v>
      </c>
      <c r="O33" s="71">
        <v>0</v>
      </c>
      <c r="P33" s="71">
        <v>0</v>
      </c>
      <c r="Q33" s="9">
        <f t="shared" si="2"/>
        <v>1</v>
      </c>
      <c r="R33" s="331"/>
      <c r="S33" s="331"/>
    </row>
    <row r="34" spans="1:19" x14ac:dyDescent="0.35">
      <c r="A34" s="297" t="s">
        <v>350</v>
      </c>
      <c r="B34" s="297"/>
      <c r="C34" s="297"/>
      <c r="D34" s="297"/>
      <c r="E34" s="297"/>
      <c r="F34" s="297"/>
      <c r="G34" s="297"/>
      <c r="H34" s="297"/>
      <c r="I34" s="297"/>
      <c r="J34" s="297"/>
      <c r="K34" s="297"/>
      <c r="L34" s="144"/>
      <c r="M34" s="144"/>
      <c r="N34" s="144"/>
      <c r="O34" s="144"/>
      <c r="P34" s="144"/>
      <c r="Q34" s="150"/>
      <c r="R34" s="176"/>
      <c r="S34" s="176"/>
    </row>
    <row r="35" spans="1:19" ht="14.5" customHeight="1" x14ac:dyDescent="0.35">
      <c r="A35" s="174" t="s">
        <v>351</v>
      </c>
      <c r="B35" s="135">
        <v>1</v>
      </c>
      <c r="C35" s="135">
        <v>1</v>
      </c>
      <c r="D35" s="135">
        <v>1</v>
      </c>
      <c r="E35" s="135">
        <v>0</v>
      </c>
      <c r="F35" s="135">
        <v>1</v>
      </c>
      <c r="G35" s="135">
        <v>1</v>
      </c>
      <c r="H35" s="135">
        <v>1</v>
      </c>
      <c r="I35" s="135">
        <v>0</v>
      </c>
      <c r="J35" s="135">
        <v>1</v>
      </c>
      <c r="K35" s="135">
        <v>1</v>
      </c>
      <c r="L35" s="135">
        <v>0</v>
      </c>
      <c r="M35" s="135">
        <v>1</v>
      </c>
      <c r="N35" s="135">
        <v>1</v>
      </c>
      <c r="O35" s="135">
        <v>1</v>
      </c>
      <c r="P35" s="135">
        <v>0</v>
      </c>
      <c r="Q35" s="142">
        <f t="shared" ref="Q35:Q42" si="3">SUM(B35:P35)</f>
        <v>11</v>
      </c>
      <c r="R35" s="341" t="s">
        <v>352</v>
      </c>
      <c r="S35" s="341"/>
    </row>
    <row r="36" spans="1:19" x14ac:dyDescent="0.35">
      <c r="A36" s="174" t="s">
        <v>353</v>
      </c>
      <c r="B36" s="135">
        <v>0</v>
      </c>
      <c r="C36" s="135">
        <v>0</v>
      </c>
      <c r="D36" s="135">
        <v>0</v>
      </c>
      <c r="E36" s="135">
        <v>1</v>
      </c>
      <c r="F36" s="135">
        <v>0</v>
      </c>
      <c r="G36" s="135">
        <v>0</v>
      </c>
      <c r="H36" s="135">
        <v>0</v>
      </c>
      <c r="I36" s="135">
        <v>1</v>
      </c>
      <c r="J36" s="135">
        <v>0</v>
      </c>
      <c r="K36" s="135">
        <v>0</v>
      </c>
      <c r="L36" s="135">
        <v>1</v>
      </c>
      <c r="M36" s="135">
        <v>1</v>
      </c>
      <c r="N36" s="135">
        <v>1</v>
      </c>
      <c r="O36" s="135">
        <v>1</v>
      </c>
      <c r="P36" s="135">
        <v>1</v>
      </c>
      <c r="Q36" s="142">
        <f t="shared" si="3"/>
        <v>7</v>
      </c>
      <c r="R36" s="341"/>
      <c r="S36" s="341"/>
    </row>
    <row r="37" spans="1:19" x14ac:dyDescent="0.35">
      <c r="A37" s="174" t="s">
        <v>354</v>
      </c>
      <c r="B37" s="135">
        <v>0</v>
      </c>
      <c r="C37" s="135">
        <v>0</v>
      </c>
      <c r="D37" s="135">
        <v>0</v>
      </c>
      <c r="E37" s="135">
        <v>1</v>
      </c>
      <c r="F37" s="135">
        <v>1</v>
      </c>
      <c r="G37" s="135">
        <v>0</v>
      </c>
      <c r="H37" s="135">
        <v>0</v>
      </c>
      <c r="I37" s="135">
        <v>0</v>
      </c>
      <c r="J37" s="135">
        <v>1</v>
      </c>
      <c r="K37" s="135">
        <v>1</v>
      </c>
      <c r="L37" s="135">
        <v>1</v>
      </c>
      <c r="M37" s="135">
        <v>0</v>
      </c>
      <c r="N37" s="135">
        <v>1</v>
      </c>
      <c r="O37" s="135">
        <v>1</v>
      </c>
      <c r="P37" s="135">
        <v>0</v>
      </c>
      <c r="Q37" s="142">
        <f t="shared" si="3"/>
        <v>7</v>
      </c>
      <c r="R37" s="341"/>
      <c r="S37" s="341"/>
    </row>
    <row r="38" spans="1:19" x14ac:dyDescent="0.35">
      <c r="A38" s="174" t="s">
        <v>355</v>
      </c>
      <c r="B38" s="135">
        <v>0</v>
      </c>
      <c r="C38" s="135">
        <v>1</v>
      </c>
      <c r="D38" s="135">
        <v>0</v>
      </c>
      <c r="E38" s="135">
        <v>0</v>
      </c>
      <c r="F38" s="135">
        <v>0</v>
      </c>
      <c r="G38" s="135">
        <v>0</v>
      </c>
      <c r="H38" s="135">
        <v>0</v>
      </c>
      <c r="I38" s="135">
        <v>0</v>
      </c>
      <c r="J38" s="135">
        <v>0</v>
      </c>
      <c r="K38" s="135">
        <v>0</v>
      </c>
      <c r="L38" s="135">
        <v>0</v>
      </c>
      <c r="M38" s="135">
        <v>0</v>
      </c>
      <c r="N38" s="135">
        <v>0</v>
      </c>
      <c r="O38" s="135">
        <v>0</v>
      </c>
      <c r="P38" s="135">
        <v>0</v>
      </c>
      <c r="Q38" s="142">
        <f t="shared" si="3"/>
        <v>1</v>
      </c>
      <c r="R38" s="341"/>
      <c r="S38" s="341"/>
    </row>
    <row r="39" spans="1:19" x14ac:dyDescent="0.35">
      <c r="A39" s="174" t="s">
        <v>356</v>
      </c>
      <c r="B39" s="135">
        <v>0</v>
      </c>
      <c r="C39" s="135">
        <v>1</v>
      </c>
      <c r="D39" s="135">
        <v>0</v>
      </c>
      <c r="E39" s="135">
        <v>0</v>
      </c>
      <c r="F39" s="135">
        <v>0</v>
      </c>
      <c r="G39" s="135">
        <v>0</v>
      </c>
      <c r="H39" s="135">
        <v>0</v>
      </c>
      <c r="I39" s="135">
        <v>0</v>
      </c>
      <c r="J39" s="135">
        <v>0</v>
      </c>
      <c r="K39" s="135">
        <v>0</v>
      </c>
      <c r="L39" s="135">
        <v>0</v>
      </c>
      <c r="M39" s="135">
        <v>0</v>
      </c>
      <c r="N39" s="135">
        <v>0</v>
      </c>
      <c r="O39" s="135">
        <v>0</v>
      </c>
      <c r="P39" s="135">
        <v>0</v>
      </c>
      <c r="Q39" s="142">
        <f t="shared" si="3"/>
        <v>1</v>
      </c>
      <c r="R39" s="341"/>
      <c r="S39" s="341"/>
    </row>
    <row r="40" spans="1:19" ht="15" thickBot="1" x14ac:dyDescent="0.4">
      <c r="A40" s="175" t="s">
        <v>357</v>
      </c>
      <c r="B40" s="137">
        <v>0</v>
      </c>
      <c r="C40" s="137">
        <v>1</v>
      </c>
      <c r="D40" s="137">
        <v>0</v>
      </c>
      <c r="E40" s="137">
        <v>0</v>
      </c>
      <c r="F40" s="137">
        <v>0</v>
      </c>
      <c r="G40" s="137">
        <v>0</v>
      </c>
      <c r="H40" s="137">
        <v>0</v>
      </c>
      <c r="I40" s="137">
        <v>0</v>
      </c>
      <c r="J40" s="137">
        <v>0</v>
      </c>
      <c r="K40" s="137">
        <v>0</v>
      </c>
      <c r="L40" s="137">
        <v>0</v>
      </c>
      <c r="M40" s="137">
        <v>0</v>
      </c>
      <c r="N40" s="137">
        <v>0</v>
      </c>
      <c r="O40" s="137">
        <v>0</v>
      </c>
      <c r="P40" s="137">
        <v>0</v>
      </c>
      <c r="Q40" s="143">
        <f t="shared" si="3"/>
        <v>1</v>
      </c>
      <c r="R40" s="341"/>
      <c r="S40" s="341"/>
    </row>
    <row r="41" spans="1:19" x14ac:dyDescent="0.35">
      <c r="A41" s="89" t="s">
        <v>358</v>
      </c>
      <c r="B41" s="78">
        <v>1</v>
      </c>
      <c r="C41" s="78">
        <v>0</v>
      </c>
      <c r="D41" s="78">
        <v>1</v>
      </c>
      <c r="E41" s="78">
        <v>0</v>
      </c>
      <c r="F41" s="78">
        <v>0</v>
      </c>
      <c r="G41" s="78">
        <v>0</v>
      </c>
      <c r="H41" s="78">
        <v>0</v>
      </c>
      <c r="I41" s="78">
        <v>0</v>
      </c>
      <c r="J41" s="78">
        <v>1</v>
      </c>
      <c r="K41" s="78">
        <v>1</v>
      </c>
      <c r="L41" s="78">
        <v>0</v>
      </c>
      <c r="M41" s="78">
        <v>1</v>
      </c>
      <c r="N41" s="78">
        <v>0</v>
      </c>
      <c r="O41" s="78">
        <v>0</v>
      </c>
      <c r="P41" s="78">
        <v>0</v>
      </c>
      <c r="Q41" s="46">
        <f t="shared" si="3"/>
        <v>5</v>
      </c>
      <c r="R41" s="341"/>
      <c r="S41" s="341"/>
    </row>
    <row r="42" spans="1:19" x14ac:dyDescent="0.35">
      <c r="A42" s="88" t="s">
        <v>359</v>
      </c>
      <c r="B42" s="79">
        <v>1</v>
      </c>
      <c r="C42" s="79">
        <v>0</v>
      </c>
      <c r="D42" s="79">
        <v>0</v>
      </c>
      <c r="E42" s="79">
        <v>0</v>
      </c>
      <c r="F42" s="79">
        <v>0</v>
      </c>
      <c r="G42" s="79">
        <v>0</v>
      </c>
      <c r="H42" s="79">
        <v>0</v>
      </c>
      <c r="I42" s="79">
        <v>0</v>
      </c>
      <c r="J42" s="79">
        <v>1</v>
      </c>
      <c r="K42" s="79">
        <v>0</v>
      </c>
      <c r="L42" s="79">
        <v>0</v>
      </c>
      <c r="M42" s="79">
        <v>1</v>
      </c>
      <c r="N42" s="79">
        <v>0</v>
      </c>
      <c r="O42" s="79">
        <v>0</v>
      </c>
      <c r="P42" s="79">
        <v>0</v>
      </c>
      <c r="Q42" s="142">
        <f t="shared" si="3"/>
        <v>3</v>
      </c>
      <c r="R42" s="341"/>
      <c r="S42" s="341"/>
    </row>
    <row r="43" spans="1:19" ht="15" thickBot="1" x14ac:dyDescent="0.4">
      <c r="A43" s="348" t="s">
        <v>360</v>
      </c>
      <c r="B43" s="348"/>
      <c r="C43" s="348"/>
      <c r="D43" s="348"/>
      <c r="E43" s="348"/>
      <c r="F43" s="348"/>
      <c r="G43" s="348"/>
      <c r="H43" s="348"/>
      <c r="I43" s="348"/>
      <c r="J43" s="348"/>
      <c r="K43" s="348"/>
      <c r="L43" s="145"/>
      <c r="M43" s="145"/>
      <c r="N43" s="145"/>
      <c r="O43" s="145"/>
      <c r="P43" s="145"/>
      <c r="Q43" s="150"/>
      <c r="R43" s="176"/>
      <c r="S43" s="176"/>
    </row>
    <row r="44" spans="1:19" ht="28.9" customHeight="1" x14ac:dyDescent="0.35">
      <c r="A44" s="132" t="s">
        <v>361</v>
      </c>
      <c r="B44" s="76">
        <v>0</v>
      </c>
      <c r="C44" s="76">
        <v>0</v>
      </c>
      <c r="D44" s="76">
        <v>0</v>
      </c>
      <c r="E44" s="76">
        <v>0</v>
      </c>
      <c r="F44" s="76">
        <v>1</v>
      </c>
      <c r="G44" s="76">
        <v>0</v>
      </c>
      <c r="H44" s="76">
        <v>1</v>
      </c>
      <c r="I44" s="76">
        <v>1</v>
      </c>
      <c r="J44" s="76">
        <v>1</v>
      </c>
      <c r="K44" s="76">
        <v>1</v>
      </c>
      <c r="L44" s="76">
        <v>1</v>
      </c>
      <c r="M44" s="76">
        <v>1</v>
      </c>
      <c r="N44" s="76">
        <v>1</v>
      </c>
      <c r="O44" s="76">
        <v>1</v>
      </c>
      <c r="P44" s="76">
        <v>0</v>
      </c>
      <c r="Q44" s="138">
        <f t="shared" ref="Q44:Q48" si="4">SUM(B44:P44)</f>
        <v>9</v>
      </c>
      <c r="R44" s="341" t="s">
        <v>362</v>
      </c>
      <c r="S44" s="341"/>
    </row>
    <row r="45" spans="1:19" ht="28.9" customHeight="1" x14ac:dyDescent="0.35">
      <c r="A45" s="132" t="s">
        <v>363</v>
      </c>
      <c r="B45" s="76">
        <v>1</v>
      </c>
      <c r="C45" s="76">
        <v>0</v>
      </c>
      <c r="D45" s="76">
        <v>1</v>
      </c>
      <c r="E45" s="76">
        <v>0</v>
      </c>
      <c r="F45" s="76">
        <v>0</v>
      </c>
      <c r="G45" s="76">
        <v>1</v>
      </c>
      <c r="H45" s="76">
        <v>0</v>
      </c>
      <c r="I45" s="76">
        <v>1</v>
      </c>
      <c r="J45" s="76">
        <v>1</v>
      </c>
      <c r="K45" s="76">
        <v>0</v>
      </c>
      <c r="L45" s="76">
        <v>1</v>
      </c>
      <c r="M45" s="76">
        <v>1</v>
      </c>
      <c r="N45" s="76">
        <v>1</v>
      </c>
      <c r="O45" s="76">
        <v>0</v>
      </c>
      <c r="P45" s="76">
        <v>0</v>
      </c>
      <c r="Q45" s="133">
        <f t="shared" si="4"/>
        <v>8</v>
      </c>
      <c r="R45" s="341"/>
      <c r="S45" s="341"/>
    </row>
    <row r="46" spans="1:19" ht="28.9" customHeight="1" x14ac:dyDescent="0.35">
      <c r="A46" s="134" t="s">
        <v>364</v>
      </c>
      <c r="B46" s="66">
        <v>0</v>
      </c>
      <c r="C46" s="66">
        <v>1</v>
      </c>
      <c r="D46" s="66">
        <v>0</v>
      </c>
      <c r="E46" s="66">
        <v>1</v>
      </c>
      <c r="F46" s="66">
        <v>0</v>
      </c>
      <c r="G46" s="66">
        <v>0</v>
      </c>
      <c r="H46" s="66">
        <v>1</v>
      </c>
      <c r="I46" s="66">
        <v>0</v>
      </c>
      <c r="J46" s="66">
        <v>0</v>
      </c>
      <c r="K46" s="66">
        <v>0</v>
      </c>
      <c r="L46" s="76">
        <v>0</v>
      </c>
      <c r="M46" s="76">
        <v>0</v>
      </c>
      <c r="N46" s="76">
        <v>1</v>
      </c>
      <c r="O46" s="76">
        <v>1</v>
      </c>
      <c r="P46" s="76">
        <v>1</v>
      </c>
      <c r="Q46" s="138">
        <f t="shared" si="4"/>
        <v>6</v>
      </c>
      <c r="R46" s="341"/>
      <c r="S46" s="341"/>
    </row>
    <row r="47" spans="1:19" ht="28.9" customHeight="1" x14ac:dyDescent="0.35">
      <c r="A47" s="134" t="s">
        <v>365</v>
      </c>
      <c r="B47" s="66">
        <v>0</v>
      </c>
      <c r="C47" s="66">
        <v>0</v>
      </c>
      <c r="D47" s="66">
        <v>0</v>
      </c>
      <c r="E47" s="66">
        <v>0</v>
      </c>
      <c r="F47" s="66">
        <v>0</v>
      </c>
      <c r="G47" s="66">
        <v>0</v>
      </c>
      <c r="H47" s="66">
        <v>0</v>
      </c>
      <c r="I47" s="66">
        <v>1</v>
      </c>
      <c r="J47" s="66">
        <v>0</v>
      </c>
      <c r="K47" s="66">
        <v>1</v>
      </c>
      <c r="L47" s="76">
        <v>1</v>
      </c>
      <c r="M47" s="76">
        <v>1</v>
      </c>
      <c r="N47" s="76">
        <v>0</v>
      </c>
      <c r="O47" s="76">
        <v>0</v>
      </c>
      <c r="P47" s="76">
        <v>0</v>
      </c>
      <c r="Q47" s="138">
        <f t="shared" si="4"/>
        <v>4</v>
      </c>
      <c r="R47" s="341"/>
      <c r="S47" s="341"/>
    </row>
    <row r="48" spans="1:19" ht="28.9" customHeight="1" x14ac:dyDescent="0.35">
      <c r="A48" s="134" t="s">
        <v>366</v>
      </c>
      <c r="B48" s="66">
        <v>0</v>
      </c>
      <c r="C48" s="66">
        <v>0</v>
      </c>
      <c r="D48" s="66">
        <v>0</v>
      </c>
      <c r="E48" s="66">
        <v>0</v>
      </c>
      <c r="F48" s="66">
        <v>1</v>
      </c>
      <c r="G48" s="66">
        <v>1</v>
      </c>
      <c r="H48" s="66">
        <v>0</v>
      </c>
      <c r="I48" s="66">
        <v>0</v>
      </c>
      <c r="J48" s="66">
        <v>1</v>
      </c>
      <c r="K48" s="66">
        <v>0</v>
      </c>
      <c r="L48" s="76">
        <v>0</v>
      </c>
      <c r="M48" s="76">
        <v>0</v>
      </c>
      <c r="N48" s="76">
        <v>0</v>
      </c>
      <c r="O48" s="76">
        <v>0</v>
      </c>
      <c r="P48" s="76">
        <v>0</v>
      </c>
      <c r="Q48" s="138">
        <f t="shared" si="4"/>
        <v>3</v>
      </c>
      <c r="R48" s="341"/>
      <c r="S48" s="341"/>
    </row>
    <row r="49" spans="1:19" x14ac:dyDescent="0.35">
      <c r="A49" s="297" t="s">
        <v>367</v>
      </c>
      <c r="B49" s="297"/>
      <c r="C49" s="297"/>
      <c r="D49" s="297"/>
      <c r="E49" s="297"/>
      <c r="F49" s="297"/>
      <c r="G49" s="297"/>
      <c r="H49" s="297"/>
      <c r="I49" s="297"/>
      <c r="J49" s="297"/>
      <c r="K49" s="297"/>
      <c r="L49" s="144"/>
      <c r="M49" s="144"/>
      <c r="N49" s="144"/>
      <c r="O49" s="144"/>
      <c r="P49" s="144"/>
      <c r="Q49" s="150"/>
      <c r="R49" s="176"/>
      <c r="S49" s="176"/>
    </row>
    <row r="50" spans="1:19" x14ac:dyDescent="0.35">
      <c r="A50" s="139" t="s">
        <v>368</v>
      </c>
      <c r="B50" s="135">
        <v>1</v>
      </c>
      <c r="C50" s="135">
        <v>0</v>
      </c>
      <c r="D50" s="135">
        <v>0</v>
      </c>
      <c r="E50" s="135">
        <v>0</v>
      </c>
      <c r="F50" s="135">
        <v>0</v>
      </c>
      <c r="G50" s="135">
        <v>0</v>
      </c>
      <c r="H50" s="135">
        <v>1</v>
      </c>
      <c r="I50" s="135">
        <v>1</v>
      </c>
      <c r="J50" s="135">
        <v>1</v>
      </c>
      <c r="K50" s="135">
        <v>0</v>
      </c>
      <c r="L50" s="135">
        <v>1</v>
      </c>
      <c r="M50" s="135">
        <v>1</v>
      </c>
      <c r="N50" s="135">
        <v>1</v>
      </c>
      <c r="O50" s="135">
        <v>1</v>
      </c>
      <c r="P50" s="135">
        <v>0</v>
      </c>
      <c r="Q50" s="136">
        <f>SUM(B50:P50)</f>
        <v>8</v>
      </c>
      <c r="R50" s="353" t="s">
        <v>369</v>
      </c>
      <c r="S50" s="353"/>
    </row>
    <row r="51" spans="1:19" x14ac:dyDescent="0.35">
      <c r="A51" s="139" t="s">
        <v>370</v>
      </c>
      <c r="B51" s="135">
        <v>0</v>
      </c>
      <c r="C51" s="135">
        <v>0</v>
      </c>
      <c r="D51" s="135">
        <v>0</v>
      </c>
      <c r="E51" s="135">
        <v>0</v>
      </c>
      <c r="F51" s="135">
        <v>0</v>
      </c>
      <c r="G51" s="135">
        <v>0</v>
      </c>
      <c r="H51" s="135">
        <v>0</v>
      </c>
      <c r="I51" s="135">
        <v>1</v>
      </c>
      <c r="J51" s="135">
        <v>1</v>
      </c>
      <c r="K51" s="135">
        <v>0</v>
      </c>
      <c r="L51" s="135">
        <v>1</v>
      </c>
      <c r="M51" s="135">
        <v>1</v>
      </c>
      <c r="N51" s="135">
        <v>0</v>
      </c>
      <c r="O51" s="135">
        <v>1</v>
      </c>
      <c r="P51" s="135">
        <v>0</v>
      </c>
      <c r="Q51" s="136">
        <f>SUM(B51:P51)</f>
        <v>5</v>
      </c>
      <c r="R51" s="353"/>
      <c r="S51" s="353"/>
    </row>
    <row r="52" spans="1:19" x14ac:dyDescent="0.35">
      <c r="A52" s="139" t="s">
        <v>371</v>
      </c>
      <c r="B52" s="135">
        <v>0</v>
      </c>
      <c r="C52" s="135">
        <v>0</v>
      </c>
      <c r="D52" s="135">
        <v>0</v>
      </c>
      <c r="E52" s="135">
        <v>1</v>
      </c>
      <c r="F52" s="135">
        <v>0</v>
      </c>
      <c r="G52" s="135">
        <v>0</v>
      </c>
      <c r="H52" s="135">
        <v>1</v>
      </c>
      <c r="I52" s="135">
        <v>0</v>
      </c>
      <c r="J52" s="135">
        <v>0</v>
      </c>
      <c r="K52" s="135">
        <v>0</v>
      </c>
      <c r="L52" s="135">
        <v>0</v>
      </c>
      <c r="M52" s="135">
        <v>0</v>
      </c>
      <c r="N52" s="135">
        <v>1</v>
      </c>
      <c r="O52" s="135">
        <v>0</v>
      </c>
      <c r="P52" s="135">
        <v>1</v>
      </c>
      <c r="Q52" s="136">
        <f>SUM(B52:P52)</f>
        <v>4</v>
      </c>
      <c r="R52" s="353"/>
      <c r="S52" s="353"/>
    </row>
    <row r="53" spans="1:19" x14ac:dyDescent="0.35">
      <c r="A53" s="139" t="s">
        <v>372</v>
      </c>
      <c r="B53" s="135">
        <v>0</v>
      </c>
      <c r="C53" s="135">
        <v>1</v>
      </c>
      <c r="D53" s="135">
        <v>0</v>
      </c>
      <c r="E53" s="135">
        <v>0</v>
      </c>
      <c r="F53" s="135">
        <v>0</v>
      </c>
      <c r="G53" s="135">
        <v>1</v>
      </c>
      <c r="H53" s="135">
        <v>0</v>
      </c>
      <c r="I53" s="135">
        <v>1</v>
      </c>
      <c r="J53" s="135">
        <v>0</v>
      </c>
      <c r="K53" s="135">
        <v>0</v>
      </c>
      <c r="L53" s="135">
        <v>0</v>
      </c>
      <c r="M53" s="135">
        <v>0</v>
      </c>
      <c r="N53" s="135">
        <v>0</v>
      </c>
      <c r="O53" s="135">
        <v>0</v>
      </c>
      <c r="P53" s="135">
        <v>0</v>
      </c>
      <c r="Q53" s="136">
        <f>SUM(B53:P53)</f>
        <v>3</v>
      </c>
      <c r="R53" s="353"/>
      <c r="S53" s="353"/>
    </row>
    <row r="54" spans="1:19" x14ac:dyDescent="0.35">
      <c r="A54" s="306" t="s">
        <v>373</v>
      </c>
      <c r="B54" s="306"/>
      <c r="C54" s="306"/>
      <c r="D54" s="306"/>
      <c r="E54" s="306"/>
      <c r="F54" s="306"/>
      <c r="G54" s="306"/>
      <c r="H54" s="306"/>
      <c r="I54" s="306"/>
      <c r="J54" s="306"/>
      <c r="K54" s="306"/>
      <c r="L54" s="144"/>
      <c r="M54" s="144"/>
      <c r="N54" s="144"/>
      <c r="O54" s="144"/>
      <c r="P54" s="144"/>
      <c r="Q54" s="150"/>
      <c r="R54" s="176"/>
      <c r="S54" s="176"/>
    </row>
    <row r="55" spans="1:19" ht="31.9" customHeight="1" x14ac:dyDescent="0.35">
      <c r="A55" s="134" t="s">
        <v>374</v>
      </c>
      <c r="B55" s="66">
        <v>1</v>
      </c>
      <c r="C55" s="66">
        <v>1</v>
      </c>
      <c r="D55" s="66">
        <v>1</v>
      </c>
      <c r="E55" s="66">
        <v>1</v>
      </c>
      <c r="F55" s="66">
        <v>1</v>
      </c>
      <c r="G55" s="66">
        <v>1</v>
      </c>
      <c r="H55" s="66">
        <v>1</v>
      </c>
      <c r="I55" s="66">
        <v>1</v>
      </c>
      <c r="J55" s="66">
        <v>1</v>
      </c>
      <c r="K55" s="66">
        <v>1</v>
      </c>
      <c r="L55" s="66">
        <v>1</v>
      </c>
      <c r="M55" s="66">
        <v>1</v>
      </c>
      <c r="N55" s="66">
        <v>1</v>
      </c>
      <c r="O55" s="66">
        <v>1</v>
      </c>
      <c r="P55" s="66">
        <v>1</v>
      </c>
      <c r="Q55" s="138">
        <f>SUM(B55:P55)</f>
        <v>15</v>
      </c>
      <c r="R55" s="341" t="s">
        <v>375</v>
      </c>
      <c r="S55" s="341"/>
    </row>
    <row r="56" spans="1:19" ht="31.9" customHeight="1" x14ac:dyDescent="0.35">
      <c r="A56" s="134" t="s">
        <v>376</v>
      </c>
      <c r="B56" s="66">
        <v>0</v>
      </c>
      <c r="C56" s="66">
        <v>0</v>
      </c>
      <c r="D56" s="66">
        <v>1</v>
      </c>
      <c r="E56" s="66">
        <v>0</v>
      </c>
      <c r="F56" s="66">
        <v>0</v>
      </c>
      <c r="G56" s="66">
        <v>0</v>
      </c>
      <c r="H56" s="66">
        <v>1</v>
      </c>
      <c r="I56" s="66">
        <v>1</v>
      </c>
      <c r="J56" s="66">
        <v>0</v>
      </c>
      <c r="K56" s="66">
        <v>0</v>
      </c>
      <c r="L56" s="66">
        <v>0</v>
      </c>
      <c r="M56" s="66">
        <v>1</v>
      </c>
      <c r="N56" s="66">
        <v>1</v>
      </c>
      <c r="O56" s="66">
        <v>1</v>
      </c>
      <c r="P56" s="66">
        <v>1</v>
      </c>
      <c r="Q56" s="138">
        <f t="shared" ref="Q56:Q57" si="5">SUM(B56:P56)</f>
        <v>7</v>
      </c>
      <c r="R56" s="341"/>
      <c r="S56" s="341"/>
    </row>
    <row r="57" spans="1:19" ht="31.9" customHeight="1" x14ac:dyDescent="0.35">
      <c r="A57" s="134" t="s">
        <v>377</v>
      </c>
      <c r="B57" s="66">
        <v>1</v>
      </c>
      <c r="C57" s="66">
        <v>1</v>
      </c>
      <c r="D57" s="66">
        <v>0</v>
      </c>
      <c r="E57" s="66">
        <v>0</v>
      </c>
      <c r="F57" s="66">
        <v>0</v>
      </c>
      <c r="G57" s="66">
        <v>0</v>
      </c>
      <c r="H57" s="66">
        <v>0</v>
      </c>
      <c r="I57" s="66">
        <v>1</v>
      </c>
      <c r="J57" s="66">
        <v>0</v>
      </c>
      <c r="K57" s="66">
        <v>0</v>
      </c>
      <c r="L57" s="66">
        <v>0</v>
      </c>
      <c r="M57" s="66">
        <v>0</v>
      </c>
      <c r="N57" s="66">
        <v>0</v>
      </c>
      <c r="O57" s="66">
        <v>1</v>
      </c>
      <c r="P57" s="66">
        <v>1</v>
      </c>
      <c r="Q57" s="138">
        <f t="shared" si="5"/>
        <v>5</v>
      </c>
      <c r="R57" s="341"/>
      <c r="S57" s="341"/>
    </row>
    <row r="58" spans="1:19" x14ac:dyDescent="0.35">
      <c r="A58" s="306" t="s">
        <v>378</v>
      </c>
      <c r="B58" s="306"/>
      <c r="C58" s="306"/>
      <c r="D58" s="306"/>
      <c r="E58" s="306"/>
      <c r="F58" s="306"/>
      <c r="G58" s="306"/>
      <c r="H58" s="306"/>
      <c r="I58" s="306"/>
      <c r="J58" s="306"/>
      <c r="K58" s="306"/>
      <c r="L58" s="144"/>
      <c r="M58" s="144"/>
      <c r="N58" s="144"/>
      <c r="O58" s="144"/>
      <c r="P58" s="144"/>
      <c r="Q58" s="150"/>
      <c r="R58" s="176"/>
      <c r="S58" s="176"/>
    </row>
    <row r="59" spans="1:19" ht="31.15" customHeight="1" x14ac:dyDescent="0.35">
      <c r="A59" s="139" t="s">
        <v>379</v>
      </c>
      <c r="B59" s="135">
        <v>1</v>
      </c>
      <c r="C59" s="135">
        <v>1</v>
      </c>
      <c r="D59" s="135">
        <v>0</v>
      </c>
      <c r="E59" s="135">
        <v>1</v>
      </c>
      <c r="F59" s="135">
        <v>0</v>
      </c>
      <c r="G59" s="135">
        <v>1</v>
      </c>
      <c r="H59" s="135">
        <v>1</v>
      </c>
      <c r="I59" s="135">
        <v>1</v>
      </c>
      <c r="J59" s="135">
        <v>1</v>
      </c>
      <c r="K59" s="135">
        <v>1</v>
      </c>
      <c r="L59" s="135">
        <v>1</v>
      </c>
      <c r="M59" s="135">
        <v>1</v>
      </c>
      <c r="N59" s="135">
        <v>1</v>
      </c>
      <c r="O59" s="135">
        <v>1</v>
      </c>
      <c r="P59" s="135">
        <v>1</v>
      </c>
      <c r="Q59" s="136">
        <f>SUM(B59:P59)</f>
        <v>13</v>
      </c>
      <c r="R59" s="353" t="s">
        <v>380</v>
      </c>
      <c r="S59" s="353"/>
    </row>
    <row r="60" spans="1:19" ht="31.15" customHeight="1" x14ac:dyDescent="0.35">
      <c r="A60" s="139" t="s">
        <v>381</v>
      </c>
      <c r="B60" s="135">
        <v>0</v>
      </c>
      <c r="C60" s="135">
        <v>1</v>
      </c>
      <c r="D60" s="135">
        <v>1</v>
      </c>
      <c r="E60" s="135">
        <v>0</v>
      </c>
      <c r="F60" s="135">
        <v>0</v>
      </c>
      <c r="G60" s="135">
        <v>0</v>
      </c>
      <c r="H60" s="135">
        <v>1</v>
      </c>
      <c r="I60" s="135">
        <v>0</v>
      </c>
      <c r="J60" s="135">
        <v>1</v>
      </c>
      <c r="K60" s="135">
        <v>0</v>
      </c>
      <c r="L60" s="135">
        <v>0</v>
      </c>
      <c r="M60" s="135">
        <v>0</v>
      </c>
      <c r="N60" s="135">
        <v>0</v>
      </c>
      <c r="O60" s="135">
        <v>0</v>
      </c>
      <c r="P60" s="135">
        <v>0</v>
      </c>
      <c r="Q60" s="136">
        <f t="shared" ref="Q60:Q61" si="6">SUM(B60:P60)</f>
        <v>4</v>
      </c>
      <c r="R60" s="353"/>
      <c r="S60" s="353"/>
    </row>
    <row r="61" spans="1:19" ht="31.15" customHeight="1" x14ac:dyDescent="0.35">
      <c r="A61" s="139" t="s">
        <v>382</v>
      </c>
      <c r="B61" s="135">
        <v>0</v>
      </c>
      <c r="C61" s="135">
        <v>0</v>
      </c>
      <c r="D61" s="135">
        <v>1</v>
      </c>
      <c r="E61" s="135">
        <v>0</v>
      </c>
      <c r="F61" s="135">
        <v>0</v>
      </c>
      <c r="G61" s="135">
        <v>0</v>
      </c>
      <c r="H61" s="135">
        <v>0</v>
      </c>
      <c r="I61" s="135">
        <v>0</v>
      </c>
      <c r="J61" s="135">
        <v>0</v>
      </c>
      <c r="K61" s="135">
        <v>0</v>
      </c>
      <c r="L61" s="135">
        <v>0</v>
      </c>
      <c r="M61" s="135">
        <v>0</v>
      </c>
      <c r="N61" s="135">
        <v>0</v>
      </c>
      <c r="O61" s="135">
        <v>1</v>
      </c>
      <c r="P61" s="135">
        <v>1</v>
      </c>
      <c r="Q61" s="136">
        <f t="shared" si="6"/>
        <v>3</v>
      </c>
      <c r="R61" s="353"/>
      <c r="S61" s="353"/>
    </row>
    <row r="62" spans="1:19" x14ac:dyDescent="0.35">
      <c r="A62" s="306" t="s">
        <v>383</v>
      </c>
      <c r="B62" s="306"/>
      <c r="C62" s="306"/>
      <c r="D62" s="306"/>
      <c r="E62" s="306"/>
      <c r="F62" s="306"/>
      <c r="G62" s="306"/>
      <c r="H62" s="306"/>
      <c r="I62" s="306"/>
      <c r="J62" s="306"/>
      <c r="K62" s="306"/>
      <c r="L62" s="144"/>
      <c r="M62" s="144"/>
      <c r="N62" s="144"/>
      <c r="O62" s="144"/>
      <c r="P62" s="144"/>
      <c r="Q62" s="150"/>
      <c r="R62" s="176"/>
      <c r="S62" s="176"/>
    </row>
    <row r="63" spans="1:19" x14ac:dyDescent="0.35">
      <c r="A63" s="134" t="s">
        <v>384</v>
      </c>
      <c r="B63" s="66">
        <v>1</v>
      </c>
      <c r="C63" s="66">
        <v>1</v>
      </c>
      <c r="D63" s="66">
        <v>1</v>
      </c>
      <c r="E63" s="66">
        <v>0</v>
      </c>
      <c r="F63" s="66">
        <v>1</v>
      </c>
      <c r="G63" s="66">
        <v>0</v>
      </c>
      <c r="H63" s="66">
        <v>1</v>
      </c>
      <c r="I63" s="66">
        <v>1</v>
      </c>
      <c r="J63" s="66">
        <v>1</v>
      </c>
      <c r="K63" s="66">
        <v>1</v>
      </c>
      <c r="L63" s="66">
        <v>1</v>
      </c>
      <c r="M63" s="66">
        <v>1</v>
      </c>
      <c r="N63" s="66">
        <v>1</v>
      </c>
      <c r="O63" s="66">
        <v>1</v>
      </c>
      <c r="P63" s="66">
        <v>1</v>
      </c>
      <c r="Q63" s="138">
        <f t="shared" ref="Q63:Q67" si="7">SUM(B63:P63)</f>
        <v>13</v>
      </c>
      <c r="R63" s="341" t="s">
        <v>385</v>
      </c>
      <c r="S63" s="341"/>
    </row>
    <row r="64" spans="1:19" x14ac:dyDescent="0.35">
      <c r="A64" s="134" t="s">
        <v>386</v>
      </c>
      <c r="B64" s="66">
        <v>0</v>
      </c>
      <c r="C64" s="66">
        <v>0</v>
      </c>
      <c r="D64" s="66">
        <v>0</v>
      </c>
      <c r="E64" s="66">
        <v>1</v>
      </c>
      <c r="F64" s="66">
        <v>1</v>
      </c>
      <c r="G64" s="66">
        <v>1</v>
      </c>
      <c r="H64" s="66">
        <v>0</v>
      </c>
      <c r="I64" s="66">
        <v>0</v>
      </c>
      <c r="J64" s="66">
        <v>0</v>
      </c>
      <c r="K64" s="66">
        <v>0</v>
      </c>
      <c r="L64" s="66">
        <v>1</v>
      </c>
      <c r="M64" s="66">
        <v>1</v>
      </c>
      <c r="N64" s="66">
        <v>1</v>
      </c>
      <c r="O64" s="66">
        <v>1</v>
      </c>
      <c r="P64" s="66">
        <v>0</v>
      </c>
      <c r="Q64" s="138">
        <f t="shared" si="7"/>
        <v>7</v>
      </c>
      <c r="R64" s="341"/>
      <c r="S64" s="341"/>
    </row>
    <row r="65" spans="1:19" x14ac:dyDescent="0.35">
      <c r="A65" s="134" t="s">
        <v>387</v>
      </c>
      <c r="B65" s="66">
        <v>0</v>
      </c>
      <c r="C65" s="66">
        <v>0</v>
      </c>
      <c r="D65" s="66">
        <v>1</v>
      </c>
      <c r="E65" s="66">
        <v>1</v>
      </c>
      <c r="F65" s="66">
        <v>0</v>
      </c>
      <c r="G65" s="66">
        <v>0</v>
      </c>
      <c r="H65" s="66">
        <v>0</v>
      </c>
      <c r="I65" s="66">
        <v>1</v>
      </c>
      <c r="J65" s="66">
        <v>1</v>
      </c>
      <c r="K65" s="66">
        <v>1</v>
      </c>
      <c r="L65" s="66">
        <v>0</v>
      </c>
      <c r="M65" s="66">
        <v>1</v>
      </c>
      <c r="N65" s="66">
        <v>0</v>
      </c>
      <c r="O65" s="66">
        <v>0</v>
      </c>
      <c r="P65" s="66">
        <v>0</v>
      </c>
      <c r="Q65" s="138">
        <f t="shared" si="7"/>
        <v>6</v>
      </c>
      <c r="R65" s="341"/>
      <c r="S65" s="341"/>
    </row>
    <row r="66" spans="1:19" x14ac:dyDescent="0.35">
      <c r="A66" s="134" t="s">
        <v>388</v>
      </c>
      <c r="B66" s="66">
        <v>1</v>
      </c>
      <c r="C66" s="66">
        <v>1</v>
      </c>
      <c r="D66" s="66">
        <v>0</v>
      </c>
      <c r="E66" s="66">
        <v>0</v>
      </c>
      <c r="F66" s="66">
        <v>0</v>
      </c>
      <c r="G66" s="66">
        <v>1</v>
      </c>
      <c r="H66" s="66">
        <v>0</v>
      </c>
      <c r="I66" s="66">
        <v>0</v>
      </c>
      <c r="J66" s="66">
        <v>0</v>
      </c>
      <c r="K66" s="66">
        <v>0</v>
      </c>
      <c r="L66" s="66">
        <v>0</v>
      </c>
      <c r="M66" s="66">
        <v>0</v>
      </c>
      <c r="N66" s="66">
        <v>0</v>
      </c>
      <c r="O66" s="66">
        <v>0</v>
      </c>
      <c r="P66" s="66">
        <v>0</v>
      </c>
      <c r="Q66" s="138">
        <f t="shared" si="7"/>
        <v>3</v>
      </c>
      <c r="R66" s="341"/>
      <c r="S66" s="341"/>
    </row>
    <row r="67" spans="1:19" x14ac:dyDescent="0.35">
      <c r="A67" s="134" t="s">
        <v>389</v>
      </c>
      <c r="B67" s="66">
        <v>0</v>
      </c>
      <c r="C67" s="197">
        <v>1</v>
      </c>
      <c r="D67" s="66">
        <v>0</v>
      </c>
      <c r="E67" s="66">
        <v>1</v>
      </c>
      <c r="F67" s="66">
        <v>0</v>
      </c>
      <c r="G67" s="66">
        <v>0</v>
      </c>
      <c r="H67" s="66">
        <v>0</v>
      </c>
      <c r="I67" s="66">
        <v>0</v>
      </c>
      <c r="J67" s="66">
        <v>0</v>
      </c>
      <c r="K67" s="66">
        <v>0</v>
      </c>
      <c r="L67" s="66">
        <v>0</v>
      </c>
      <c r="M67" s="66">
        <v>0</v>
      </c>
      <c r="N67" s="66">
        <v>0</v>
      </c>
      <c r="O67" s="66">
        <v>0</v>
      </c>
      <c r="P67" s="66">
        <v>0</v>
      </c>
      <c r="Q67" s="138">
        <f t="shared" si="7"/>
        <v>2</v>
      </c>
      <c r="R67" s="341"/>
      <c r="S67" s="341"/>
    </row>
    <row r="68" spans="1:19" x14ac:dyDescent="0.35">
      <c r="A68" s="306" t="s">
        <v>390</v>
      </c>
      <c r="B68" s="306"/>
      <c r="C68" s="306"/>
      <c r="D68" s="306"/>
      <c r="E68" s="306"/>
      <c r="F68" s="306"/>
      <c r="G68" s="306"/>
      <c r="H68" s="306"/>
      <c r="I68" s="306"/>
      <c r="J68" s="306"/>
      <c r="K68" s="306"/>
      <c r="L68" s="144"/>
      <c r="M68" s="144"/>
      <c r="N68" s="144"/>
      <c r="O68" s="144"/>
      <c r="P68" s="144"/>
      <c r="Q68" s="150"/>
      <c r="R68" s="176"/>
      <c r="S68" s="176"/>
    </row>
    <row r="69" spans="1:19" x14ac:dyDescent="0.35">
      <c r="A69" s="179" t="s">
        <v>391</v>
      </c>
      <c r="B69" s="70">
        <v>1</v>
      </c>
      <c r="C69" s="70">
        <v>1</v>
      </c>
      <c r="D69" s="70">
        <v>1</v>
      </c>
      <c r="E69" s="70">
        <v>1</v>
      </c>
      <c r="F69" s="70">
        <v>1</v>
      </c>
      <c r="G69" s="70">
        <v>1</v>
      </c>
      <c r="H69" s="70">
        <v>1</v>
      </c>
      <c r="I69" s="70">
        <v>1</v>
      </c>
      <c r="J69" s="70">
        <v>1</v>
      </c>
      <c r="K69" s="70">
        <v>1</v>
      </c>
      <c r="L69" s="70">
        <v>1</v>
      </c>
      <c r="M69" s="70">
        <v>1</v>
      </c>
      <c r="N69" s="70">
        <v>1</v>
      </c>
      <c r="O69" s="70">
        <v>1</v>
      </c>
      <c r="P69" s="70">
        <v>0</v>
      </c>
      <c r="Q69" s="140">
        <f t="shared" ref="Q69:Q75" si="8">SUM(B69:P69)</f>
        <v>14</v>
      </c>
      <c r="R69" s="354" t="s">
        <v>392</v>
      </c>
      <c r="S69" s="354"/>
    </row>
    <row r="70" spans="1:19" x14ac:dyDescent="0.35">
      <c r="A70" s="179" t="s">
        <v>393</v>
      </c>
      <c r="B70" s="70">
        <v>0</v>
      </c>
      <c r="C70" s="70">
        <v>1</v>
      </c>
      <c r="D70" s="70">
        <v>0</v>
      </c>
      <c r="E70" s="70">
        <v>1</v>
      </c>
      <c r="F70" s="70">
        <v>0</v>
      </c>
      <c r="G70" s="70">
        <v>1</v>
      </c>
      <c r="H70" s="70">
        <v>1</v>
      </c>
      <c r="I70" s="70">
        <v>0</v>
      </c>
      <c r="J70" s="70">
        <v>0</v>
      </c>
      <c r="K70" s="70">
        <v>1</v>
      </c>
      <c r="L70" s="70">
        <v>1</v>
      </c>
      <c r="M70" s="70">
        <v>1</v>
      </c>
      <c r="N70" s="70">
        <v>1</v>
      </c>
      <c r="O70" s="70">
        <v>1</v>
      </c>
      <c r="P70" s="70">
        <v>1</v>
      </c>
      <c r="Q70" s="140">
        <f t="shared" si="8"/>
        <v>10</v>
      </c>
      <c r="R70" s="354"/>
      <c r="S70" s="354"/>
    </row>
    <row r="71" spans="1:19" x14ac:dyDescent="0.35">
      <c r="A71" s="179" t="s">
        <v>394</v>
      </c>
      <c r="B71" s="70">
        <v>1</v>
      </c>
      <c r="C71" s="70">
        <v>1</v>
      </c>
      <c r="D71" s="70">
        <v>0</v>
      </c>
      <c r="E71" s="70">
        <v>1</v>
      </c>
      <c r="F71" s="70">
        <v>1</v>
      </c>
      <c r="G71" s="70">
        <v>1</v>
      </c>
      <c r="H71" s="70">
        <v>0</v>
      </c>
      <c r="I71" s="70">
        <v>1</v>
      </c>
      <c r="J71" s="70">
        <v>0</v>
      </c>
      <c r="K71" s="70">
        <v>0</v>
      </c>
      <c r="L71" s="70">
        <v>0</v>
      </c>
      <c r="M71" s="70">
        <v>1</v>
      </c>
      <c r="N71" s="70">
        <v>0</v>
      </c>
      <c r="O71" s="70">
        <v>0</v>
      </c>
      <c r="P71" s="70">
        <v>0</v>
      </c>
      <c r="Q71" s="140">
        <f t="shared" si="8"/>
        <v>7</v>
      </c>
      <c r="R71" s="354"/>
      <c r="S71" s="354"/>
    </row>
    <row r="72" spans="1:19" x14ac:dyDescent="0.35">
      <c r="A72" s="179" t="s">
        <v>395</v>
      </c>
      <c r="B72" s="70">
        <v>0</v>
      </c>
      <c r="C72" s="70">
        <v>0</v>
      </c>
      <c r="D72" s="70">
        <v>1</v>
      </c>
      <c r="E72" s="70">
        <v>0</v>
      </c>
      <c r="F72" s="70">
        <v>0</v>
      </c>
      <c r="G72" s="70">
        <v>0</v>
      </c>
      <c r="H72" s="70">
        <v>0</v>
      </c>
      <c r="I72" s="70">
        <v>1</v>
      </c>
      <c r="J72" s="70">
        <v>0</v>
      </c>
      <c r="K72" s="70">
        <v>1</v>
      </c>
      <c r="L72" s="70">
        <v>1</v>
      </c>
      <c r="M72" s="70">
        <v>1</v>
      </c>
      <c r="N72" s="70">
        <v>0</v>
      </c>
      <c r="O72" s="70">
        <v>0</v>
      </c>
      <c r="P72" s="70">
        <v>0</v>
      </c>
      <c r="Q72" s="140">
        <f t="shared" si="8"/>
        <v>5</v>
      </c>
      <c r="R72" s="354"/>
      <c r="S72" s="354"/>
    </row>
    <row r="73" spans="1:19" x14ac:dyDescent="0.35">
      <c r="A73" s="179" t="s">
        <v>396</v>
      </c>
      <c r="B73" s="70">
        <v>0</v>
      </c>
      <c r="C73" s="70">
        <v>0</v>
      </c>
      <c r="D73" s="70">
        <v>0</v>
      </c>
      <c r="E73" s="70">
        <v>0</v>
      </c>
      <c r="F73" s="70">
        <v>1</v>
      </c>
      <c r="G73" s="70">
        <v>1</v>
      </c>
      <c r="H73" s="70">
        <v>0</v>
      </c>
      <c r="I73" s="70">
        <v>0</v>
      </c>
      <c r="J73" s="70">
        <v>0</v>
      </c>
      <c r="K73" s="70">
        <v>0</v>
      </c>
      <c r="L73" s="70">
        <v>0</v>
      </c>
      <c r="M73" s="70">
        <v>0</v>
      </c>
      <c r="N73" s="70">
        <v>0</v>
      </c>
      <c r="O73" s="70">
        <v>0</v>
      </c>
      <c r="P73" s="70">
        <v>0</v>
      </c>
      <c r="Q73" s="140">
        <f t="shared" si="8"/>
        <v>2</v>
      </c>
      <c r="R73" s="354"/>
      <c r="S73" s="354"/>
    </row>
    <row r="74" spans="1:19" x14ac:dyDescent="0.35">
      <c r="A74" s="179" t="s">
        <v>397</v>
      </c>
      <c r="B74" s="70">
        <v>1</v>
      </c>
      <c r="C74" s="70">
        <v>0</v>
      </c>
      <c r="D74" s="70">
        <v>0</v>
      </c>
      <c r="E74" s="70">
        <v>0</v>
      </c>
      <c r="F74" s="70">
        <v>0</v>
      </c>
      <c r="G74" s="70">
        <v>0</v>
      </c>
      <c r="H74" s="70">
        <v>0</v>
      </c>
      <c r="I74" s="70">
        <v>1</v>
      </c>
      <c r="J74" s="70">
        <v>0</v>
      </c>
      <c r="K74" s="70">
        <v>0</v>
      </c>
      <c r="L74" s="70">
        <v>0</v>
      </c>
      <c r="M74" s="70">
        <v>0</v>
      </c>
      <c r="N74" s="70">
        <v>0</v>
      </c>
      <c r="O74" s="70">
        <v>0</v>
      </c>
      <c r="P74" s="70">
        <v>0</v>
      </c>
      <c r="Q74" s="140">
        <f t="shared" si="8"/>
        <v>2</v>
      </c>
      <c r="R74" s="354"/>
      <c r="S74" s="354"/>
    </row>
    <row r="75" spans="1:19" x14ac:dyDescent="0.35">
      <c r="A75" s="179" t="s">
        <v>398</v>
      </c>
      <c r="B75" s="70">
        <v>0</v>
      </c>
      <c r="C75" s="70">
        <v>1</v>
      </c>
      <c r="D75" s="70">
        <v>0</v>
      </c>
      <c r="E75" s="70">
        <v>0</v>
      </c>
      <c r="F75" s="70">
        <v>0</v>
      </c>
      <c r="G75" s="70">
        <v>0</v>
      </c>
      <c r="H75" s="70">
        <v>0</v>
      </c>
      <c r="I75" s="70">
        <v>0</v>
      </c>
      <c r="J75" s="70">
        <v>0</v>
      </c>
      <c r="K75" s="70">
        <v>0</v>
      </c>
      <c r="L75" s="70">
        <v>0</v>
      </c>
      <c r="M75" s="70">
        <v>0</v>
      </c>
      <c r="N75" s="70">
        <v>0</v>
      </c>
      <c r="O75" s="70">
        <v>0</v>
      </c>
      <c r="P75" s="70">
        <v>0</v>
      </c>
      <c r="Q75" s="140">
        <f t="shared" si="8"/>
        <v>1</v>
      </c>
      <c r="R75" s="354"/>
      <c r="S75" s="354"/>
    </row>
    <row r="76" spans="1:19" x14ac:dyDescent="0.35">
      <c r="A76" s="306" t="s">
        <v>399</v>
      </c>
      <c r="B76" s="306"/>
      <c r="C76" s="306"/>
      <c r="D76" s="306"/>
      <c r="E76" s="306"/>
      <c r="F76" s="306"/>
      <c r="G76" s="306"/>
      <c r="H76" s="306"/>
      <c r="I76" s="306"/>
      <c r="J76" s="306"/>
      <c r="K76" s="306"/>
      <c r="L76" s="144"/>
      <c r="M76" s="144"/>
      <c r="N76" s="144"/>
      <c r="O76" s="144"/>
      <c r="P76" s="144"/>
      <c r="Q76" s="150"/>
      <c r="R76" s="176"/>
      <c r="S76" s="176"/>
    </row>
    <row r="77" spans="1:19" x14ac:dyDescent="0.35">
      <c r="A77" s="88" t="s">
        <v>400</v>
      </c>
      <c r="B77" s="79">
        <v>1</v>
      </c>
      <c r="C77" s="79">
        <v>1</v>
      </c>
      <c r="D77" s="79">
        <v>1</v>
      </c>
      <c r="E77" s="79">
        <v>1</v>
      </c>
      <c r="F77" s="79">
        <v>1</v>
      </c>
      <c r="G77" s="79">
        <v>1</v>
      </c>
      <c r="H77" s="79">
        <v>1</v>
      </c>
      <c r="I77" s="79">
        <v>1</v>
      </c>
      <c r="J77" s="79">
        <v>1</v>
      </c>
      <c r="K77" s="79">
        <v>0</v>
      </c>
      <c r="L77" s="79">
        <v>1</v>
      </c>
      <c r="M77" s="79">
        <v>1</v>
      </c>
      <c r="N77" s="79">
        <v>1</v>
      </c>
      <c r="O77" s="79">
        <v>1</v>
      </c>
      <c r="P77" s="79">
        <v>1</v>
      </c>
      <c r="Q77" s="20">
        <f>SUM(B77:P77)</f>
        <v>14</v>
      </c>
      <c r="R77" s="355" t="s">
        <v>401</v>
      </c>
      <c r="S77" s="355"/>
    </row>
    <row r="78" spans="1:19" x14ac:dyDescent="0.35">
      <c r="A78" s="88" t="s">
        <v>402</v>
      </c>
      <c r="B78" s="79">
        <v>1</v>
      </c>
      <c r="C78" s="79">
        <v>1</v>
      </c>
      <c r="D78" s="79">
        <v>1</v>
      </c>
      <c r="E78" s="79">
        <v>0</v>
      </c>
      <c r="F78" s="79">
        <v>0</v>
      </c>
      <c r="G78" s="79">
        <v>0</v>
      </c>
      <c r="H78" s="79">
        <v>1</v>
      </c>
      <c r="I78" s="79">
        <v>1</v>
      </c>
      <c r="J78" s="79">
        <v>1</v>
      </c>
      <c r="K78" s="79">
        <v>1</v>
      </c>
      <c r="L78" s="79">
        <v>0</v>
      </c>
      <c r="M78" s="79">
        <v>0</v>
      </c>
      <c r="N78" s="79">
        <v>0</v>
      </c>
      <c r="O78" s="79">
        <v>0</v>
      </c>
      <c r="P78" s="79">
        <v>1</v>
      </c>
      <c r="Q78" s="20">
        <f t="shared" ref="Q78:Q82" si="9">SUM(B78:P78)</f>
        <v>8</v>
      </c>
      <c r="R78" s="355"/>
      <c r="S78" s="355"/>
    </row>
    <row r="79" spans="1:19" x14ac:dyDescent="0.35">
      <c r="A79" s="88" t="s">
        <v>403</v>
      </c>
      <c r="B79" s="79">
        <v>0</v>
      </c>
      <c r="C79" s="79">
        <v>0</v>
      </c>
      <c r="D79" s="79">
        <v>1</v>
      </c>
      <c r="E79" s="79">
        <v>1</v>
      </c>
      <c r="F79" s="79">
        <v>0</v>
      </c>
      <c r="G79" s="79">
        <v>1</v>
      </c>
      <c r="H79" s="79">
        <v>1</v>
      </c>
      <c r="I79" s="79">
        <v>0</v>
      </c>
      <c r="J79" s="79">
        <v>0</v>
      </c>
      <c r="K79" s="79">
        <v>1</v>
      </c>
      <c r="L79" s="79">
        <v>0</v>
      </c>
      <c r="M79" s="79">
        <v>0</v>
      </c>
      <c r="N79" s="79">
        <v>0</v>
      </c>
      <c r="O79" s="79">
        <v>0</v>
      </c>
      <c r="P79" s="79">
        <v>0</v>
      </c>
      <c r="Q79" s="20">
        <f t="shared" si="9"/>
        <v>5</v>
      </c>
      <c r="R79" s="355"/>
      <c r="S79" s="355"/>
    </row>
    <row r="80" spans="1:19" x14ac:dyDescent="0.35">
      <c r="A80" s="88" t="s">
        <v>404</v>
      </c>
      <c r="B80" s="79">
        <v>0</v>
      </c>
      <c r="C80" s="79">
        <v>0</v>
      </c>
      <c r="D80" s="79">
        <v>0</v>
      </c>
      <c r="E80" s="79">
        <v>0</v>
      </c>
      <c r="F80" s="79">
        <v>1</v>
      </c>
      <c r="G80" s="79">
        <v>0</v>
      </c>
      <c r="H80" s="79">
        <v>1</v>
      </c>
      <c r="I80" s="79">
        <v>0</v>
      </c>
      <c r="J80" s="79">
        <v>0</v>
      </c>
      <c r="K80" s="79">
        <v>0</v>
      </c>
      <c r="L80" s="95">
        <v>1</v>
      </c>
      <c r="M80" s="95">
        <v>1</v>
      </c>
      <c r="N80" s="95">
        <v>0</v>
      </c>
      <c r="O80" s="95">
        <v>1</v>
      </c>
      <c r="P80" s="95">
        <v>0</v>
      </c>
      <c r="Q80" s="20">
        <f>SUM(B80:P80)</f>
        <v>5</v>
      </c>
      <c r="R80" s="355"/>
      <c r="S80" s="355"/>
    </row>
    <row r="81" spans="1:19" x14ac:dyDescent="0.35">
      <c r="A81" s="88" t="s">
        <v>405</v>
      </c>
      <c r="B81" s="79">
        <v>1</v>
      </c>
      <c r="C81" s="79">
        <v>0</v>
      </c>
      <c r="D81" s="79">
        <v>0</v>
      </c>
      <c r="E81" s="79">
        <v>0</v>
      </c>
      <c r="F81" s="79">
        <v>0</v>
      </c>
      <c r="G81" s="79">
        <v>1</v>
      </c>
      <c r="H81" s="79">
        <v>0</v>
      </c>
      <c r="I81" s="79">
        <v>0</v>
      </c>
      <c r="J81" s="79">
        <v>1</v>
      </c>
      <c r="K81" s="79">
        <v>0</v>
      </c>
      <c r="L81" s="79">
        <v>0</v>
      </c>
      <c r="M81" s="79">
        <v>0</v>
      </c>
      <c r="N81" s="79">
        <v>0</v>
      </c>
      <c r="O81" s="79">
        <v>0</v>
      </c>
      <c r="P81" s="79">
        <v>0</v>
      </c>
      <c r="Q81" s="20">
        <f t="shared" si="9"/>
        <v>3</v>
      </c>
      <c r="R81" s="355"/>
      <c r="S81" s="355"/>
    </row>
    <row r="82" spans="1:19" x14ac:dyDescent="0.35">
      <c r="A82" s="88" t="s">
        <v>406</v>
      </c>
      <c r="B82" s="79">
        <v>0</v>
      </c>
      <c r="C82" s="79">
        <v>0</v>
      </c>
      <c r="D82" s="79">
        <v>0</v>
      </c>
      <c r="E82" s="79">
        <v>0</v>
      </c>
      <c r="F82" s="79">
        <v>1</v>
      </c>
      <c r="G82" s="79">
        <v>0</v>
      </c>
      <c r="H82" s="79">
        <v>0</v>
      </c>
      <c r="I82" s="79">
        <v>0</v>
      </c>
      <c r="J82" s="79">
        <v>0</v>
      </c>
      <c r="K82" s="79">
        <v>0</v>
      </c>
      <c r="L82" s="95">
        <v>0</v>
      </c>
      <c r="M82" s="95">
        <v>0</v>
      </c>
      <c r="N82" s="95">
        <v>0</v>
      </c>
      <c r="O82" s="95">
        <v>0</v>
      </c>
      <c r="P82" s="95">
        <v>1</v>
      </c>
      <c r="Q82" s="20">
        <f t="shared" si="9"/>
        <v>2</v>
      </c>
      <c r="R82" s="355"/>
      <c r="S82" s="355"/>
    </row>
    <row r="83" spans="1:19" x14ac:dyDescent="0.35">
      <c r="A83" s="306" t="s">
        <v>407</v>
      </c>
      <c r="B83" s="306"/>
      <c r="C83" s="306"/>
      <c r="D83" s="306"/>
      <c r="E83" s="306"/>
      <c r="F83" s="306"/>
      <c r="G83" s="306"/>
      <c r="H83" s="306"/>
      <c r="I83" s="306"/>
      <c r="J83" s="306"/>
      <c r="K83" s="306"/>
      <c r="L83" s="144"/>
      <c r="M83" s="144"/>
      <c r="N83" s="144"/>
      <c r="O83" s="144"/>
      <c r="P83" s="144"/>
      <c r="Q83" s="150"/>
      <c r="R83" s="176"/>
      <c r="S83" s="176"/>
    </row>
    <row r="84" spans="1:19" x14ac:dyDescent="0.35">
      <c r="A84" s="180" t="s">
        <v>408</v>
      </c>
      <c r="B84" s="70">
        <v>0</v>
      </c>
      <c r="C84" s="70">
        <v>1</v>
      </c>
      <c r="D84" s="70">
        <v>1</v>
      </c>
      <c r="E84" s="70">
        <v>1</v>
      </c>
      <c r="F84" s="70">
        <v>1</v>
      </c>
      <c r="G84" s="70">
        <v>1</v>
      </c>
      <c r="H84" s="70">
        <v>1</v>
      </c>
      <c r="I84" s="70">
        <v>1</v>
      </c>
      <c r="J84" s="70">
        <v>1</v>
      </c>
      <c r="K84" s="70">
        <v>1</v>
      </c>
      <c r="L84" s="93">
        <v>1</v>
      </c>
      <c r="M84" s="93">
        <v>1</v>
      </c>
      <c r="N84" s="93">
        <v>1</v>
      </c>
      <c r="O84" s="93">
        <v>0</v>
      </c>
      <c r="P84" s="93">
        <v>1</v>
      </c>
      <c r="Q84" s="6">
        <f t="shared" ref="Q84:Q99" si="10">SUM(B84:P84)</f>
        <v>13</v>
      </c>
      <c r="R84" s="354" t="s">
        <v>409</v>
      </c>
      <c r="S84" s="354"/>
    </row>
    <row r="85" spans="1:19" x14ac:dyDescent="0.35">
      <c r="A85" s="180" t="s">
        <v>410</v>
      </c>
      <c r="B85" s="70">
        <v>1</v>
      </c>
      <c r="C85" s="70">
        <v>1</v>
      </c>
      <c r="D85" s="70">
        <v>1</v>
      </c>
      <c r="E85" s="70">
        <v>1</v>
      </c>
      <c r="F85" s="70">
        <v>1</v>
      </c>
      <c r="G85" s="70">
        <v>1</v>
      </c>
      <c r="H85" s="70">
        <v>0</v>
      </c>
      <c r="I85" s="70">
        <v>1</v>
      </c>
      <c r="J85" s="70">
        <v>1</v>
      </c>
      <c r="K85" s="70">
        <v>1</v>
      </c>
      <c r="L85" s="93">
        <v>1</v>
      </c>
      <c r="M85" s="93">
        <v>1</v>
      </c>
      <c r="N85" s="93">
        <v>1</v>
      </c>
      <c r="O85" s="93">
        <v>0</v>
      </c>
      <c r="P85" s="93">
        <v>1</v>
      </c>
      <c r="Q85" s="6">
        <f t="shared" si="10"/>
        <v>13</v>
      </c>
      <c r="R85" s="354"/>
      <c r="S85" s="354"/>
    </row>
    <row r="86" spans="1:19" x14ac:dyDescent="0.35">
      <c r="A86" s="180" t="s">
        <v>411</v>
      </c>
      <c r="B86" s="70">
        <v>1</v>
      </c>
      <c r="C86" s="70">
        <v>1</v>
      </c>
      <c r="D86" s="70">
        <v>1</v>
      </c>
      <c r="E86" s="70">
        <v>1</v>
      </c>
      <c r="F86" s="70">
        <v>1</v>
      </c>
      <c r="G86" s="70">
        <v>0</v>
      </c>
      <c r="H86" s="70">
        <v>1</v>
      </c>
      <c r="I86" s="70">
        <v>1</v>
      </c>
      <c r="J86" s="70">
        <v>1</v>
      </c>
      <c r="K86" s="70">
        <v>0</v>
      </c>
      <c r="L86" s="93">
        <v>1</v>
      </c>
      <c r="M86" s="93">
        <v>1</v>
      </c>
      <c r="N86" s="93">
        <v>1</v>
      </c>
      <c r="O86" s="93">
        <v>0</v>
      </c>
      <c r="P86" s="93">
        <v>1</v>
      </c>
      <c r="Q86" s="6">
        <f t="shared" si="10"/>
        <v>12</v>
      </c>
      <c r="R86" s="354"/>
      <c r="S86" s="354"/>
    </row>
    <row r="87" spans="1:19" x14ac:dyDescent="0.35">
      <c r="A87" s="180" t="s">
        <v>412</v>
      </c>
      <c r="B87" s="70">
        <v>1</v>
      </c>
      <c r="C87" s="70">
        <v>0</v>
      </c>
      <c r="D87" s="70">
        <v>1</v>
      </c>
      <c r="E87" s="70">
        <v>0</v>
      </c>
      <c r="F87" s="70">
        <v>1</v>
      </c>
      <c r="G87" s="70">
        <v>0</v>
      </c>
      <c r="H87" s="70">
        <v>0</v>
      </c>
      <c r="I87" s="70">
        <v>1</v>
      </c>
      <c r="J87" s="70">
        <v>0</v>
      </c>
      <c r="K87" s="70">
        <v>0</v>
      </c>
      <c r="L87" s="93">
        <v>1</v>
      </c>
      <c r="M87" s="93">
        <v>1</v>
      </c>
      <c r="N87" s="93">
        <v>1</v>
      </c>
      <c r="O87" s="93">
        <v>0</v>
      </c>
      <c r="P87" s="93">
        <v>1</v>
      </c>
      <c r="Q87" s="6">
        <f t="shared" si="10"/>
        <v>8</v>
      </c>
      <c r="R87" s="354"/>
      <c r="S87" s="354"/>
    </row>
    <row r="88" spans="1:19" x14ac:dyDescent="0.35">
      <c r="A88" s="180" t="s">
        <v>413</v>
      </c>
      <c r="B88" s="70">
        <v>1</v>
      </c>
      <c r="C88" s="70">
        <v>1</v>
      </c>
      <c r="D88" s="70">
        <v>0</v>
      </c>
      <c r="E88" s="70">
        <v>0</v>
      </c>
      <c r="F88" s="70">
        <v>1</v>
      </c>
      <c r="G88" s="70">
        <v>0</v>
      </c>
      <c r="H88" s="70">
        <v>0</v>
      </c>
      <c r="I88" s="70">
        <v>1</v>
      </c>
      <c r="J88" s="70">
        <v>1</v>
      </c>
      <c r="K88" s="70">
        <v>1</v>
      </c>
      <c r="L88" s="70">
        <v>0</v>
      </c>
      <c r="M88" s="70">
        <v>0</v>
      </c>
      <c r="N88" s="70">
        <v>0</v>
      </c>
      <c r="O88" s="70">
        <v>0</v>
      </c>
      <c r="P88" s="70">
        <v>0</v>
      </c>
      <c r="Q88" s="6">
        <f t="shared" si="10"/>
        <v>6</v>
      </c>
      <c r="R88" s="354"/>
      <c r="S88" s="354"/>
    </row>
    <row r="89" spans="1:19" x14ac:dyDescent="0.35">
      <c r="A89" s="180" t="s">
        <v>414</v>
      </c>
      <c r="B89" s="70">
        <v>1</v>
      </c>
      <c r="C89" s="70">
        <v>0</v>
      </c>
      <c r="D89" s="70">
        <v>0</v>
      </c>
      <c r="E89" s="70">
        <v>0</v>
      </c>
      <c r="F89" s="70">
        <v>0</v>
      </c>
      <c r="G89" s="70">
        <v>1</v>
      </c>
      <c r="H89" s="70">
        <v>0</v>
      </c>
      <c r="I89" s="70">
        <v>0</v>
      </c>
      <c r="J89" s="70">
        <v>1</v>
      </c>
      <c r="K89" s="70">
        <v>0</v>
      </c>
      <c r="L89" s="93">
        <v>0</v>
      </c>
      <c r="M89" s="93">
        <v>1</v>
      </c>
      <c r="N89" s="93">
        <v>0</v>
      </c>
      <c r="O89" s="93">
        <v>0</v>
      </c>
      <c r="P89" s="93">
        <v>1</v>
      </c>
      <c r="Q89" s="6">
        <f t="shared" si="10"/>
        <v>5</v>
      </c>
      <c r="R89" s="354"/>
      <c r="S89" s="354"/>
    </row>
    <row r="90" spans="1:19" x14ac:dyDescent="0.35">
      <c r="A90" s="180" t="s">
        <v>415</v>
      </c>
      <c r="B90" s="70">
        <v>1</v>
      </c>
      <c r="C90" s="70">
        <v>0</v>
      </c>
      <c r="D90" s="70">
        <v>1</v>
      </c>
      <c r="E90" s="70">
        <v>0</v>
      </c>
      <c r="F90" s="70">
        <v>1</v>
      </c>
      <c r="G90" s="70">
        <v>0</v>
      </c>
      <c r="H90" s="70">
        <v>1</v>
      </c>
      <c r="I90" s="70">
        <v>0</v>
      </c>
      <c r="J90" s="70">
        <v>0</v>
      </c>
      <c r="K90" s="70">
        <v>0</v>
      </c>
      <c r="L90" s="93">
        <v>0</v>
      </c>
      <c r="M90" s="93">
        <v>1</v>
      </c>
      <c r="N90" s="93">
        <v>0</v>
      </c>
      <c r="O90" s="93">
        <v>0</v>
      </c>
      <c r="P90" s="93">
        <v>0</v>
      </c>
      <c r="Q90" s="6">
        <f t="shared" si="10"/>
        <v>5</v>
      </c>
      <c r="R90" s="354"/>
      <c r="S90" s="354"/>
    </row>
    <row r="91" spans="1:19" x14ac:dyDescent="0.35">
      <c r="A91" s="180" t="s">
        <v>416</v>
      </c>
      <c r="B91" s="70">
        <v>0</v>
      </c>
      <c r="C91" s="70">
        <v>1</v>
      </c>
      <c r="D91" s="70">
        <v>0</v>
      </c>
      <c r="E91" s="70">
        <v>0</v>
      </c>
      <c r="F91" s="70">
        <v>1</v>
      </c>
      <c r="G91" s="70">
        <v>1</v>
      </c>
      <c r="H91" s="70">
        <v>1</v>
      </c>
      <c r="I91" s="70">
        <v>0</v>
      </c>
      <c r="J91" s="70">
        <v>0</v>
      </c>
      <c r="K91" s="70">
        <v>0</v>
      </c>
      <c r="L91" s="70">
        <v>0</v>
      </c>
      <c r="M91" s="70">
        <v>0</v>
      </c>
      <c r="N91" s="70">
        <v>0</v>
      </c>
      <c r="O91" s="70">
        <v>0</v>
      </c>
      <c r="P91" s="70">
        <v>0</v>
      </c>
      <c r="Q91" s="6">
        <f t="shared" si="10"/>
        <v>4</v>
      </c>
      <c r="R91" s="354"/>
      <c r="S91" s="354"/>
    </row>
    <row r="92" spans="1:19" x14ac:dyDescent="0.35">
      <c r="A92" s="180" t="s">
        <v>417</v>
      </c>
      <c r="B92" s="70">
        <v>0</v>
      </c>
      <c r="C92" s="70">
        <v>0</v>
      </c>
      <c r="D92" s="70">
        <v>1</v>
      </c>
      <c r="E92" s="70">
        <v>1</v>
      </c>
      <c r="F92" s="70">
        <v>0</v>
      </c>
      <c r="G92" s="70">
        <v>0</v>
      </c>
      <c r="H92" s="70">
        <v>1</v>
      </c>
      <c r="I92" s="70">
        <v>0</v>
      </c>
      <c r="J92" s="70">
        <v>1</v>
      </c>
      <c r="K92" s="70">
        <v>0</v>
      </c>
      <c r="L92" s="70">
        <v>0</v>
      </c>
      <c r="M92" s="70">
        <v>0</v>
      </c>
      <c r="N92" s="70">
        <v>0</v>
      </c>
      <c r="O92" s="70">
        <v>0</v>
      </c>
      <c r="P92" s="70">
        <v>0</v>
      </c>
      <c r="Q92" s="6">
        <f t="shared" si="10"/>
        <v>4</v>
      </c>
      <c r="R92" s="354"/>
      <c r="S92" s="354"/>
    </row>
    <row r="93" spans="1:19" x14ac:dyDescent="0.35">
      <c r="A93" s="180" t="s">
        <v>418</v>
      </c>
      <c r="B93" s="70">
        <v>1</v>
      </c>
      <c r="C93" s="70">
        <v>0</v>
      </c>
      <c r="D93" s="70">
        <v>0</v>
      </c>
      <c r="E93" s="70">
        <v>0</v>
      </c>
      <c r="F93" s="70">
        <v>1</v>
      </c>
      <c r="G93" s="70">
        <v>0</v>
      </c>
      <c r="H93" s="70">
        <v>0</v>
      </c>
      <c r="I93" s="70">
        <v>0</v>
      </c>
      <c r="J93" s="70">
        <v>1</v>
      </c>
      <c r="K93" s="70">
        <v>0</v>
      </c>
      <c r="L93" s="70">
        <v>0</v>
      </c>
      <c r="M93" s="70">
        <v>0</v>
      </c>
      <c r="N93" s="70">
        <v>0</v>
      </c>
      <c r="O93" s="70">
        <v>0</v>
      </c>
      <c r="P93" s="70">
        <v>0</v>
      </c>
      <c r="Q93" s="6">
        <f t="shared" si="10"/>
        <v>3</v>
      </c>
      <c r="R93" s="354"/>
      <c r="S93" s="354"/>
    </row>
    <row r="94" spans="1:19" x14ac:dyDescent="0.35">
      <c r="A94" s="180" t="s">
        <v>419</v>
      </c>
      <c r="B94" s="70">
        <v>1</v>
      </c>
      <c r="C94" s="70">
        <v>0</v>
      </c>
      <c r="D94" s="70">
        <v>0</v>
      </c>
      <c r="E94" s="70">
        <v>0</v>
      </c>
      <c r="F94" s="70">
        <v>0</v>
      </c>
      <c r="G94" s="70">
        <v>0</v>
      </c>
      <c r="H94" s="70">
        <v>0</v>
      </c>
      <c r="I94" s="70">
        <v>1</v>
      </c>
      <c r="J94" s="70">
        <v>0</v>
      </c>
      <c r="K94" s="70">
        <v>1</v>
      </c>
      <c r="L94" s="70">
        <v>0</v>
      </c>
      <c r="M94" s="70">
        <v>0</v>
      </c>
      <c r="N94" s="70">
        <v>0</v>
      </c>
      <c r="O94" s="70">
        <v>0</v>
      </c>
      <c r="P94" s="70">
        <v>0</v>
      </c>
      <c r="Q94" s="6">
        <f t="shared" si="10"/>
        <v>3</v>
      </c>
      <c r="R94" s="354"/>
      <c r="S94" s="354"/>
    </row>
    <row r="95" spans="1:19" x14ac:dyDescent="0.35">
      <c r="A95" s="180" t="s">
        <v>420</v>
      </c>
      <c r="B95" s="70">
        <v>0</v>
      </c>
      <c r="C95" s="70">
        <v>1</v>
      </c>
      <c r="D95" s="70">
        <v>0</v>
      </c>
      <c r="E95" s="70">
        <v>0</v>
      </c>
      <c r="F95" s="70">
        <v>0</v>
      </c>
      <c r="G95" s="70">
        <v>1</v>
      </c>
      <c r="H95" s="70">
        <v>0</v>
      </c>
      <c r="I95" s="70">
        <v>0</v>
      </c>
      <c r="J95" s="70">
        <v>0</v>
      </c>
      <c r="K95" s="70">
        <v>0</v>
      </c>
      <c r="L95" s="70">
        <v>0</v>
      </c>
      <c r="M95" s="70">
        <v>0</v>
      </c>
      <c r="N95" s="70">
        <v>0</v>
      </c>
      <c r="O95" s="70">
        <v>0</v>
      </c>
      <c r="P95" s="70">
        <v>0</v>
      </c>
      <c r="Q95" s="6">
        <f t="shared" si="10"/>
        <v>2</v>
      </c>
      <c r="R95" s="354"/>
      <c r="S95" s="354"/>
    </row>
    <row r="96" spans="1:19" x14ac:dyDescent="0.35">
      <c r="A96" s="180" t="s">
        <v>421</v>
      </c>
      <c r="B96" s="70">
        <v>1</v>
      </c>
      <c r="C96" s="70">
        <v>1</v>
      </c>
      <c r="D96" s="70">
        <v>0</v>
      </c>
      <c r="E96" s="70">
        <v>0</v>
      </c>
      <c r="F96" s="70">
        <v>0</v>
      </c>
      <c r="G96" s="70">
        <v>0</v>
      </c>
      <c r="H96" s="70">
        <v>0</v>
      </c>
      <c r="I96" s="70">
        <v>0</v>
      </c>
      <c r="J96" s="70">
        <v>0</v>
      </c>
      <c r="K96" s="70">
        <v>0</v>
      </c>
      <c r="L96" s="70">
        <v>0</v>
      </c>
      <c r="M96" s="70">
        <v>0</v>
      </c>
      <c r="N96" s="70">
        <v>0</v>
      </c>
      <c r="O96" s="70">
        <v>0</v>
      </c>
      <c r="P96" s="70">
        <v>0</v>
      </c>
      <c r="Q96" s="6">
        <f t="shared" si="10"/>
        <v>2</v>
      </c>
      <c r="R96" s="354"/>
      <c r="S96" s="354"/>
    </row>
    <row r="97" spans="1:20" x14ac:dyDescent="0.35">
      <c r="A97" s="180" t="s">
        <v>422</v>
      </c>
      <c r="B97" s="70">
        <v>0</v>
      </c>
      <c r="C97" s="70">
        <v>1</v>
      </c>
      <c r="D97" s="70">
        <v>0</v>
      </c>
      <c r="E97" s="70">
        <v>0</v>
      </c>
      <c r="F97" s="70">
        <v>0</v>
      </c>
      <c r="G97" s="70">
        <v>0</v>
      </c>
      <c r="H97" s="70">
        <v>0</v>
      </c>
      <c r="I97" s="70">
        <v>0</v>
      </c>
      <c r="J97" s="70">
        <v>0</v>
      </c>
      <c r="K97" s="70">
        <v>0</v>
      </c>
      <c r="L97" s="70">
        <v>0</v>
      </c>
      <c r="M97" s="70">
        <v>0</v>
      </c>
      <c r="N97" s="70">
        <v>0</v>
      </c>
      <c r="O97" s="70">
        <v>0</v>
      </c>
      <c r="P97" s="70">
        <v>0</v>
      </c>
      <c r="Q97" s="6">
        <f t="shared" si="10"/>
        <v>1</v>
      </c>
      <c r="R97" s="354"/>
      <c r="S97" s="354"/>
    </row>
    <row r="98" spans="1:20" x14ac:dyDescent="0.35">
      <c r="A98" s="180" t="s">
        <v>423</v>
      </c>
      <c r="B98" s="70">
        <v>0</v>
      </c>
      <c r="C98" s="70">
        <v>0</v>
      </c>
      <c r="D98" s="70">
        <v>0</v>
      </c>
      <c r="E98" s="70">
        <v>0</v>
      </c>
      <c r="F98" s="70">
        <v>0</v>
      </c>
      <c r="G98" s="70">
        <v>0</v>
      </c>
      <c r="H98" s="70">
        <v>0</v>
      </c>
      <c r="I98" s="70">
        <v>0</v>
      </c>
      <c r="J98" s="70">
        <v>0</v>
      </c>
      <c r="K98" s="70">
        <v>1</v>
      </c>
      <c r="L98" s="70">
        <v>0</v>
      </c>
      <c r="M98" s="70">
        <v>0</v>
      </c>
      <c r="N98" s="70">
        <v>0</v>
      </c>
      <c r="O98" s="70">
        <v>0</v>
      </c>
      <c r="P98" s="70">
        <v>0</v>
      </c>
      <c r="Q98" s="6">
        <f t="shared" si="10"/>
        <v>1</v>
      </c>
      <c r="R98" s="354"/>
      <c r="S98" s="354"/>
    </row>
    <row r="99" spans="1:20" x14ac:dyDescent="0.35">
      <c r="A99" s="180" t="s">
        <v>424</v>
      </c>
      <c r="B99" s="70">
        <v>0</v>
      </c>
      <c r="C99" s="70">
        <v>0</v>
      </c>
      <c r="D99" s="70">
        <v>0</v>
      </c>
      <c r="E99" s="70">
        <v>0</v>
      </c>
      <c r="F99" s="70">
        <v>1</v>
      </c>
      <c r="G99" s="70">
        <v>0</v>
      </c>
      <c r="H99" s="70">
        <v>0</v>
      </c>
      <c r="I99" s="70">
        <v>0</v>
      </c>
      <c r="J99" s="70">
        <v>0</v>
      </c>
      <c r="K99" s="70">
        <v>0</v>
      </c>
      <c r="L99" s="70">
        <v>0</v>
      </c>
      <c r="M99" s="70">
        <v>0</v>
      </c>
      <c r="N99" s="70">
        <v>0</v>
      </c>
      <c r="O99" s="70">
        <v>0</v>
      </c>
      <c r="P99" s="70">
        <v>0</v>
      </c>
      <c r="Q99" s="6">
        <f t="shared" si="10"/>
        <v>1</v>
      </c>
      <c r="R99" s="354"/>
      <c r="S99" s="354"/>
    </row>
    <row r="100" spans="1:20" x14ac:dyDescent="0.35">
      <c r="A100" s="306" t="s">
        <v>425</v>
      </c>
      <c r="B100" s="306"/>
      <c r="C100" s="306"/>
      <c r="D100" s="306"/>
      <c r="E100" s="306"/>
      <c r="F100" s="306"/>
      <c r="G100" s="306"/>
      <c r="H100" s="306"/>
      <c r="I100" s="306"/>
      <c r="J100" s="306"/>
      <c r="K100" s="306"/>
      <c r="L100" s="144"/>
      <c r="M100" s="144"/>
      <c r="N100" s="144"/>
      <c r="O100" s="144"/>
      <c r="P100" s="144"/>
      <c r="Q100" s="150"/>
      <c r="R100" s="176"/>
      <c r="S100" s="176"/>
    </row>
    <row r="101" spans="1:20" ht="46.9" customHeight="1" x14ac:dyDescent="0.35">
      <c r="A101" s="181" t="s">
        <v>426</v>
      </c>
      <c r="B101" s="79">
        <v>1</v>
      </c>
      <c r="C101" s="79">
        <v>1</v>
      </c>
      <c r="D101" s="79">
        <v>0</v>
      </c>
      <c r="E101" s="79">
        <v>1</v>
      </c>
      <c r="F101" s="79">
        <v>1</v>
      </c>
      <c r="G101" s="79">
        <v>1</v>
      </c>
      <c r="H101" s="79">
        <v>1</v>
      </c>
      <c r="I101" s="79">
        <v>1</v>
      </c>
      <c r="J101" s="79">
        <v>1</v>
      </c>
      <c r="K101" s="79">
        <v>1</v>
      </c>
      <c r="L101" s="79">
        <v>0</v>
      </c>
      <c r="M101" s="79">
        <v>0</v>
      </c>
      <c r="N101" s="79">
        <v>1</v>
      </c>
      <c r="O101" s="79">
        <v>1</v>
      </c>
      <c r="P101" s="79">
        <v>1</v>
      </c>
      <c r="Q101" s="20">
        <f>SUM(B101:P101)</f>
        <v>12</v>
      </c>
      <c r="R101" s="355" t="s">
        <v>427</v>
      </c>
      <c r="S101" s="355"/>
    </row>
    <row r="102" spans="1:20" ht="46.9" customHeight="1" x14ac:dyDescent="0.35">
      <c r="A102" s="181" t="s">
        <v>428</v>
      </c>
      <c r="B102" s="79">
        <v>1</v>
      </c>
      <c r="C102" s="66">
        <v>0</v>
      </c>
      <c r="D102" s="79">
        <v>1</v>
      </c>
      <c r="E102" s="79">
        <v>0</v>
      </c>
      <c r="F102" s="79">
        <v>0</v>
      </c>
      <c r="G102" s="79">
        <v>1</v>
      </c>
      <c r="H102" s="79">
        <v>1</v>
      </c>
      <c r="I102" s="79">
        <v>1</v>
      </c>
      <c r="J102" s="79">
        <v>1</v>
      </c>
      <c r="K102" s="79">
        <v>1</v>
      </c>
      <c r="L102" s="79">
        <v>1</v>
      </c>
      <c r="M102" s="79">
        <v>1</v>
      </c>
      <c r="N102" s="79">
        <v>1</v>
      </c>
      <c r="O102" s="79">
        <v>0</v>
      </c>
      <c r="P102" s="79">
        <v>1</v>
      </c>
      <c r="Q102" s="20">
        <f t="shared" ref="Q102:Q103" si="11">SUM(B102:P102)</f>
        <v>11</v>
      </c>
      <c r="R102" s="355"/>
      <c r="S102" s="355"/>
    </row>
    <row r="103" spans="1:20" ht="46.9" customHeight="1" x14ac:dyDescent="0.35">
      <c r="A103" s="181" t="s">
        <v>429</v>
      </c>
      <c r="B103" s="79">
        <v>0</v>
      </c>
      <c r="C103" s="66">
        <v>0</v>
      </c>
      <c r="D103" s="79">
        <v>1</v>
      </c>
      <c r="E103" s="79">
        <v>0</v>
      </c>
      <c r="F103" s="79">
        <v>0</v>
      </c>
      <c r="G103" s="79">
        <v>0</v>
      </c>
      <c r="H103" s="79">
        <v>0</v>
      </c>
      <c r="I103" s="79">
        <v>0</v>
      </c>
      <c r="J103" s="79">
        <v>0</v>
      </c>
      <c r="K103" s="79">
        <v>0</v>
      </c>
      <c r="L103" s="79">
        <v>0</v>
      </c>
      <c r="M103" s="79">
        <v>0</v>
      </c>
      <c r="N103" s="79">
        <v>0</v>
      </c>
      <c r="O103" s="79">
        <v>0</v>
      </c>
      <c r="P103" s="79">
        <v>0</v>
      </c>
      <c r="Q103" s="20">
        <f t="shared" si="11"/>
        <v>1</v>
      </c>
      <c r="R103" s="355"/>
      <c r="S103" s="355"/>
    </row>
    <row r="104" spans="1:20" x14ac:dyDescent="0.35">
      <c r="A104" s="306" t="s">
        <v>430</v>
      </c>
      <c r="B104" s="306"/>
      <c r="C104" s="306"/>
      <c r="D104" s="306"/>
      <c r="E104" s="306"/>
      <c r="F104" s="306"/>
      <c r="G104" s="306"/>
      <c r="H104" s="306"/>
      <c r="I104" s="306"/>
      <c r="J104" s="306"/>
      <c r="K104" s="306"/>
      <c r="L104" s="144"/>
      <c r="M104" s="144"/>
      <c r="N104" s="144"/>
      <c r="O104" s="144"/>
      <c r="P104" s="144"/>
      <c r="Q104" s="150"/>
      <c r="R104" s="176"/>
      <c r="S104" s="176"/>
    </row>
    <row r="105" spans="1:20" ht="16.149999999999999" customHeight="1" x14ac:dyDescent="0.35">
      <c r="A105" s="5" t="s">
        <v>431</v>
      </c>
      <c r="B105" s="70">
        <v>13.5</v>
      </c>
      <c r="C105" s="70">
        <v>13</v>
      </c>
      <c r="D105" s="70">
        <v>15.5</v>
      </c>
      <c r="E105" s="70">
        <v>1</v>
      </c>
      <c r="F105" s="70">
        <v>13</v>
      </c>
      <c r="G105" s="70">
        <v>0</v>
      </c>
      <c r="H105" s="70">
        <v>15.5</v>
      </c>
      <c r="I105" s="70">
        <v>0</v>
      </c>
      <c r="J105" s="70">
        <v>15</v>
      </c>
      <c r="K105" s="70">
        <v>15.5</v>
      </c>
      <c r="L105" s="103">
        <v>14</v>
      </c>
      <c r="M105" s="93">
        <v>15</v>
      </c>
      <c r="N105" s="93">
        <v>14</v>
      </c>
      <c r="O105" s="93">
        <v>15</v>
      </c>
      <c r="P105" s="93">
        <v>14</v>
      </c>
      <c r="Q105" s="6">
        <f t="shared" ref="Q105:Q119" si="12">COUNTIF(B105:P105,"&gt;0")</f>
        <v>13</v>
      </c>
      <c r="R105" s="200">
        <f>AVERAGEIF(B105:P105,"&gt;1")</f>
        <v>14.416666666666666</v>
      </c>
      <c r="S105" s="354" t="s">
        <v>432</v>
      </c>
      <c r="T105" s="309" t="s">
        <v>433</v>
      </c>
    </row>
    <row r="106" spans="1:20" ht="16.149999999999999" customHeight="1" x14ac:dyDescent="0.35">
      <c r="A106" s="5" t="s">
        <v>434</v>
      </c>
      <c r="B106" s="70">
        <v>3.4</v>
      </c>
      <c r="C106" s="70">
        <v>0</v>
      </c>
      <c r="D106" s="70">
        <v>3.75</v>
      </c>
      <c r="E106" s="70">
        <v>1</v>
      </c>
      <c r="F106" s="70">
        <v>3.3</v>
      </c>
      <c r="G106" s="70">
        <v>0</v>
      </c>
      <c r="H106" s="70">
        <v>3.5</v>
      </c>
      <c r="I106" s="70">
        <v>3.5</v>
      </c>
      <c r="J106" s="70">
        <v>3</v>
      </c>
      <c r="K106" s="70">
        <v>3.5</v>
      </c>
      <c r="L106" s="103">
        <v>3.5</v>
      </c>
      <c r="M106" s="93">
        <v>3.5</v>
      </c>
      <c r="N106" s="93">
        <v>3.5</v>
      </c>
      <c r="O106" s="93">
        <v>3.5</v>
      </c>
      <c r="P106" s="93">
        <v>3.1</v>
      </c>
      <c r="Q106" s="6">
        <f t="shared" si="12"/>
        <v>13</v>
      </c>
      <c r="R106" s="200">
        <f t="shared" ref="R106:R117" si="13">AVERAGEIF(B106:P106,"&gt;1")</f>
        <v>3.4208333333333338</v>
      </c>
      <c r="S106" s="354"/>
      <c r="T106" s="309"/>
    </row>
    <row r="107" spans="1:20" ht="16.149999999999999" customHeight="1" x14ac:dyDescent="0.35">
      <c r="A107" s="5" t="s">
        <v>435</v>
      </c>
      <c r="B107" s="70">
        <v>16</v>
      </c>
      <c r="C107" s="70">
        <v>30</v>
      </c>
      <c r="D107" s="70">
        <v>0</v>
      </c>
      <c r="E107" s="70">
        <v>1</v>
      </c>
      <c r="F107" s="70">
        <v>20</v>
      </c>
      <c r="G107" s="70">
        <v>0</v>
      </c>
      <c r="H107" s="70">
        <v>16</v>
      </c>
      <c r="I107" s="70">
        <v>15</v>
      </c>
      <c r="J107" s="70">
        <v>25</v>
      </c>
      <c r="K107" s="70">
        <v>18</v>
      </c>
      <c r="L107" s="93">
        <v>30</v>
      </c>
      <c r="M107" s="93">
        <v>30</v>
      </c>
      <c r="N107" s="93">
        <v>30</v>
      </c>
      <c r="O107" s="93">
        <v>30</v>
      </c>
      <c r="P107" s="93">
        <v>0</v>
      </c>
      <c r="Q107" s="6">
        <f t="shared" si="12"/>
        <v>12</v>
      </c>
      <c r="R107" s="200">
        <f t="shared" si="13"/>
        <v>23.636363636363637</v>
      </c>
      <c r="S107" s="354"/>
      <c r="T107" s="309"/>
    </row>
    <row r="108" spans="1:20" ht="16.149999999999999" customHeight="1" x14ac:dyDescent="0.35">
      <c r="A108" s="5" t="s">
        <v>436</v>
      </c>
      <c r="B108" s="70">
        <v>45</v>
      </c>
      <c r="C108" s="70">
        <v>0</v>
      </c>
      <c r="D108" s="70">
        <v>0</v>
      </c>
      <c r="E108" s="70">
        <v>1</v>
      </c>
      <c r="F108" s="70">
        <v>40</v>
      </c>
      <c r="G108" s="70">
        <v>0</v>
      </c>
      <c r="H108" s="70">
        <v>45</v>
      </c>
      <c r="I108" s="70">
        <v>50</v>
      </c>
      <c r="J108" s="70">
        <v>45</v>
      </c>
      <c r="K108" s="70">
        <v>47</v>
      </c>
      <c r="L108" s="103">
        <v>40</v>
      </c>
      <c r="M108" s="93">
        <v>40</v>
      </c>
      <c r="N108" s="93">
        <v>0</v>
      </c>
      <c r="O108" s="93">
        <v>0</v>
      </c>
      <c r="P108" s="93">
        <v>1</v>
      </c>
      <c r="Q108" s="6">
        <f t="shared" si="12"/>
        <v>10</v>
      </c>
      <c r="R108" s="200">
        <f t="shared" si="13"/>
        <v>44</v>
      </c>
      <c r="S108" s="354"/>
      <c r="T108" s="309"/>
    </row>
    <row r="109" spans="1:20" ht="16.149999999999999" customHeight="1" x14ac:dyDescent="0.35">
      <c r="A109" s="5" t="s">
        <v>437</v>
      </c>
      <c r="B109" s="141">
        <v>1400</v>
      </c>
      <c r="C109" s="141">
        <v>0</v>
      </c>
      <c r="D109" s="141">
        <v>1500</v>
      </c>
      <c r="E109" s="141">
        <v>0</v>
      </c>
      <c r="F109" s="141">
        <v>0</v>
      </c>
      <c r="G109" s="141">
        <v>0</v>
      </c>
      <c r="H109" s="141">
        <v>1400</v>
      </c>
      <c r="I109" s="141">
        <v>1600</v>
      </c>
      <c r="J109" s="141">
        <v>0</v>
      </c>
      <c r="K109" s="141">
        <v>1600</v>
      </c>
      <c r="L109" s="103">
        <v>1</v>
      </c>
      <c r="M109" s="103">
        <v>280</v>
      </c>
      <c r="N109" s="103">
        <v>0</v>
      </c>
      <c r="O109" s="103">
        <v>0</v>
      </c>
      <c r="P109" s="103">
        <v>150</v>
      </c>
      <c r="Q109" s="6">
        <f t="shared" si="12"/>
        <v>8</v>
      </c>
      <c r="R109" s="200">
        <f t="shared" si="13"/>
        <v>1132.8571428571429</v>
      </c>
      <c r="S109" s="354"/>
      <c r="T109" s="309"/>
    </row>
    <row r="110" spans="1:20" ht="16.149999999999999" customHeight="1" x14ac:dyDescent="0.35">
      <c r="A110" s="5" t="s">
        <v>438</v>
      </c>
      <c r="B110" s="70">
        <v>0</v>
      </c>
      <c r="C110" s="70">
        <v>17</v>
      </c>
      <c r="D110" s="70">
        <v>17</v>
      </c>
      <c r="E110" s="70">
        <v>0</v>
      </c>
      <c r="F110" s="70">
        <v>0</v>
      </c>
      <c r="G110" s="70">
        <v>0</v>
      </c>
      <c r="H110" s="70">
        <v>0</v>
      </c>
      <c r="I110" s="70">
        <v>17</v>
      </c>
      <c r="J110" s="70">
        <v>16.5</v>
      </c>
      <c r="K110" s="70">
        <v>0</v>
      </c>
      <c r="L110" s="93">
        <v>0</v>
      </c>
      <c r="M110" s="93">
        <v>0</v>
      </c>
      <c r="N110" s="93">
        <v>15</v>
      </c>
      <c r="O110" s="93">
        <v>15</v>
      </c>
      <c r="P110" s="93">
        <v>15</v>
      </c>
      <c r="Q110" s="6">
        <f t="shared" si="12"/>
        <v>7</v>
      </c>
      <c r="R110" s="200">
        <f t="shared" si="13"/>
        <v>16.071428571428573</v>
      </c>
      <c r="S110" s="354"/>
      <c r="T110" s="309"/>
    </row>
    <row r="111" spans="1:20" ht="16.149999999999999" customHeight="1" x14ac:dyDescent="0.35">
      <c r="A111" s="5" t="s">
        <v>439</v>
      </c>
      <c r="B111" s="141">
        <v>1500</v>
      </c>
      <c r="C111" s="141">
        <v>0</v>
      </c>
      <c r="D111" s="141">
        <v>1700</v>
      </c>
      <c r="E111" s="141">
        <v>0</v>
      </c>
      <c r="F111" s="141">
        <v>0</v>
      </c>
      <c r="G111" s="141">
        <v>2000</v>
      </c>
      <c r="H111" s="141">
        <v>1500</v>
      </c>
      <c r="I111" s="141">
        <v>1700</v>
      </c>
      <c r="J111" s="141">
        <v>0</v>
      </c>
      <c r="K111" s="141">
        <v>1700</v>
      </c>
      <c r="L111" s="141">
        <v>0</v>
      </c>
      <c r="M111" s="141">
        <v>0</v>
      </c>
      <c r="N111" s="141">
        <v>0</v>
      </c>
      <c r="O111" s="141">
        <v>0</v>
      </c>
      <c r="P111" s="141">
        <v>0</v>
      </c>
      <c r="Q111" s="6">
        <f t="shared" si="12"/>
        <v>6</v>
      </c>
      <c r="R111" s="200">
        <f>AVERAGEIF(B111:P111,"&gt;1")</f>
        <v>1683.3333333333333</v>
      </c>
      <c r="S111" s="354"/>
      <c r="T111" s="309"/>
    </row>
    <row r="112" spans="1:20" ht="16.149999999999999" customHeight="1" x14ac:dyDescent="0.35">
      <c r="A112" s="5" t="s">
        <v>440</v>
      </c>
      <c r="B112" s="70">
        <v>0</v>
      </c>
      <c r="C112" s="70">
        <v>0</v>
      </c>
      <c r="D112" s="70">
        <v>0</v>
      </c>
      <c r="E112" s="70">
        <v>0</v>
      </c>
      <c r="F112" s="70">
        <v>0</v>
      </c>
      <c r="G112" s="70">
        <v>12</v>
      </c>
      <c r="H112" s="70">
        <v>0</v>
      </c>
      <c r="I112" s="70">
        <v>0</v>
      </c>
      <c r="J112" s="70">
        <v>0</v>
      </c>
      <c r="K112" s="70">
        <v>0</v>
      </c>
      <c r="L112" s="103">
        <v>120</v>
      </c>
      <c r="M112" s="93">
        <v>125</v>
      </c>
      <c r="N112" s="93">
        <v>120</v>
      </c>
      <c r="O112" s="93">
        <v>120</v>
      </c>
      <c r="P112" s="93">
        <v>0</v>
      </c>
      <c r="Q112" s="6">
        <f t="shared" si="12"/>
        <v>5</v>
      </c>
      <c r="R112" s="200">
        <f t="shared" si="13"/>
        <v>99.4</v>
      </c>
      <c r="S112" s="354"/>
      <c r="T112" s="309"/>
    </row>
    <row r="113" spans="1:20" ht="16.149999999999999" customHeight="1" x14ac:dyDescent="0.35">
      <c r="A113" s="5" t="s">
        <v>441</v>
      </c>
      <c r="B113" s="70">
        <v>0</v>
      </c>
      <c r="C113" s="70">
        <v>0</v>
      </c>
      <c r="D113" s="70">
        <v>0</v>
      </c>
      <c r="E113" s="70">
        <v>0</v>
      </c>
      <c r="F113" s="70">
        <v>25</v>
      </c>
      <c r="G113" s="70">
        <v>0</v>
      </c>
      <c r="H113" s="70">
        <v>0</v>
      </c>
      <c r="I113" s="70">
        <v>0</v>
      </c>
      <c r="J113" s="70">
        <v>30</v>
      </c>
      <c r="K113" s="70">
        <v>0</v>
      </c>
      <c r="L113" s="93">
        <v>25</v>
      </c>
      <c r="M113" s="93">
        <v>30</v>
      </c>
      <c r="N113" s="93">
        <v>0</v>
      </c>
      <c r="O113" s="93">
        <v>0</v>
      </c>
      <c r="P113" s="93">
        <v>0</v>
      </c>
      <c r="Q113" s="6">
        <f t="shared" si="12"/>
        <v>4</v>
      </c>
      <c r="R113" s="200">
        <f t="shared" si="13"/>
        <v>27.5</v>
      </c>
      <c r="S113" s="354"/>
      <c r="T113" s="309"/>
    </row>
    <row r="114" spans="1:20" ht="16.149999999999999" customHeight="1" x14ac:dyDescent="0.35">
      <c r="A114" s="5" t="s">
        <v>442</v>
      </c>
      <c r="B114" s="70">
        <v>0</v>
      </c>
      <c r="C114" s="70">
        <v>0</v>
      </c>
      <c r="D114" s="70">
        <v>0</v>
      </c>
      <c r="E114" s="70">
        <v>0</v>
      </c>
      <c r="F114" s="70">
        <v>400</v>
      </c>
      <c r="G114" s="70">
        <v>0</v>
      </c>
      <c r="H114" s="70">
        <v>0</v>
      </c>
      <c r="I114" s="70">
        <v>0</v>
      </c>
      <c r="J114" s="70">
        <v>450</v>
      </c>
      <c r="K114" s="70">
        <v>0</v>
      </c>
      <c r="L114" s="70">
        <v>0</v>
      </c>
      <c r="M114" s="70">
        <v>0</v>
      </c>
      <c r="N114" s="70">
        <v>0</v>
      </c>
      <c r="O114" s="70">
        <v>0</v>
      </c>
      <c r="P114" s="70">
        <v>0</v>
      </c>
      <c r="Q114" s="6">
        <f t="shared" si="12"/>
        <v>2</v>
      </c>
      <c r="R114" s="200">
        <f t="shared" si="13"/>
        <v>425</v>
      </c>
      <c r="S114" s="354"/>
    </row>
    <row r="115" spans="1:20" ht="16.149999999999999" customHeight="1" x14ac:dyDescent="0.35">
      <c r="A115" s="5" t="s">
        <v>443</v>
      </c>
      <c r="B115" s="70">
        <v>0</v>
      </c>
      <c r="C115" s="70">
        <v>0</v>
      </c>
      <c r="D115" s="70">
        <v>0</v>
      </c>
      <c r="E115" s="70">
        <v>0</v>
      </c>
      <c r="F115" s="70">
        <v>0</v>
      </c>
      <c r="G115" s="70">
        <v>325</v>
      </c>
      <c r="H115" s="70">
        <v>0</v>
      </c>
      <c r="I115" s="70">
        <v>0</v>
      </c>
      <c r="J115" s="70">
        <v>0</v>
      </c>
      <c r="K115" s="70">
        <v>0</v>
      </c>
      <c r="L115" s="93">
        <v>270</v>
      </c>
      <c r="M115" s="93">
        <v>0</v>
      </c>
      <c r="N115" s="93">
        <v>0</v>
      </c>
      <c r="O115" s="93">
        <v>0</v>
      </c>
      <c r="P115" s="93">
        <v>0</v>
      </c>
      <c r="Q115" s="6">
        <f t="shared" si="12"/>
        <v>2</v>
      </c>
      <c r="R115" s="200">
        <f t="shared" si="13"/>
        <v>297.5</v>
      </c>
      <c r="S115" s="354"/>
    </row>
    <row r="116" spans="1:20" ht="16.149999999999999" customHeight="1" x14ac:dyDescent="0.35">
      <c r="A116" s="5" t="s">
        <v>444</v>
      </c>
      <c r="B116" s="70">
        <v>0</v>
      </c>
      <c r="C116" s="70">
        <v>0</v>
      </c>
      <c r="D116" s="70">
        <v>0</v>
      </c>
      <c r="E116" s="70">
        <v>0</v>
      </c>
      <c r="F116" s="70">
        <v>1000</v>
      </c>
      <c r="G116" s="70">
        <v>0</v>
      </c>
      <c r="H116" s="70">
        <v>0</v>
      </c>
      <c r="I116" s="70">
        <v>0</v>
      </c>
      <c r="J116" s="70">
        <v>1500</v>
      </c>
      <c r="K116" s="70">
        <v>0</v>
      </c>
      <c r="L116" s="70">
        <v>0</v>
      </c>
      <c r="M116" s="70">
        <v>0</v>
      </c>
      <c r="N116" s="70">
        <v>0</v>
      </c>
      <c r="O116" s="70">
        <v>0</v>
      </c>
      <c r="P116" s="70">
        <v>0</v>
      </c>
      <c r="Q116" s="6">
        <f t="shared" si="12"/>
        <v>2</v>
      </c>
      <c r="R116" s="200">
        <f t="shared" si="13"/>
        <v>1250</v>
      </c>
      <c r="S116" s="354"/>
    </row>
    <row r="117" spans="1:20" ht="16.149999999999999" customHeight="1" x14ac:dyDescent="0.35">
      <c r="A117" s="5" t="s">
        <v>445</v>
      </c>
      <c r="B117" s="70">
        <v>0</v>
      </c>
      <c r="C117" s="70">
        <v>1.35</v>
      </c>
      <c r="D117" s="70">
        <v>0</v>
      </c>
      <c r="E117" s="70">
        <v>0</v>
      </c>
      <c r="F117" s="70">
        <v>0</v>
      </c>
      <c r="G117" s="70">
        <v>0</v>
      </c>
      <c r="H117" s="70">
        <v>0</v>
      </c>
      <c r="I117" s="70">
        <v>0</v>
      </c>
      <c r="J117" s="70">
        <v>0</v>
      </c>
      <c r="K117" s="70">
        <v>0</v>
      </c>
      <c r="L117" s="70">
        <v>0</v>
      </c>
      <c r="M117" s="70">
        <v>0</v>
      </c>
      <c r="N117" s="70">
        <v>0</v>
      </c>
      <c r="O117" s="70">
        <v>0</v>
      </c>
      <c r="P117" s="70">
        <v>0</v>
      </c>
      <c r="Q117" s="6">
        <f t="shared" si="12"/>
        <v>1</v>
      </c>
      <c r="R117" s="200">
        <f t="shared" si="13"/>
        <v>1.35</v>
      </c>
      <c r="S117" s="354"/>
    </row>
    <row r="118" spans="1:20" ht="16.149999999999999" customHeight="1" x14ac:dyDescent="0.35">
      <c r="A118" s="5" t="s">
        <v>446</v>
      </c>
      <c r="B118" s="70">
        <v>1</v>
      </c>
      <c r="C118" s="70">
        <v>0</v>
      </c>
      <c r="D118" s="70">
        <v>1</v>
      </c>
      <c r="E118" s="70">
        <v>0</v>
      </c>
      <c r="F118" s="70">
        <v>0</v>
      </c>
      <c r="G118" s="70">
        <v>0</v>
      </c>
      <c r="H118" s="70">
        <v>1</v>
      </c>
      <c r="I118" s="70">
        <v>1</v>
      </c>
      <c r="J118" s="70">
        <v>0</v>
      </c>
      <c r="K118" s="70">
        <v>1</v>
      </c>
      <c r="L118" s="93">
        <v>1</v>
      </c>
      <c r="M118" s="93">
        <v>1</v>
      </c>
      <c r="N118" s="93">
        <v>1</v>
      </c>
      <c r="O118" s="93">
        <v>1</v>
      </c>
      <c r="P118" s="93">
        <v>1</v>
      </c>
      <c r="Q118" s="6">
        <f t="shared" si="12"/>
        <v>10</v>
      </c>
      <c r="R118" s="200" t="s">
        <v>447</v>
      </c>
      <c r="S118" s="354"/>
    </row>
    <row r="119" spans="1:20" ht="16.149999999999999" customHeight="1" x14ac:dyDescent="0.35">
      <c r="A119" s="5" t="s">
        <v>448</v>
      </c>
      <c r="B119" s="70">
        <v>1</v>
      </c>
      <c r="C119" s="70">
        <v>1</v>
      </c>
      <c r="D119" s="70">
        <v>1</v>
      </c>
      <c r="E119" s="70">
        <v>1</v>
      </c>
      <c r="F119" s="70">
        <v>1</v>
      </c>
      <c r="G119" s="70">
        <v>0</v>
      </c>
      <c r="H119" s="70">
        <v>0</v>
      </c>
      <c r="I119" s="70">
        <v>1</v>
      </c>
      <c r="J119" s="70">
        <v>0</v>
      </c>
      <c r="K119" s="70">
        <v>0</v>
      </c>
      <c r="L119" s="70">
        <v>0</v>
      </c>
      <c r="M119" s="70">
        <v>0</v>
      </c>
      <c r="N119" s="70">
        <v>0</v>
      </c>
      <c r="O119" s="70">
        <v>0</v>
      </c>
      <c r="P119" s="70">
        <v>0</v>
      </c>
      <c r="Q119" s="6">
        <f t="shared" si="12"/>
        <v>6</v>
      </c>
      <c r="R119" s="200" t="s">
        <v>447</v>
      </c>
      <c r="S119" s="354"/>
    </row>
    <row r="120" spans="1:20" ht="16.149999999999999" customHeight="1" x14ac:dyDescent="0.35">
      <c r="A120" s="306" t="s">
        <v>449</v>
      </c>
      <c r="B120" s="306"/>
      <c r="C120" s="306"/>
      <c r="D120" s="306"/>
      <c r="E120" s="306"/>
      <c r="F120" s="306"/>
      <c r="G120" s="306"/>
      <c r="H120" s="306"/>
      <c r="I120" s="306"/>
      <c r="J120" s="306"/>
      <c r="K120" s="306"/>
      <c r="L120" s="144"/>
      <c r="M120" s="144"/>
      <c r="N120" s="144"/>
      <c r="O120" s="144"/>
      <c r="P120" s="144"/>
      <c r="Q120" s="150"/>
      <c r="R120" s="176"/>
      <c r="S120" s="176"/>
    </row>
    <row r="121" spans="1:20" ht="14.5" customHeight="1" x14ac:dyDescent="0.35">
      <c r="A121" s="88" t="s">
        <v>450</v>
      </c>
      <c r="B121" s="79">
        <v>1</v>
      </c>
      <c r="C121" s="79">
        <v>1</v>
      </c>
      <c r="D121" s="79">
        <v>1</v>
      </c>
      <c r="E121" s="79">
        <v>1</v>
      </c>
      <c r="F121" s="79">
        <v>1</v>
      </c>
      <c r="G121" s="79">
        <v>1</v>
      </c>
      <c r="H121" s="79">
        <v>1</v>
      </c>
      <c r="I121" s="79">
        <v>1</v>
      </c>
      <c r="J121" s="79">
        <v>1</v>
      </c>
      <c r="K121" s="79">
        <v>1</v>
      </c>
      <c r="L121" s="79">
        <v>0</v>
      </c>
      <c r="M121" s="79">
        <v>1</v>
      </c>
      <c r="N121" s="79">
        <v>1</v>
      </c>
      <c r="O121" s="79">
        <v>1</v>
      </c>
      <c r="P121" s="79">
        <v>0</v>
      </c>
      <c r="Q121" s="20">
        <f>SUM(B121:P121)</f>
        <v>13</v>
      </c>
      <c r="R121" s="356" t="s">
        <v>451</v>
      </c>
      <c r="S121" s="356"/>
    </row>
    <row r="122" spans="1:20" x14ac:dyDescent="0.35">
      <c r="A122" s="88" t="s">
        <v>452</v>
      </c>
      <c r="B122" s="79">
        <v>1</v>
      </c>
      <c r="C122" s="79">
        <v>0</v>
      </c>
      <c r="D122" s="79">
        <v>1</v>
      </c>
      <c r="E122" s="79">
        <v>1</v>
      </c>
      <c r="F122" s="79">
        <v>1</v>
      </c>
      <c r="G122" s="79">
        <v>0</v>
      </c>
      <c r="H122" s="79">
        <v>1</v>
      </c>
      <c r="I122" s="79">
        <v>1</v>
      </c>
      <c r="J122" s="79">
        <v>1</v>
      </c>
      <c r="K122" s="79">
        <v>1</v>
      </c>
      <c r="L122" s="79">
        <v>1</v>
      </c>
      <c r="M122" s="79">
        <v>1</v>
      </c>
      <c r="N122" s="79">
        <v>1</v>
      </c>
      <c r="O122" s="79">
        <v>1</v>
      </c>
      <c r="P122" s="79">
        <v>1</v>
      </c>
      <c r="Q122" s="20">
        <f>SUM(B122:P122)</f>
        <v>13</v>
      </c>
      <c r="R122" s="356"/>
      <c r="S122" s="356"/>
    </row>
    <row r="123" spans="1:20" x14ac:dyDescent="0.35">
      <c r="A123" s="88" t="s">
        <v>453</v>
      </c>
      <c r="B123" s="79">
        <v>1</v>
      </c>
      <c r="C123" s="79">
        <v>1</v>
      </c>
      <c r="D123" s="79">
        <v>1</v>
      </c>
      <c r="E123" s="79">
        <v>0</v>
      </c>
      <c r="F123" s="79">
        <v>1</v>
      </c>
      <c r="G123" s="79">
        <v>0</v>
      </c>
      <c r="H123" s="79">
        <v>0</v>
      </c>
      <c r="I123" s="79">
        <v>1</v>
      </c>
      <c r="J123" s="79">
        <v>1</v>
      </c>
      <c r="K123" s="79">
        <v>1</v>
      </c>
      <c r="L123" s="79">
        <v>0</v>
      </c>
      <c r="M123" s="79">
        <v>0</v>
      </c>
      <c r="N123" s="79">
        <v>0</v>
      </c>
      <c r="O123" s="79">
        <v>0</v>
      </c>
      <c r="P123" s="79">
        <v>1</v>
      </c>
      <c r="Q123" s="20">
        <f>SUM(B123:P123)</f>
        <v>8</v>
      </c>
      <c r="R123" s="356"/>
      <c r="S123" s="356"/>
    </row>
    <row r="124" spans="1:20" x14ac:dyDescent="0.35">
      <c r="A124" s="88" t="s">
        <v>454</v>
      </c>
      <c r="B124" s="79">
        <v>0</v>
      </c>
      <c r="C124" s="79">
        <v>1</v>
      </c>
      <c r="D124" s="79">
        <v>0</v>
      </c>
      <c r="E124" s="79">
        <v>0</v>
      </c>
      <c r="F124" s="79">
        <v>0</v>
      </c>
      <c r="G124" s="79">
        <v>1</v>
      </c>
      <c r="H124" s="79">
        <v>0</v>
      </c>
      <c r="I124" s="79">
        <v>0</v>
      </c>
      <c r="J124" s="79">
        <v>0</v>
      </c>
      <c r="K124" s="79">
        <v>0</v>
      </c>
      <c r="L124" s="79">
        <v>1</v>
      </c>
      <c r="M124" s="79">
        <v>0</v>
      </c>
      <c r="N124" s="79">
        <v>1</v>
      </c>
      <c r="O124" s="79">
        <v>1</v>
      </c>
      <c r="P124" s="79">
        <v>0</v>
      </c>
      <c r="Q124" s="20">
        <f>SUM(B124:P124)</f>
        <v>5</v>
      </c>
      <c r="R124" s="356"/>
      <c r="S124" s="356"/>
    </row>
    <row r="125" spans="1:20" x14ac:dyDescent="0.35">
      <c r="A125" s="88" t="s">
        <v>455</v>
      </c>
      <c r="B125" s="79">
        <v>0</v>
      </c>
      <c r="C125" s="79">
        <v>0</v>
      </c>
      <c r="D125" s="79">
        <v>0</v>
      </c>
      <c r="E125" s="79">
        <v>0</v>
      </c>
      <c r="F125" s="79">
        <v>1</v>
      </c>
      <c r="G125" s="79">
        <v>0</v>
      </c>
      <c r="H125" s="79">
        <v>1</v>
      </c>
      <c r="I125" s="79">
        <v>0</v>
      </c>
      <c r="J125" s="79">
        <v>0</v>
      </c>
      <c r="K125" s="79">
        <v>0</v>
      </c>
      <c r="L125" s="79">
        <v>0</v>
      </c>
      <c r="M125" s="79">
        <v>0</v>
      </c>
      <c r="N125" s="79">
        <v>0</v>
      </c>
      <c r="O125" s="79">
        <v>0</v>
      </c>
      <c r="P125" s="79">
        <v>0</v>
      </c>
      <c r="Q125" s="20">
        <f>SUM(B125:P125)</f>
        <v>2</v>
      </c>
      <c r="R125" s="356"/>
      <c r="S125" s="356"/>
    </row>
    <row r="126" spans="1:20" ht="15" thickBot="1" x14ac:dyDescent="0.4">
      <c r="A126" s="348" t="s">
        <v>456</v>
      </c>
      <c r="B126" s="348"/>
      <c r="C126" s="348"/>
      <c r="D126" s="348"/>
      <c r="E126" s="348"/>
      <c r="F126" s="348"/>
      <c r="G126" s="348"/>
      <c r="H126" s="348"/>
      <c r="I126" s="348"/>
      <c r="J126" s="348"/>
      <c r="K126" s="348"/>
      <c r="L126" s="145"/>
      <c r="M126" s="145"/>
      <c r="N126" s="145"/>
      <c r="O126" s="145"/>
      <c r="P126" s="145"/>
      <c r="Q126" s="116"/>
      <c r="R126" s="177"/>
      <c r="S126" s="177"/>
    </row>
    <row r="127" spans="1:20" x14ac:dyDescent="0.35">
      <c r="A127" s="14" t="s">
        <v>457</v>
      </c>
      <c r="B127" s="69">
        <v>7.5</v>
      </c>
      <c r="C127" s="69">
        <v>1</v>
      </c>
      <c r="D127" s="69">
        <v>8.5</v>
      </c>
      <c r="E127" s="69">
        <v>1</v>
      </c>
      <c r="F127" s="69">
        <v>1</v>
      </c>
      <c r="G127" s="69">
        <v>0</v>
      </c>
      <c r="H127" s="69">
        <v>10</v>
      </c>
      <c r="I127" s="69">
        <v>9</v>
      </c>
      <c r="J127" s="69">
        <v>7.5</v>
      </c>
      <c r="K127" s="69">
        <v>20</v>
      </c>
      <c r="L127" s="164">
        <v>1</v>
      </c>
      <c r="M127" s="164">
        <v>0</v>
      </c>
      <c r="N127" s="164">
        <v>1</v>
      </c>
      <c r="O127" s="164">
        <v>1</v>
      </c>
      <c r="P127" s="164">
        <v>0</v>
      </c>
      <c r="Q127" s="65">
        <f t="shared" ref="Q127:Q146" si="14">COUNTIF(B127:P127,"&gt;0")</f>
        <v>12</v>
      </c>
      <c r="R127" s="199">
        <f>AVERAGEIF(B127:P127,"&gt;1")</f>
        <v>10.416666666666666</v>
      </c>
      <c r="S127" s="357" t="s">
        <v>458</v>
      </c>
    </row>
    <row r="128" spans="1:20" x14ac:dyDescent="0.35">
      <c r="A128" s="14" t="s">
        <v>459</v>
      </c>
      <c r="B128" s="69">
        <v>7</v>
      </c>
      <c r="C128" s="69">
        <v>1</v>
      </c>
      <c r="D128" s="69">
        <v>6</v>
      </c>
      <c r="E128" s="69">
        <v>1</v>
      </c>
      <c r="F128" s="69">
        <v>1</v>
      </c>
      <c r="G128" s="69">
        <v>0</v>
      </c>
      <c r="H128" s="69">
        <v>14</v>
      </c>
      <c r="I128" s="69">
        <v>9</v>
      </c>
      <c r="J128" s="69">
        <v>8</v>
      </c>
      <c r="K128" s="69">
        <v>14</v>
      </c>
      <c r="L128" s="164">
        <v>0</v>
      </c>
      <c r="M128" s="164">
        <v>0</v>
      </c>
      <c r="N128" s="164">
        <v>0</v>
      </c>
      <c r="O128" s="164">
        <v>1</v>
      </c>
      <c r="P128" s="198">
        <v>150</v>
      </c>
      <c r="Q128" s="65">
        <f t="shared" si="14"/>
        <v>11</v>
      </c>
      <c r="R128" s="199">
        <f t="shared" ref="R128:R133" si="15">AVERAGEIF(B128:P128,"&gt;1")</f>
        <v>29.714285714285715</v>
      </c>
      <c r="S128" s="357"/>
    </row>
    <row r="129" spans="1:19" x14ac:dyDescent="0.35">
      <c r="A129" s="14" t="s">
        <v>460</v>
      </c>
      <c r="B129" s="69">
        <v>22.5</v>
      </c>
      <c r="C129" s="69">
        <v>0</v>
      </c>
      <c r="D129" s="69">
        <v>20</v>
      </c>
      <c r="E129" s="69">
        <v>1</v>
      </c>
      <c r="F129" s="69">
        <v>1</v>
      </c>
      <c r="G129" s="69">
        <v>0</v>
      </c>
      <c r="H129" s="69">
        <v>22.5</v>
      </c>
      <c r="I129" s="69">
        <v>0</v>
      </c>
      <c r="J129" s="69">
        <v>27.5</v>
      </c>
      <c r="K129" s="69">
        <v>22.5</v>
      </c>
      <c r="L129" s="164">
        <v>0</v>
      </c>
      <c r="M129" s="164">
        <v>30</v>
      </c>
      <c r="N129" s="164">
        <v>1</v>
      </c>
      <c r="O129" s="164">
        <v>1</v>
      </c>
      <c r="P129" s="164">
        <v>0</v>
      </c>
      <c r="Q129" s="65">
        <f t="shared" si="14"/>
        <v>10</v>
      </c>
      <c r="R129" s="199">
        <f t="shared" si="15"/>
        <v>24.166666666666668</v>
      </c>
      <c r="S129" s="357"/>
    </row>
    <row r="130" spans="1:19" x14ac:dyDescent="0.35">
      <c r="A130" s="14" t="s">
        <v>461</v>
      </c>
      <c r="B130" s="69">
        <v>150</v>
      </c>
      <c r="C130" s="69">
        <v>0</v>
      </c>
      <c r="D130" s="69">
        <v>185</v>
      </c>
      <c r="E130" s="69">
        <v>1</v>
      </c>
      <c r="F130" s="69">
        <v>0</v>
      </c>
      <c r="G130" s="69">
        <v>150</v>
      </c>
      <c r="H130" s="69">
        <v>0</v>
      </c>
      <c r="I130" s="69">
        <v>170</v>
      </c>
      <c r="J130" s="69">
        <v>0</v>
      </c>
      <c r="K130" s="69">
        <v>0</v>
      </c>
      <c r="L130" s="164">
        <v>1</v>
      </c>
      <c r="M130" s="164">
        <v>130</v>
      </c>
      <c r="N130" s="164">
        <v>1</v>
      </c>
      <c r="O130" s="164">
        <v>1</v>
      </c>
      <c r="P130" s="164">
        <v>150</v>
      </c>
      <c r="Q130" s="65">
        <f t="shared" si="14"/>
        <v>10</v>
      </c>
      <c r="R130" s="199">
        <f t="shared" si="15"/>
        <v>155.83333333333334</v>
      </c>
      <c r="S130" s="357"/>
    </row>
    <row r="131" spans="1:19" x14ac:dyDescent="0.35">
      <c r="A131" s="14" t="s">
        <v>462</v>
      </c>
      <c r="B131" s="69">
        <v>15</v>
      </c>
      <c r="C131" s="69">
        <v>1</v>
      </c>
      <c r="D131" s="69">
        <v>12</v>
      </c>
      <c r="E131" s="69">
        <v>0</v>
      </c>
      <c r="F131" s="69">
        <v>1</v>
      </c>
      <c r="G131" s="69">
        <v>0</v>
      </c>
      <c r="H131" s="69">
        <v>0</v>
      </c>
      <c r="I131" s="69">
        <v>16</v>
      </c>
      <c r="J131" s="69">
        <v>10</v>
      </c>
      <c r="K131" s="69">
        <v>0</v>
      </c>
      <c r="L131" s="164">
        <v>0</v>
      </c>
      <c r="M131" s="164">
        <v>0</v>
      </c>
      <c r="N131" s="164">
        <v>1</v>
      </c>
      <c r="O131" s="164">
        <v>1</v>
      </c>
      <c r="P131" s="164">
        <v>0</v>
      </c>
      <c r="Q131" s="65">
        <f t="shared" si="14"/>
        <v>8</v>
      </c>
      <c r="R131" s="199">
        <f t="shared" si="15"/>
        <v>13.25</v>
      </c>
      <c r="S131" s="357"/>
    </row>
    <row r="132" spans="1:19" x14ac:dyDescent="0.35">
      <c r="A132" s="14" t="s">
        <v>463</v>
      </c>
      <c r="B132" s="69">
        <v>400</v>
      </c>
      <c r="C132" s="69">
        <v>0</v>
      </c>
      <c r="D132" s="69">
        <v>300</v>
      </c>
      <c r="E132" s="69">
        <v>0</v>
      </c>
      <c r="F132" s="69">
        <v>1</v>
      </c>
      <c r="G132" s="69">
        <v>0</v>
      </c>
      <c r="H132" s="69">
        <v>0</v>
      </c>
      <c r="I132" s="69">
        <v>500</v>
      </c>
      <c r="J132" s="69">
        <v>350</v>
      </c>
      <c r="K132" s="69">
        <v>0</v>
      </c>
      <c r="L132" s="164">
        <v>0</v>
      </c>
      <c r="M132" s="164">
        <v>800</v>
      </c>
      <c r="N132" s="164">
        <v>1</v>
      </c>
      <c r="O132" s="164">
        <v>1</v>
      </c>
      <c r="P132" s="164">
        <v>0</v>
      </c>
      <c r="Q132" s="65">
        <f t="shared" si="14"/>
        <v>8</v>
      </c>
      <c r="R132" s="199">
        <f t="shared" si="15"/>
        <v>470</v>
      </c>
      <c r="S132" s="357"/>
    </row>
    <row r="133" spans="1:19" x14ac:dyDescent="0.35">
      <c r="A133" s="14" t="s">
        <v>464</v>
      </c>
      <c r="B133" s="69">
        <v>400</v>
      </c>
      <c r="C133" s="69">
        <v>0</v>
      </c>
      <c r="D133" s="69">
        <v>500</v>
      </c>
      <c r="E133" s="69">
        <v>0</v>
      </c>
      <c r="F133" s="69">
        <v>1</v>
      </c>
      <c r="G133" s="69">
        <v>0</v>
      </c>
      <c r="H133" s="69">
        <v>0</v>
      </c>
      <c r="I133" s="69">
        <v>600</v>
      </c>
      <c r="J133" s="69">
        <v>500</v>
      </c>
      <c r="K133" s="69">
        <v>0</v>
      </c>
      <c r="L133" s="164">
        <v>0</v>
      </c>
      <c r="M133" s="164">
        <v>800</v>
      </c>
      <c r="N133" s="164">
        <v>1</v>
      </c>
      <c r="O133" s="164">
        <v>1</v>
      </c>
      <c r="P133" s="164">
        <v>0</v>
      </c>
      <c r="Q133" s="65">
        <f t="shared" si="14"/>
        <v>8</v>
      </c>
      <c r="R133" s="199">
        <f t="shared" si="15"/>
        <v>560</v>
      </c>
      <c r="S133" s="357"/>
    </row>
    <row r="134" spans="1:19" x14ac:dyDescent="0.35">
      <c r="A134" s="5" t="s">
        <v>465</v>
      </c>
      <c r="B134" s="70">
        <v>1</v>
      </c>
      <c r="C134" s="70">
        <v>0</v>
      </c>
      <c r="D134" s="70">
        <v>0</v>
      </c>
      <c r="E134" s="70">
        <v>1</v>
      </c>
      <c r="F134" s="70">
        <v>1</v>
      </c>
      <c r="G134" s="70">
        <v>0</v>
      </c>
      <c r="H134" s="70">
        <v>1</v>
      </c>
      <c r="I134" s="70">
        <v>1</v>
      </c>
      <c r="J134" s="70">
        <v>0</v>
      </c>
      <c r="K134" s="70">
        <v>1</v>
      </c>
      <c r="L134" s="164">
        <v>0</v>
      </c>
      <c r="M134" s="164">
        <v>0</v>
      </c>
      <c r="N134" s="164">
        <v>0</v>
      </c>
      <c r="O134" s="164">
        <v>1</v>
      </c>
      <c r="P134" s="164">
        <v>0</v>
      </c>
      <c r="Q134" s="65">
        <f t="shared" si="14"/>
        <v>7</v>
      </c>
      <c r="R134" s="199" t="s">
        <v>447</v>
      </c>
      <c r="S134" s="357"/>
    </row>
    <row r="135" spans="1:19" x14ac:dyDescent="0.35">
      <c r="A135" s="14" t="s">
        <v>466</v>
      </c>
      <c r="B135" s="69">
        <v>0</v>
      </c>
      <c r="C135" s="69">
        <v>1</v>
      </c>
      <c r="D135" s="69">
        <v>0</v>
      </c>
      <c r="E135" s="69">
        <v>0</v>
      </c>
      <c r="F135" s="69">
        <v>1</v>
      </c>
      <c r="G135" s="69">
        <v>1</v>
      </c>
      <c r="H135" s="69">
        <v>0</v>
      </c>
      <c r="I135" s="69">
        <v>0</v>
      </c>
      <c r="J135" s="69">
        <v>0</v>
      </c>
      <c r="K135" s="69">
        <v>0</v>
      </c>
      <c r="L135" s="164">
        <v>250</v>
      </c>
      <c r="M135" s="164">
        <v>130</v>
      </c>
      <c r="N135" s="164">
        <v>0</v>
      </c>
      <c r="O135" s="164">
        <v>280</v>
      </c>
      <c r="P135" s="164">
        <v>70</v>
      </c>
      <c r="Q135" s="65">
        <f t="shared" si="14"/>
        <v>7</v>
      </c>
      <c r="R135" s="199">
        <f t="shared" ref="R135:R140" si="16">AVERAGEIF(B135:P135,"&gt;1")</f>
        <v>182.5</v>
      </c>
      <c r="S135" s="357"/>
    </row>
    <row r="136" spans="1:19" x14ac:dyDescent="0.35">
      <c r="A136" s="14" t="s">
        <v>467</v>
      </c>
      <c r="B136" s="69">
        <v>25</v>
      </c>
      <c r="C136" s="69">
        <v>0</v>
      </c>
      <c r="D136" s="69">
        <v>25</v>
      </c>
      <c r="E136" s="69">
        <v>0</v>
      </c>
      <c r="F136" s="69">
        <v>0</v>
      </c>
      <c r="G136" s="69">
        <v>0</v>
      </c>
      <c r="H136" s="69">
        <v>0</v>
      </c>
      <c r="I136" s="69">
        <v>35</v>
      </c>
      <c r="J136" s="69">
        <v>30</v>
      </c>
      <c r="K136" s="69">
        <v>0</v>
      </c>
      <c r="L136" s="164">
        <v>0</v>
      </c>
      <c r="M136" s="164">
        <v>0</v>
      </c>
      <c r="N136" s="164">
        <v>1</v>
      </c>
      <c r="O136" s="164">
        <v>1</v>
      </c>
      <c r="P136" s="164">
        <v>0</v>
      </c>
      <c r="Q136" s="65">
        <f t="shared" si="14"/>
        <v>6</v>
      </c>
      <c r="R136" s="199">
        <f t="shared" si="16"/>
        <v>28.75</v>
      </c>
      <c r="S136" s="357"/>
    </row>
    <row r="137" spans="1:19" x14ac:dyDescent="0.35">
      <c r="A137" s="27" t="s">
        <v>468</v>
      </c>
      <c r="B137" s="70">
        <v>200</v>
      </c>
      <c r="C137" s="70">
        <v>0</v>
      </c>
      <c r="D137" s="70">
        <v>0</v>
      </c>
      <c r="E137" s="70">
        <v>0</v>
      </c>
      <c r="F137" s="70">
        <v>0</v>
      </c>
      <c r="G137" s="70">
        <v>0</v>
      </c>
      <c r="H137" s="70">
        <v>0</v>
      </c>
      <c r="I137" s="70">
        <v>350</v>
      </c>
      <c r="J137" s="70">
        <v>350</v>
      </c>
      <c r="K137" s="70">
        <v>0</v>
      </c>
      <c r="L137" s="164">
        <v>0</v>
      </c>
      <c r="M137" s="164">
        <v>800</v>
      </c>
      <c r="N137" s="164">
        <v>1</v>
      </c>
      <c r="O137" s="164">
        <v>1</v>
      </c>
      <c r="P137" s="164">
        <v>0</v>
      </c>
      <c r="Q137" s="65">
        <f t="shared" si="14"/>
        <v>6</v>
      </c>
      <c r="R137" s="199">
        <f t="shared" si="16"/>
        <v>425</v>
      </c>
      <c r="S137" s="357"/>
    </row>
    <row r="138" spans="1:19" x14ac:dyDescent="0.35">
      <c r="A138" s="27" t="s">
        <v>469</v>
      </c>
      <c r="B138" s="70">
        <v>0</v>
      </c>
      <c r="C138" s="70">
        <v>1</v>
      </c>
      <c r="D138" s="70">
        <v>7</v>
      </c>
      <c r="E138" s="70">
        <v>1</v>
      </c>
      <c r="F138" s="70">
        <v>0</v>
      </c>
      <c r="G138" s="70">
        <v>0</v>
      </c>
      <c r="H138" s="70">
        <v>0</v>
      </c>
      <c r="I138" s="70">
        <v>0</v>
      </c>
      <c r="J138" s="70">
        <v>0</v>
      </c>
      <c r="K138" s="70">
        <v>0</v>
      </c>
      <c r="L138" s="164">
        <v>1</v>
      </c>
      <c r="M138" s="164">
        <v>0</v>
      </c>
      <c r="N138" s="164">
        <v>1</v>
      </c>
      <c r="O138" s="164">
        <v>1</v>
      </c>
      <c r="P138" s="164">
        <v>0</v>
      </c>
      <c r="Q138" s="65">
        <f t="shared" si="14"/>
        <v>6</v>
      </c>
      <c r="R138" s="199">
        <f t="shared" si="16"/>
        <v>7</v>
      </c>
      <c r="S138" s="357"/>
    </row>
    <row r="139" spans="1:19" x14ac:dyDescent="0.35">
      <c r="A139" s="27" t="s">
        <v>470</v>
      </c>
      <c r="B139" s="70">
        <v>0</v>
      </c>
      <c r="C139" s="70">
        <v>1</v>
      </c>
      <c r="D139" s="70">
        <v>0</v>
      </c>
      <c r="E139" s="70">
        <v>0</v>
      </c>
      <c r="F139" s="70">
        <v>1</v>
      </c>
      <c r="G139" s="70">
        <v>0</v>
      </c>
      <c r="H139" s="70">
        <v>0</v>
      </c>
      <c r="I139" s="70">
        <v>0</v>
      </c>
      <c r="J139" s="70">
        <v>0</v>
      </c>
      <c r="K139" s="70">
        <v>0</v>
      </c>
      <c r="L139" s="164">
        <v>1</v>
      </c>
      <c r="M139" s="164">
        <v>0</v>
      </c>
      <c r="N139" s="164">
        <v>0</v>
      </c>
      <c r="O139" s="164">
        <v>1</v>
      </c>
      <c r="P139" s="164">
        <v>70</v>
      </c>
      <c r="Q139" s="65">
        <f t="shared" si="14"/>
        <v>5</v>
      </c>
      <c r="R139" s="199">
        <f t="shared" si="16"/>
        <v>70</v>
      </c>
      <c r="S139" s="357"/>
    </row>
    <row r="140" spans="1:19" x14ac:dyDescent="0.35">
      <c r="A140" s="27" t="s">
        <v>471</v>
      </c>
      <c r="B140" s="70">
        <v>0</v>
      </c>
      <c r="C140" s="70">
        <v>1</v>
      </c>
      <c r="D140" s="70">
        <v>0</v>
      </c>
      <c r="E140" s="70">
        <v>0</v>
      </c>
      <c r="F140" s="70">
        <v>0</v>
      </c>
      <c r="G140" s="70">
        <v>0</v>
      </c>
      <c r="H140" s="70">
        <v>0</v>
      </c>
      <c r="I140" s="70">
        <v>0</v>
      </c>
      <c r="J140" s="70">
        <v>0</v>
      </c>
      <c r="K140" s="70">
        <v>0</v>
      </c>
      <c r="L140" s="164">
        <v>1</v>
      </c>
      <c r="M140" s="164">
        <v>150</v>
      </c>
      <c r="N140" s="164">
        <v>0</v>
      </c>
      <c r="O140" s="164">
        <v>0</v>
      </c>
      <c r="P140" s="164">
        <v>125</v>
      </c>
      <c r="Q140" s="65">
        <f t="shared" si="14"/>
        <v>4</v>
      </c>
      <c r="R140" s="199">
        <f t="shared" si="16"/>
        <v>137.5</v>
      </c>
      <c r="S140" s="357"/>
    </row>
    <row r="141" spans="1:19" x14ac:dyDescent="0.35">
      <c r="A141" s="27" t="s">
        <v>472</v>
      </c>
      <c r="B141" s="70">
        <v>0</v>
      </c>
      <c r="C141" s="70">
        <v>1</v>
      </c>
      <c r="D141" s="70">
        <v>0</v>
      </c>
      <c r="E141" s="70">
        <v>1</v>
      </c>
      <c r="F141" s="70">
        <v>0</v>
      </c>
      <c r="G141" s="70">
        <v>0</v>
      </c>
      <c r="H141" s="70">
        <v>0</v>
      </c>
      <c r="I141" s="70">
        <v>0</v>
      </c>
      <c r="J141" s="70">
        <v>0</v>
      </c>
      <c r="K141" s="70">
        <v>1</v>
      </c>
      <c r="L141" s="164">
        <v>0</v>
      </c>
      <c r="M141" s="164">
        <v>0</v>
      </c>
      <c r="N141" s="164">
        <v>0</v>
      </c>
      <c r="O141" s="164">
        <v>0</v>
      </c>
      <c r="P141" s="164">
        <v>0</v>
      </c>
      <c r="Q141" s="65">
        <f t="shared" si="14"/>
        <v>3</v>
      </c>
      <c r="R141" s="199" t="s">
        <v>447</v>
      </c>
      <c r="S141" s="357"/>
    </row>
    <row r="142" spans="1:19" x14ac:dyDescent="0.35">
      <c r="A142" s="27" t="s">
        <v>473</v>
      </c>
      <c r="B142" s="70">
        <v>0</v>
      </c>
      <c r="C142" s="70">
        <v>1</v>
      </c>
      <c r="D142" s="70">
        <v>0</v>
      </c>
      <c r="E142" s="70">
        <v>1</v>
      </c>
      <c r="F142" s="70">
        <v>0</v>
      </c>
      <c r="G142" s="70">
        <v>0</v>
      </c>
      <c r="H142" s="70">
        <v>0</v>
      </c>
      <c r="I142" s="70">
        <v>0</v>
      </c>
      <c r="J142" s="70">
        <v>0</v>
      </c>
      <c r="K142" s="70">
        <v>0</v>
      </c>
      <c r="L142" s="164">
        <v>0</v>
      </c>
      <c r="M142" s="164">
        <v>0</v>
      </c>
      <c r="N142" s="164">
        <v>0</v>
      </c>
      <c r="O142" s="164">
        <v>0</v>
      </c>
      <c r="P142" s="164">
        <v>0</v>
      </c>
      <c r="Q142" s="65">
        <f t="shared" si="14"/>
        <v>2</v>
      </c>
      <c r="R142" s="199" t="s">
        <v>447</v>
      </c>
      <c r="S142" s="357"/>
    </row>
    <row r="143" spans="1:19" x14ac:dyDescent="0.35">
      <c r="A143" s="5" t="s">
        <v>474</v>
      </c>
      <c r="B143" s="70">
        <v>0</v>
      </c>
      <c r="C143" s="70">
        <v>0</v>
      </c>
      <c r="D143" s="70">
        <v>100</v>
      </c>
      <c r="E143" s="70">
        <v>0</v>
      </c>
      <c r="F143" s="70">
        <v>0</v>
      </c>
      <c r="G143" s="70">
        <v>0</v>
      </c>
      <c r="H143" s="70">
        <v>0</v>
      </c>
      <c r="I143" s="70">
        <v>0</v>
      </c>
      <c r="J143" s="70">
        <v>125</v>
      </c>
      <c r="K143" s="70">
        <v>0</v>
      </c>
      <c r="L143" s="164">
        <v>0</v>
      </c>
      <c r="M143" s="164">
        <v>0</v>
      </c>
      <c r="N143" s="164">
        <v>0</v>
      </c>
      <c r="O143" s="164">
        <v>0</v>
      </c>
      <c r="P143" s="164">
        <v>0</v>
      </c>
      <c r="Q143" s="65">
        <f t="shared" si="14"/>
        <v>2</v>
      </c>
      <c r="R143" s="199">
        <f>AVERAGEIF(B143:P143,"&gt;1")</f>
        <v>112.5</v>
      </c>
      <c r="S143" s="357"/>
    </row>
    <row r="144" spans="1:19" x14ac:dyDescent="0.35">
      <c r="A144" s="5" t="s">
        <v>475</v>
      </c>
      <c r="B144" s="70">
        <v>0</v>
      </c>
      <c r="C144" s="70">
        <v>1</v>
      </c>
      <c r="D144" s="70">
        <v>0</v>
      </c>
      <c r="E144" s="70">
        <v>0</v>
      </c>
      <c r="F144" s="70">
        <v>1</v>
      </c>
      <c r="G144" s="70">
        <v>0</v>
      </c>
      <c r="H144" s="70">
        <v>0</v>
      </c>
      <c r="I144" s="70">
        <v>0</v>
      </c>
      <c r="J144" s="70">
        <v>0</v>
      </c>
      <c r="K144" s="70">
        <v>0</v>
      </c>
      <c r="L144" s="164">
        <v>0</v>
      </c>
      <c r="M144" s="164">
        <v>0</v>
      </c>
      <c r="N144" s="164">
        <v>0</v>
      </c>
      <c r="O144" s="164">
        <v>0</v>
      </c>
      <c r="P144" s="164">
        <v>0</v>
      </c>
      <c r="Q144" s="65">
        <f t="shared" si="14"/>
        <v>2</v>
      </c>
      <c r="R144" s="199" t="s">
        <v>447</v>
      </c>
      <c r="S144" s="357"/>
    </row>
    <row r="145" spans="1:19" x14ac:dyDescent="0.35">
      <c r="A145" s="27" t="s">
        <v>476</v>
      </c>
      <c r="B145" s="70">
        <v>1</v>
      </c>
      <c r="C145" s="70">
        <v>0</v>
      </c>
      <c r="D145" s="70">
        <v>0</v>
      </c>
      <c r="E145" s="70">
        <v>0</v>
      </c>
      <c r="F145" s="70">
        <v>0</v>
      </c>
      <c r="G145" s="70">
        <v>0</v>
      </c>
      <c r="H145" s="70">
        <v>1</v>
      </c>
      <c r="I145" s="70">
        <v>0</v>
      </c>
      <c r="J145" s="70">
        <v>0</v>
      </c>
      <c r="K145" s="70">
        <v>0</v>
      </c>
      <c r="L145" s="164">
        <v>0</v>
      </c>
      <c r="M145" s="164">
        <v>0</v>
      </c>
      <c r="N145" s="164">
        <v>0</v>
      </c>
      <c r="O145" s="164">
        <v>0</v>
      </c>
      <c r="P145" s="164">
        <v>0</v>
      </c>
      <c r="Q145" s="65">
        <f t="shared" si="14"/>
        <v>2</v>
      </c>
      <c r="R145" s="199" t="s">
        <v>447</v>
      </c>
      <c r="S145" s="357"/>
    </row>
    <row r="146" spans="1:19" x14ac:dyDescent="0.35">
      <c r="A146" s="28" t="s">
        <v>477</v>
      </c>
      <c r="B146" s="71">
        <v>0</v>
      </c>
      <c r="C146" s="71">
        <v>0</v>
      </c>
      <c r="D146" s="71">
        <v>200</v>
      </c>
      <c r="E146" s="71">
        <v>0</v>
      </c>
      <c r="F146" s="71">
        <v>0</v>
      </c>
      <c r="G146" s="71">
        <v>0</v>
      </c>
      <c r="H146" s="71">
        <v>0</v>
      </c>
      <c r="I146" s="71">
        <v>0</v>
      </c>
      <c r="J146" s="71">
        <v>0</v>
      </c>
      <c r="K146" s="71">
        <v>0</v>
      </c>
      <c r="L146" s="71">
        <v>0</v>
      </c>
      <c r="M146" s="71">
        <v>0</v>
      </c>
      <c r="N146" s="71">
        <v>0</v>
      </c>
      <c r="O146" s="71">
        <v>0</v>
      </c>
      <c r="P146" s="71">
        <v>0</v>
      </c>
      <c r="Q146" s="65">
        <f t="shared" si="14"/>
        <v>1</v>
      </c>
      <c r="R146" s="199">
        <f>AVERAGEIF(B146:P146,"&gt;1")</f>
        <v>200</v>
      </c>
      <c r="S146" s="357"/>
    </row>
    <row r="147" spans="1:19" ht="15" thickBot="1" x14ac:dyDescent="0.4">
      <c r="A147" s="297" t="s">
        <v>478</v>
      </c>
      <c r="B147" s="297"/>
      <c r="C147" s="297"/>
      <c r="D147" s="297"/>
      <c r="E147" s="297"/>
      <c r="F147" s="297"/>
      <c r="G147" s="297"/>
      <c r="H147" s="297"/>
      <c r="I147" s="297"/>
      <c r="J147" s="297"/>
      <c r="K147" s="297"/>
      <c r="L147" s="144"/>
      <c r="M147" s="144"/>
      <c r="N147" s="144"/>
      <c r="O147" s="144"/>
      <c r="P147" s="144"/>
      <c r="Q147" s="150"/>
      <c r="R147" s="177"/>
      <c r="S147" s="177"/>
    </row>
    <row r="148" spans="1:19" ht="14.5" customHeight="1" x14ac:dyDescent="0.35">
      <c r="A148" s="88" t="s">
        <v>479</v>
      </c>
      <c r="B148" s="66">
        <v>1</v>
      </c>
      <c r="C148" s="197">
        <v>0</v>
      </c>
      <c r="D148" s="66">
        <v>1</v>
      </c>
      <c r="E148" s="66">
        <v>0</v>
      </c>
      <c r="F148" s="66">
        <v>0</v>
      </c>
      <c r="G148" s="66">
        <v>1</v>
      </c>
      <c r="H148" s="66">
        <v>1</v>
      </c>
      <c r="I148" s="66">
        <v>0</v>
      </c>
      <c r="J148" s="66">
        <v>1</v>
      </c>
      <c r="K148" s="66">
        <v>1</v>
      </c>
      <c r="L148" s="66">
        <v>1</v>
      </c>
      <c r="M148" s="66">
        <v>0</v>
      </c>
      <c r="N148" s="66">
        <v>1</v>
      </c>
      <c r="O148" s="66">
        <v>1</v>
      </c>
      <c r="P148" s="66">
        <v>1</v>
      </c>
      <c r="Q148" s="20">
        <f t="shared" ref="Q148:Q153" si="17">SUM(B148:P148)</f>
        <v>10</v>
      </c>
      <c r="R148" s="325" t="s">
        <v>480</v>
      </c>
      <c r="S148" s="326"/>
    </row>
    <row r="149" spans="1:19" x14ac:dyDescent="0.35">
      <c r="A149" s="88" t="s">
        <v>481</v>
      </c>
      <c r="B149" s="66">
        <v>1</v>
      </c>
      <c r="C149" s="197">
        <v>0</v>
      </c>
      <c r="D149" s="66">
        <v>0</v>
      </c>
      <c r="E149" s="66">
        <v>0</v>
      </c>
      <c r="F149" s="66">
        <v>1</v>
      </c>
      <c r="G149" s="66">
        <v>0</v>
      </c>
      <c r="H149" s="66">
        <v>1</v>
      </c>
      <c r="I149" s="66">
        <v>1</v>
      </c>
      <c r="J149" s="66">
        <v>0</v>
      </c>
      <c r="K149" s="66">
        <v>1</v>
      </c>
      <c r="L149" s="66">
        <v>1</v>
      </c>
      <c r="M149" s="66">
        <v>1</v>
      </c>
      <c r="N149" s="66">
        <v>1</v>
      </c>
      <c r="O149" s="66">
        <v>1</v>
      </c>
      <c r="P149" s="66">
        <v>0</v>
      </c>
      <c r="Q149" s="20">
        <f t="shared" si="17"/>
        <v>9</v>
      </c>
      <c r="R149" s="327"/>
      <c r="S149" s="328"/>
    </row>
    <row r="150" spans="1:19" x14ac:dyDescent="0.35">
      <c r="A150" s="88" t="s">
        <v>482</v>
      </c>
      <c r="B150" s="66">
        <v>0</v>
      </c>
      <c r="C150" s="197">
        <v>1</v>
      </c>
      <c r="D150" s="66">
        <v>1</v>
      </c>
      <c r="E150" s="66">
        <v>0</v>
      </c>
      <c r="F150" s="66">
        <v>1</v>
      </c>
      <c r="G150" s="66">
        <v>1</v>
      </c>
      <c r="H150" s="66">
        <v>1</v>
      </c>
      <c r="I150" s="66">
        <v>0</v>
      </c>
      <c r="J150" s="66">
        <v>1</v>
      </c>
      <c r="K150" s="66">
        <v>0</v>
      </c>
      <c r="L150" s="66">
        <v>0</v>
      </c>
      <c r="M150" s="66">
        <v>0</v>
      </c>
      <c r="N150" s="66">
        <v>0</v>
      </c>
      <c r="O150" s="66">
        <v>1</v>
      </c>
      <c r="P150" s="66">
        <v>1</v>
      </c>
      <c r="Q150" s="20">
        <f t="shared" si="17"/>
        <v>8</v>
      </c>
      <c r="R150" s="327"/>
      <c r="S150" s="328"/>
    </row>
    <row r="151" spans="1:19" x14ac:dyDescent="0.35">
      <c r="A151" s="88" t="s">
        <v>483</v>
      </c>
      <c r="B151" s="66">
        <v>0</v>
      </c>
      <c r="C151" s="197">
        <v>1</v>
      </c>
      <c r="D151" s="66">
        <v>0</v>
      </c>
      <c r="E151" s="66">
        <v>1</v>
      </c>
      <c r="F151" s="66">
        <v>0</v>
      </c>
      <c r="G151" s="66">
        <v>1</v>
      </c>
      <c r="H151" s="66">
        <v>1</v>
      </c>
      <c r="I151" s="66">
        <v>0</v>
      </c>
      <c r="J151" s="66">
        <v>1</v>
      </c>
      <c r="K151" s="66">
        <v>0</v>
      </c>
      <c r="L151" s="66">
        <v>1</v>
      </c>
      <c r="M151" s="66">
        <v>0</v>
      </c>
      <c r="N151" s="66">
        <v>1</v>
      </c>
      <c r="O151" s="66">
        <v>1</v>
      </c>
      <c r="P151" s="66">
        <v>0</v>
      </c>
      <c r="Q151" s="20">
        <f t="shared" si="17"/>
        <v>8</v>
      </c>
      <c r="R151" s="327"/>
      <c r="S151" s="328"/>
    </row>
    <row r="152" spans="1:19" x14ac:dyDescent="0.35">
      <c r="A152" s="88" t="s">
        <v>484</v>
      </c>
      <c r="B152" s="66">
        <v>0</v>
      </c>
      <c r="C152" s="197">
        <v>1</v>
      </c>
      <c r="D152" s="66">
        <v>0</v>
      </c>
      <c r="E152" s="66">
        <v>1</v>
      </c>
      <c r="F152" s="66">
        <v>1</v>
      </c>
      <c r="G152" s="66">
        <v>0</v>
      </c>
      <c r="H152" s="66">
        <v>0</v>
      </c>
      <c r="I152" s="66">
        <v>0</v>
      </c>
      <c r="J152" s="66">
        <v>0</v>
      </c>
      <c r="K152" s="66">
        <v>0</v>
      </c>
      <c r="L152" s="66">
        <v>0</v>
      </c>
      <c r="M152" s="66">
        <v>1</v>
      </c>
      <c r="N152" s="66">
        <v>0</v>
      </c>
      <c r="O152" s="66">
        <v>0</v>
      </c>
      <c r="P152" s="66">
        <v>0</v>
      </c>
      <c r="Q152" s="20">
        <f t="shared" si="17"/>
        <v>4</v>
      </c>
      <c r="R152" s="327"/>
      <c r="S152" s="328"/>
    </row>
    <row r="153" spans="1:19" ht="15" thickBot="1" x14ac:dyDescent="0.4">
      <c r="A153" s="88" t="s">
        <v>485</v>
      </c>
      <c r="B153" s="66">
        <v>0</v>
      </c>
      <c r="C153" s="197">
        <v>0</v>
      </c>
      <c r="D153" s="66">
        <v>0</v>
      </c>
      <c r="E153" s="66">
        <v>0</v>
      </c>
      <c r="F153" s="66">
        <v>1</v>
      </c>
      <c r="G153" s="66">
        <v>0</v>
      </c>
      <c r="H153" s="66">
        <v>0</v>
      </c>
      <c r="I153" s="66">
        <v>0</v>
      </c>
      <c r="J153" s="66">
        <v>0</v>
      </c>
      <c r="K153" s="66">
        <v>0</v>
      </c>
      <c r="L153" s="66">
        <v>0</v>
      </c>
      <c r="M153" s="66">
        <v>0</v>
      </c>
      <c r="N153" s="66">
        <v>0</v>
      </c>
      <c r="O153" s="66">
        <v>0</v>
      </c>
      <c r="P153" s="66">
        <v>0</v>
      </c>
      <c r="Q153" s="20">
        <f t="shared" si="17"/>
        <v>1</v>
      </c>
      <c r="R153" s="329"/>
      <c r="S153" s="330"/>
    </row>
    <row r="154" spans="1:19" ht="15" thickBot="1" x14ac:dyDescent="0.4">
      <c r="A154" s="306" t="s">
        <v>486</v>
      </c>
      <c r="B154" s="307"/>
      <c r="C154" s="307"/>
      <c r="D154" s="307"/>
      <c r="E154" s="307"/>
      <c r="F154" s="307"/>
      <c r="G154" s="307"/>
      <c r="H154" s="307"/>
      <c r="I154" s="307"/>
      <c r="J154" s="307"/>
      <c r="K154" s="307"/>
      <c r="L154" s="144"/>
      <c r="M154" s="144"/>
      <c r="N154" s="144"/>
      <c r="O154" s="144"/>
      <c r="P154" s="144"/>
      <c r="Q154" s="150"/>
      <c r="R154" s="177"/>
      <c r="S154" s="177"/>
    </row>
    <row r="155" spans="1:19" ht="14.5" customHeight="1" x14ac:dyDescent="0.35">
      <c r="A155" s="5" t="s">
        <v>487</v>
      </c>
      <c r="B155" s="70">
        <v>1</v>
      </c>
      <c r="C155" s="70">
        <v>1</v>
      </c>
      <c r="D155" s="70">
        <v>1</v>
      </c>
      <c r="E155" s="70">
        <v>1</v>
      </c>
      <c r="F155" s="70">
        <v>1</v>
      </c>
      <c r="G155" s="70">
        <v>1</v>
      </c>
      <c r="H155" s="70">
        <v>1</v>
      </c>
      <c r="I155" s="70">
        <v>1</v>
      </c>
      <c r="J155" s="70">
        <v>1</v>
      </c>
      <c r="K155" s="70">
        <v>1</v>
      </c>
      <c r="L155" s="70">
        <v>1</v>
      </c>
      <c r="M155" s="70">
        <v>1</v>
      </c>
      <c r="N155" s="70">
        <v>1</v>
      </c>
      <c r="O155" s="70">
        <v>1</v>
      </c>
      <c r="P155" s="70">
        <v>1</v>
      </c>
      <c r="Q155" s="6">
        <f t="shared" ref="Q155:Q160" si="18">SUM(B155:P155)</f>
        <v>15</v>
      </c>
      <c r="R155" s="331" t="s">
        <v>488</v>
      </c>
      <c r="S155" s="332"/>
    </row>
    <row r="156" spans="1:19" x14ac:dyDescent="0.35">
      <c r="A156" s="5" t="s">
        <v>489</v>
      </c>
      <c r="B156" s="70">
        <v>1</v>
      </c>
      <c r="C156" s="70">
        <v>0</v>
      </c>
      <c r="D156" s="70">
        <v>1</v>
      </c>
      <c r="E156" s="70">
        <v>1</v>
      </c>
      <c r="F156" s="70">
        <v>1</v>
      </c>
      <c r="G156" s="70">
        <v>1</v>
      </c>
      <c r="H156" s="70">
        <v>1</v>
      </c>
      <c r="I156" s="70">
        <v>1</v>
      </c>
      <c r="J156" s="70">
        <v>1</v>
      </c>
      <c r="K156" s="70">
        <v>0</v>
      </c>
      <c r="L156" s="70">
        <v>1</v>
      </c>
      <c r="M156" s="70">
        <v>1</v>
      </c>
      <c r="N156" s="70">
        <v>1</v>
      </c>
      <c r="O156" s="70">
        <v>1</v>
      </c>
      <c r="P156" s="70">
        <v>0</v>
      </c>
      <c r="Q156" s="6">
        <f t="shared" si="18"/>
        <v>12</v>
      </c>
      <c r="R156" s="333"/>
      <c r="S156" s="334"/>
    </row>
    <row r="157" spans="1:19" x14ac:dyDescent="0.35">
      <c r="A157" s="5" t="s">
        <v>490</v>
      </c>
      <c r="B157" s="70">
        <v>1</v>
      </c>
      <c r="C157" s="70">
        <v>1</v>
      </c>
      <c r="D157" s="70">
        <v>1</v>
      </c>
      <c r="E157" s="70">
        <v>0</v>
      </c>
      <c r="F157" s="70">
        <v>1</v>
      </c>
      <c r="G157" s="70">
        <v>0</v>
      </c>
      <c r="H157" s="70">
        <v>1</v>
      </c>
      <c r="I157" s="70">
        <v>1</v>
      </c>
      <c r="J157" s="70">
        <v>0</v>
      </c>
      <c r="K157" s="70">
        <v>0</v>
      </c>
      <c r="L157" s="70">
        <v>1</v>
      </c>
      <c r="M157" s="70">
        <v>1</v>
      </c>
      <c r="N157" s="70">
        <v>1</v>
      </c>
      <c r="O157" s="70">
        <v>1</v>
      </c>
      <c r="P157" s="70">
        <v>0</v>
      </c>
      <c r="Q157" s="6">
        <f t="shared" si="18"/>
        <v>10</v>
      </c>
      <c r="R157" s="333"/>
      <c r="S157" s="334"/>
    </row>
    <row r="158" spans="1:19" x14ac:dyDescent="0.35">
      <c r="A158" s="5" t="s">
        <v>491</v>
      </c>
      <c r="B158" s="70">
        <v>1</v>
      </c>
      <c r="C158" s="70">
        <v>0</v>
      </c>
      <c r="D158" s="70">
        <v>1</v>
      </c>
      <c r="E158" s="70">
        <v>0</v>
      </c>
      <c r="F158" s="70">
        <v>1</v>
      </c>
      <c r="G158" s="70">
        <v>0</v>
      </c>
      <c r="H158" s="70">
        <v>1</v>
      </c>
      <c r="I158" s="70">
        <v>0</v>
      </c>
      <c r="J158" s="70">
        <v>0</v>
      </c>
      <c r="K158" s="70">
        <v>0</v>
      </c>
      <c r="L158" s="70">
        <v>0</v>
      </c>
      <c r="M158" s="70">
        <v>1</v>
      </c>
      <c r="N158" s="70">
        <v>1</v>
      </c>
      <c r="O158" s="70">
        <v>1</v>
      </c>
      <c r="P158" s="70">
        <v>1</v>
      </c>
      <c r="Q158" s="6">
        <f t="shared" si="18"/>
        <v>8</v>
      </c>
      <c r="R158" s="333"/>
      <c r="S158" s="334"/>
    </row>
    <row r="159" spans="1:19" x14ac:dyDescent="0.35">
      <c r="A159" s="5" t="s">
        <v>492</v>
      </c>
      <c r="B159" s="70">
        <v>1</v>
      </c>
      <c r="C159" s="70">
        <v>0</v>
      </c>
      <c r="D159" s="70">
        <v>0</v>
      </c>
      <c r="E159" s="70">
        <v>0</v>
      </c>
      <c r="F159" s="70">
        <v>0</v>
      </c>
      <c r="G159" s="70">
        <v>0</v>
      </c>
      <c r="H159" s="70">
        <v>1</v>
      </c>
      <c r="I159" s="70">
        <v>1</v>
      </c>
      <c r="J159" s="70">
        <v>1</v>
      </c>
      <c r="K159" s="70">
        <v>0</v>
      </c>
      <c r="L159" s="70">
        <v>1</v>
      </c>
      <c r="M159" s="70">
        <v>1</v>
      </c>
      <c r="N159" s="70">
        <v>1</v>
      </c>
      <c r="O159" s="70">
        <v>1</v>
      </c>
      <c r="P159" s="70">
        <v>0</v>
      </c>
      <c r="Q159" s="6">
        <f t="shared" si="18"/>
        <v>8</v>
      </c>
      <c r="R159" s="333"/>
      <c r="S159" s="334"/>
    </row>
    <row r="160" spans="1:19" ht="15" thickBot="1" x14ac:dyDescent="0.4">
      <c r="A160" s="5" t="s">
        <v>493</v>
      </c>
      <c r="B160" s="70">
        <v>0</v>
      </c>
      <c r="C160" s="70">
        <v>1</v>
      </c>
      <c r="D160" s="70">
        <v>1</v>
      </c>
      <c r="E160" s="70">
        <v>1</v>
      </c>
      <c r="F160" s="70">
        <v>1</v>
      </c>
      <c r="G160" s="70">
        <v>0</v>
      </c>
      <c r="H160" s="70">
        <v>0</v>
      </c>
      <c r="I160" s="70">
        <v>0</v>
      </c>
      <c r="J160" s="70">
        <v>0</v>
      </c>
      <c r="K160" s="70">
        <v>1</v>
      </c>
      <c r="L160" s="70"/>
      <c r="M160" s="70"/>
      <c r="N160" s="70"/>
      <c r="O160" s="70"/>
      <c r="P160" s="70"/>
      <c r="Q160" s="6">
        <f t="shared" si="18"/>
        <v>5</v>
      </c>
      <c r="R160" s="335"/>
      <c r="S160" s="336"/>
    </row>
    <row r="161" spans="1:19" ht="15" thickBot="1" x14ac:dyDescent="0.4">
      <c r="A161" s="306" t="s">
        <v>494</v>
      </c>
      <c r="B161" s="307"/>
      <c r="C161" s="307"/>
      <c r="D161" s="307"/>
      <c r="E161" s="307"/>
      <c r="F161" s="307"/>
      <c r="G161" s="307"/>
      <c r="H161" s="307"/>
      <c r="I161" s="307"/>
      <c r="J161" s="307"/>
      <c r="K161" s="307"/>
      <c r="L161" s="144"/>
      <c r="M161" s="144"/>
      <c r="N161" s="144"/>
      <c r="O161" s="144"/>
      <c r="P161" s="144"/>
      <c r="Q161" s="150"/>
      <c r="R161" s="177"/>
      <c r="S161" s="177"/>
    </row>
    <row r="162" spans="1:19" ht="14.5" customHeight="1" x14ac:dyDescent="0.35">
      <c r="A162" s="88" t="s">
        <v>495</v>
      </c>
      <c r="B162" s="66">
        <v>0</v>
      </c>
      <c r="C162" s="66">
        <v>1</v>
      </c>
      <c r="D162" s="66">
        <v>1</v>
      </c>
      <c r="E162" s="66">
        <v>0</v>
      </c>
      <c r="F162" s="66">
        <v>0</v>
      </c>
      <c r="G162" s="66">
        <v>1</v>
      </c>
      <c r="H162" s="66">
        <v>0</v>
      </c>
      <c r="I162" s="66">
        <v>0</v>
      </c>
      <c r="J162" s="66">
        <v>1</v>
      </c>
      <c r="K162" s="66">
        <v>1</v>
      </c>
      <c r="L162" s="66">
        <v>0</v>
      </c>
      <c r="M162" s="66">
        <v>1</v>
      </c>
      <c r="N162" s="66">
        <v>0</v>
      </c>
      <c r="O162" s="66">
        <v>0</v>
      </c>
      <c r="P162" s="66">
        <v>0</v>
      </c>
      <c r="Q162" s="16">
        <f t="shared" ref="Q162:Q167" si="19">SUM(B162:P162)</f>
        <v>6</v>
      </c>
      <c r="R162" s="337" t="s">
        <v>496</v>
      </c>
      <c r="S162" s="338"/>
    </row>
    <row r="163" spans="1:19" ht="14.5" customHeight="1" x14ac:dyDescent="0.35">
      <c r="A163" s="88" t="s">
        <v>497</v>
      </c>
      <c r="B163" s="66">
        <v>0</v>
      </c>
      <c r="C163" s="66">
        <v>1</v>
      </c>
      <c r="D163" s="66">
        <v>0</v>
      </c>
      <c r="E163" s="66">
        <v>0</v>
      </c>
      <c r="F163" s="66">
        <v>0</v>
      </c>
      <c r="G163" s="66">
        <v>1</v>
      </c>
      <c r="H163" s="66">
        <v>0</v>
      </c>
      <c r="I163" s="66">
        <v>0</v>
      </c>
      <c r="J163" s="66">
        <v>1</v>
      </c>
      <c r="K163" s="66">
        <v>0</v>
      </c>
      <c r="L163" s="66">
        <v>0</v>
      </c>
      <c r="M163" s="66">
        <v>1</v>
      </c>
      <c r="N163" s="66">
        <v>0</v>
      </c>
      <c r="O163" s="66">
        <v>0</v>
      </c>
      <c r="P163" s="66">
        <v>0</v>
      </c>
      <c r="Q163" s="16">
        <f t="shared" si="19"/>
        <v>4</v>
      </c>
      <c r="R163" s="339"/>
      <c r="S163" s="340"/>
    </row>
    <row r="164" spans="1:19" x14ac:dyDescent="0.35">
      <c r="A164" s="88" t="s">
        <v>498</v>
      </c>
      <c r="B164" s="66">
        <v>0</v>
      </c>
      <c r="C164" s="66">
        <v>0</v>
      </c>
      <c r="D164" s="66">
        <v>0</v>
      </c>
      <c r="E164" s="66">
        <v>1</v>
      </c>
      <c r="F164" s="66">
        <v>1</v>
      </c>
      <c r="G164" s="66">
        <v>0</v>
      </c>
      <c r="H164" s="66">
        <v>0</v>
      </c>
      <c r="I164" s="66">
        <v>0</v>
      </c>
      <c r="J164" s="66">
        <v>0</v>
      </c>
      <c r="K164" s="66">
        <v>0</v>
      </c>
      <c r="L164" s="66">
        <v>0</v>
      </c>
      <c r="M164" s="66">
        <v>0</v>
      </c>
      <c r="N164" s="66">
        <v>0</v>
      </c>
      <c r="O164" s="66">
        <v>1</v>
      </c>
      <c r="P164" s="66">
        <v>1</v>
      </c>
      <c r="Q164" s="16">
        <f t="shared" si="19"/>
        <v>4</v>
      </c>
      <c r="R164" s="339"/>
      <c r="S164" s="340"/>
    </row>
    <row r="165" spans="1:19" x14ac:dyDescent="0.35">
      <c r="A165" s="88" t="s">
        <v>499</v>
      </c>
      <c r="B165" s="66">
        <v>0</v>
      </c>
      <c r="C165" s="66">
        <v>0</v>
      </c>
      <c r="D165" s="66">
        <v>0</v>
      </c>
      <c r="E165" s="66">
        <v>0</v>
      </c>
      <c r="F165" s="66">
        <v>0</v>
      </c>
      <c r="G165" s="66">
        <v>0</v>
      </c>
      <c r="H165" s="66">
        <v>1</v>
      </c>
      <c r="I165" s="66">
        <v>0</v>
      </c>
      <c r="J165" s="66">
        <v>0</v>
      </c>
      <c r="K165" s="66">
        <v>1</v>
      </c>
      <c r="L165" s="66">
        <v>0</v>
      </c>
      <c r="M165" s="66">
        <v>0</v>
      </c>
      <c r="N165" s="66">
        <v>0</v>
      </c>
      <c r="O165" s="66">
        <v>0</v>
      </c>
      <c r="P165" s="66">
        <v>0</v>
      </c>
      <c r="Q165" s="16">
        <f t="shared" si="19"/>
        <v>2</v>
      </c>
      <c r="R165" s="339"/>
      <c r="S165" s="340"/>
    </row>
    <row r="166" spans="1:19" x14ac:dyDescent="0.35">
      <c r="A166" s="182" t="s">
        <v>500</v>
      </c>
      <c r="B166" s="66">
        <v>0</v>
      </c>
      <c r="C166" s="66">
        <v>0</v>
      </c>
      <c r="D166" s="66">
        <v>0</v>
      </c>
      <c r="E166" s="66">
        <v>0</v>
      </c>
      <c r="F166" s="66">
        <v>0</v>
      </c>
      <c r="G166" s="66">
        <v>0</v>
      </c>
      <c r="H166" s="66">
        <v>0</v>
      </c>
      <c r="I166" s="66">
        <v>0</v>
      </c>
      <c r="J166" s="66">
        <v>0</v>
      </c>
      <c r="K166" s="66">
        <v>0</v>
      </c>
      <c r="L166" s="66">
        <v>1</v>
      </c>
      <c r="M166" s="66">
        <v>1</v>
      </c>
      <c r="N166" s="66">
        <v>0</v>
      </c>
      <c r="O166" s="66">
        <v>0</v>
      </c>
      <c r="P166" s="66">
        <v>0</v>
      </c>
      <c r="Q166" s="16">
        <f t="shared" si="19"/>
        <v>2</v>
      </c>
      <c r="R166" s="339"/>
      <c r="S166" s="340"/>
    </row>
    <row r="167" spans="1:19" x14ac:dyDescent="0.35">
      <c r="A167" s="88" t="s">
        <v>501</v>
      </c>
      <c r="B167" s="66">
        <v>0</v>
      </c>
      <c r="C167" s="66">
        <v>0</v>
      </c>
      <c r="D167" s="66">
        <v>0</v>
      </c>
      <c r="E167" s="66">
        <v>0</v>
      </c>
      <c r="F167" s="66">
        <v>0</v>
      </c>
      <c r="G167" s="66">
        <v>0</v>
      </c>
      <c r="H167" s="66">
        <v>0</v>
      </c>
      <c r="I167" s="66">
        <v>0</v>
      </c>
      <c r="J167" s="66">
        <v>0</v>
      </c>
      <c r="K167" s="66">
        <v>0</v>
      </c>
      <c r="L167" s="66">
        <v>0</v>
      </c>
      <c r="M167" s="66">
        <v>0</v>
      </c>
      <c r="N167" s="66">
        <v>1</v>
      </c>
      <c r="O167" s="66">
        <v>0</v>
      </c>
      <c r="P167" s="66">
        <v>0</v>
      </c>
      <c r="Q167" s="16">
        <f t="shared" si="19"/>
        <v>1</v>
      </c>
      <c r="R167" s="339"/>
      <c r="S167" s="340"/>
    </row>
    <row r="168" spans="1:19" ht="15" thickBot="1" x14ac:dyDescent="0.4">
      <c r="A168" s="306" t="s">
        <v>502</v>
      </c>
      <c r="B168" s="307"/>
      <c r="C168" s="307"/>
      <c r="D168" s="307"/>
      <c r="E168" s="307"/>
      <c r="F168" s="307"/>
      <c r="G168" s="307"/>
      <c r="H168" s="307"/>
      <c r="I168" s="307"/>
      <c r="J168" s="307"/>
      <c r="K168" s="307"/>
      <c r="L168" s="144"/>
      <c r="M168" s="144"/>
      <c r="N168" s="144"/>
      <c r="O168" s="144"/>
      <c r="P168" s="144"/>
      <c r="Q168" s="150"/>
      <c r="R168" s="177"/>
      <c r="S168" s="177"/>
    </row>
    <row r="169" spans="1:19" ht="14.5" customHeight="1" x14ac:dyDescent="0.35">
      <c r="A169" s="5" t="s">
        <v>503</v>
      </c>
      <c r="B169" s="70">
        <v>0</v>
      </c>
      <c r="C169" s="70">
        <v>1</v>
      </c>
      <c r="D169" s="70">
        <v>0</v>
      </c>
      <c r="E169" s="70">
        <v>0</v>
      </c>
      <c r="F169" s="70">
        <v>0</v>
      </c>
      <c r="G169" s="70">
        <v>0</v>
      </c>
      <c r="H169" s="70">
        <v>1</v>
      </c>
      <c r="I169" s="70">
        <v>0</v>
      </c>
      <c r="J169" s="70">
        <v>1</v>
      </c>
      <c r="K169" s="70">
        <v>0</v>
      </c>
      <c r="L169" s="70">
        <v>0</v>
      </c>
      <c r="M169" s="70">
        <v>1</v>
      </c>
      <c r="N169" s="70">
        <v>0</v>
      </c>
      <c r="O169" s="70">
        <v>0</v>
      </c>
      <c r="P169" s="70">
        <v>0</v>
      </c>
      <c r="Q169" s="18">
        <f>SUM(B169:P169)</f>
        <v>4</v>
      </c>
      <c r="R169" s="331" t="s">
        <v>504</v>
      </c>
      <c r="S169" s="332"/>
    </row>
    <row r="170" spans="1:19" x14ac:dyDescent="0.35">
      <c r="A170" s="5" t="s">
        <v>505</v>
      </c>
      <c r="B170" s="70">
        <v>0</v>
      </c>
      <c r="C170" s="70">
        <v>0</v>
      </c>
      <c r="D170" s="70">
        <v>1</v>
      </c>
      <c r="E170" s="70">
        <v>0</v>
      </c>
      <c r="F170" s="70">
        <v>0</v>
      </c>
      <c r="G170" s="70">
        <v>0</v>
      </c>
      <c r="H170" s="70">
        <v>0</v>
      </c>
      <c r="I170" s="70">
        <v>0</v>
      </c>
      <c r="J170" s="70">
        <v>0</v>
      </c>
      <c r="K170" s="70">
        <v>0</v>
      </c>
      <c r="L170" s="70">
        <v>1</v>
      </c>
      <c r="M170" s="70">
        <v>1</v>
      </c>
      <c r="N170" s="70">
        <v>1</v>
      </c>
      <c r="O170" s="70">
        <v>0</v>
      </c>
      <c r="P170" s="70">
        <v>0</v>
      </c>
      <c r="Q170" s="18">
        <f>SUM(B170:P170)</f>
        <v>4</v>
      </c>
      <c r="R170" s="333"/>
      <c r="S170" s="334"/>
    </row>
    <row r="171" spans="1:19" x14ac:dyDescent="0.35">
      <c r="A171" s="5" t="s">
        <v>506</v>
      </c>
      <c r="B171" s="70">
        <v>0</v>
      </c>
      <c r="C171" s="70">
        <v>1</v>
      </c>
      <c r="D171" s="70">
        <v>0</v>
      </c>
      <c r="E171" s="70">
        <v>0</v>
      </c>
      <c r="F171" s="70">
        <v>0</v>
      </c>
      <c r="G171" s="70">
        <v>0</v>
      </c>
      <c r="H171" s="70">
        <v>0</v>
      </c>
      <c r="I171" s="70">
        <v>0</v>
      </c>
      <c r="J171" s="70">
        <v>0</v>
      </c>
      <c r="K171" s="70">
        <v>0</v>
      </c>
      <c r="L171" s="70">
        <v>0</v>
      </c>
      <c r="M171" s="70">
        <v>0</v>
      </c>
      <c r="N171" s="70">
        <v>0</v>
      </c>
      <c r="O171" s="70">
        <v>0</v>
      </c>
      <c r="P171" s="70">
        <v>0</v>
      </c>
      <c r="Q171" s="18">
        <f>SUM(B171:P171)</f>
        <v>1</v>
      </c>
      <c r="R171" s="333"/>
      <c r="S171" s="334"/>
    </row>
    <row r="172" spans="1:19" ht="15" thickBot="1" x14ac:dyDescent="0.4">
      <c r="A172" s="5" t="s">
        <v>507</v>
      </c>
      <c r="B172" s="70">
        <v>0</v>
      </c>
      <c r="C172" s="70">
        <v>0</v>
      </c>
      <c r="D172" s="70">
        <v>0</v>
      </c>
      <c r="E172" s="70">
        <v>0</v>
      </c>
      <c r="F172" s="70">
        <v>0</v>
      </c>
      <c r="G172" s="70">
        <v>0</v>
      </c>
      <c r="H172" s="70">
        <v>0</v>
      </c>
      <c r="I172" s="70">
        <v>0</v>
      </c>
      <c r="J172" s="70">
        <v>0</v>
      </c>
      <c r="K172" s="70">
        <v>0</v>
      </c>
      <c r="L172" s="70">
        <v>0</v>
      </c>
      <c r="M172" s="70">
        <v>0</v>
      </c>
      <c r="N172" s="70">
        <v>0</v>
      </c>
      <c r="O172" s="70">
        <v>0</v>
      </c>
      <c r="P172" s="70">
        <v>0</v>
      </c>
      <c r="Q172" s="18">
        <f>SUM(B172:P172)</f>
        <v>0</v>
      </c>
      <c r="R172" s="335"/>
      <c r="S172" s="336"/>
    </row>
    <row r="173" spans="1:19" ht="15" thickBot="1" x14ac:dyDescent="0.4">
      <c r="A173" s="306" t="s">
        <v>508</v>
      </c>
      <c r="B173" s="307"/>
      <c r="C173" s="307"/>
      <c r="D173" s="307"/>
      <c r="E173" s="307"/>
      <c r="F173" s="307"/>
      <c r="G173" s="307"/>
      <c r="H173" s="307"/>
      <c r="I173" s="307"/>
      <c r="J173" s="307"/>
      <c r="K173" s="307"/>
      <c r="L173" s="144"/>
      <c r="M173" s="144"/>
      <c r="N173" s="144"/>
      <c r="O173" s="144"/>
      <c r="P173" s="144"/>
      <c r="Q173" s="150"/>
      <c r="R173" s="177"/>
      <c r="S173" s="177"/>
    </row>
    <row r="174" spans="1:19" ht="22.9" customHeight="1" x14ac:dyDescent="0.35">
      <c r="A174" s="88" t="s">
        <v>509</v>
      </c>
      <c r="B174" s="66">
        <v>1</v>
      </c>
      <c r="C174" s="66">
        <v>1</v>
      </c>
      <c r="D174" s="66">
        <v>1</v>
      </c>
      <c r="E174" s="66">
        <v>1</v>
      </c>
      <c r="F174" s="66">
        <v>1</v>
      </c>
      <c r="G174" s="66">
        <v>1</v>
      </c>
      <c r="H174" s="66">
        <v>1</v>
      </c>
      <c r="I174" s="66">
        <v>1</v>
      </c>
      <c r="J174" s="66">
        <v>1</v>
      </c>
      <c r="K174" s="66">
        <v>1</v>
      </c>
      <c r="L174" s="66">
        <v>0</v>
      </c>
      <c r="M174" s="66">
        <v>1</v>
      </c>
      <c r="N174" s="66">
        <v>0</v>
      </c>
      <c r="O174" s="66">
        <v>0</v>
      </c>
      <c r="P174" s="66">
        <v>1</v>
      </c>
      <c r="Q174" s="16">
        <f>SUM(B174:P174)</f>
        <v>12</v>
      </c>
      <c r="R174" s="316" t="s">
        <v>510</v>
      </c>
      <c r="S174" s="317"/>
    </row>
    <row r="175" spans="1:19" ht="22.9" customHeight="1" x14ac:dyDescent="0.35">
      <c r="A175" s="88" t="s">
        <v>511</v>
      </c>
      <c r="B175" s="66">
        <v>1</v>
      </c>
      <c r="C175" s="66">
        <v>1</v>
      </c>
      <c r="D175" s="66">
        <v>1</v>
      </c>
      <c r="E175" s="66">
        <v>1</v>
      </c>
      <c r="F175" s="66">
        <v>1</v>
      </c>
      <c r="G175" s="66">
        <v>1</v>
      </c>
      <c r="H175" s="66">
        <v>1</v>
      </c>
      <c r="I175" s="66">
        <v>1</v>
      </c>
      <c r="J175" s="66">
        <v>1</v>
      </c>
      <c r="K175" s="66">
        <v>1</v>
      </c>
      <c r="L175" s="66">
        <v>0</v>
      </c>
      <c r="M175" s="66">
        <v>0</v>
      </c>
      <c r="N175" s="66">
        <v>0</v>
      </c>
      <c r="O175" s="66">
        <v>0</v>
      </c>
      <c r="P175" s="66">
        <v>0</v>
      </c>
      <c r="Q175" s="16">
        <f>SUM(B175:P175)</f>
        <v>10</v>
      </c>
      <c r="R175" s="318"/>
      <c r="S175" s="319"/>
    </row>
    <row r="176" spans="1:19" ht="22.9" customHeight="1" x14ac:dyDescent="0.35">
      <c r="A176" s="88" t="s">
        <v>512</v>
      </c>
      <c r="B176" s="66">
        <v>1</v>
      </c>
      <c r="C176" s="66">
        <v>1</v>
      </c>
      <c r="D176" s="66">
        <v>0</v>
      </c>
      <c r="E176" s="66">
        <v>0</v>
      </c>
      <c r="F176" s="66">
        <v>1</v>
      </c>
      <c r="G176" s="66">
        <v>1</v>
      </c>
      <c r="H176" s="66">
        <v>1</v>
      </c>
      <c r="I176" s="66">
        <v>1</v>
      </c>
      <c r="J176" s="66">
        <v>1</v>
      </c>
      <c r="K176" s="66">
        <v>1</v>
      </c>
      <c r="L176" s="66">
        <v>0</v>
      </c>
      <c r="M176" s="66">
        <v>1</v>
      </c>
      <c r="N176" s="66">
        <v>0</v>
      </c>
      <c r="O176" s="66">
        <v>0</v>
      </c>
      <c r="P176" s="66">
        <v>0</v>
      </c>
      <c r="Q176" s="16">
        <f>SUM(B176:P176)</f>
        <v>9</v>
      </c>
      <c r="R176" s="318"/>
      <c r="S176" s="319"/>
    </row>
    <row r="177" spans="1:19" x14ac:dyDescent="0.35">
      <c r="A177" s="297" t="s">
        <v>513</v>
      </c>
      <c r="B177" s="298"/>
      <c r="C177" s="298"/>
      <c r="D177" s="298"/>
      <c r="E177" s="298"/>
      <c r="F177" s="298"/>
      <c r="G177" s="298"/>
      <c r="H177" s="298"/>
      <c r="I177" s="298"/>
      <c r="J177" s="298"/>
      <c r="K177" s="298"/>
      <c r="L177" s="144"/>
      <c r="M177" s="144"/>
      <c r="N177" s="144"/>
      <c r="O177" s="144"/>
      <c r="P177" s="144"/>
      <c r="Q177" s="150"/>
      <c r="R177" s="176"/>
      <c r="S177" s="176"/>
    </row>
    <row r="178" spans="1:19" ht="18.649999999999999" customHeight="1" x14ac:dyDescent="0.35">
      <c r="A178" s="5" t="s">
        <v>514</v>
      </c>
      <c r="B178" s="70">
        <v>1</v>
      </c>
      <c r="C178" s="70">
        <v>0</v>
      </c>
      <c r="D178" s="70">
        <v>1</v>
      </c>
      <c r="E178" s="70">
        <v>1</v>
      </c>
      <c r="F178" s="70">
        <v>1</v>
      </c>
      <c r="G178" s="70">
        <v>0</v>
      </c>
      <c r="H178" s="70">
        <v>1</v>
      </c>
      <c r="I178" s="70">
        <v>1</v>
      </c>
      <c r="J178" s="70">
        <v>1</v>
      </c>
      <c r="K178" s="70">
        <v>0</v>
      </c>
      <c r="L178" s="70">
        <v>0</v>
      </c>
      <c r="M178" s="70">
        <v>1</v>
      </c>
      <c r="N178" s="70">
        <v>0</v>
      </c>
      <c r="O178" s="70">
        <v>0</v>
      </c>
      <c r="P178" s="70">
        <v>0</v>
      </c>
      <c r="Q178" s="18">
        <f>SUM(B178:P178)</f>
        <v>8</v>
      </c>
      <c r="R178" s="322" t="s">
        <v>515</v>
      </c>
      <c r="S178" s="322"/>
    </row>
    <row r="179" spans="1:19" ht="18.649999999999999" customHeight="1" x14ac:dyDescent="0.35">
      <c r="A179" s="5" t="s">
        <v>516</v>
      </c>
      <c r="B179" s="70">
        <v>0</v>
      </c>
      <c r="C179" s="70">
        <v>1</v>
      </c>
      <c r="D179" s="70">
        <v>0</v>
      </c>
      <c r="E179" s="70">
        <v>1</v>
      </c>
      <c r="F179" s="70">
        <v>0</v>
      </c>
      <c r="G179" s="70">
        <v>1</v>
      </c>
      <c r="H179" s="70">
        <v>0</v>
      </c>
      <c r="I179" s="70">
        <v>0</v>
      </c>
      <c r="J179" s="70">
        <v>0</v>
      </c>
      <c r="K179" s="70">
        <v>0</v>
      </c>
      <c r="L179" s="70">
        <v>0</v>
      </c>
      <c r="M179" s="70">
        <v>0</v>
      </c>
      <c r="N179" s="70">
        <v>0</v>
      </c>
      <c r="O179" s="70">
        <v>0</v>
      </c>
      <c r="P179" s="70">
        <v>0</v>
      </c>
      <c r="Q179" s="18">
        <f t="shared" ref="Q179:Q180" si="20">SUM(B179:P179)</f>
        <v>3</v>
      </c>
      <c r="R179" s="322"/>
      <c r="S179" s="322"/>
    </row>
    <row r="180" spans="1:19" ht="36" customHeight="1" x14ac:dyDescent="0.35">
      <c r="A180" s="5" t="s">
        <v>517</v>
      </c>
      <c r="B180" s="70">
        <v>0</v>
      </c>
      <c r="C180" s="70">
        <v>0</v>
      </c>
      <c r="D180" s="70">
        <v>0</v>
      </c>
      <c r="E180" s="70">
        <v>1</v>
      </c>
      <c r="F180" s="70">
        <v>0</v>
      </c>
      <c r="G180" s="70">
        <v>0</v>
      </c>
      <c r="H180" s="70">
        <v>0</v>
      </c>
      <c r="I180" s="70">
        <v>1</v>
      </c>
      <c r="J180" s="70">
        <v>0</v>
      </c>
      <c r="K180" s="70">
        <v>0</v>
      </c>
      <c r="L180" s="70">
        <v>0</v>
      </c>
      <c r="M180" s="70">
        <v>1</v>
      </c>
      <c r="N180" s="70">
        <v>0</v>
      </c>
      <c r="O180" s="70">
        <v>0</v>
      </c>
      <c r="P180" s="70">
        <v>0</v>
      </c>
      <c r="Q180" s="18">
        <f t="shared" si="20"/>
        <v>3</v>
      </c>
      <c r="R180" s="322"/>
      <c r="S180" s="322"/>
    </row>
    <row r="181" spans="1:19" ht="15" thickBot="1" x14ac:dyDescent="0.4">
      <c r="A181" s="306" t="s">
        <v>518</v>
      </c>
      <c r="B181" s="307"/>
      <c r="C181" s="307"/>
      <c r="D181" s="307"/>
      <c r="E181" s="307"/>
      <c r="F181" s="307"/>
      <c r="G181" s="307"/>
      <c r="H181" s="307"/>
      <c r="I181" s="307"/>
      <c r="J181" s="307"/>
      <c r="K181" s="307"/>
      <c r="L181" s="144"/>
      <c r="M181" s="144"/>
      <c r="N181" s="144"/>
      <c r="O181" s="144"/>
      <c r="P181" s="144"/>
      <c r="Q181" s="150"/>
      <c r="R181" s="177"/>
      <c r="S181" s="177"/>
    </row>
    <row r="182" spans="1:19" ht="14.5" customHeight="1" x14ac:dyDescent="0.35">
      <c r="A182" s="88" t="s">
        <v>519</v>
      </c>
      <c r="B182" s="66">
        <v>1</v>
      </c>
      <c r="C182" s="66">
        <v>1</v>
      </c>
      <c r="D182" s="66">
        <v>1</v>
      </c>
      <c r="E182" s="66">
        <v>0</v>
      </c>
      <c r="F182" s="66">
        <v>0</v>
      </c>
      <c r="G182" s="66">
        <v>0</v>
      </c>
      <c r="H182" s="66">
        <v>1</v>
      </c>
      <c r="I182" s="66">
        <v>1</v>
      </c>
      <c r="J182" s="66">
        <v>1</v>
      </c>
      <c r="K182" s="66">
        <v>1</v>
      </c>
      <c r="L182" s="66">
        <v>1</v>
      </c>
      <c r="M182" s="66">
        <v>1</v>
      </c>
      <c r="N182" s="66">
        <v>1</v>
      </c>
      <c r="O182" s="66">
        <v>1</v>
      </c>
      <c r="P182" s="66">
        <v>1</v>
      </c>
      <c r="Q182" s="16">
        <f>SUM(B182:P182)</f>
        <v>12</v>
      </c>
      <c r="R182" s="316" t="s">
        <v>520</v>
      </c>
      <c r="S182" s="317"/>
    </row>
    <row r="183" spans="1:19" x14ac:dyDescent="0.35">
      <c r="A183" s="88" t="s">
        <v>521</v>
      </c>
      <c r="B183" s="66">
        <v>0</v>
      </c>
      <c r="C183" s="66">
        <v>1</v>
      </c>
      <c r="D183" s="66">
        <v>1</v>
      </c>
      <c r="E183" s="66">
        <v>1</v>
      </c>
      <c r="F183" s="66">
        <v>1</v>
      </c>
      <c r="G183" s="66">
        <v>1</v>
      </c>
      <c r="H183" s="66">
        <v>1</v>
      </c>
      <c r="I183" s="66">
        <v>0</v>
      </c>
      <c r="J183" s="66">
        <v>1</v>
      </c>
      <c r="K183" s="66">
        <v>1</v>
      </c>
      <c r="L183" s="66">
        <v>0</v>
      </c>
      <c r="M183" s="66">
        <v>0</v>
      </c>
      <c r="N183" s="66">
        <v>0</v>
      </c>
      <c r="O183" s="66">
        <v>0</v>
      </c>
      <c r="P183" s="66">
        <v>0</v>
      </c>
      <c r="Q183" s="16">
        <f>SUM(B183:P183)</f>
        <v>8</v>
      </c>
      <c r="R183" s="318"/>
      <c r="S183" s="319"/>
    </row>
    <row r="184" spans="1:19" x14ac:dyDescent="0.35">
      <c r="A184" s="88" t="s">
        <v>522</v>
      </c>
      <c r="B184" s="66">
        <v>0</v>
      </c>
      <c r="C184" s="66">
        <v>0</v>
      </c>
      <c r="D184" s="66">
        <v>0</v>
      </c>
      <c r="E184" s="66">
        <v>0</v>
      </c>
      <c r="F184" s="66">
        <v>0</v>
      </c>
      <c r="G184" s="66">
        <v>0</v>
      </c>
      <c r="H184" s="66">
        <v>0</v>
      </c>
      <c r="I184" s="66">
        <v>1</v>
      </c>
      <c r="J184" s="66">
        <v>1</v>
      </c>
      <c r="K184" s="66">
        <v>1</v>
      </c>
      <c r="L184" s="66">
        <v>1</v>
      </c>
      <c r="M184" s="66">
        <v>1</v>
      </c>
      <c r="N184" s="66">
        <v>1</v>
      </c>
      <c r="O184" s="66">
        <v>1</v>
      </c>
      <c r="P184" s="66">
        <v>1</v>
      </c>
      <c r="Q184" s="16">
        <f>SUM(B184:P184)</f>
        <v>8</v>
      </c>
      <c r="R184" s="318"/>
      <c r="S184" s="319"/>
    </row>
    <row r="185" spans="1:19" ht="15" thickBot="1" x14ac:dyDescent="0.4">
      <c r="A185" s="88" t="s">
        <v>523</v>
      </c>
      <c r="B185" s="66">
        <v>0</v>
      </c>
      <c r="C185" s="66">
        <v>0</v>
      </c>
      <c r="D185" s="66">
        <v>0</v>
      </c>
      <c r="E185" s="66">
        <v>1</v>
      </c>
      <c r="F185" s="66">
        <v>1</v>
      </c>
      <c r="G185" s="66">
        <v>1</v>
      </c>
      <c r="H185" s="66">
        <v>0</v>
      </c>
      <c r="I185" s="66">
        <v>0</v>
      </c>
      <c r="J185" s="66">
        <v>1</v>
      </c>
      <c r="K185" s="66">
        <v>1</v>
      </c>
      <c r="L185" s="66">
        <v>0</v>
      </c>
      <c r="M185" s="66">
        <v>0</v>
      </c>
      <c r="N185" s="66">
        <v>0</v>
      </c>
      <c r="O185" s="66">
        <v>0</v>
      </c>
      <c r="P185" s="66">
        <v>0</v>
      </c>
      <c r="Q185" s="16">
        <f>SUM(B185:P185)</f>
        <v>5</v>
      </c>
      <c r="R185" s="320"/>
      <c r="S185" s="321"/>
    </row>
    <row r="186" spans="1:19" ht="15" thickBot="1" x14ac:dyDescent="0.4">
      <c r="A186" s="348" t="s">
        <v>524</v>
      </c>
      <c r="B186" s="358"/>
      <c r="C186" s="358"/>
      <c r="D186" s="358"/>
      <c r="E186" s="358"/>
      <c r="F186" s="358"/>
      <c r="G186" s="358"/>
      <c r="H186" s="358"/>
      <c r="I186" s="358"/>
      <c r="J186" s="358"/>
      <c r="K186" s="358"/>
      <c r="L186" s="145"/>
      <c r="M186" s="145"/>
      <c r="N186" s="145"/>
      <c r="O186" s="145"/>
      <c r="P186" s="145"/>
      <c r="Q186" s="116"/>
      <c r="R186" s="177"/>
      <c r="S186" s="177"/>
    </row>
    <row r="187" spans="1:19" ht="36.65" customHeight="1" x14ac:dyDescent="0.35">
      <c r="A187" s="42" t="s">
        <v>525</v>
      </c>
      <c r="B187" s="72">
        <v>1</v>
      </c>
      <c r="C187" s="72">
        <v>1</v>
      </c>
      <c r="D187" s="72">
        <v>1</v>
      </c>
      <c r="E187" s="72">
        <v>1</v>
      </c>
      <c r="F187" s="72">
        <v>0</v>
      </c>
      <c r="G187" s="72">
        <v>0</v>
      </c>
      <c r="H187" s="72">
        <v>1</v>
      </c>
      <c r="I187" s="72">
        <v>1</v>
      </c>
      <c r="J187" s="72">
        <v>1</v>
      </c>
      <c r="K187" s="72">
        <v>1</v>
      </c>
      <c r="L187" s="72">
        <v>1</v>
      </c>
      <c r="M187" s="72">
        <v>1</v>
      </c>
      <c r="N187" s="72">
        <v>1</v>
      </c>
      <c r="O187" s="72">
        <v>1</v>
      </c>
      <c r="P187" s="72">
        <v>1</v>
      </c>
      <c r="Q187" s="17">
        <f>SUM(B187:P187)</f>
        <v>13</v>
      </c>
      <c r="R187" s="310" t="s">
        <v>526</v>
      </c>
      <c r="S187" s="311"/>
    </row>
    <row r="188" spans="1:19" ht="36.65" customHeight="1" x14ac:dyDescent="0.35">
      <c r="A188" s="43" t="s">
        <v>527</v>
      </c>
      <c r="B188" s="70">
        <v>1</v>
      </c>
      <c r="C188" s="70">
        <v>0</v>
      </c>
      <c r="D188" s="70">
        <v>0</v>
      </c>
      <c r="E188" s="70">
        <v>1</v>
      </c>
      <c r="F188" s="70">
        <v>0</v>
      </c>
      <c r="G188" s="70">
        <v>0</v>
      </c>
      <c r="H188" s="70">
        <v>1</v>
      </c>
      <c r="I188" s="70">
        <v>1</v>
      </c>
      <c r="J188" s="70">
        <v>1</v>
      </c>
      <c r="K188" s="70">
        <v>1</v>
      </c>
      <c r="L188" s="70">
        <v>0</v>
      </c>
      <c r="M188" s="70">
        <v>0</v>
      </c>
      <c r="N188" s="70">
        <v>0</v>
      </c>
      <c r="O188" s="70">
        <v>0</v>
      </c>
      <c r="P188" s="70">
        <v>0</v>
      </c>
      <c r="Q188" s="18">
        <f>SUM(B188:P188)</f>
        <v>6</v>
      </c>
      <c r="R188" s="312"/>
      <c r="S188" s="313"/>
    </row>
    <row r="189" spans="1:19" ht="15" thickBot="1" x14ac:dyDescent="0.4">
      <c r="A189" s="352" t="s">
        <v>528</v>
      </c>
      <c r="B189" s="359"/>
      <c r="C189" s="359"/>
      <c r="D189" s="359"/>
      <c r="E189" s="359"/>
      <c r="F189" s="359"/>
      <c r="G189" s="359"/>
      <c r="H189" s="359"/>
      <c r="I189" s="359"/>
      <c r="J189" s="359"/>
      <c r="K189" s="359"/>
      <c r="L189" s="145"/>
      <c r="M189" s="145"/>
      <c r="N189" s="145"/>
      <c r="O189" s="145"/>
      <c r="P189" s="145"/>
      <c r="Q189" s="116"/>
      <c r="R189" s="177"/>
      <c r="S189" s="177"/>
    </row>
    <row r="190" spans="1:19" ht="14.5" customHeight="1" x14ac:dyDescent="0.35">
      <c r="A190" s="31" t="s">
        <v>529</v>
      </c>
      <c r="B190" s="67">
        <v>1</v>
      </c>
      <c r="C190" s="67">
        <v>0</v>
      </c>
      <c r="D190" s="67">
        <v>1</v>
      </c>
      <c r="E190" s="67">
        <v>1</v>
      </c>
      <c r="F190" s="67">
        <v>0</v>
      </c>
      <c r="G190" s="67">
        <v>0</v>
      </c>
      <c r="H190" s="67">
        <v>1</v>
      </c>
      <c r="I190" s="67">
        <v>1</v>
      </c>
      <c r="J190" s="67">
        <v>1</v>
      </c>
      <c r="K190" s="67">
        <v>1</v>
      </c>
      <c r="L190" s="66">
        <v>1</v>
      </c>
      <c r="M190" s="66">
        <v>1</v>
      </c>
      <c r="N190" s="66">
        <v>1</v>
      </c>
      <c r="O190" s="66">
        <v>1</v>
      </c>
      <c r="P190" s="66">
        <v>1</v>
      </c>
      <c r="Q190" s="15">
        <f>SUM(B190:P190)</f>
        <v>12</v>
      </c>
      <c r="R190" s="316" t="s">
        <v>530</v>
      </c>
      <c r="S190" s="317"/>
    </row>
    <row r="191" spans="1:19" x14ac:dyDescent="0.35">
      <c r="A191" s="32" t="s">
        <v>531</v>
      </c>
      <c r="B191" s="66">
        <v>0</v>
      </c>
      <c r="C191" s="66">
        <v>0</v>
      </c>
      <c r="D191" s="66">
        <v>0</v>
      </c>
      <c r="E191" s="66">
        <v>1</v>
      </c>
      <c r="F191" s="66">
        <v>0</v>
      </c>
      <c r="G191" s="66">
        <v>0</v>
      </c>
      <c r="H191" s="66">
        <v>1</v>
      </c>
      <c r="I191" s="66">
        <v>1</v>
      </c>
      <c r="J191" s="66">
        <v>1</v>
      </c>
      <c r="K191" s="66">
        <v>1</v>
      </c>
      <c r="L191" s="66">
        <v>1</v>
      </c>
      <c r="M191" s="66">
        <v>0</v>
      </c>
      <c r="N191" s="66">
        <v>1</v>
      </c>
      <c r="O191" s="66">
        <v>0</v>
      </c>
      <c r="P191" s="66">
        <v>1</v>
      </c>
      <c r="Q191" s="16">
        <f>SUM(B191:P191)</f>
        <v>8</v>
      </c>
      <c r="R191" s="318"/>
      <c r="S191" s="319"/>
    </row>
    <row r="192" spans="1:19" x14ac:dyDescent="0.35">
      <c r="A192" s="32" t="s">
        <v>532</v>
      </c>
      <c r="B192" s="66">
        <v>0</v>
      </c>
      <c r="C192" s="66">
        <v>1</v>
      </c>
      <c r="D192" s="66">
        <v>1</v>
      </c>
      <c r="E192" s="66">
        <v>0</v>
      </c>
      <c r="F192" s="66">
        <v>0</v>
      </c>
      <c r="G192" s="66">
        <v>0</v>
      </c>
      <c r="H192" s="66">
        <v>1</v>
      </c>
      <c r="I192" s="66">
        <v>0</v>
      </c>
      <c r="J192" s="66">
        <v>1</v>
      </c>
      <c r="K192" s="66">
        <v>0</v>
      </c>
      <c r="L192" s="66">
        <v>0</v>
      </c>
      <c r="M192" s="66">
        <v>1</v>
      </c>
      <c r="N192" s="66">
        <v>1</v>
      </c>
      <c r="O192" s="66">
        <v>1</v>
      </c>
      <c r="P192" s="66">
        <v>1</v>
      </c>
      <c r="Q192" s="16">
        <f t="shared" ref="Q192:Q194" si="21">SUM(B192:P192)</f>
        <v>8</v>
      </c>
      <c r="R192" s="318"/>
      <c r="S192" s="319"/>
    </row>
    <row r="193" spans="1:19" x14ac:dyDescent="0.35">
      <c r="A193" s="32" t="s">
        <v>533</v>
      </c>
      <c r="B193" s="66">
        <v>1</v>
      </c>
      <c r="C193" s="66">
        <v>0</v>
      </c>
      <c r="D193" s="66">
        <v>0</v>
      </c>
      <c r="E193" s="66">
        <v>0</v>
      </c>
      <c r="F193" s="66">
        <v>0</v>
      </c>
      <c r="G193" s="66">
        <v>0</v>
      </c>
      <c r="H193" s="66">
        <v>1</v>
      </c>
      <c r="I193" s="66">
        <v>1</v>
      </c>
      <c r="J193" s="66">
        <v>0</v>
      </c>
      <c r="K193" s="66">
        <v>1</v>
      </c>
      <c r="L193" s="66">
        <v>0</v>
      </c>
      <c r="M193" s="66">
        <v>0</v>
      </c>
      <c r="N193" s="66">
        <v>0</v>
      </c>
      <c r="O193" s="66">
        <v>0</v>
      </c>
      <c r="P193" s="66">
        <v>0</v>
      </c>
      <c r="Q193" s="16">
        <f t="shared" si="21"/>
        <v>4</v>
      </c>
      <c r="R193" s="318"/>
      <c r="S193" s="319"/>
    </row>
    <row r="194" spans="1:19" x14ac:dyDescent="0.35">
      <c r="A194" s="33" t="s">
        <v>534</v>
      </c>
      <c r="B194" s="77">
        <v>1</v>
      </c>
      <c r="C194" s="77">
        <v>0</v>
      </c>
      <c r="D194" s="77">
        <v>0</v>
      </c>
      <c r="E194" s="77">
        <v>0</v>
      </c>
      <c r="F194" s="77">
        <v>0</v>
      </c>
      <c r="G194" s="77">
        <v>0</v>
      </c>
      <c r="H194" s="77">
        <v>0</v>
      </c>
      <c r="I194" s="77">
        <v>0</v>
      </c>
      <c r="J194" s="77">
        <v>0</v>
      </c>
      <c r="K194" s="77">
        <v>0</v>
      </c>
      <c r="L194" s="66">
        <v>0</v>
      </c>
      <c r="M194" s="66">
        <v>0</v>
      </c>
      <c r="N194" s="66">
        <v>0</v>
      </c>
      <c r="O194" s="66">
        <v>0</v>
      </c>
      <c r="P194" s="66">
        <v>0</v>
      </c>
      <c r="Q194" s="16">
        <f t="shared" si="21"/>
        <v>1</v>
      </c>
      <c r="R194" s="318"/>
      <c r="S194" s="319"/>
    </row>
    <row r="195" spans="1:19" ht="15" thickBot="1" x14ac:dyDescent="0.4">
      <c r="A195" s="297" t="s">
        <v>535</v>
      </c>
      <c r="B195" s="298"/>
      <c r="C195" s="298"/>
      <c r="D195" s="298"/>
      <c r="E195" s="298"/>
      <c r="F195" s="298"/>
      <c r="G195" s="298"/>
      <c r="H195" s="298"/>
      <c r="I195" s="298"/>
      <c r="J195" s="298"/>
      <c r="K195" s="298"/>
      <c r="L195" s="144"/>
      <c r="M195" s="144"/>
      <c r="N195" s="144"/>
      <c r="O195" s="144"/>
      <c r="P195" s="144"/>
      <c r="Q195" s="150"/>
      <c r="R195" s="177"/>
      <c r="S195" s="177"/>
    </row>
    <row r="196" spans="1:19" ht="14.5" customHeight="1" x14ac:dyDescent="0.35">
      <c r="A196" s="5" t="s">
        <v>536</v>
      </c>
      <c r="B196" s="70">
        <v>1</v>
      </c>
      <c r="C196" s="70">
        <v>1</v>
      </c>
      <c r="D196" s="70">
        <v>0</v>
      </c>
      <c r="E196" s="70">
        <v>1</v>
      </c>
      <c r="F196" s="70">
        <v>1</v>
      </c>
      <c r="G196" s="70">
        <v>1</v>
      </c>
      <c r="H196" s="70">
        <v>1</v>
      </c>
      <c r="I196" s="70">
        <v>1</v>
      </c>
      <c r="J196" s="70">
        <v>1</v>
      </c>
      <c r="K196" s="70">
        <v>0</v>
      </c>
      <c r="L196" s="70">
        <v>1</v>
      </c>
      <c r="M196" s="70">
        <v>1</v>
      </c>
      <c r="N196" s="70">
        <v>1</v>
      </c>
      <c r="O196" s="70">
        <v>1</v>
      </c>
      <c r="P196" s="70">
        <v>1</v>
      </c>
      <c r="Q196" s="18">
        <f>SUM(B196:P196)</f>
        <v>13</v>
      </c>
      <c r="R196" s="310" t="s">
        <v>537</v>
      </c>
      <c r="S196" s="311"/>
    </row>
    <row r="197" spans="1:19" x14ac:dyDescent="0.35">
      <c r="A197" s="5" t="s">
        <v>538</v>
      </c>
      <c r="B197" s="70">
        <v>1</v>
      </c>
      <c r="C197" s="70">
        <v>1</v>
      </c>
      <c r="D197" s="70">
        <v>1</v>
      </c>
      <c r="E197" s="70">
        <v>1</v>
      </c>
      <c r="F197" s="70">
        <v>0</v>
      </c>
      <c r="G197" s="70">
        <v>1</v>
      </c>
      <c r="H197" s="70">
        <v>0</v>
      </c>
      <c r="I197" s="70">
        <v>1</v>
      </c>
      <c r="J197" s="70">
        <v>1</v>
      </c>
      <c r="K197" s="70">
        <v>1</v>
      </c>
      <c r="L197" s="70">
        <v>0</v>
      </c>
      <c r="M197" s="70">
        <v>0</v>
      </c>
      <c r="N197" s="70">
        <v>0</v>
      </c>
      <c r="O197" s="70">
        <v>0</v>
      </c>
      <c r="P197" s="70">
        <v>1</v>
      </c>
      <c r="Q197" s="18">
        <f>SUM(B197:P197)</f>
        <v>9</v>
      </c>
      <c r="R197" s="312"/>
      <c r="S197" s="313"/>
    </row>
    <row r="198" spans="1:19" x14ac:dyDescent="0.35">
      <c r="A198" s="5" t="s">
        <v>539</v>
      </c>
      <c r="B198" s="70">
        <v>0</v>
      </c>
      <c r="C198" s="70">
        <v>1</v>
      </c>
      <c r="D198" s="70">
        <v>0</v>
      </c>
      <c r="E198" s="70">
        <v>1</v>
      </c>
      <c r="F198" s="70">
        <v>0</v>
      </c>
      <c r="G198" s="70">
        <v>0</v>
      </c>
      <c r="H198" s="70">
        <v>0</v>
      </c>
      <c r="I198" s="70">
        <v>1</v>
      </c>
      <c r="J198" s="70">
        <v>1</v>
      </c>
      <c r="K198" s="70">
        <v>0</v>
      </c>
      <c r="L198" s="70">
        <v>1</v>
      </c>
      <c r="M198" s="70">
        <v>1</v>
      </c>
      <c r="N198" s="70">
        <v>0</v>
      </c>
      <c r="O198" s="70">
        <v>0</v>
      </c>
      <c r="P198" s="70">
        <v>1</v>
      </c>
      <c r="Q198" s="18">
        <f>SUM(B198:P198)</f>
        <v>7</v>
      </c>
      <c r="R198" s="312"/>
      <c r="S198" s="313"/>
    </row>
    <row r="199" spans="1:19" x14ac:dyDescent="0.35">
      <c r="A199" s="5" t="s">
        <v>540</v>
      </c>
      <c r="B199" s="70">
        <v>0</v>
      </c>
      <c r="C199" s="70">
        <v>0</v>
      </c>
      <c r="D199" s="70">
        <v>0</v>
      </c>
      <c r="E199" s="70">
        <v>0</v>
      </c>
      <c r="F199" s="70">
        <v>0</v>
      </c>
      <c r="G199" s="70">
        <v>1</v>
      </c>
      <c r="H199" s="70">
        <v>0</v>
      </c>
      <c r="I199" s="70">
        <v>0</v>
      </c>
      <c r="J199" s="70">
        <v>1</v>
      </c>
      <c r="K199" s="70">
        <v>0</v>
      </c>
      <c r="L199" s="70">
        <v>0</v>
      </c>
      <c r="M199" s="70">
        <v>0</v>
      </c>
      <c r="N199" s="70">
        <v>0</v>
      </c>
      <c r="O199" s="70">
        <v>0</v>
      </c>
      <c r="P199" s="70">
        <v>0</v>
      </c>
      <c r="Q199" s="18">
        <f>SUM(B199:P199)</f>
        <v>2</v>
      </c>
      <c r="R199" s="323"/>
      <c r="S199" s="324"/>
    </row>
    <row r="200" spans="1:19" ht="15" thickBot="1" x14ac:dyDescent="0.4">
      <c r="A200" s="352" t="s">
        <v>541</v>
      </c>
      <c r="B200" s="359"/>
      <c r="C200" s="359"/>
      <c r="D200" s="359"/>
      <c r="E200" s="359"/>
      <c r="F200" s="359"/>
      <c r="G200" s="359"/>
      <c r="H200" s="359"/>
      <c r="I200" s="359"/>
      <c r="J200" s="359"/>
      <c r="K200" s="359"/>
      <c r="L200" s="145"/>
      <c r="M200" s="145"/>
      <c r="N200" s="145"/>
      <c r="O200" s="145"/>
      <c r="P200" s="145"/>
      <c r="Q200" s="116"/>
      <c r="R200" s="177"/>
      <c r="S200" s="177"/>
    </row>
    <row r="201" spans="1:19" ht="18.649999999999999" customHeight="1" x14ac:dyDescent="0.35">
      <c r="A201" s="32" t="s">
        <v>542</v>
      </c>
      <c r="B201" s="66">
        <v>1</v>
      </c>
      <c r="C201" s="66">
        <v>1</v>
      </c>
      <c r="D201" s="66">
        <v>1</v>
      </c>
      <c r="E201" s="66">
        <v>1</v>
      </c>
      <c r="F201" s="66">
        <v>1</v>
      </c>
      <c r="G201" s="66">
        <v>1</v>
      </c>
      <c r="H201" s="66">
        <v>1</v>
      </c>
      <c r="I201" s="66">
        <v>1</v>
      </c>
      <c r="J201" s="66">
        <v>1</v>
      </c>
      <c r="K201" s="66">
        <v>1</v>
      </c>
      <c r="L201" s="66">
        <v>0</v>
      </c>
      <c r="M201" s="66">
        <v>1</v>
      </c>
      <c r="N201" s="66">
        <v>1</v>
      </c>
      <c r="O201" s="66">
        <v>1</v>
      </c>
      <c r="P201" s="66">
        <v>1</v>
      </c>
      <c r="Q201" s="16">
        <f>SUM(B201:P201)</f>
        <v>14</v>
      </c>
      <c r="R201" s="316" t="s">
        <v>543</v>
      </c>
      <c r="S201" s="317"/>
    </row>
    <row r="202" spans="1:19" ht="18.649999999999999" customHeight="1" x14ac:dyDescent="0.35">
      <c r="A202" s="37" t="s">
        <v>544</v>
      </c>
      <c r="B202" s="76">
        <v>1</v>
      </c>
      <c r="C202" s="76">
        <v>0</v>
      </c>
      <c r="D202" s="76">
        <v>0</v>
      </c>
      <c r="E202" s="76">
        <v>1</v>
      </c>
      <c r="F202" s="76">
        <v>1</v>
      </c>
      <c r="G202" s="76">
        <v>1</v>
      </c>
      <c r="H202" s="76">
        <v>1</v>
      </c>
      <c r="I202" s="76">
        <v>1</v>
      </c>
      <c r="J202" s="76">
        <v>0</v>
      </c>
      <c r="K202" s="76">
        <v>1</v>
      </c>
      <c r="L202" s="76">
        <v>0</v>
      </c>
      <c r="M202" s="76">
        <v>0</v>
      </c>
      <c r="N202" s="76">
        <v>0</v>
      </c>
      <c r="O202" s="76">
        <v>1</v>
      </c>
      <c r="P202" s="76">
        <v>0</v>
      </c>
      <c r="Q202" s="16">
        <f t="shared" ref="Q202:Q204" si="22">SUM(B202:P202)</f>
        <v>8</v>
      </c>
      <c r="R202" s="318"/>
      <c r="S202" s="319"/>
    </row>
    <row r="203" spans="1:19" ht="18.649999999999999" customHeight="1" x14ac:dyDescent="0.35">
      <c r="A203" s="33" t="s">
        <v>545</v>
      </c>
      <c r="B203" s="77">
        <v>0</v>
      </c>
      <c r="C203" s="77">
        <v>1</v>
      </c>
      <c r="D203" s="77">
        <v>1</v>
      </c>
      <c r="E203" s="77">
        <v>0</v>
      </c>
      <c r="F203" s="77">
        <v>0</v>
      </c>
      <c r="G203" s="77">
        <v>1</v>
      </c>
      <c r="H203" s="77">
        <v>0</v>
      </c>
      <c r="I203" s="77">
        <v>1</v>
      </c>
      <c r="J203" s="77">
        <v>1</v>
      </c>
      <c r="K203" s="77">
        <v>0</v>
      </c>
      <c r="L203" s="77">
        <v>0</v>
      </c>
      <c r="M203" s="77">
        <v>1</v>
      </c>
      <c r="N203" s="77">
        <v>0</v>
      </c>
      <c r="O203" s="77">
        <v>0</v>
      </c>
      <c r="P203" s="77">
        <v>0</v>
      </c>
      <c r="Q203" s="16">
        <f t="shared" si="22"/>
        <v>6</v>
      </c>
      <c r="R203" s="318"/>
      <c r="S203" s="319"/>
    </row>
    <row r="204" spans="1:19" ht="18.649999999999999" customHeight="1" x14ac:dyDescent="0.35">
      <c r="A204" s="33" t="s">
        <v>546</v>
      </c>
      <c r="B204" s="77">
        <v>0</v>
      </c>
      <c r="C204" s="77">
        <v>0</v>
      </c>
      <c r="D204" s="77">
        <v>1</v>
      </c>
      <c r="E204" s="77">
        <v>0</v>
      </c>
      <c r="F204" s="77">
        <v>0</v>
      </c>
      <c r="G204" s="77">
        <v>0</v>
      </c>
      <c r="H204" s="77">
        <v>0</v>
      </c>
      <c r="I204" s="77">
        <v>0</v>
      </c>
      <c r="J204" s="77">
        <v>0</v>
      </c>
      <c r="K204" s="77">
        <v>0</v>
      </c>
      <c r="L204" s="77">
        <v>0</v>
      </c>
      <c r="M204" s="77">
        <v>0</v>
      </c>
      <c r="N204" s="77">
        <v>0</v>
      </c>
      <c r="O204" s="77">
        <v>0</v>
      </c>
      <c r="P204" s="77">
        <v>0</v>
      </c>
      <c r="Q204" s="16">
        <f t="shared" si="22"/>
        <v>1</v>
      </c>
      <c r="R204" s="318"/>
      <c r="S204" s="319"/>
    </row>
    <row r="205" spans="1:19" ht="15" thickBot="1" x14ac:dyDescent="0.4">
      <c r="A205" s="352" t="s">
        <v>547</v>
      </c>
      <c r="B205" s="359"/>
      <c r="C205" s="359"/>
      <c r="D205" s="359"/>
      <c r="E205" s="359"/>
      <c r="F205" s="359"/>
      <c r="G205" s="359"/>
      <c r="H205" s="359"/>
      <c r="I205" s="359"/>
      <c r="J205" s="359"/>
      <c r="K205" s="359"/>
      <c r="L205" s="145"/>
      <c r="M205" s="145"/>
      <c r="N205" s="145"/>
      <c r="O205" s="145"/>
      <c r="P205" s="145"/>
      <c r="Q205" s="116"/>
      <c r="R205" s="177"/>
      <c r="S205" s="177"/>
    </row>
    <row r="206" spans="1:19" ht="19.149999999999999" customHeight="1" x14ac:dyDescent="0.35">
      <c r="A206" s="42" t="s">
        <v>548</v>
      </c>
      <c r="B206" s="72">
        <v>1</v>
      </c>
      <c r="C206" s="72">
        <v>1</v>
      </c>
      <c r="D206" s="72">
        <v>0</v>
      </c>
      <c r="E206" s="72">
        <v>1</v>
      </c>
      <c r="F206" s="72">
        <v>1</v>
      </c>
      <c r="G206" s="72">
        <v>1</v>
      </c>
      <c r="H206" s="72">
        <v>1</v>
      </c>
      <c r="I206" s="72">
        <v>1</v>
      </c>
      <c r="J206" s="72">
        <v>1</v>
      </c>
      <c r="K206" s="72">
        <v>1</v>
      </c>
      <c r="L206" s="72">
        <v>0</v>
      </c>
      <c r="M206" s="72">
        <v>1</v>
      </c>
      <c r="N206" s="72">
        <v>1</v>
      </c>
      <c r="O206" s="72">
        <v>1</v>
      </c>
      <c r="P206" s="72">
        <v>1</v>
      </c>
      <c r="Q206" s="17">
        <f>SUM(B206:P206)</f>
        <v>13</v>
      </c>
      <c r="R206" s="310" t="s">
        <v>549</v>
      </c>
      <c r="S206" s="311"/>
    </row>
    <row r="207" spans="1:19" ht="19.149999999999999" customHeight="1" x14ac:dyDescent="0.35">
      <c r="A207" s="43" t="s">
        <v>550</v>
      </c>
      <c r="B207" s="70">
        <v>0</v>
      </c>
      <c r="C207" s="70">
        <v>0</v>
      </c>
      <c r="D207" s="70">
        <v>1</v>
      </c>
      <c r="E207" s="70">
        <v>1</v>
      </c>
      <c r="F207" s="70">
        <v>1</v>
      </c>
      <c r="G207" s="70">
        <v>1</v>
      </c>
      <c r="H207" s="70">
        <v>0</v>
      </c>
      <c r="I207" s="70">
        <v>0</v>
      </c>
      <c r="J207" s="70">
        <v>1</v>
      </c>
      <c r="K207" s="70">
        <v>0</v>
      </c>
      <c r="L207" s="70">
        <v>0</v>
      </c>
      <c r="M207" s="70">
        <v>0</v>
      </c>
      <c r="N207" s="70">
        <v>0</v>
      </c>
      <c r="O207" s="70">
        <v>1</v>
      </c>
      <c r="P207" s="70">
        <v>0</v>
      </c>
      <c r="Q207" s="18">
        <f>SUM(B207:P207)</f>
        <v>6</v>
      </c>
      <c r="R207" s="312"/>
      <c r="S207" s="313"/>
    </row>
    <row r="208" spans="1:19" ht="19.149999999999999" customHeight="1" x14ac:dyDescent="0.35">
      <c r="A208" s="43" t="s">
        <v>551</v>
      </c>
      <c r="B208" s="70">
        <v>1</v>
      </c>
      <c r="C208" s="70">
        <v>0</v>
      </c>
      <c r="D208" s="70">
        <v>0</v>
      </c>
      <c r="E208" s="70">
        <v>0</v>
      </c>
      <c r="F208" s="70">
        <v>0</v>
      </c>
      <c r="G208" s="70">
        <v>0</v>
      </c>
      <c r="H208" s="70">
        <v>1</v>
      </c>
      <c r="I208" s="70">
        <v>1</v>
      </c>
      <c r="J208" s="70">
        <v>0</v>
      </c>
      <c r="K208" s="70">
        <v>1</v>
      </c>
      <c r="L208" s="70">
        <v>0</v>
      </c>
      <c r="M208" s="70">
        <v>0</v>
      </c>
      <c r="N208" s="70">
        <v>0</v>
      </c>
      <c r="O208" s="70">
        <v>0</v>
      </c>
      <c r="P208" s="70">
        <v>0</v>
      </c>
      <c r="Q208" s="18">
        <f>SUM(B208:P208)</f>
        <v>4</v>
      </c>
      <c r="R208" s="312"/>
      <c r="S208" s="313"/>
    </row>
    <row r="209" spans="1:19" ht="19.149999999999999" customHeight="1" thickBot="1" x14ac:dyDescent="0.4">
      <c r="A209" s="44" t="s">
        <v>552</v>
      </c>
      <c r="B209" s="71">
        <v>0</v>
      </c>
      <c r="C209" s="71">
        <v>0</v>
      </c>
      <c r="D209" s="71">
        <v>0</v>
      </c>
      <c r="E209" s="71">
        <v>0</v>
      </c>
      <c r="F209" s="71">
        <v>0</v>
      </c>
      <c r="G209" s="71">
        <v>0</v>
      </c>
      <c r="H209" s="71">
        <v>0</v>
      </c>
      <c r="I209" s="71">
        <v>0</v>
      </c>
      <c r="J209" s="71">
        <v>0</v>
      </c>
      <c r="K209" s="71">
        <v>0</v>
      </c>
      <c r="L209" s="71">
        <v>0</v>
      </c>
      <c r="M209" s="71">
        <v>0</v>
      </c>
      <c r="N209" s="71">
        <v>0</v>
      </c>
      <c r="O209" s="71">
        <v>0</v>
      </c>
      <c r="P209" s="71">
        <v>0</v>
      </c>
      <c r="Q209" s="45">
        <f>SUM(B209:P209)</f>
        <v>0</v>
      </c>
      <c r="R209" s="314"/>
      <c r="S209" s="315"/>
    </row>
    <row r="210" spans="1:19" ht="15" thickBot="1" x14ac:dyDescent="0.4">
      <c r="A210" s="352" t="s">
        <v>553</v>
      </c>
      <c r="B210" s="359"/>
      <c r="C210" s="359"/>
      <c r="D210" s="359"/>
      <c r="E210" s="359"/>
      <c r="F210" s="359"/>
      <c r="G210" s="359"/>
      <c r="H210" s="359"/>
      <c r="I210" s="359"/>
      <c r="J210" s="359"/>
      <c r="K210" s="359"/>
      <c r="L210" s="145"/>
      <c r="M210" s="145"/>
      <c r="N210" s="145"/>
      <c r="O210" s="145"/>
      <c r="P210" s="145"/>
      <c r="Q210" s="150"/>
      <c r="R210" s="177"/>
      <c r="S210" s="177"/>
    </row>
    <row r="211" spans="1:19" ht="14.5" customHeight="1" x14ac:dyDescent="0.35">
      <c r="A211" s="26" t="s">
        <v>554</v>
      </c>
      <c r="B211" s="72">
        <v>25000</v>
      </c>
      <c r="C211" s="72">
        <v>12500</v>
      </c>
      <c r="D211" s="72">
        <v>35000</v>
      </c>
      <c r="E211" s="72">
        <v>17500</v>
      </c>
      <c r="F211" s="72">
        <v>0</v>
      </c>
      <c r="G211" s="72">
        <v>0</v>
      </c>
      <c r="H211" s="72">
        <v>40000</v>
      </c>
      <c r="I211" s="72">
        <v>40000</v>
      </c>
      <c r="J211" s="72">
        <v>20000</v>
      </c>
      <c r="K211" s="72">
        <v>0</v>
      </c>
      <c r="L211" s="165">
        <v>37500</v>
      </c>
      <c r="M211" s="165">
        <v>40000</v>
      </c>
      <c r="N211" s="165">
        <v>32000</v>
      </c>
      <c r="O211" s="165">
        <v>40000</v>
      </c>
      <c r="P211" s="165">
        <v>25000</v>
      </c>
      <c r="Q211" s="40">
        <f>AVERAGEIF(B211:P211, "&gt;1")</f>
        <v>30375</v>
      </c>
      <c r="R211" s="342" t="s">
        <v>555</v>
      </c>
      <c r="S211" s="343"/>
    </row>
    <row r="212" spans="1:19" x14ac:dyDescent="0.35">
      <c r="A212" s="27" t="s">
        <v>556</v>
      </c>
      <c r="B212" s="70">
        <v>80000</v>
      </c>
      <c r="C212" s="70">
        <v>52500</v>
      </c>
      <c r="D212" s="70">
        <v>0</v>
      </c>
      <c r="E212" s="70">
        <v>55500</v>
      </c>
      <c r="F212" s="70">
        <v>0</v>
      </c>
      <c r="G212" s="70">
        <v>0</v>
      </c>
      <c r="H212" s="70">
        <v>0</v>
      </c>
      <c r="I212" s="70">
        <v>0</v>
      </c>
      <c r="J212" s="70">
        <v>60000</v>
      </c>
      <c r="K212" s="70">
        <v>50000</v>
      </c>
      <c r="L212" s="70">
        <v>50000</v>
      </c>
      <c r="M212" s="70">
        <v>0</v>
      </c>
      <c r="N212" s="70">
        <v>80000</v>
      </c>
      <c r="O212" s="70">
        <v>52000</v>
      </c>
      <c r="P212" s="70">
        <v>0</v>
      </c>
      <c r="Q212" s="40">
        <f t="shared" ref="Q212" si="23">AVERAGEIF(B212:P212, "&gt;1")</f>
        <v>60000</v>
      </c>
      <c r="R212" s="344"/>
      <c r="S212" s="345"/>
    </row>
    <row r="213" spans="1:19" ht="15" thickBot="1" x14ac:dyDescent="0.4">
      <c r="A213" s="27" t="s">
        <v>557</v>
      </c>
      <c r="B213" s="70">
        <v>0</v>
      </c>
      <c r="C213" s="70">
        <v>0</v>
      </c>
      <c r="D213" s="70">
        <v>120000</v>
      </c>
      <c r="E213" s="70">
        <v>0</v>
      </c>
      <c r="F213" s="70">
        <v>0</v>
      </c>
      <c r="G213" s="70">
        <v>0</v>
      </c>
      <c r="H213" s="70">
        <v>150000</v>
      </c>
      <c r="I213" s="70">
        <v>100000</v>
      </c>
      <c r="J213" s="70">
        <v>0</v>
      </c>
      <c r="K213" s="70">
        <v>100000</v>
      </c>
      <c r="L213" s="75">
        <v>0</v>
      </c>
      <c r="M213" s="75">
        <v>140000</v>
      </c>
      <c r="N213" s="75">
        <v>0</v>
      </c>
      <c r="O213" s="75">
        <v>0</v>
      </c>
      <c r="P213" s="75">
        <v>70000</v>
      </c>
      <c r="Q213" s="40">
        <f>AVERAGEIF(B213:P213, "&gt;1")</f>
        <v>113333.33333333333</v>
      </c>
      <c r="R213" s="346"/>
      <c r="S213" s="347"/>
    </row>
    <row r="214" spans="1:19" ht="15" thickBot="1" x14ac:dyDescent="0.4">
      <c r="A214" s="352" t="s">
        <v>558</v>
      </c>
      <c r="B214" s="359"/>
      <c r="C214" s="359"/>
      <c r="D214" s="359"/>
      <c r="E214" s="359"/>
      <c r="F214" s="359"/>
      <c r="G214" s="359"/>
      <c r="H214" s="359"/>
      <c r="I214" s="359"/>
      <c r="J214" s="359"/>
      <c r="K214" s="359"/>
      <c r="L214" s="145"/>
      <c r="M214" s="145"/>
      <c r="N214" s="145"/>
      <c r="O214" s="145"/>
      <c r="P214" s="145"/>
      <c r="Q214" s="116"/>
      <c r="R214" s="177"/>
      <c r="S214" s="177"/>
    </row>
    <row r="215" spans="1:19" ht="14.5" customHeight="1" x14ac:dyDescent="0.35">
      <c r="A215" s="26" t="s">
        <v>559</v>
      </c>
      <c r="B215" s="72">
        <v>130000</v>
      </c>
      <c r="C215" s="72">
        <v>0</v>
      </c>
      <c r="D215" s="72">
        <v>0</v>
      </c>
      <c r="E215" s="72">
        <v>0</v>
      </c>
      <c r="F215" s="72">
        <v>0</v>
      </c>
      <c r="G215" s="72">
        <v>0</v>
      </c>
      <c r="H215" s="72">
        <v>0</v>
      </c>
      <c r="I215" s="72">
        <v>0</v>
      </c>
      <c r="J215" s="72">
        <v>0</v>
      </c>
      <c r="K215" s="72">
        <v>0</v>
      </c>
      <c r="L215" s="72">
        <v>0</v>
      </c>
      <c r="M215" s="72">
        <v>0</v>
      </c>
      <c r="N215" s="72">
        <v>0</v>
      </c>
      <c r="O215" s="72">
        <v>0</v>
      </c>
      <c r="P215" s="72">
        <v>0</v>
      </c>
      <c r="Q215" s="17">
        <f>AVERAGEIF(B215:P215, "&gt;1")</f>
        <v>130000</v>
      </c>
      <c r="R215" s="331" t="s">
        <v>560</v>
      </c>
      <c r="S215" s="332"/>
    </row>
    <row r="216" spans="1:19" ht="15" thickBot="1" x14ac:dyDescent="0.4">
      <c r="A216" s="28" t="s">
        <v>561</v>
      </c>
      <c r="B216" s="71">
        <v>175000</v>
      </c>
      <c r="C216" s="71">
        <v>0</v>
      </c>
      <c r="D216" s="71">
        <v>180000</v>
      </c>
      <c r="E216" s="71">
        <v>0</v>
      </c>
      <c r="F216" s="71">
        <v>240000</v>
      </c>
      <c r="G216" s="71">
        <v>200000</v>
      </c>
      <c r="H216" s="71">
        <v>200000</v>
      </c>
      <c r="I216" s="71">
        <v>200000</v>
      </c>
      <c r="J216" s="71">
        <v>120000</v>
      </c>
      <c r="K216" s="71">
        <v>0</v>
      </c>
      <c r="L216" s="71">
        <v>140000</v>
      </c>
      <c r="M216" s="71">
        <v>140000</v>
      </c>
      <c r="N216" s="71">
        <v>180000</v>
      </c>
      <c r="O216" s="71">
        <v>180000</v>
      </c>
      <c r="P216" s="71">
        <v>180000</v>
      </c>
      <c r="Q216" s="41">
        <f>AVERAGEIF(B216:P216, "&gt;1")</f>
        <v>177916.66666666666</v>
      </c>
      <c r="R216" s="335"/>
      <c r="S216" s="336"/>
    </row>
    <row r="217" spans="1:19" ht="15" thickBot="1" x14ac:dyDescent="0.4">
      <c r="A217" s="352" t="s">
        <v>562</v>
      </c>
      <c r="B217" s="359"/>
      <c r="C217" s="359"/>
      <c r="D217" s="359"/>
      <c r="E217" s="359"/>
      <c r="F217" s="359"/>
      <c r="G217" s="359"/>
      <c r="H217" s="359"/>
      <c r="I217" s="359"/>
      <c r="J217" s="359"/>
      <c r="K217" s="359"/>
      <c r="L217" s="145"/>
      <c r="M217" s="145"/>
      <c r="N217" s="145"/>
      <c r="O217" s="145"/>
      <c r="P217" s="145"/>
      <c r="Q217" s="116"/>
      <c r="R217" s="177"/>
      <c r="S217" s="177"/>
    </row>
    <row r="218" spans="1:19" ht="14.5" customHeight="1" x14ac:dyDescent="0.35">
      <c r="A218" s="37" t="s">
        <v>563</v>
      </c>
      <c r="B218" s="76">
        <v>1</v>
      </c>
      <c r="C218" s="76">
        <v>1</v>
      </c>
      <c r="D218" s="76">
        <v>0</v>
      </c>
      <c r="E218" s="76">
        <v>0</v>
      </c>
      <c r="F218" s="76">
        <v>1</v>
      </c>
      <c r="G218" s="76">
        <v>0</v>
      </c>
      <c r="H218" s="76">
        <v>1</v>
      </c>
      <c r="I218" s="76">
        <v>1</v>
      </c>
      <c r="J218" s="76">
        <v>1</v>
      </c>
      <c r="K218" s="76">
        <v>1</v>
      </c>
      <c r="L218" s="76">
        <v>1</v>
      </c>
      <c r="M218" s="76">
        <v>1</v>
      </c>
      <c r="N218" s="76">
        <v>1</v>
      </c>
      <c r="O218" s="76">
        <v>1</v>
      </c>
      <c r="P218" s="76">
        <v>1</v>
      </c>
      <c r="Q218" s="21">
        <f t="shared" ref="Q218:Q224" si="24">SUM(B218:P218)</f>
        <v>12</v>
      </c>
      <c r="R218" s="316" t="s">
        <v>564</v>
      </c>
      <c r="S218" s="317"/>
    </row>
    <row r="219" spans="1:19" x14ac:dyDescent="0.35">
      <c r="A219" s="32" t="s">
        <v>565</v>
      </c>
      <c r="B219" s="66">
        <v>1</v>
      </c>
      <c r="C219" s="66">
        <v>0</v>
      </c>
      <c r="D219" s="66">
        <v>1</v>
      </c>
      <c r="E219" s="66">
        <v>0</v>
      </c>
      <c r="F219" s="66">
        <v>0</v>
      </c>
      <c r="G219" s="66">
        <v>1</v>
      </c>
      <c r="H219" s="66">
        <v>1</v>
      </c>
      <c r="I219" s="66">
        <v>1</v>
      </c>
      <c r="J219" s="66">
        <v>1</v>
      </c>
      <c r="K219" s="66">
        <v>1</v>
      </c>
      <c r="L219" s="66">
        <v>1</v>
      </c>
      <c r="M219" s="66">
        <v>1</v>
      </c>
      <c r="N219" s="66">
        <v>1</v>
      </c>
      <c r="O219" s="66">
        <v>1</v>
      </c>
      <c r="P219" s="66">
        <v>0</v>
      </c>
      <c r="Q219" s="21">
        <f t="shared" si="24"/>
        <v>11</v>
      </c>
      <c r="R219" s="318"/>
      <c r="S219" s="319"/>
    </row>
    <row r="220" spans="1:19" x14ac:dyDescent="0.35">
      <c r="A220" s="33" t="s">
        <v>566</v>
      </c>
      <c r="B220" s="77">
        <v>0</v>
      </c>
      <c r="C220" s="77">
        <v>1</v>
      </c>
      <c r="D220" s="77">
        <v>1</v>
      </c>
      <c r="E220" s="77">
        <v>0</v>
      </c>
      <c r="F220" s="77">
        <v>1</v>
      </c>
      <c r="G220" s="77">
        <v>1</v>
      </c>
      <c r="H220" s="77">
        <v>0</v>
      </c>
      <c r="I220" s="77">
        <v>0</v>
      </c>
      <c r="J220" s="77">
        <v>1</v>
      </c>
      <c r="K220" s="77">
        <v>0</v>
      </c>
      <c r="L220" s="77">
        <v>0</v>
      </c>
      <c r="M220" s="77">
        <v>1</v>
      </c>
      <c r="N220" s="77">
        <v>0</v>
      </c>
      <c r="O220" s="77">
        <v>0</v>
      </c>
      <c r="P220" s="77">
        <v>0</v>
      </c>
      <c r="Q220" s="21">
        <f t="shared" si="24"/>
        <v>6</v>
      </c>
      <c r="R220" s="318"/>
      <c r="S220" s="319"/>
    </row>
    <row r="221" spans="1:19" x14ac:dyDescent="0.35">
      <c r="A221" s="33" t="s">
        <v>567</v>
      </c>
      <c r="B221" s="77">
        <v>1</v>
      </c>
      <c r="C221" s="77">
        <v>0</v>
      </c>
      <c r="D221" s="77">
        <v>1</v>
      </c>
      <c r="E221" s="77">
        <v>0</v>
      </c>
      <c r="F221" s="77">
        <v>0</v>
      </c>
      <c r="G221" s="77">
        <v>1</v>
      </c>
      <c r="H221" s="77">
        <v>1</v>
      </c>
      <c r="I221" s="77">
        <v>0</v>
      </c>
      <c r="J221" s="77">
        <v>1</v>
      </c>
      <c r="K221" s="77">
        <v>0</v>
      </c>
      <c r="L221" s="77">
        <v>0</v>
      </c>
      <c r="M221" s="77">
        <v>1</v>
      </c>
      <c r="N221" s="77">
        <v>0</v>
      </c>
      <c r="O221" s="77">
        <v>0</v>
      </c>
      <c r="P221" s="77">
        <v>0</v>
      </c>
      <c r="Q221" s="21">
        <f t="shared" si="24"/>
        <v>6</v>
      </c>
      <c r="R221" s="318"/>
      <c r="S221" s="319"/>
    </row>
    <row r="222" spans="1:19" x14ac:dyDescent="0.35">
      <c r="A222" s="33" t="s">
        <v>568</v>
      </c>
      <c r="B222" s="77">
        <v>0</v>
      </c>
      <c r="C222" s="77">
        <v>1</v>
      </c>
      <c r="D222" s="77">
        <v>0</v>
      </c>
      <c r="E222" s="77">
        <v>1</v>
      </c>
      <c r="F222" s="77">
        <v>1</v>
      </c>
      <c r="G222" s="77">
        <v>1</v>
      </c>
      <c r="H222" s="77">
        <v>0</v>
      </c>
      <c r="I222" s="77">
        <v>0</v>
      </c>
      <c r="J222" s="77">
        <v>0</v>
      </c>
      <c r="K222" s="77">
        <v>0</v>
      </c>
      <c r="L222" s="77">
        <v>0</v>
      </c>
      <c r="M222" s="77">
        <v>0</v>
      </c>
      <c r="N222" s="77">
        <v>0</v>
      </c>
      <c r="O222" s="77">
        <v>0</v>
      </c>
      <c r="P222" s="77">
        <v>1</v>
      </c>
      <c r="Q222" s="21">
        <f t="shared" si="24"/>
        <v>5</v>
      </c>
      <c r="R222" s="318"/>
      <c r="S222" s="319"/>
    </row>
    <row r="223" spans="1:19" x14ac:dyDescent="0.35">
      <c r="A223" s="33" t="s">
        <v>569</v>
      </c>
      <c r="B223" s="77">
        <v>0</v>
      </c>
      <c r="C223" s="77">
        <v>1</v>
      </c>
      <c r="D223" s="77">
        <v>1</v>
      </c>
      <c r="E223" s="77">
        <v>0</v>
      </c>
      <c r="F223" s="77">
        <v>0</v>
      </c>
      <c r="G223" s="77">
        <v>1</v>
      </c>
      <c r="H223" s="77">
        <v>0</v>
      </c>
      <c r="I223" s="77">
        <v>0</v>
      </c>
      <c r="J223" s="77">
        <v>0</v>
      </c>
      <c r="K223" s="77">
        <v>0</v>
      </c>
      <c r="L223" s="77">
        <v>0</v>
      </c>
      <c r="M223" s="77">
        <v>0</v>
      </c>
      <c r="N223" s="77">
        <v>1</v>
      </c>
      <c r="O223" s="77">
        <v>0</v>
      </c>
      <c r="P223" s="77">
        <v>0</v>
      </c>
      <c r="Q223" s="21">
        <f t="shared" si="24"/>
        <v>4</v>
      </c>
      <c r="R223" s="318"/>
      <c r="S223" s="319"/>
    </row>
    <row r="224" spans="1:19" ht="15" thickBot="1" x14ac:dyDescent="0.4">
      <c r="A224" s="33" t="s">
        <v>570</v>
      </c>
      <c r="B224" s="77">
        <v>0</v>
      </c>
      <c r="C224" s="77">
        <v>1</v>
      </c>
      <c r="D224" s="77">
        <v>0</v>
      </c>
      <c r="E224" s="77">
        <v>0</v>
      </c>
      <c r="F224" s="77">
        <v>0</v>
      </c>
      <c r="G224" s="77">
        <v>0</v>
      </c>
      <c r="H224" s="77">
        <v>0</v>
      </c>
      <c r="I224" s="77">
        <v>0</v>
      </c>
      <c r="J224" s="77">
        <v>0</v>
      </c>
      <c r="K224" s="77">
        <v>0</v>
      </c>
      <c r="L224" s="77">
        <v>0</v>
      </c>
      <c r="M224" s="77">
        <v>0</v>
      </c>
      <c r="N224" s="77">
        <v>0</v>
      </c>
      <c r="O224" s="77">
        <v>0</v>
      </c>
      <c r="P224" s="77">
        <v>1</v>
      </c>
      <c r="Q224" s="21">
        <f t="shared" si="24"/>
        <v>2</v>
      </c>
      <c r="R224" s="320"/>
      <c r="S224" s="321"/>
    </row>
    <row r="225" spans="1:19" ht="15" thickBot="1" x14ac:dyDescent="0.4">
      <c r="A225" s="352" t="s">
        <v>571</v>
      </c>
      <c r="B225" s="359"/>
      <c r="C225" s="359"/>
      <c r="D225" s="359"/>
      <c r="E225" s="359"/>
      <c r="F225" s="359"/>
      <c r="G225" s="359"/>
      <c r="H225" s="359"/>
      <c r="I225" s="359"/>
      <c r="J225" s="359"/>
      <c r="K225" s="359"/>
      <c r="L225" s="145"/>
      <c r="M225" s="145"/>
      <c r="N225" s="145"/>
      <c r="O225" s="145"/>
      <c r="P225" s="145"/>
      <c r="Q225" s="150"/>
      <c r="R225" s="177"/>
      <c r="S225" s="177"/>
    </row>
    <row r="226" spans="1:19" ht="28.15" customHeight="1" x14ac:dyDescent="0.35">
      <c r="A226" s="42" t="s">
        <v>572</v>
      </c>
      <c r="B226" s="72">
        <v>1</v>
      </c>
      <c r="C226" s="72">
        <v>1</v>
      </c>
      <c r="D226" s="72">
        <v>1</v>
      </c>
      <c r="E226" s="72">
        <v>0</v>
      </c>
      <c r="F226" s="72">
        <v>0</v>
      </c>
      <c r="G226" s="72">
        <v>1</v>
      </c>
      <c r="H226" s="72">
        <v>1</v>
      </c>
      <c r="I226" s="72">
        <v>1</v>
      </c>
      <c r="J226" s="72">
        <v>1</v>
      </c>
      <c r="K226" s="72">
        <v>1</v>
      </c>
      <c r="L226" s="70">
        <v>1</v>
      </c>
      <c r="M226" s="70">
        <v>1</v>
      </c>
      <c r="N226" s="70">
        <v>0</v>
      </c>
      <c r="O226" s="70">
        <v>1</v>
      </c>
      <c r="P226" s="70">
        <v>0</v>
      </c>
      <c r="Q226" s="18">
        <f>SUM(B226:P226)</f>
        <v>11</v>
      </c>
      <c r="R226" s="310" t="s">
        <v>573</v>
      </c>
      <c r="S226" s="311"/>
    </row>
    <row r="227" spans="1:19" ht="28.15" customHeight="1" x14ac:dyDescent="0.35">
      <c r="A227" s="43" t="s">
        <v>574</v>
      </c>
      <c r="B227" s="70">
        <v>0</v>
      </c>
      <c r="C227" s="70">
        <v>1</v>
      </c>
      <c r="D227" s="70">
        <v>1</v>
      </c>
      <c r="E227" s="70">
        <v>0</v>
      </c>
      <c r="F227" s="70">
        <v>0</v>
      </c>
      <c r="G227" s="70">
        <v>1</v>
      </c>
      <c r="H227" s="70">
        <v>1</v>
      </c>
      <c r="I227" s="70">
        <v>1</v>
      </c>
      <c r="J227" s="70">
        <v>0</v>
      </c>
      <c r="K227" s="70">
        <v>1</v>
      </c>
      <c r="L227" s="70">
        <v>0</v>
      </c>
      <c r="M227" s="70">
        <v>1</v>
      </c>
      <c r="N227" s="70">
        <v>1</v>
      </c>
      <c r="O227" s="70">
        <v>1</v>
      </c>
      <c r="P227" s="70">
        <v>1</v>
      </c>
      <c r="Q227" s="18">
        <f t="shared" ref="Q227:Q229" si="25">SUM(B227:P227)</f>
        <v>10</v>
      </c>
      <c r="R227" s="312"/>
      <c r="S227" s="313"/>
    </row>
    <row r="228" spans="1:19" ht="28.15" customHeight="1" x14ac:dyDescent="0.35">
      <c r="A228" s="43" t="s">
        <v>575</v>
      </c>
      <c r="B228" s="70">
        <v>0</v>
      </c>
      <c r="C228" s="70">
        <v>0</v>
      </c>
      <c r="D228" s="70">
        <v>0</v>
      </c>
      <c r="E228" s="70">
        <v>0</v>
      </c>
      <c r="F228" s="70">
        <v>0</v>
      </c>
      <c r="G228" s="70">
        <v>0</v>
      </c>
      <c r="H228" s="70">
        <v>1</v>
      </c>
      <c r="I228" s="70">
        <v>0</v>
      </c>
      <c r="J228" s="70">
        <v>1</v>
      </c>
      <c r="K228" s="70">
        <v>1</v>
      </c>
      <c r="L228" s="70">
        <v>0</v>
      </c>
      <c r="M228" s="70">
        <v>1</v>
      </c>
      <c r="N228" s="70">
        <v>1</v>
      </c>
      <c r="O228" s="70">
        <v>1</v>
      </c>
      <c r="P228" s="70">
        <v>0</v>
      </c>
      <c r="Q228" s="18">
        <f t="shared" si="25"/>
        <v>6</v>
      </c>
      <c r="R228" s="312"/>
      <c r="S228" s="313"/>
    </row>
    <row r="229" spans="1:19" ht="28.15" customHeight="1" thickBot="1" x14ac:dyDescent="0.4">
      <c r="A229" s="44" t="s">
        <v>576</v>
      </c>
      <c r="B229" s="71">
        <v>0</v>
      </c>
      <c r="C229" s="71">
        <v>0</v>
      </c>
      <c r="D229" s="71">
        <v>0</v>
      </c>
      <c r="E229" s="71">
        <v>0</v>
      </c>
      <c r="F229" s="71">
        <v>0</v>
      </c>
      <c r="G229" s="71">
        <v>0</v>
      </c>
      <c r="H229" s="71">
        <v>0</v>
      </c>
      <c r="I229" s="71">
        <v>0</v>
      </c>
      <c r="J229" s="71">
        <v>1</v>
      </c>
      <c r="K229" s="71">
        <v>0</v>
      </c>
      <c r="L229" s="71">
        <v>1</v>
      </c>
      <c r="M229" s="71">
        <v>1</v>
      </c>
      <c r="N229" s="71">
        <v>0</v>
      </c>
      <c r="O229" s="71">
        <v>0</v>
      </c>
      <c r="P229" s="71">
        <v>0</v>
      </c>
      <c r="Q229" s="18">
        <f t="shared" si="25"/>
        <v>3</v>
      </c>
      <c r="R229" s="314"/>
      <c r="S229" s="315"/>
    </row>
    <row r="230" spans="1:19" ht="15" thickBot="1" x14ac:dyDescent="0.4">
      <c r="A230" s="352" t="s">
        <v>577</v>
      </c>
      <c r="B230" s="359"/>
      <c r="C230" s="359"/>
      <c r="D230" s="359"/>
      <c r="E230" s="359"/>
      <c r="F230" s="359"/>
      <c r="G230" s="359"/>
      <c r="H230" s="359"/>
      <c r="I230" s="359"/>
      <c r="J230" s="359"/>
      <c r="K230" s="359"/>
      <c r="L230" s="145"/>
      <c r="M230" s="145"/>
      <c r="N230" s="145"/>
      <c r="O230" s="145"/>
      <c r="P230" s="145"/>
      <c r="Q230" s="116"/>
      <c r="R230" s="177"/>
      <c r="S230" s="177"/>
    </row>
    <row r="231" spans="1:19" ht="14.5" customHeight="1" x14ac:dyDescent="0.35">
      <c r="A231" s="32" t="s">
        <v>578</v>
      </c>
      <c r="B231" s="66">
        <v>0</v>
      </c>
      <c r="C231" s="66">
        <v>0</v>
      </c>
      <c r="D231" s="66">
        <v>0</v>
      </c>
      <c r="E231" s="66">
        <v>0</v>
      </c>
      <c r="F231" s="66">
        <v>1</v>
      </c>
      <c r="G231" s="66">
        <v>0</v>
      </c>
      <c r="H231" s="66">
        <v>0</v>
      </c>
      <c r="I231" s="66">
        <v>0</v>
      </c>
      <c r="J231" s="66">
        <v>0</v>
      </c>
      <c r="K231" s="66">
        <v>0</v>
      </c>
      <c r="L231" s="66">
        <v>0</v>
      </c>
      <c r="M231" s="66">
        <v>0</v>
      </c>
      <c r="N231" s="66">
        <v>0</v>
      </c>
      <c r="O231" s="66">
        <v>0</v>
      </c>
      <c r="P231" s="66">
        <v>0</v>
      </c>
      <c r="Q231" s="16">
        <f>SUM(B231:P231)</f>
        <v>1</v>
      </c>
      <c r="R231" s="316" t="s">
        <v>579</v>
      </c>
      <c r="S231" s="317"/>
    </row>
    <row r="232" spans="1:19" x14ac:dyDescent="0.35">
      <c r="A232" s="29" t="s">
        <v>580</v>
      </c>
      <c r="B232" s="66">
        <v>0</v>
      </c>
      <c r="C232" s="66">
        <v>0</v>
      </c>
      <c r="D232" s="66">
        <v>0</v>
      </c>
      <c r="E232" s="66">
        <v>0</v>
      </c>
      <c r="F232" s="66">
        <v>1</v>
      </c>
      <c r="G232" s="66">
        <v>0</v>
      </c>
      <c r="H232" s="66">
        <v>0</v>
      </c>
      <c r="I232" s="66">
        <v>0</v>
      </c>
      <c r="J232" s="66">
        <v>0</v>
      </c>
      <c r="K232" s="66">
        <v>0</v>
      </c>
      <c r="L232" s="66">
        <v>0</v>
      </c>
      <c r="M232" s="66">
        <v>0</v>
      </c>
      <c r="N232" s="66">
        <v>0</v>
      </c>
      <c r="O232" s="66">
        <v>0</v>
      </c>
      <c r="P232" s="66">
        <v>0</v>
      </c>
      <c r="Q232" s="16">
        <f t="shared" ref="Q232:Q235" si="26">SUM(B232:P232)</f>
        <v>1</v>
      </c>
      <c r="R232" s="318"/>
      <c r="S232" s="319"/>
    </row>
    <row r="233" spans="1:19" x14ac:dyDescent="0.35">
      <c r="A233" s="29" t="s">
        <v>581</v>
      </c>
      <c r="B233" s="66">
        <v>0</v>
      </c>
      <c r="C233" s="66">
        <v>0</v>
      </c>
      <c r="D233" s="66">
        <v>0</v>
      </c>
      <c r="E233" s="66">
        <v>0</v>
      </c>
      <c r="F233" s="66">
        <v>0</v>
      </c>
      <c r="G233" s="66">
        <v>0</v>
      </c>
      <c r="H233" s="66">
        <v>1</v>
      </c>
      <c r="I233" s="66">
        <v>0</v>
      </c>
      <c r="J233" s="66">
        <v>0</v>
      </c>
      <c r="K233" s="66">
        <v>0</v>
      </c>
      <c r="L233" s="66">
        <v>0</v>
      </c>
      <c r="M233" s="66">
        <v>0</v>
      </c>
      <c r="N233" s="66">
        <v>0</v>
      </c>
      <c r="O233" s="66">
        <v>0</v>
      </c>
      <c r="P233" s="66">
        <v>0</v>
      </c>
      <c r="Q233" s="16">
        <f t="shared" si="26"/>
        <v>1</v>
      </c>
      <c r="R233" s="318"/>
      <c r="S233" s="319"/>
    </row>
    <row r="234" spans="1:19" x14ac:dyDescent="0.35">
      <c r="A234" s="29" t="s">
        <v>582</v>
      </c>
      <c r="B234" s="66">
        <v>0</v>
      </c>
      <c r="C234" s="66">
        <v>0</v>
      </c>
      <c r="D234" s="66">
        <v>0</v>
      </c>
      <c r="E234" s="66">
        <v>0</v>
      </c>
      <c r="F234" s="66">
        <v>0</v>
      </c>
      <c r="G234" s="66">
        <v>0</v>
      </c>
      <c r="H234" s="66">
        <v>1</v>
      </c>
      <c r="I234" s="66">
        <v>0</v>
      </c>
      <c r="J234" s="66">
        <v>0</v>
      </c>
      <c r="K234" s="66">
        <v>0</v>
      </c>
      <c r="L234" s="66">
        <v>0</v>
      </c>
      <c r="M234" s="66">
        <v>0</v>
      </c>
      <c r="N234" s="66">
        <v>0</v>
      </c>
      <c r="O234" s="66">
        <v>0</v>
      </c>
      <c r="P234" s="66">
        <v>0</v>
      </c>
      <c r="Q234" s="16">
        <f t="shared" si="26"/>
        <v>1</v>
      </c>
      <c r="R234" s="318"/>
      <c r="S234" s="319"/>
    </row>
    <row r="235" spans="1:19" ht="15" thickBot="1" x14ac:dyDescent="0.4">
      <c r="A235" s="30" t="s">
        <v>583</v>
      </c>
      <c r="B235" s="68">
        <v>0</v>
      </c>
      <c r="C235" s="68">
        <v>0</v>
      </c>
      <c r="D235" s="68">
        <v>0</v>
      </c>
      <c r="E235" s="68">
        <v>0</v>
      </c>
      <c r="F235" s="68">
        <v>1</v>
      </c>
      <c r="G235" s="68">
        <v>0</v>
      </c>
      <c r="H235" s="68">
        <v>0</v>
      </c>
      <c r="I235" s="68">
        <v>0</v>
      </c>
      <c r="J235" s="68">
        <v>0</v>
      </c>
      <c r="K235" s="68">
        <v>0</v>
      </c>
      <c r="L235" s="77">
        <v>0</v>
      </c>
      <c r="M235" s="77">
        <v>0</v>
      </c>
      <c r="N235" s="77">
        <v>0</v>
      </c>
      <c r="O235" s="77">
        <v>0</v>
      </c>
      <c r="P235" s="77">
        <v>0</v>
      </c>
      <c r="Q235" s="16">
        <f t="shared" si="26"/>
        <v>1</v>
      </c>
      <c r="R235" s="320"/>
      <c r="S235" s="321"/>
    </row>
    <row r="236" spans="1:19" ht="15" thickBot="1" x14ac:dyDescent="0.4">
      <c r="A236" s="352" t="s">
        <v>584</v>
      </c>
      <c r="B236" s="359"/>
      <c r="C236" s="359"/>
      <c r="D236" s="359"/>
      <c r="E236" s="359"/>
      <c r="F236" s="359"/>
      <c r="G236" s="359"/>
      <c r="H236" s="359"/>
      <c r="I236" s="359"/>
      <c r="J236" s="359"/>
      <c r="K236" s="359"/>
      <c r="L236" s="145"/>
      <c r="M236" s="145"/>
      <c r="N236" s="145"/>
      <c r="O236" s="145"/>
      <c r="P236" s="145"/>
      <c r="Q236" s="116"/>
      <c r="R236" s="177"/>
      <c r="S236" s="177"/>
    </row>
    <row r="237" spans="1:19" x14ac:dyDescent="0.35">
      <c r="A237" s="35" t="s">
        <v>585</v>
      </c>
      <c r="B237" s="70">
        <v>0</v>
      </c>
      <c r="C237" s="70">
        <v>0</v>
      </c>
      <c r="D237" s="70">
        <v>0</v>
      </c>
      <c r="E237" s="70">
        <v>0</v>
      </c>
      <c r="F237" s="70">
        <v>0</v>
      </c>
      <c r="G237" s="70">
        <v>0</v>
      </c>
      <c r="H237" s="70">
        <v>1</v>
      </c>
      <c r="I237" s="70">
        <v>0</v>
      </c>
      <c r="J237" s="70">
        <v>0</v>
      </c>
      <c r="K237" s="70">
        <v>1</v>
      </c>
      <c r="L237" s="69">
        <v>0</v>
      </c>
      <c r="M237" s="69">
        <v>0</v>
      </c>
      <c r="N237" s="69">
        <v>0</v>
      </c>
      <c r="O237" s="69">
        <v>0</v>
      </c>
      <c r="P237" s="69">
        <v>0</v>
      </c>
      <c r="Q237" s="17">
        <f>SUM(B237:P237)</f>
        <v>2</v>
      </c>
      <c r="R237" s="310"/>
      <c r="S237" s="311"/>
    </row>
    <row r="238" spans="1:19" x14ac:dyDescent="0.35">
      <c r="A238" s="35" t="s">
        <v>586</v>
      </c>
      <c r="B238" s="70">
        <v>0</v>
      </c>
      <c r="C238" s="70">
        <v>0</v>
      </c>
      <c r="D238" s="70">
        <v>0</v>
      </c>
      <c r="E238" s="70">
        <v>0</v>
      </c>
      <c r="F238" s="70">
        <v>0</v>
      </c>
      <c r="G238" s="70">
        <v>0</v>
      </c>
      <c r="H238" s="70">
        <v>1</v>
      </c>
      <c r="I238" s="70">
        <v>0</v>
      </c>
      <c r="J238" s="70">
        <v>0</v>
      </c>
      <c r="K238" s="70">
        <v>0</v>
      </c>
      <c r="L238" s="69">
        <v>0</v>
      </c>
      <c r="M238" s="69">
        <v>0</v>
      </c>
      <c r="N238" s="69">
        <v>0</v>
      </c>
      <c r="O238" s="69">
        <v>0</v>
      </c>
      <c r="P238" s="69">
        <v>0</v>
      </c>
      <c r="Q238" s="18">
        <f>SUM(B238:P238)</f>
        <v>1</v>
      </c>
      <c r="R238" s="312"/>
      <c r="S238" s="313"/>
    </row>
    <row r="239" spans="1:19" ht="15" thickBot="1" x14ac:dyDescent="0.4">
      <c r="A239" s="352" t="s">
        <v>587</v>
      </c>
      <c r="B239" s="359"/>
      <c r="C239" s="359"/>
      <c r="D239" s="359"/>
      <c r="E239" s="359"/>
      <c r="F239" s="359"/>
      <c r="G239" s="359"/>
      <c r="H239" s="359"/>
      <c r="I239" s="359"/>
      <c r="J239" s="359"/>
      <c r="K239" s="359"/>
      <c r="L239" s="145"/>
      <c r="M239" s="145"/>
      <c r="N239" s="145"/>
      <c r="O239" s="145"/>
      <c r="P239" s="145"/>
      <c r="Q239" s="150"/>
      <c r="R239" s="177"/>
      <c r="S239" s="177"/>
    </row>
    <row r="240" spans="1:19" ht="14.5" customHeight="1" x14ac:dyDescent="0.35">
      <c r="A240" s="31" t="s">
        <v>267</v>
      </c>
      <c r="B240" s="82">
        <v>1</v>
      </c>
      <c r="C240" s="82">
        <v>1</v>
      </c>
      <c r="D240" s="82">
        <v>0</v>
      </c>
      <c r="E240" s="82">
        <v>1</v>
      </c>
      <c r="F240" s="82">
        <v>0</v>
      </c>
      <c r="G240" s="82">
        <v>1</v>
      </c>
      <c r="H240" s="82">
        <v>1</v>
      </c>
      <c r="I240" s="82">
        <v>0</v>
      </c>
      <c r="J240" s="82">
        <v>0</v>
      </c>
      <c r="K240" s="82">
        <v>1</v>
      </c>
      <c r="L240" s="82">
        <v>1</v>
      </c>
      <c r="M240" s="82">
        <v>1</v>
      </c>
      <c r="N240" s="82">
        <v>1</v>
      </c>
      <c r="O240" s="82">
        <v>0</v>
      </c>
      <c r="P240" s="82">
        <v>1</v>
      </c>
      <c r="Q240" s="16">
        <f>SUM(B240:P240)</f>
        <v>10</v>
      </c>
      <c r="R240" s="316" t="s">
        <v>588</v>
      </c>
      <c r="S240" s="317"/>
    </row>
    <row r="241" spans="1:19" x14ac:dyDescent="0.35">
      <c r="A241" s="38" t="s">
        <v>589</v>
      </c>
      <c r="B241" s="79">
        <v>0</v>
      </c>
      <c r="C241" s="79">
        <v>0</v>
      </c>
      <c r="D241" s="79">
        <v>0</v>
      </c>
      <c r="E241" s="79">
        <v>0</v>
      </c>
      <c r="F241" s="79">
        <v>0</v>
      </c>
      <c r="G241" s="79">
        <v>0</v>
      </c>
      <c r="H241" s="79">
        <v>1</v>
      </c>
      <c r="I241" s="79">
        <v>1</v>
      </c>
      <c r="J241" s="79">
        <v>1</v>
      </c>
      <c r="K241" s="79">
        <v>0</v>
      </c>
      <c r="L241" s="79">
        <v>1</v>
      </c>
      <c r="M241" s="79">
        <v>1</v>
      </c>
      <c r="N241" s="79">
        <v>1</v>
      </c>
      <c r="O241" s="79">
        <v>1</v>
      </c>
      <c r="P241" s="79">
        <v>1</v>
      </c>
      <c r="Q241" s="16">
        <f>SUM(B241:P241)</f>
        <v>8</v>
      </c>
      <c r="R241" s="318"/>
      <c r="S241" s="319"/>
    </row>
    <row r="242" spans="1:19" x14ac:dyDescent="0.35">
      <c r="A242" s="38" t="s">
        <v>268</v>
      </c>
      <c r="B242" s="80">
        <v>0</v>
      </c>
      <c r="C242" s="80">
        <v>0</v>
      </c>
      <c r="D242" s="80">
        <v>0</v>
      </c>
      <c r="E242" s="80">
        <v>0</v>
      </c>
      <c r="F242" s="80">
        <v>1</v>
      </c>
      <c r="G242" s="80">
        <v>1</v>
      </c>
      <c r="H242" s="80">
        <v>1</v>
      </c>
      <c r="I242" s="80">
        <v>0</v>
      </c>
      <c r="J242" s="80">
        <v>1</v>
      </c>
      <c r="K242" s="80">
        <v>1</v>
      </c>
      <c r="L242" s="80">
        <v>0</v>
      </c>
      <c r="M242" s="80">
        <v>0</v>
      </c>
      <c r="N242" s="80">
        <v>0</v>
      </c>
      <c r="O242" s="80">
        <v>0</v>
      </c>
      <c r="P242" s="80">
        <v>0</v>
      </c>
      <c r="Q242" s="16">
        <f>SUM(B242:P242)</f>
        <v>5</v>
      </c>
      <c r="R242" s="318"/>
      <c r="S242" s="319"/>
    </row>
    <row r="243" spans="1:19" x14ac:dyDescent="0.35">
      <c r="A243" s="38" t="s">
        <v>590</v>
      </c>
      <c r="B243" s="79">
        <v>0</v>
      </c>
      <c r="C243" s="79">
        <v>0</v>
      </c>
      <c r="D243" s="79">
        <v>1</v>
      </c>
      <c r="E243" s="79">
        <v>0</v>
      </c>
      <c r="F243" s="79">
        <v>1</v>
      </c>
      <c r="G243" s="79">
        <v>0</v>
      </c>
      <c r="H243" s="79">
        <v>0</v>
      </c>
      <c r="I243" s="79">
        <v>0</v>
      </c>
      <c r="J243" s="79">
        <v>0</v>
      </c>
      <c r="K243" s="79">
        <v>0</v>
      </c>
      <c r="L243" s="79">
        <v>0</v>
      </c>
      <c r="M243" s="79">
        <v>0</v>
      </c>
      <c r="N243" s="79">
        <v>0</v>
      </c>
      <c r="O243" s="79">
        <v>0</v>
      </c>
      <c r="P243" s="79">
        <v>0</v>
      </c>
      <c r="Q243" s="16">
        <f>SUM(B243:P243)</f>
        <v>2</v>
      </c>
      <c r="R243" s="318"/>
      <c r="S243" s="319"/>
    </row>
    <row r="244" spans="1:19" ht="15" thickBot="1" x14ac:dyDescent="0.4">
      <c r="A244" s="36" t="s">
        <v>591</v>
      </c>
      <c r="B244" s="83">
        <v>0</v>
      </c>
      <c r="C244" s="83">
        <v>0</v>
      </c>
      <c r="D244" s="83">
        <v>0</v>
      </c>
      <c r="E244" s="83">
        <v>0</v>
      </c>
      <c r="F244" s="83">
        <v>1</v>
      </c>
      <c r="G244" s="83">
        <v>0</v>
      </c>
      <c r="H244" s="83">
        <v>0</v>
      </c>
      <c r="I244" s="83">
        <v>0</v>
      </c>
      <c r="J244" s="83">
        <v>1</v>
      </c>
      <c r="K244" s="83">
        <v>0</v>
      </c>
      <c r="L244" s="83">
        <v>0</v>
      </c>
      <c r="M244" s="83">
        <v>0</v>
      </c>
      <c r="N244" s="83">
        <v>0</v>
      </c>
      <c r="O244" s="83">
        <v>0</v>
      </c>
      <c r="P244" s="83">
        <v>0</v>
      </c>
      <c r="Q244" s="19">
        <f>SUM(B244:P244)</f>
        <v>2</v>
      </c>
      <c r="R244" s="320"/>
      <c r="S244" s="321"/>
    </row>
    <row r="246" spans="1:19" x14ac:dyDescent="0.35">
      <c r="A246" s="25"/>
    </row>
  </sheetData>
  <sortState xmlns:xlrd2="http://schemas.microsoft.com/office/spreadsheetml/2017/richdata2" ref="A241:Q244">
    <sortCondition descending="1" ref="Q240:Q244"/>
  </sortState>
  <mergeCells count="74">
    <mergeCell ref="A236:K236"/>
    <mergeCell ref="A239:K239"/>
    <mergeCell ref="A230:K230"/>
    <mergeCell ref="A210:K210"/>
    <mergeCell ref="A214:K214"/>
    <mergeCell ref="A217:K217"/>
    <mergeCell ref="A225:K225"/>
    <mergeCell ref="A186:K186"/>
    <mergeCell ref="A189:K189"/>
    <mergeCell ref="A195:K195"/>
    <mergeCell ref="A200:K200"/>
    <mergeCell ref="A205:K205"/>
    <mergeCell ref="A181:K181"/>
    <mergeCell ref="A154:K154"/>
    <mergeCell ref="A161:K161"/>
    <mergeCell ref="A168:K168"/>
    <mergeCell ref="A173:K173"/>
    <mergeCell ref="A177:K177"/>
    <mergeCell ref="A147:K147"/>
    <mergeCell ref="R77:S82"/>
    <mergeCell ref="A83:K83"/>
    <mergeCell ref="R84:S99"/>
    <mergeCell ref="A100:K100"/>
    <mergeCell ref="R101:S103"/>
    <mergeCell ref="A104:K104"/>
    <mergeCell ref="S105:S119"/>
    <mergeCell ref="A120:K120"/>
    <mergeCell ref="R121:S125"/>
    <mergeCell ref="A126:K126"/>
    <mergeCell ref="S127:S146"/>
    <mergeCell ref="A76:K76"/>
    <mergeCell ref="R44:S48"/>
    <mergeCell ref="A49:K49"/>
    <mergeCell ref="R50:S53"/>
    <mergeCell ref="A54:K54"/>
    <mergeCell ref="R55:S57"/>
    <mergeCell ref="A58:K58"/>
    <mergeCell ref="R59:S61"/>
    <mergeCell ref="A62:K62"/>
    <mergeCell ref="R63:S67"/>
    <mergeCell ref="A68:K68"/>
    <mergeCell ref="R69:S75"/>
    <mergeCell ref="A43:K43"/>
    <mergeCell ref="Q1:Q6"/>
    <mergeCell ref="R1:S6"/>
    <mergeCell ref="A7:K7"/>
    <mergeCell ref="R8:S15"/>
    <mergeCell ref="A16:K16"/>
    <mergeCell ref="R17:S25"/>
    <mergeCell ref="A26:K26"/>
    <mergeCell ref="R27:S33"/>
    <mergeCell ref="A34:K34"/>
    <mergeCell ref="R240:S244"/>
    <mergeCell ref="R201:S204"/>
    <mergeCell ref="R206:S209"/>
    <mergeCell ref="R211:S213"/>
    <mergeCell ref="R215:S216"/>
    <mergeCell ref="R218:S224"/>
    <mergeCell ref="T2:T6"/>
    <mergeCell ref="T105:T113"/>
    <mergeCell ref="R226:S229"/>
    <mergeCell ref="R231:S235"/>
    <mergeCell ref="R237:S238"/>
    <mergeCell ref="R178:S180"/>
    <mergeCell ref="R182:S185"/>
    <mergeCell ref="R187:S188"/>
    <mergeCell ref="R190:S194"/>
    <mergeCell ref="R196:S199"/>
    <mergeCell ref="R148:S153"/>
    <mergeCell ref="R155:S160"/>
    <mergeCell ref="R162:S167"/>
    <mergeCell ref="R169:S172"/>
    <mergeCell ref="R174:S176"/>
    <mergeCell ref="R35:S42"/>
  </mergeCells>
  <conditionalFormatting sqref="Q187:Q188 Q196:Q199 Q206:Q209 Q237:Q238 Q8:Q15 Q17:Q25 Q27:Q33 Q35:Q42 Q44:Q48 Q50:Q53 Q55:Q57 Q59:Q61 Q63:Q67 Q69:Q75 Q77:Q82 Q84:Q99 Q101:Q103 Q105:Q119 Q121:Q125 Q127:Q146 Q155:Q160 Q162:Q167 Q169:Q172 Q174:Q176 Q148:Q153 Q178:Q180 Q182:Q185 Q190:Q194 Q201:Q204 Q218:Q224 Q226:Q229 Q231:Q235 Q240:Q244">
    <cfRule type="colorScale" priority="27">
      <colorScale>
        <cfvo type="min"/>
        <cfvo type="max"/>
        <color theme="0"/>
        <color rgb="FFFF0000"/>
      </colorScale>
    </cfRule>
  </conditionalFormatting>
  <hyperlinks>
    <hyperlink ref="A1" r:id="rId1" xr:uid="{00000000-0004-0000-0400-000000000000}"/>
  </hyperlinks>
  <pageMargins left="0.7" right="0.7" top="0.75" bottom="0.75"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DSAG - Actors BEN</vt:lpstr>
      <vt:lpstr>DSAG_community actors </vt:lpstr>
      <vt:lpstr>DSAG - Pros BEN</vt:lpstr>
      <vt:lpstr>README!_ftn1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dc:creator>
  <cp:keywords/>
  <dc:description/>
  <cp:lastModifiedBy>Judith GERRITS</cp:lastModifiedBy>
  <cp:revision/>
  <dcterms:created xsi:type="dcterms:W3CDTF">2017-10-10T11:47:39Z</dcterms:created>
  <dcterms:modified xsi:type="dcterms:W3CDTF">2022-11-03T07:59:38Z</dcterms:modified>
  <cp:category/>
  <cp:contentStatus/>
</cp:coreProperties>
</file>