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amine.bahri\Desktop\Outputs to share\"/>
    </mc:Choice>
  </mc:AlternateContent>
  <xr:revisionPtr revIDLastSave="0" documentId="13_ncr:1_{7B5C9352-75B6-4BC0-AD99-A86C44E99D5E}" xr6:coauthVersionLast="47" xr6:coauthVersionMax="47" xr10:uidLastSave="{00000000-0000-0000-0000-000000000000}"/>
  <bookViews>
    <workbookView xWindow="-120" yWindow="-120" windowWidth="20730" windowHeight="11160" tabRatio="852" activeTab="2" xr2:uid="{00000000-000D-0000-FFFF-FFFF00000000}"/>
  </bookViews>
  <sheets>
    <sheet name="READ ME" sheetId="22" r:id="rId1"/>
    <sheet name="Method Report" sheetId="23" r:id="rId2"/>
    <sheet name="DSAG_Nuwara Eliya" sheetId="15"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5" i="15" l="1"/>
  <c r="J64" i="15"/>
  <c r="J63" i="15"/>
  <c r="J62" i="15"/>
  <c r="J61" i="15"/>
  <c r="J126" i="15"/>
  <c r="J127" i="15"/>
  <c r="J128" i="15"/>
  <c r="J129" i="15"/>
  <c r="J130" i="15"/>
  <c r="J131" i="15"/>
  <c r="J132" i="15"/>
  <c r="J133" i="15"/>
  <c r="J134" i="15"/>
  <c r="J135" i="15"/>
  <c r="J136" i="15"/>
  <c r="J88" i="15"/>
  <c r="J89" i="15"/>
  <c r="J90" i="15"/>
  <c r="J91" i="15"/>
  <c r="J92" i="15"/>
  <c r="J39" i="15"/>
  <c r="J40" i="15"/>
  <c r="J41" i="15"/>
  <c r="J42" i="15"/>
  <c r="J43" i="15"/>
  <c r="J44" i="15"/>
  <c r="J45" i="15"/>
  <c r="J46" i="15"/>
  <c r="J47" i="15"/>
  <c r="J48" i="15"/>
  <c r="J49" i="15"/>
  <c r="J50" i="15"/>
  <c r="J51" i="15"/>
  <c r="J52" i="15"/>
  <c r="J53" i="15"/>
  <c r="J54" i="15"/>
  <c r="J55" i="15"/>
  <c r="J56" i="15"/>
  <c r="J57" i="15"/>
  <c r="J58" i="15"/>
  <c r="J59" i="15"/>
  <c r="J60" i="15"/>
  <c r="J66" i="15"/>
  <c r="J38" i="15"/>
  <c r="J31" i="15" l="1"/>
  <c r="J35" i="15"/>
  <c r="J237" i="15"/>
  <c r="J168" i="15"/>
  <c r="J169" i="15"/>
  <c r="J160" i="15"/>
  <c r="J115" i="15"/>
  <c r="J116" i="15"/>
  <c r="J117" i="15"/>
  <c r="J84" i="15"/>
  <c r="J85" i="15"/>
  <c r="J216" i="15"/>
  <c r="J217" i="15"/>
  <c r="J218" i="15"/>
  <c r="J198" i="15"/>
  <c r="J289" i="15" l="1"/>
  <c r="J290" i="15"/>
  <c r="J291" i="15"/>
  <c r="J301" i="15"/>
  <c r="J322" i="15"/>
  <c r="J323" i="15"/>
  <c r="J324" i="15"/>
  <c r="J349" i="15"/>
  <c r="J350" i="15"/>
  <c r="J351" i="15"/>
  <c r="J352" i="15"/>
  <c r="J353" i="15"/>
  <c r="J275" i="15"/>
  <c r="J276" i="15"/>
  <c r="J277" i="15"/>
  <c r="J208" i="15"/>
  <c r="J171" i="15"/>
  <c r="J170" i="15"/>
  <c r="J333" i="15"/>
  <c r="J159" i="15"/>
  <c r="J158" i="15"/>
  <c r="J157" i="15"/>
  <c r="J156" i="15"/>
  <c r="J161" i="15"/>
  <c r="J348" i="15"/>
  <c r="J199" i="15"/>
  <c r="J155" i="15"/>
  <c r="J114" i="15"/>
  <c r="J331" i="15"/>
  <c r="J332" i="15"/>
  <c r="J321" i="15"/>
  <c r="J320" i="15"/>
  <c r="J319" i="15"/>
  <c r="J318" i="15"/>
  <c r="J307" i="15"/>
  <c r="J308" i="15"/>
  <c r="J298" i="15"/>
  <c r="J299" i="15"/>
  <c r="J300" i="15"/>
  <c r="J274" i="15"/>
  <c r="J273" i="15"/>
  <c r="J249" i="15"/>
  <c r="J235" i="15"/>
  <c r="J236" i="15"/>
  <c r="J234" i="15"/>
  <c r="J230" i="15"/>
  <c r="J231" i="15"/>
  <c r="J232" i="15"/>
  <c r="J233" i="15"/>
  <c r="J238" i="15"/>
  <c r="J195" i="15"/>
  <c r="J196" i="15"/>
  <c r="J197" i="15"/>
  <c r="J140" i="15"/>
  <c r="J139" i="15"/>
  <c r="J83" i="15"/>
  <c r="J86" i="15"/>
  <c r="J33" i="15"/>
  <c r="J292" i="15" l="1"/>
  <c r="J187" i="15"/>
  <c r="J188" i="15"/>
  <c r="J172" i="15"/>
  <c r="J154" i="15"/>
  <c r="J34" i="15"/>
  <c r="J340" i="15"/>
  <c r="J325" i="15"/>
  <c r="J317" i="15"/>
  <c r="J248" i="15"/>
  <c r="J250" i="15"/>
  <c r="J118" i="15"/>
  <c r="J26" i="15"/>
  <c r="J27" i="15"/>
  <c r="J28" i="15"/>
  <c r="J297" i="15"/>
  <c r="J278" i="15"/>
  <c r="J263" i="15"/>
  <c r="J264" i="15"/>
  <c r="J207" i="15"/>
  <c r="J209" i="15"/>
  <c r="J200" i="15"/>
  <c r="J194" i="15"/>
  <c r="J193" i="15"/>
  <c r="J262" i="15"/>
  <c r="J261" i="15"/>
  <c r="J260" i="15"/>
  <c r="J259" i="15"/>
  <c r="J258" i="15"/>
  <c r="J257" i="15"/>
  <c r="J256" i="15"/>
  <c r="J255" i="15"/>
  <c r="J254" i="15"/>
  <c r="J32" i="15"/>
  <c r="J226" i="15" l="1"/>
  <c r="J219" i="15"/>
  <c r="J82" i="15"/>
  <c r="J247" i="15"/>
  <c r="J113" i="15"/>
  <c r="J96" i="15"/>
  <c r="J244" i="15"/>
  <c r="J245" i="15"/>
  <c r="J246" i="15"/>
  <c r="J215" i="15"/>
  <c r="J316" i="15"/>
  <c r="J25" i="15"/>
  <c r="J272" i="15"/>
  <c r="J288" i="15"/>
  <c r="J315" i="15"/>
  <c r="J347" i="15"/>
  <c r="J354" i="15"/>
  <c r="J95" i="15"/>
  <c r="J346" i="15"/>
  <c r="J112" i="15"/>
  <c r="J94" i="15"/>
  <c r="J111" i="15"/>
  <c r="J167" i="15"/>
  <c r="J271" i="15"/>
  <c r="J339" i="15"/>
  <c r="J345" i="15"/>
  <c r="J81" i="15"/>
  <c r="J22" i="15"/>
  <c r="J344" i="15"/>
  <c r="J309" i="15"/>
  <c r="J296" i="15"/>
  <c r="J270" i="15"/>
  <c r="J224" i="15"/>
  <c r="J225" i="15"/>
  <c r="J214" i="15"/>
  <c r="J185" i="15"/>
  <c r="J186" i="15"/>
  <c r="J164" i="15"/>
  <c r="J165" i="15"/>
  <c r="J109" i="15"/>
  <c r="J93" i="15"/>
  <c r="J77" i="15"/>
  <c r="J78" i="15"/>
  <c r="J79" i="15"/>
  <c r="J80" i="15"/>
  <c r="J24" i="15"/>
  <c r="J76" i="15"/>
  <c r="J184" i="15"/>
  <c r="J206" i="15"/>
  <c r="J330" i="15"/>
  <c r="J223" i="15"/>
  <c r="J229" i="15"/>
  <c r="J192" i="15"/>
  <c r="J108" i="15"/>
  <c r="J17" i="15"/>
  <c r="J107" i="15"/>
  <c r="J110" i="15"/>
  <c r="J152" i="15"/>
  <c r="J153" i="15"/>
  <c r="J295" i="15"/>
  <c r="J222" i="15"/>
  <c r="J183" i="15"/>
  <c r="J151" i="15"/>
  <c r="J338" i="15"/>
  <c r="J266" i="15"/>
  <c r="J267" i="15"/>
  <c r="J268" i="15"/>
  <c r="J269" i="15"/>
  <c r="J285" i="15"/>
  <c r="J286" i="15"/>
  <c r="J287" i="15"/>
  <c r="J337" i="15"/>
  <c r="J329" i="15"/>
  <c r="J343" i="15"/>
  <c r="J336" i="15"/>
  <c r="J342" i="15"/>
  <c r="J314" i="15"/>
  <c r="J284" i="15"/>
  <c r="J283" i="15"/>
  <c r="J221" i="15"/>
  <c r="J212" i="15"/>
  <c r="J180" i="15"/>
  <c r="J181" i="15"/>
  <c r="J182" i="15"/>
  <c r="J178" i="15"/>
  <c r="J179" i="15"/>
  <c r="J150" i="15"/>
  <c r="J147" i="15"/>
  <c r="J148" i="15"/>
  <c r="J16" i="15"/>
  <c r="J11" i="15"/>
  <c r="J75" i="15"/>
  <c r="J103" i="15"/>
  <c r="J104" i="15"/>
  <c r="J105" i="15"/>
  <c r="J74" i="15"/>
  <c r="J15" i="15"/>
  <c r="J13" i="15"/>
  <c r="J14" i="15"/>
  <c r="J21" i="15"/>
  <c r="J23" i="15"/>
  <c r="J73" i="15"/>
  <c r="J335" i="15"/>
  <c r="J311" i="15"/>
  <c r="J312" i="15"/>
  <c r="J313" i="15"/>
  <c r="J327" i="15"/>
  <c r="J328" i="15"/>
  <c r="J282" i="15"/>
  <c r="J294" i="15"/>
  <c r="J303" i="15"/>
  <c r="J304" i="15"/>
  <c r="J305" i="15"/>
  <c r="J306" i="15"/>
  <c r="J190" i="15"/>
  <c r="J191" i="15"/>
  <c r="J166" i="15"/>
  <c r="J12" i="15"/>
  <c r="J10" i="15"/>
  <c r="J19" i="15"/>
  <c r="J20" i="15"/>
  <c r="J30" i="15"/>
  <c r="J37" i="15"/>
  <c r="J68" i="15"/>
  <c r="J69" i="15"/>
  <c r="J70" i="15"/>
  <c r="J71" i="15"/>
  <c r="J72" i="15"/>
  <c r="J98" i="15"/>
  <c r="J99" i="15"/>
  <c r="J101" i="15"/>
  <c r="J102" i="15"/>
  <c r="J106" i="15"/>
  <c r="J120" i="15"/>
  <c r="J121" i="15"/>
  <c r="J122" i="15"/>
  <c r="J123" i="15"/>
  <c r="J125" i="15"/>
  <c r="J138" i="15"/>
  <c r="J141" i="15"/>
  <c r="J143" i="15"/>
  <c r="J144" i="15"/>
  <c r="J145" i="15"/>
  <c r="J149" i="15"/>
  <c r="J163" i="15"/>
  <c r="J174" i="15"/>
  <c r="J175" i="15"/>
  <c r="J176" i="15"/>
  <c r="J177" i="15"/>
  <c r="J202" i="15"/>
  <c r="J203" i="15"/>
  <c r="J204" i="15"/>
  <c r="J205" i="15"/>
  <c r="J211" i="15"/>
  <c r="J213" i="15"/>
  <c r="J228" i="15"/>
  <c r="J240" i="15"/>
  <c r="J241" i="15"/>
  <c r="J242" i="15"/>
  <c r="J243" i="15"/>
  <c r="J252" i="15"/>
  <c r="J280" i="15"/>
  <c r="J281" i="15"/>
  <c r="J6" i="15"/>
  <c r="J7" i="15"/>
  <c r="J8" i="15"/>
  <c r="J9" i="15"/>
  <c r="J3" i="15"/>
  <c r="G4" i="15" l="1"/>
  <c r="B4" i="15"/>
  <c r="I4" i="15"/>
  <c r="D4" i="15"/>
  <c r="C4" i="15"/>
  <c r="H4" i="15"/>
  <c r="E4" i="15"/>
  <c r="F4" i="15"/>
  <c r="J4" i="15" l="1"/>
</calcChain>
</file>

<file path=xl/sharedStrings.xml><?xml version="1.0" encoding="utf-8"?>
<sst xmlns="http://schemas.openxmlformats.org/spreadsheetml/2006/main" count="487" uniqueCount="459">
  <si>
    <t>REACH Sri Lanka | LK2201 DATASET AND ANALYSIS</t>
  </si>
  <si>
    <t>Items</t>
  </si>
  <si>
    <t>Description</t>
  </si>
  <si>
    <t>Project Background</t>
  </si>
  <si>
    <t xml:space="preserve">Since the first half of 2022, Sri Lanka has been facing a multidimensional crisis that has severely impacted the daily lives of a majority of the country’s nearly 20 million inhabitants. In June 2022, the United Nations’ Office for the Coordination of Humanitarian Affairs (UNOCHA) launched a Humanitarian Needs and Priorities Plan (HNP) to appeal for funding to respond to the emergency needs of 1.7 million people, with a planned response centered around food security, livelihoods, nutrition, health and protection. The plan was put together in haste in the midst of a fast-evolving economic crisis, and its first iteration was informed by limited inputs from people affected by the crisis. More than six months into the emergency response, more evidence is needed on how the interventions of humanitarian, resilience and recovery actors have been perceived so far by those who were meant to be reached by these interventions. Moreover, future planning would benefit from being better aligned with affected people own’s self-reported needs, priorities and preferences in terms of type of interventions and modalities of response. To contribute to this goal, REACH set out to undertake a broad consultation of affected people and local actors across four locations in Sri Lanka. 
 </t>
  </si>
  <si>
    <t>Primary data collection time period</t>
  </si>
  <si>
    <t>Geographic Coverage</t>
  </si>
  <si>
    <t>Methodology &amp; Sampling</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</si>
  <si>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</si>
  <si>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</si>
  <si>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</si>
  <si>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Sheets</t>
  </si>
  <si>
    <t xml:space="preserve">Sheet 1 - READ ME </t>
  </si>
  <si>
    <t>Description of the assessment</t>
  </si>
  <si>
    <t>Sheet 2 - Methods Report</t>
  </si>
  <si>
    <t>Description of the methodology, limitations and strenghts of the assessment</t>
  </si>
  <si>
    <t>The Data Sarutation Analysis Grid</t>
  </si>
  <si>
    <t xml:space="preserve">Method Report - Consultation of people affected by the multidimensional crisis in Sri Lanka (AAP) </t>
  </si>
  <si>
    <t>What is the objective of this analysis?</t>
  </si>
  <si>
    <t>What method was used to collect the data?</t>
  </si>
  <si>
    <t>What approach was used for the analysis and why? </t>
  </si>
  <si>
    <t>Assumptions and Choices Made</t>
  </si>
  <si>
    <t>Strengths and Limitations of the Qualitative Analysis</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</si>
  <si>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</si>
  <si>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</si>
  <si>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</si>
  <si>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</si>
  <si>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</si>
  <si>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</si>
  <si>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</si>
  <si>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1. Data Saturation Analysis Grid - KIIs in Colombo
2. Data Saturation Analysis Grid - KIIs with Kilinochchi
3. Data Saturation Analysis Grid - KIIs with Nuwara Eliya
4. Data Saturation Analysis Grid - KIIs with Batticaloa</t>
  </si>
  <si>
    <t>Has a READ_ME sheet already been developed to explain the content of the analysis file?</t>
  </si>
  <si>
    <t>Yes</t>
  </si>
  <si>
    <t>What is the expected date of publication?</t>
  </si>
  <si>
    <t>Total # References per Discussion Point</t>
  </si>
  <si>
    <t>Secondary literature review</t>
  </si>
  <si>
    <t>Sources</t>
  </si>
  <si>
    <t>Respondent groups</t>
  </si>
  <si>
    <t>Persons with disabilities</t>
  </si>
  <si>
    <t>Female headed households​</t>
  </si>
  <si>
    <t>Youth</t>
  </si>
  <si>
    <t>Local actors</t>
  </si>
  <si>
    <t>N° of KI per type of KI</t>
  </si>
  <si>
    <t>1. Needs_1: Shelter</t>
  </si>
  <si>
    <t>1. Needs_2: Water</t>
  </si>
  <si>
    <t>1. Needs_3: Education</t>
  </si>
  <si>
    <t>1. Needs_6: Health care</t>
  </si>
  <si>
    <t>7. Assistance_received_1: Yes</t>
  </si>
  <si>
    <t>12. Type_assistance_1: Short term effect (urgent needs)</t>
  </si>
  <si>
    <t>12. Type_assistance_2: Long term effect</t>
  </si>
  <si>
    <t xml:space="preserve">12. Type_assistance_3: Both </t>
  </si>
  <si>
    <t>15. Priority_sectors_1: Safety and security</t>
  </si>
  <si>
    <t xml:space="preserve">15. Priority_sectors_4: Vocational trainings </t>
  </si>
  <si>
    <t>15. Priority_sectors_8: Water</t>
  </si>
  <si>
    <t>15. Priority_sectors_9: Shelter</t>
  </si>
  <si>
    <t>15. Priority_sectors_11: Access to medicine</t>
  </si>
  <si>
    <t>16. Cash_assistance_Pros_3: It can be used to invest in livelihood activities</t>
  </si>
  <si>
    <t>17: Cash_assistance_Cons_3: Not a sustainable solution</t>
  </si>
  <si>
    <t>20: Most_in_need_reached_1: Yes</t>
  </si>
  <si>
    <t>26. Community_consultations_1: No consultations are being held</t>
  </si>
  <si>
    <t>9. Assistance_cover_needs_2: It was helpful to a certain extent - not sufficient</t>
  </si>
  <si>
    <t>15. Priority_sectors_7: Sanitation / Hygiene</t>
  </si>
  <si>
    <t>15. Priority_sectors_5: Education</t>
  </si>
  <si>
    <t>1. Needs_4: Sanitation and hygiene</t>
  </si>
  <si>
    <t xml:space="preserve">15. Priority_sectors_12: Health </t>
  </si>
  <si>
    <t>2. Needs_since_when_4: Increased in the last six months (or due to the economic crisis)</t>
  </si>
  <si>
    <t>2. Needs_since_when_7: Increased the last year (due to the economic crisis)</t>
  </si>
  <si>
    <t xml:space="preserve">3. Negative_effects_1: Limit non-essential expenditures </t>
  </si>
  <si>
    <t>8. Type_assistance_1: Samurdhi or other public allowances</t>
  </si>
  <si>
    <t>9. Assistance_cover_needs_3: No</t>
  </si>
  <si>
    <t>19: In-kind_assistance_Cons_1: Some persons will sell these goods to obtain cash</t>
  </si>
  <si>
    <t>19: In-kind_assistance_Cons_3: We never know about the quality of in-kind donations</t>
  </si>
  <si>
    <t>20: Most_in_need_reached_2: Not everyone</t>
  </si>
  <si>
    <t>21: Left_out_populations_3: People with disabilities</t>
  </si>
  <si>
    <t>27.Perception_consultations_4: Important to communicate on assistance and make sure no one is left out</t>
  </si>
  <si>
    <t>Respondents were identified through a mixture of purposive sampling through the network of contacts of the REACH field team and snowballing.</t>
  </si>
  <si>
    <t>Amine Bahri | amine.bahri@reach-initiative.org</t>
  </si>
  <si>
    <t>The questionnaire was designed to gain perspectives from various groups that have reportedly been most affected by the ongoing economic crisis, attaining disagregations for women heads of households, persons with disabilities, people who are partaking in various livelihoods that have been particularly affected by the crisis including agriculture, fishery, daily work, estate workers and garment workers.</t>
  </si>
  <si>
    <t xml:space="preserve">The analysis involved the assumption, grounded in literature review, that certain variables such as the effects of the COVID-19 pandemic and economic crisis had a significant impact on humanitarian needs in the assessed locations (Colombo, Kilinochchi, Batticaloa and Nuwara Eliya) and that some populations groups were particularly affected. Consequently, when asked to elaborate on these subjects, respondents were provided with a non-exhaustive list of probes, that is expected to have directed their answers. This choice was made with the explicit objective of testing certain hypotheses explored throughout the secondary data review provide additional information about certain pre-identified sub-sets. </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</si>
  <si>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</si>
  <si>
    <t>20th of February to 31st of March</t>
  </si>
  <si>
    <t>23: Dissemination_modality_1: Word of mouth</t>
  </si>
  <si>
    <t xml:space="preserve">18: In-kind_assistance_Pros_1: Helps the most in need </t>
  </si>
  <si>
    <t>16. Cash_assistance_Pros_6: It helps paying for medicine - sanitary products</t>
  </si>
  <si>
    <t xml:space="preserve">25: Suggestion_information_8: Better identify beneficiaries and their needs </t>
  </si>
  <si>
    <t>25: Suggestion_information_10: Act impartially</t>
  </si>
  <si>
    <t>2. Needs_since_when_3: Since two years (due to the economic crisis)</t>
  </si>
  <si>
    <t>Daily wage earners</t>
  </si>
  <si>
    <t>25: Suggestion_information_11: Through phone</t>
  </si>
  <si>
    <t xml:space="preserve">2. Needs_since_when_2: Since the outbreak of the pandemic </t>
  </si>
  <si>
    <t>21: Left_out_populations_4: Older persons</t>
  </si>
  <si>
    <t>23: Dissemination_modality_2: Verbally - meetings</t>
  </si>
  <si>
    <t xml:space="preserve">15. Priority_sectors_3: Food </t>
  </si>
  <si>
    <t>17: Cash_assistance_Cons_1: Can sometimes be used for purposes not related to fulfulling basic needs</t>
  </si>
  <si>
    <t>8. Type_assistance_5: Education (school supplies…)</t>
  </si>
  <si>
    <t>8. Type_assistance_6: Cash distributions</t>
  </si>
  <si>
    <t>10. Barriers_access_assistance_5: Lack of information on humanitarian aid programs</t>
  </si>
  <si>
    <t>Humanitarian needs</t>
  </si>
  <si>
    <t>Effects of the crisis</t>
  </si>
  <si>
    <t>Coping mechanisms</t>
  </si>
  <si>
    <t>Most affected populations</t>
  </si>
  <si>
    <t>Access to assistance</t>
  </si>
  <si>
    <t>Type of assistance provided</t>
  </si>
  <si>
    <t>Impact of the assistance</t>
  </si>
  <si>
    <t>Barriers to access assistance</t>
  </si>
  <si>
    <t>Assistance needed</t>
  </si>
  <si>
    <t>Long term solutions</t>
  </si>
  <si>
    <t>Short term solutions</t>
  </si>
  <si>
    <t>Priority sectors</t>
  </si>
  <si>
    <t>Cash assistance: Pros</t>
  </si>
  <si>
    <t>Cash assistance: Cons</t>
  </si>
  <si>
    <t>In-kind assistance: Pros</t>
  </si>
  <si>
    <t>In-kind assistance: Cons</t>
  </si>
  <si>
    <t>Left out populations</t>
  </si>
  <si>
    <t>Access to information</t>
  </si>
  <si>
    <t>Information dissemination modality</t>
  </si>
  <si>
    <t>Barriers to access information</t>
  </si>
  <si>
    <t>Suggestions to improve access to information</t>
  </si>
  <si>
    <t>Community consultations</t>
  </si>
  <si>
    <t>Perceptions on community consultations</t>
  </si>
  <si>
    <t xml:space="preserve">Priority topics </t>
  </si>
  <si>
    <t>Complaints and feedback mechanisms</t>
  </si>
  <si>
    <t>Challenges related to complaints and feedback mechanisms</t>
  </si>
  <si>
    <t>Preferred complaints and feedback mechanism</t>
  </si>
  <si>
    <t xml:space="preserve">8. Type_assistance_2: Food distributions </t>
  </si>
  <si>
    <t>14. Short_term_solutions_1: Providing food</t>
  </si>
  <si>
    <t>14. Short_term_solutions_2: Provision of health services</t>
  </si>
  <si>
    <t>14. Short_term_solutions_3: Sanitation / Hygiene</t>
  </si>
  <si>
    <t>14. Short_term_solutions_4: Provide medicines</t>
  </si>
  <si>
    <t>14. Short_term_solutions_5: Cash assistance</t>
  </si>
  <si>
    <t>15. Priority_sectors_13: Support agricultural sector</t>
  </si>
  <si>
    <t>15. Priority_sectors_17: Prevention of drug abuse</t>
  </si>
  <si>
    <t>19: In-kind_assistance_Cons_2: Not sustainable or doesn't cover other essential needs such as health or livelihoods</t>
  </si>
  <si>
    <t>25: Suggestion_information_6: Facilitate access to older persons and people with disabilities</t>
  </si>
  <si>
    <t>1. Needs_5: Livelihoods, source of income</t>
  </si>
  <si>
    <t>2. Needs_since_when_6: Since a long time</t>
  </si>
  <si>
    <t>2. Needs_since_when_8: Needs are increasing day by day</t>
  </si>
  <si>
    <t xml:space="preserve">7. Assistance_received_2: No </t>
  </si>
  <si>
    <t>8. Type_assistance_12: Food vouchers</t>
  </si>
  <si>
    <t>8. Type_assistance_10: Child care centres</t>
  </si>
  <si>
    <t>8. Type_assistance_7: Latrines</t>
  </si>
  <si>
    <t>9. Assistance_cover_needs_4: Any help is essential considering the situation of affected populations</t>
  </si>
  <si>
    <t>10. Barriers_access_assistance_6: No humanitarian actors or CBOs in our area - remote areas left out</t>
  </si>
  <si>
    <t>10. Barriers_access_assistance_7: It is difficult to seek assistance due to transportation issues</t>
  </si>
  <si>
    <t>10. Barriers_access_assistance_4: People don't seek for assistance and don't assume they are in need</t>
  </si>
  <si>
    <t>15. Priority_sectors_10: Livelihood and access to income</t>
  </si>
  <si>
    <t>15. Priority_sectors_14: Livestock sector</t>
  </si>
  <si>
    <t>16. Cash_assistance_Pros_6: Easy to access</t>
  </si>
  <si>
    <t>16. Cash_assistance_Pros_6: Can be spent according to preferences and priorities of the household</t>
  </si>
  <si>
    <t>16. Cash_assistance_Pros_5: It helps paying for education fees</t>
  </si>
  <si>
    <t>16. Cash_assistance_Pros_6: It helps paying transportation costs</t>
  </si>
  <si>
    <t>19: In-kind_assistance_Cons_5: Transportation issues to benefit from assistance</t>
  </si>
  <si>
    <t>18: In-kind_assistance_Pros_4: It helps monitoring the use of the aid</t>
  </si>
  <si>
    <t xml:space="preserve">19: In-kind_assistance_Cons_4: Donations are not always adapted to the specific household need </t>
  </si>
  <si>
    <t>20.A: Left_out_why_2: No evidence based assistance</t>
  </si>
  <si>
    <t>20.A: Left_out_why_3: Lack of access to information</t>
  </si>
  <si>
    <t>20.A: Left_out_why_4: Limited resources of aid providers</t>
  </si>
  <si>
    <t>20.A: Left_out_why_5: Some people not considered in need (public sector, etc.)</t>
  </si>
  <si>
    <t>20.A: Left_out_why_7: Discrimination of some groups</t>
  </si>
  <si>
    <t>21: Left_out_populations_1: Estate / plantation workers</t>
  </si>
  <si>
    <t>23: Dissemination_modality_3: Through the religious leaders</t>
  </si>
  <si>
    <t>25: Suggestion_information_5: Share information in plantations, estates</t>
  </si>
  <si>
    <t>27.Perception_consultations_5: Important to prevent tensions in the community</t>
  </si>
  <si>
    <t>27.Perception_consultations_6: To understand the preferences / priorities of affected populations</t>
  </si>
  <si>
    <t>27.Perception_consultations_1: No added value</t>
  </si>
  <si>
    <t>Tourism sector</t>
  </si>
  <si>
    <t>8. Type_assistance_14: NFIs (hygiene items)</t>
  </si>
  <si>
    <t>9. Assistance_cover_needs_1: Yes, it was very helpful</t>
  </si>
  <si>
    <t>10. Barriers_access_assistance_3: Plantation workers are generally left out</t>
  </si>
  <si>
    <t>10. Barriers_access_assistance_2: Lack of resources of humanitarian service providers</t>
  </si>
  <si>
    <t>15. Priority_sectors_16: Transport</t>
  </si>
  <si>
    <t>16. Cash_assistance_Pros_7: Buy building materials</t>
  </si>
  <si>
    <t>17: Cash_assistance_Cons_2: Can be stolen</t>
  </si>
  <si>
    <t>18: In-kind_assistance_Pros_2: It is good considering that prices of good are increasing</t>
  </si>
  <si>
    <t>21: Left_out_populations_2: Populations who do not have any acquaintances with local authorities or local political leaders, trade union affiliation</t>
  </si>
  <si>
    <t>25: Suggestion_information_7: Set a channel of communication between aid providers and affected populations</t>
  </si>
  <si>
    <t>20.A: Left_out_why_6: Registration issues (people who moved in a new village or lack of documentation)</t>
  </si>
  <si>
    <t>2. Needs_since_when_5: Since the increase of fuel prices</t>
  </si>
  <si>
    <t>2. Needs_since_when_9: since the economic crisis</t>
  </si>
  <si>
    <t>2. Needs_since_when_1: Since the loss of employment</t>
  </si>
  <si>
    <t>8. Type_assistance_9: Vouchers to buy clothes</t>
  </si>
  <si>
    <t>8. Type_assistance_11: Skills development (language classes)</t>
  </si>
  <si>
    <t>8. Type_assistance_4: Support to promote touristic activities</t>
  </si>
  <si>
    <t>8. Type_assistance_3: Paid voluntary services</t>
  </si>
  <si>
    <t>10. Barriers_access_assistance_8: Bad perception of humanitarian service providers on affected populations - Feeling of being left out</t>
  </si>
  <si>
    <t>15. Priority_sectors_2: Alternative sources of energy</t>
  </si>
  <si>
    <t>16. Cash_assistance_Pros_6: It can help buying cooking gas</t>
  </si>
  <si>
    <t>Rural poor</t>
  </si>
  <si>
    <t>Estates worker</t>
  </si>
  <si>
    <t>2. Needs_since_when_10: since pregnancy</t>
  </si>
  <si>
    <t>8. Type_assistance_8: Agricultural inputs or equipment</t>
  </si>
  <si>
    <t>18: In-kind_assistance_Pros_3: It helps fulfilling immediate food needs</t>
  </si>
  <si>
    <t>18: In-kind_assistance_Pros_6: It helps saving cash</t>
  </si>
  <si>
    <t>16. Cash_assistance_Pros_2: It contributes to pay off debts</t>
  </si>
  <si>
    <t xml:space="preserve">Key Findings Summary </t>
  </si>
  <si>
    <t>8. Type_assistance_15: Water distribution</t>
  </si>
  <si>
    <t>14. Short_term_solutions_6: Prevent violence against women</t>
  </si>
  <si>
    <t>25: Suggestion_information_12: Social media</t>
  </si>
  <si>
    <t>25: Suggestion_information_13: Use traditional media (television, newspaper…)</t>
  </si>
  <si>
    <t>8. Type_assistance_17: Support to livelihood activities through the distribution of materials</t>
  </si>
  <si>
    <t>8. Type_assistance_18: NFIs (Clothes)</t>
  </si>
  <si>
    <t>8. Type_assistance_16: Support for self employment opportunities</t>
  </si>
  <si>
    <t>10. Barriers_access_assistance_9: Women are left out</t>
  </si>
  <si>
    <t>10. Barriers_access_assistance_10: Assistance only  reached few persons</t>
  </si>
  <si>
    <t>10. Barriers_access_assistance_11: Not meeting the selection criteria</t>
  </si>
  <si>
    <t>10. Barriers_access_assistance_12: Registration issues</t>
  </si>
  <si>
    <t>14. Short_term_solutions_7: Paying off debts</t>
  </si>
  <si>
    <t>14. Short_term_solutions_10: Prevent child abuse</t>
  </si>
  <si>
    <t xml:space="preserve">16. Cash_assistance_Pros_6: It helps paying electricity and water bills </t>
  </si>
  <si>
    <t>18: In-kind_assistance_Pros_9: Materials useful for our livelihood activity are very helpful</t>
  </si>
  <si>
    <t xml:space="preserve">18: In-kind_assistance_Pros_7: Providing hygiene items is useful </t>
  </si>
  <si>
    <t>18: In-kind_assistance_Pros_8: Providing medicine is useful</t>
  </si>
  <si>
    <t>20.A: Left_out_why_8: Samurdhi beneficiaries are privileged</t>
  </si>
  <si>
    <t>20.A: Left_out_why_9: No selection / vulnerability criteria set prior to assistance</t>
  </si>
  <si>
    <t>25: Suggestion_information_3: Through CBOs - community committees</t>
  </si>
  <si>
    <t xml:space="preserve">25: Suggestion_information_15: Disseminate the information to selected beneficiaries </t>
  </si>
  <si>
    <t>25: Suggestion_information_14: Avoiding the middlemen</t>
  </si>
  <si>
    <t>25: Suggestion_information_2: Household visits - in person or community meetings</t>
  </si>
  <si>
    <t>1. Needs_7: Food</t>
  </si>
  <si>
    <t>1. Needs_8: Access to medicine</t>
  </si>
  <si>
    <t xml:space="preserve">1. Needs_9: Cooking gas </t>
  </si>
  <si>
    <t>1. Needs_10: Reimbursing debt</t>
  </si>
  <si>
    <t>1. Needs_11: Electricity or/and water bills</t>
  </si>
  <si>
    <t xml:space="preserve">1. Needs_12: Transportation / fuel </t>
  </si>
  <si>
    <t xml:space="preserve">Most KIs explained that these needs have been more prevalent in the past years and that they are directly related to the economic crisis the country is undergoing. In this sense, 11 Kis, including three female heads of household, reported that their needs increased in the last six months. Six KIs explained that they were exposed to these needs since two years and four KIs explicitely mentioned that the economic crisis increased their exposure to the difficulties they face. 
Six KIs referred to the COVID-19 crisis and its impact on access to essential needs.  
However, five KIs explained that their situation have been challenging since a long time. Two female heads of households explained that they are facing structural inequalities in accessing livelihood opportunities and enjoying their civil rights. 
In addition, three KIs, among which two persons with disabilities mentioned that they have been facing financial issues since the loss of their employment. Two local actors highlighted the constant evolution of the crisis and the increasing vulnerabilities faced by the most in need. 
A KI working in the tourism industry explained that the impact on his livelihood activity has been particularly felt since the fuel crisis. Another women KI living in a rural area mentioned that the situation of her household was critical since her pregnancy. </t>
  </si>
  <si>
    <t>4. Coping_mechanisms_1: Tending livestock</t>
  </si>
  <si>
    <t>4. Coping_mechanisms_2:  Labor migration</t>
  </si>
  <si>
    <t>4. Coping_mechanisms_3: Seeking / providing assistance</t>
  </si>
  <si>
    <t xml:space="preserve">4. Coping_mechanisms_4: Start small businesses </t>
  </si>
  <si>
    <t xml:space="preserve">4. Coping_mechanisms_5: Increase prices of services / goods </t>
  </si>
  <si>
    <t>4. Coping_mechanisms_6: Home gardening / Small scale farming</t>
  </si>
  <si>
    <t>4. Coping_mechanisms_8: Family support</t>
  </si>
  <si>
    <t>4. Coping_mechanisms_9: Use of firewood</t>
  </si>
  <si>
    <t>4. Coping_mechanisms_10: Internal migration / Rural exodus (To Colombo, Jaffna, etc)</t>
  </si>
  <si>
    <t>4. Coping_mechanisms_11: Help from employer (plantation owner)</t>
  </si>
  <si>
    <t>4. Coping_mechanisms_12: Apply for better paid positions</t>
  </si>
  <si>
    <t>4. Coping_mechanisms_13: Develop my owns skills for better livelihood opportunities (learn new languages…)</t>
  </si>
  <si>
    <t>4. Coping_mechanisms_14: Do more than asked at my job to have tips</t>
  </si>
  <si>
    <t>4. Coping_mechanisms_15: Use of social media to promote the professional activity</t>
  </si>
  <si>
    <t>4. Coping_mechanisms_16: Use of natural fertilizers</t>
  </si>
  <si>
    <t>4. Coping_mechanisms_17: Rainwater as an irrigation alternative</t>
  </si>
  <si>
    <t>4. Coping_mechanisms_18: Bartering</t>
  </si>
  <si>
    <t>4. Coping_mechanisms_19: Support from neighbours/community members</t>
  </si>
  <si>
    <t>4. Coping_mechanisms_20: Selling personal items (Jewellery, livestock…) / Pawn their jewellery</t>
  </si>
  <si>
    <t>4. Coping_mechanisms_21: Mortgaging lands, property</t>
  </si>
  <si>
    <t>4. Coping_mechanisms_22: Avoid private health service providers</t>
  </si>
  <si>
    <t>4. Coping_mechanisms_23: Reduce electrical consumption</t>
  </si>
  <si>
    <t>4. Coping_mechanisms_24: Reduce movements or alternative means of transportation</t>
  </si>
  <si>
    <t>5. Affected_populations_1: People living alone</t>
  </si>
  <si>
    <t>5. Affected_populations_2: Small farmers</t>
  </si>
  <si>
    <t xml:space="preserve">5. Affected_populations_3: Women </t>
  </si>
  <si>
    <t>5. Affected_populations_4: People living in remote / rural areas in the District</t>
  </si>
  <si>
    <t>5. Affected_populations_5: Plantation/ Estates workers</t>
  </si>
  <si>
    <t xml:space="preserve">5. Affected_populations_6: Female headed households (including widows) </t>
  </si>
  <si>
    <t>5. Affected_populations_7: Daily wage earners</t>
  </si>
  <si>
    <t>5. Affected_populations_8: Older persons</t>
  </si>
  <si>
    <t>5. Affected_populations_9: People with disabilities</t>
  </si>
  <si>
    <t>5. Affected_populations_10: Middle class</t>
  </si>
  <si>
    <t>5. Affected_populations_11: Tourism sector (including restaurants, transportation companies…)</t>
  </si>
  <si>
    <t>5. Affected_populations_12: Families with multiple children</t>
  </si>
  <si>
    <t>5. Affected_populations_13: Small traders</t>
  </si>
  <si>
    <t>5. Affected_populations_15: Children</t>
  </si>
  <si>
    <t xml:space="preserve">5. Affected_populations_16: Youth </t>
  </si>
  <si>
    <t xml:space="preserve">5. Affected_populations_17: Everyone in the community </t>
  </si>
  <si>
    <t>5. Affected_populations_18: People living in urban areas</t>
  </si>
  <si>
    <t>5. Affected_populations_19: Migrants</t>
  </si>
  <si>
    <t>4. Coping_mechanisms_7: Income from rent</t>
  </si>
  <si>
    <t>6. Most_affected_areas_1: Ambagamuwa (Maskeliya, Bogawanthalwa, Norwood, Samimalai, Nallathanni, Gatmore, Dunbar, Benmure, Ebersilin Estates, Sean Estate, Diyasarigama, Olden Upper Division)</t>
  </si>
  <si>
    <t>6. Most_affected_areas_2: Kotmalai (North Poonduloya, Kaiyakolle)</t>
  </si>
  <si>
    <t>6. Most_affected_areas_3: Nuwara Eliya DS (Nanu Oya, Glassaugh, Radella, Carliberg, Dayakagama, Devisiripura)</t>
  </si>
  <si>
    <t>6. Most_affected_areas_4: Walapane (Walapane, Udapusallawa, Kalkapadhana, Rockland Estates, New valley areas, Ragala)</t>
  </si>
  <si>
    <t>6. Most_affected_areas_5: Hanguranketha (Rukhood estate, Howaetta)</t>
  </si>
  <si>
    <t>Most affected areas (per Divisional Secretariat Division)</t>
  </si>
  <si>
    <t xml:space="preserve">6. Most_affected_areas_6: Plantation, estates, or rural areas </t>
  </si>
  <si>
    <t>6. Most_affected_areas_7: All areas</t>
  </si>
  <si>
    <t>6. Most_affected_areas_8: Hilly areas (less tea production)</t>
  </si>
  <si>
    <t xml:space="preserve">6. Most_affected_areas_9: Areas on the border of Nuwara Eliya District </t>
  </si>
  <si>
    <t xml:space="preserve">The most affected Divisional Secretariat Division (DSD) reported by the KIs is Ambagamuwa (21/45). The second most reported DSD affected by the crisis is Walapane as specified by ten KIs. Some KIs (6/45), mainly working in the tourism sector, also mentioned that some areas in Nuwara Eliya DSD were particularly exposed to the effects of the crisis such as Nanu Oya, Glassaugh, Radella, Carliberg, Dayakagama or Devisiripura. 
Five KIs reported that some areas in Kotmalai DSD are also facing various challenges such as North Poonduloya or Kaiyakolle. In addition, two KIs shed light on areas in Hanguranketha DSD, namely Rukhood estate and Howaetta. 
13 KIs indicated that the most vulnerable areas are plantation or estates areas for the reasons mentioned in the previous discussions points. 
Five KIs explained that the effects of the crisis have been felt in all areas in the District, reflecting the extent of the impact upon different population groups. 
Two KIs reported that people living in hilly areas are the most vulnerable as they have less agricultural activities and employment opportunities. </t>
  </si>
  <si>
    <t xml:space="preserve">Most Kis (36/45) reported having received humanitarian assistance or being aware that some people from their community benefitted from aid. Eight KIs reported not being aware or not benefitting from assistance programmes. This was particularly highlighted by young persons and people living in rural areas. </t>
  </si>
  <si>
    <t>8. Type_assistance_13: Food distributions to children</t>
  </si>
  <si>
    <t>5. Affected_populations_14: People with chronic diseases</t>
  </si>
  <si>
    <t xml:space="preserve">When asked about the assistance received / provided in the District, most KIs (34/45) reported benefitting themselves or members of their community from food distributions. This was mentioned by all interviewed KIs working in the tourism sector, people with a disability and plantation workers. KIs mainly referred to rice distributions (10 KG) provided by the Indian government and some KIs mentioned food distributions carried out by the INGO World Vision. On the latter point, a local actor specified that this INGO distributed the food items such as rice, coconut oil and Dhal (lentils). Some KIs indicated that some governmental actors and political actors also carried out food distributions. 
In addition, 18 KIs mentioned benefitting from the Samurdhi allowance (5000 LKR per month) or other public social allowances such as an allowance to older persons above 70 years old (1900 LKR a month), or an allowance to widows (1500 LKR). However, all plantation workers reported not benefitting from any public social allowance even if they were identified among the most vulnerable population group in the District as shown above. 
Moreover, five KIs among which three local actors explained that food distributions to children are being carried out. In this sense, some KIs referred to some INGOs implementing this type of assistance such as Save The Children or the Sri Lankan Red Cross (SLRC). Two KIs reported that food vouchers are being provided as specified by a local actor and a person with a disability. 
On the other hand, four KIs indicated receiving a support to their agricultural activity consisting of the distribution of agricultural inputs or materials. A person living in a rural area explained that it has been provided by the INGO World Vision. Another KI specified that some Samurdhi beneficiaries received a support to their livelihood activity through a distribution of materials. A female head of household reported receiving a support to carry on her business. 
Three KIs mentioned benefitting from cash distributions. It was reportedly for example provided by The Sanasa Development Organization distributing a monthly allowance of 5000 LKR to 
pregnant mothers. Another local actor indicated that Sarvodaya provides 5000 LKR to people with a disability, pregnant mothers and people suffering from chronic diseases. Some KIs reported benefitting from WASH services reportedly consisting of water distributions, building latrines and the provision of hygiene items. </t>
  </si>
  <si>
    <t xml:space="preserve">Most of the KIs reported that the assistance provided contributed to help addressing the household needs. However, 15 KIs reported that it didn't help them address their needs in a sustainable manner if the aid had an added value on the short term. This was for example mentioned by more than half of the female heads of household and three plantation workers. Six KIs, including two persons working in the tourism sector, indicated that the assistance received didn't help at all addressing their needs. A local actor KI stated that any help would have an added value considering the extent of the impact of the crisis on at risk populations. </t>
  </si>
  <si>
    <t>10. Barriers_access_assistance_1: Favoritism, discriminations when providing assistance</t>
  </si>
  <si>
    <t xml:space="preserve">When asked about the barriers to access assistance, seven KIs reported that plantation workers are being left out and not considered as a priority population groups, specifically by public aid providers. This was not only reported by estates workers KIs but also by some daily wage earners and other types of respondents.  
In addition, seven other KIs, mainly referring to public assistance programmes, explained that some people face registration issues when seeking assistance. The most reported population groups facing registration are plantation workers who sometimes reportedly lack official documentation (ID cards, birth certificates, etc.) or internal migrants and people who recently moved to a new area.
Registration issues were also highlighted by some of the local actors.  
Six KIs, including two people with a disability, two estates workers and two daily wage earners indicated that the selection of beneficiaries is hindered by favoritism and discriminaroty treatments. In this sense, it was mentioned by some KIs that aid providers privilege their aquiantances and supporters when providing assistance. Some other KIs reported that some community groups are discriminated. Some KIs explained the fact that some people are being left out by the lack of resources of service providers or because of not meeting the selection criteria. 
Moreover, three KIs mentioned the difficulties of accessing the appropriate information regarding assistance programmes. Some KIs explained that it is difficult for people living in remote and rural areas to hear about assistance programmes. Another KI reported that transportation difficulties prevent some people of seeking information about assistance. Another KI expressed the feeling of being marginalised because of the bad perception aid providers can have on affected populations and assumptions that the assistance provided will be misused.  </t>
  </si>
  <si>
    <t xml:space="preserve">Most of the KIs (31/45) reported that a humanitarian response is needed to address their basic needs. It was also claimed by eight other KIs who specified that this intervention should consist of long term solutions to the community. Two KIs recommended to better analyse the context and design humanitarian responses adapted to the needs of each population group exposed to the effects of the crisis. A KI explained that humanitarian actors should implement programmes to fill the gap that could not be addressed by the government. 
Another KI indicated that aid should come from people from the community. </t>
  </si>
  <si>
    <t>14. Short_term_solutions_8: Provision of shelters</t>
  </si>
  <si>
    <t>14. Short_term_solutions_9: Access to water</t>
  </si>
  <si>
    <t>17: Cash_assistance_Cons_4: Difficult to access for some people due transportation costs</t>
  </si>
  <si>
    <t>17: Cash_assistance_Cons_5: Prices of goods are high / Depreciation - cash assistance is too low</t>
  </si>
  <si>
    <t>17: Cash_assistance_Cons_6: Money will only be spent to pay off debts</t>
  </si>
  <si>
    <t>17: Cash_assistance_Cons_7: Delays in receiving the money</t>
  </si>
  <si>
    <t>17: Cash_assistance_Cons_8: Some people are not familiar with formal banking services or lack documentation</t>
  </si>
  <si>
    <t>21: Left_out_populations_5: Daily wage earners or self employed</t>
  </si>
  <si>
    <t>21: Left_out_populations_6: Those who don't meet the selection criteria</t>
  </si>
  <si>
    <t>21: Left_out_populations_7: Religious and community minorities</t>
  </si>
  <si>
    <t>21: Left_out_populations_8: Women / Female headed households</t>
  </si>
  <si>
    <t>21: Left_out_populations_9: People who work in the public sector</t>
  </si>
  <si>
    <t>21: Left_out_populations_10: People living in informal settlements</t>
  </si>
  <si>
    <t>22: Information_assistance_1: There are challenges to access information</t>
  </si>
  <si>
    <t>23: Dissemination_modality_4: Through community leaders, politicians</t>
  </si>
  <si>
    <t>23: Dissemination_modality_5: Through social media</t>
  </si>
  <si>
    <t>23: Dissemination_modality_6: Through telephone</t>
  </si>
  <si>
    <t>23: Dissemination_modality_7: Through community based organisations / committees</t>
  </si>
  <si>
    <t>23: Dissemination_modality_8: Through loudspeaker</t>
  </si>
  <si>
    <t>23: Dissemination_modality_9: Through teachers, schools</t>
  </si>
  <si>
    <t>23: Dissemination_modality_10: Through the Estate manager, employees</t>
  </si>
  <si>
    <t xml:space="preserve">Most KIs reported being in need of a humanitarian response that has both a short and long term effects on affected populations. This was also highly reported by the most affected population groups identified by the respondents which are namely daily wage earners and plantation workers. 15 KIs, inclusing more than half of local actors highlighted the need of long term solutions to address the challenges faced by the community. Four KIs expressed the need to prioritise short term solutions that would address the urgent needs of the community. </t>
  </si>
  <si>
    <t xml:space="preserve">13. Long_term_solutions_1: Provide sewing machines </t>
  </si>
  <si>
    <t>13. Long_term_solutions_2: Employment or business opportunities / income generating activities</t>
  </si>
  <si>
    <t xml:space="preserve">13. Long_term_solutions_3: Vocational training </t>
  </si>
  <si>
    <t xml:space="preserve">13. Long_term_solutions_5: Provide livestock </t>
  </si>
  <si>
    <t>13. Long_term_solutions_6: Distribution of agricultural inputs or equipment</t>
  </si>
  <si>
    <t>13. Long_term_solutions_7: Education - skills development opportunities - scholarships</t>
  </si>
  <si>
    <t>13. Long_term_solutions_8: Trainings related to agriculture or tending livestock</t>
  </si>
  <si>
    <t>13. Long_term_solutions_9: Access to low interest loans</t>
  </si>
  <si>
    <t>13. Long_term_solutions_4: Support to farming activities</t>
  </si>
  <si>
    <t>13. Long_term_solutions_10: Ensure security of tourists</t>
  </si>
  <si>
    <t>13. Long_term_solutions_11: Better urban planning / infrastructure</t>
  </si>
  <si>
    <t xml:space="preserve">13. Long_term_solutions_12: Form an association </t>
  </si>
  <si>
    <t xml:space="preserve">13. Long_term_solutions_13: Develop alternative sources of energy </t>
  </si>
  <si>
    <t>13. Long_term_solutions_14: Prevent substance abuse</t>
  </si>
  <si>
    <t>13. Long_term_solutions_15: Protect civil rights</t>
  </si>
  <si>
    <t>16. Cash_assistance_Pros_1: It helps meeting priority needs / Money can be used to address several needs (shelter, food…)</t>
  </si>
  <si>
    <t xml:space="preserve">KIs were asked to provide a feedback on specific assistance modalities, namely cash and in-kind assistance. For 18 Kis, access to cash assistance contributes to meeting their priority needs (water, housing, etc.). In the same sense, nine KIs explained that cash assistance leaves them the freedom of using the aid according to their preferences and priorities. 
Some KIs referred to specific needs that can be addressed through cash assistance. Eight KIs mentioned for example that it can help them cover fees related to the education of their children. According to six KIs, it can be used to pay electricity and water bills that been reportedly increasing since the emergence of the effects of the crisis and five KIs referred to covering medical and hygiene expenses (medicine, hygiene items...).  
Moreover, four KIs indicated that it can be invested in their livelihood activity and three KIs, including two persons with a disability, reported that it can be used to cover their transportation costs. Two KIs mentioned that they would buy cooking gas with the money received and a KI said he would prioritise purchasing building materials to renovate his house. 
On the other hand, eight KIs mentioned that it would contribute to pay off their debts. Finally, five KIs mentioned that it is usually easy to access and it avoids conflicts in the community as everyone generally receives the same amount. 
</t>
  </si>
  <si>
    <t>18: In-kind_assistance_Pros_5: It can contribute to upgrade key public infrastructure</t>
  </si>
  <si>
    <t xml:space="preserve">The Project "Assisting Communities in Creating Environmental and Nutritional Development" (ACCEND) implemented by ADRA aims to uplift and improve water, sanitation, hygiene, health and nutrition in the estate and rural communities of Matale, Monaragala and Nuwara Eliya Districts. </t>
  </si>
  <si>
    <t>ADRA Sri Lanka, Changing Lives for Better Through ACCEND, 2021</t>
  </si>
  <si>
    <t xml:space="preserve">The most reported disadvantage related to in-kind assistance is related to the quality of goods provided as specified by nine KIs. In this sense, some KIs pointed out the poor quality of the rice distributions they benefitted from. In addition, seven KIs reported not being satisfied with in-kind assistance because of unfair or impartial beneficiaries' selection processes that can be hindered by political interference or favoritism. This was mainly reported by KIs working in the tourism sector. Six KIs think that in-kind assistance in not sustainable and doesn't address other essential needs such as health or livelihoods. In the same way, four KIs explained that in-kind donations are not distributed according to the specific needs of the person benefitting from it and is sometimes not relevant to the preferences and priorities of the person. 
On the other hand, five KIs reported that some persons in need of cash will sell these goods. Five other KIs highlighted the difficulties to access in-kind assistance because of transportation issues. </t>
  </si>
  <si>
    <t>19: In-kind_assistance_Cons_6: unfair or inefficient selection of beneficiaries</t>
  </si>
  <si>
    <t>20.A: Left_out_why_1: Favoritism or political intereference</t>
  </si>
  <si>
    <t>21: Left_out_populations_11:People who recently moved in a new village or work outside the District face issues in accessing aid</t>
  </si>
  <si>
    <t>23: Dissemination_modality_11: Through public local authorities (rural development officer, Gama Sevaka, Welfare officers)</t>
  </si>
  <si>
    <t>24. Information_assistance_Barriers_1: Some groups (with physical impairements, illeterate or older persons) are not able to seek information</t>
  </si>
  <si>
    <t>24. Information_assistance_Barriers_3: Lack of commitment of aid service providers</t>
  </si>
  <si>
    <t>24. Information_assistance_Barriers_5: People work and can't seek information - Long working hours</t>
  </si>
  <si>
    <t>24. Information_assistance_Barriers_6: Registration issue for populations moving from one place to another</t>
  </si>
  <si>
    <t>24. Information_assistance_Barriers_7: Information not accessible to people who migrated (abroad or rural exodus)</t>
  </si>
  <si>
    <t>24. Information_assistance_Barriers_8: Lack of interest of affected populations</t>
  </si>
  <si>
    <t>24. Information_assistance_Barriers_9: No communication facilities</t>
  </si>
  <si>
    <t>24. Information_assistance_Barriers_10: Fear of running out of the assistance provided when sharing the information</t>
  </si>
  <si>
    <t>24. Information_assistance_Barriers_11: Language issues</t>
  </si>
  <si>
    <t>24. Information_assistance_Barriers_12: Rumors about assistance are spread and create confusion</t>
  </si>
  <si>
    <t>24. Information_assistance_Barriers_13: No proximity between aid providers and affected populations</t>
  </si>
  <si>
    <t>24. Information_assistance_Barriers_2: Women face difficulties in seeking information</t>
  </si>
  <si>
    <t>24. Information_assistance_Barriers_4: Favoritism when providing information regarding assistance</t>
  </si>
  <si>
    <t>25: Suggestion_information_9: Through communications means that reach a large proportion of the population (loudspeakers, three wheelers, public boards…)</t>
  </si>
  <si>
    <t xml:space="preserve">Some KIs suggested some initiatives that could improve access to information. According to 13 Kis, aid providers should carry out household visits and be closer to the field to share information about assistance through direct discussions or community meetings. Three KIs suggested for example setting a direct channel of communication between affected populations and aid providers. 
Nine KIs stressed the importance of better identifying the most in need and their priorities prior to sharing any information about assistance. In the same way, four KIs indicated that information should only be shared with the selected or pre-identified beneficiairies.
According to seven KIs, priority must be given to facilitating the acces of information to older persons and people with a disability. In order to improve access of information to plantation workers, two KIs suggested sharing the information inside the estates where people work. 
Some other KIs referred to specific channels of communication that should privileged. In this sense, five KIs mentioned that it would be efficient to share information through phone calls and three KIs suggested sharing information through community based organisations or community committees. 
Five KIs also reported that it would be efficient to use some communication channels that reach a large proportion of the population such as loudspeakers or public boards. Three KIs referred to using social media or traditional medias such as the television.  
A KI pointed out that people should avoid considering rumors and accessing information through middlemen. </t>
  </si>
  <si>
    <t>26. Community_consultations_2: Consultations with humanitarian actors or CBOs before or during the implementation of assistance programmes</t>
  </si>
  <si>
    <t>26. Community_consultations_3: Consultations with local authorities (GN, Samurdhi officer, etc.), community leaders and CBOs</t>
  </si>
  <si>
    <t>26. Community_consultations_4: Samurdhi committee meetings or with Samurdhi beneficiaries</t>
  </si>
  <si>
    <t>26. Community_consultations_5: Needs will be directly communicated to local stakeholders but no formal consultation</t>
  </si>
  <si>
    <t>26. Community_consultations_6: Needs communicated to Estate managers</t>
  </si>
  <si>
    <t>26. Community_consultations_7: Consultations are not held in presence or with of affected populations</t>
  </si>
  <si>
    <t>26. Community_consultations_8: Through self help groups or only between affected populations</t>
  </si>
  <si>
    <t>28. Topics_1: Access to food</t>
  </si>
  <si>
    <t>28. Topics_2: Nature of aid and intended impact</t>
  </si>
  <si>
    <t>28. Topics_4: Opportunities to support and build capacities on small scale agriculture</t>
  </si>
  <si>
    <t>28. Topics_5: Livelihood, employment opportunities</t>
  </si>
  <si>
    <t>28. Topics_6: Shelter</t>
  </si>
  <si>
    <t>28. Topics_7: The community needs</t>
  </si>
  <si>
    <t>28. Topics_8: Most in need populations</t>
  </si>
  <si>
    <t>28. Topics_9: Prevention of migration</t>
  </si>
  <si>
    <t>28. Topics_10: Land ownership</t>
  </si>
  <si>
    <t>28. Topics_11: Quality of assistance provided</t>
  </si>
  <si>
    <t>28. Topics_12: Compost techniques</t>
  </si>
  <si>
    <t>28. Topics_12: Access to education</t>
  </si>
  <si>
    <t>28. Topics_13: Access to Samurdhi or other governmental aid (registration process)</t>
  </si>
  <si>
    <t>28. Topics_14: Selection criteria</t>
  </si>
  <si>
    <t>29. CRM_1: No formal mechanism in place or no awareness about it</t>
  </si>
  <si>
    <t>29. CRM_2: Through a letter to local authorities</t>
  </si>
  <si>
    <t>29. CRM_3: Complaints  shared verbally to local authorities representatives</t>
  </si>
  <si>
    <t>29. CRM_4: Not used</t>
  </si>
  <si>
    <t>29. CRM_5: Complaints will be shared with the plantation manager</t>
  </si>
  <si>
    <t>29. CRM_6: Complaints to the police</t>
  </si>
  <si>
    <t>29. CRM_7: Complaints shared publicly</t>
  </si>
  <si>
    <t>30. Why_not_use_CRM_1: No follow-up on complaints</t>
  </si>
  <si>
    <t>30. Why_not_use_CRM_2: No trust</t>
  </si>
  <si>
    <t>30. Why_not_use_CRM_4: Feeling of not being entitled to complain</t>
  </si>
  <si>
    <t>30. Why_not_use_CRM_5: Afread to complain</t>
  </si>
  <si>
    <t>30. Why_not_use_CRM_6: Language issues</t>
  </si>
  <si>
    <t>30. Why_not_use_CRM_7: Unawareness</t>
  </si>
  <si>
    <t>31.Preferred_CRM_1: In person and verbally</t>
  </si>
  <si>
    <t>31.Preferred_CRM_2: By signing a petition</t>
  </si>
  <si>
    <t>31.Preferred_CRM_3: Through social media</t>
  </si>
  <si>
    <t>31.Preferred_CRM_5: Medias (television, newspaper…)</t>
  </si>
  <si>
    <t>31.Preferred_CRM_6: Complaints box</t>
  </si>
  <si>
    <t>31.Preferred_CRM_7: There needs to be a specific committee or person to monitor complaints and outcomes</t>
  </si>
  <si>
    <t>31.Preferred_CRM_8: Ensure the confidentiality of users</t>
  </si>
  <si>
    <t>31.Preferred_CRM_9: Raise awareness on the use of CRMs</t>
  </si>
  <si>
    <t>31.Preferred_CRM_10: File a complaints to the police</t>
  </si>
  <si>
    <t>31.Preferred_CRM_12: Share complaints with community leaders</t>
  </si>
  <si>
    <t>31.Preferred_CRM_13: Through a letter</t>
  </si>
  <si>
    <t xml:space="preserve">When asked if community consultations are being held at a local level, most KIs (26/45) reported not being aware of such initiatives to collect the needs of affected populations and discuss their priorities and preferences. 
However, four KIs, including three local actors, mentioned that discussions are being held between beneficiaries and aid service providers before the implementation of an assistance programme. A KI referred for example to discussions held between Save The Children and the parents of the children who benefitted from food distributions consisting of fish and peanuts. 
Four other KIs reported that samurdhi beneficiaries take part in consultations with the relevant local stakeholders. These samurdhi committee meetings reportedly happen usually every month and Samurdhi beneficiaries are given a support to better manage the assistance received. 
Other four KIs reported that needs are directly communicated to local stakeholders but not through a formal meeting. In the same way, two KIs mentioned that meetings only between community members are held to discuss their own challenges. 
Finally, a KI mentioned that needs are communicated to the Estates managers. </t>
  </si>
  <si>
    <t>27.Perception_consultations_3: Important to give feedback about assistance</t>
  </si>
  <si>
    <t>27.Perception_consultations_7: Opportunity to have an advice on income generating activities</t>
  </si>
  <si>
    <t>27.Perception_consultations_2: Important to identify the most in need and community needs</t>
  </si>
  <si>
    <t xml:space="preserve">According to eight KIs, including three young persons, holding these consultations will allow a better understanding of the preferences and priorities of affected people. 
Six KIs highlighted that community consultations could be the opportunity to communicate on the assistance provided and ensure the access to information to affected populations. The latter point was particularly reported by female heads of household and daily wage earners. 
Five KIs think that the added value that these consultations could have, relies on the fact that community needs and the populations at risk could be identified through discussions with community members. Three other KIs suggested that it can be the opportunity to give feedback on the assistance already received.
Two local actors KIs highlighted that it could also be the opportunity for affected livelihood groups to have a guidance on income generating activities. Another local actor said that these consultations can be a way to prevent community tensions. 
Two KIs think that these consultations would not have a positive impact and an added value to the community. 
 </t>
  </si>
  <si>
    <t xml:space="preserve">28. Topics_3: The village infrastructure </t>
  </si>
  <si>
    <t xml:space="preserve">The most reported priority topic highlighted by 20 KIs that should be discussed during community consultations is related to the nature of aid or/and its intended impact. A KI specifically referred to access to samurdhi assistance. 
According to 16 KIs, the priority topic that should be discussed is the selection process of beneficiaries. KIs specifically mentioned to discuss the criteria to benefit from assistance programmes and registration modalities. 
Some KIs reported that discussions should be around community needs. 
Six KIs mentioned that humanitarian actors should discuss livelihoods and employment opportunities with community members participating in consultations. 
Four KIs indicated that consullations should focus on issues related to access to food, and two KIs referred to access to education. Two other KIs stressed the importance of discussing issues related to decent housing. 
On the other hand, some KIs suggested that the priority topics should be on opportunities related small scale agriculture. A KI specifically mentioned to discuss and develop capacities on the use of compost techniques. 
Finally, a local actor KI suggested discussing the village infrastructure, its maintenance and upgrading. </t>
  </si>
  <si>
    <t xml:space="preserve">Similarly to community consultations, most KIs (33/45) reported not being aware of complaints and feedback mechanisms in place. 
However, 11 KIs indicated that complaints would be shared verbally to representatives from local authorities and two KIs reported that it can be communicated through an official letter. 
A KI living in a rural area specifically mentioned that complaints are shared with the Divisional Secretary Development Officer. 
Two KIs, among which a daily wage earner and a person living in a rural area, reported that complaints are communicated to the plantation/ estates manager. 
A KI mentioned that he would file a complaint at the police station. Another KI reported sharing complaints publicly and making sure everyone in the community becomes aware of the dysfunctions he complains about. 
</t>
  </si>
  <si>
    <t>31.Preferred_CRM_4: Through the phone</t>
  </si>
  <si>
    <t>IFRC, Sri Lanka Complex Emergency - Needs Assessment Report, 2022</t>
  </si>
  <si>
    <t>FAO/WFP, Crop and Food Security assessment, 2022</t>
  </si>
  <si>
    <t xml:space="preserve">The needs assessment conducted by IFRC also highlighted the vulnerabilities faced by estates workers and found that "the Male FGD in Nuwara Eliya estates expressed that their largest concern was being forced to work while sick, and other FGDs in Nuwara Eliya estates focused heavily on worsening health due to worsening access to clean water and lack of health facilities, possibly offering some insight into the 72 per cent of estate households with worsening health."
</t>
  </si>
  <si>
    <t>Save the Children, Sri Lanka Rapid Needs Assessment, 2022</t>
  </si>
  <si>
    <t xml:space="preserve">As mentioned in the crop and food security assessment published by WFP and FAO, "Most of the poor live in rural areas and are predominantly concentrated 
in the districts of Nuwara Eliya (Central Province), Badulla and Monaragala (Uva Province), Ratnapura (Sabaragamuwa Province) and Mannar and Vavuniya (Northern Province)."
The needs assessment published by IFRC in 2022 also highlighted the difficulties in accessing medicine and healthcare facilities than can partly be caused by the high transportation costs. This assessment found that "FGDs in Nuwara Eliya estates expressed concern that there was a lack of healthcare facilities, there was a delay in taking emergency patients to the hospital due to increased travel expenses, and there was an increase in people who cannot afford medicines."
Concerning access to education, the Rapid Needs assessment conducted by Save The Children in 2022 found that "68% of the surveyed individuals reported educational materials becoming expensive" since the economic crisis. </t>
  </si>
  <si>
    <t>NA</t>
  </si>
  <si>
    <t xml:space="preserve">As highlighted by IOM in a brief on COVID-19 and its implications on human trafficking published in 2020, "Approximately 1.7 million Sri Lankan migrant workers are employed in the Middle East, Europe, Africa, and elsewhere in Asia. Sri Lanka Bureau of Foreign Employment (SLBFE) statistics indicate that in 2018, low-skilled and domestic worker categories represented 55.2 percent of the total departures for foreign employment. The Middle Eastern region continues to be the main destination for Sri Lankan migrant workers. Approximately 97.4 percent of domestic workers and 78 percent of low-skilled category workers are concentrated in Kuwait, the Kingdom of Saudi Arabia, Qatar, and the United Arab Emirates." </t>
  </si>
  <si>
    <t>IOM, COVID-19 and its implications on human trafficking in Sri Lanka, 2020</t>
  </si>
  <si>
    <t>Concerning the vulnerabilities specifically faced by children, the Rapid needs assessment conducted by Save Then Children in 2022 also found that the effects of the economic crisis can have an impact of the well-being of children. "According to 31% of the surveyed  parents/ caregivers in Nuwara Eliya reported observing changes in their children’s behaviour during the economic crisis."
Concerning the risks daily workers in tea plantations face, ILO explained that "Workers in tea and rubber plantations run a greater risk of occupational injury than workers in other sectors. The main risks arise from unguarded machinery in factories, exposures to fertilizers, pesticides, and other agro-chemicals. Accidents are also caused as a result of working at high altitudes and on difficult and uneven terrains under difficult weather conditions. Workers also suffer occupational injuries during work, such as insects (including wasps) and leech bites and cuts from tools. Leopards’ have become a threat due to encroachment into their natural habitat and abandonment of tea lands."</t>
  </si>
  <si>
    <t>ILO, Safety + Health for All Plantation Workers in South Asia: Sri Lanka Component, 2020</t>
  </si>
  <si>
    <t xml:space="preserve">According to the household surveys conducted by REACH, the most reported priority needs are food (84%), Livelihoods support or employment (54%) and access to seeds or other agricultural inputs (48%). </t>
  </si>
  <si>
    <t>IMPACT Initiatives, Consultations with Affected People in Sri Lanka, 2023</t>
  </si>
  <si>
    <t xml:space="preserve">According to the household surveys conducted by REACH, the most reported types of information sough in Nuwara Eliya are information on food, local crop and/or livestock prices (67%), on how to request assistance (56%), information on food assistance (54%) and information on education services (34%). 
The most preferred channels of receiving information are face to face (80%), through community groups (66%) or community committees (44%).  </t>
  </si>
  <si>
    <t>According to 77% of the surveyed households in Nuwara Eliya, they "feel that they are not able to have an influence over decision making made by humanitarian actors regarding the type and modality of assistance that they provide."</t>
  </si>
  <si>
    <t xml:space="preserve">The main humanitarian needs reported by almost all KIs are access to livelihoods and a source of income (39/45) as well as food (37/45). The 39 KIs that reported access to a source of income being critical referred to several factors. For example, some KIs involved with agricultural activities mentioned the increasing costs of fertilizers and seeds and the decrease in the production resulting in less work opportunities in the sector. This was particularly highlighted by plantation workers who reportedly earn between 500 to 1000 LKR a day. A KI producing mushrooms explained that his income decreased by 50% due to the increase in prices of seeds. A KI also mentioned that the presence of monkeys in agricultural fields damages the crops. Other KIs reported losing their jobs or having less opportunities as daily wage workers because of the lack of certain materials such construction materials (cement, sand, bricks). Workers engaged in the livestock sector or tourism workers with varied horse riding activities were also reportedly affected by the high prices of the livestock feed. 
On the other hand, access to sufficient and varied food items was highlighted by 37 KIs as a priority need. KIs mainly referred to the increase of food commodities prices and the inability to afford certains items such as meat, eggs or milk powder (etc.). Some KIs and particularly estates workers, daily wage earners or people with disabilities highlighted the difficulties to afford school supplies and transportation costs related to the education of their children. Fuel shortages and the difficulty to afford it were mentioned by 18 KIs. Access to medicine was reported by 14 KIs as a major challenge. This was particularly mentioned by people with disabilities. Eight KIs, among which three plantation workers reported difficulties in accessing healthcare. Some of them referred to transportation difficulties and scarcity of health services in their areas. Six KIs expressed the financial burden of electricity (or/and water) bills. Five KIs, inclusing two plantation workers, reported the need of sanitation and hygiene facilities as a priority. Some KIs reported sharing an improved sanitation facility with neighboors. Four KIs highlighted that access to drinking water is also a challenge to some households and three KIs mentioned the need of accessing decent housing. </t>
  </si>
  <si>
    <t>According to the findings of the household surveys, 63% reported not being satisfied with the way  aid workers generally behave in Nuwara Eliya. Among the respondents that declared not being satisfied, 79% reported that aid workers "priviledge certain population groups when providing assistance."</t>
  </si>
  <si>
    <t>Nuwara Eliya, Sri Lanka</t>
  </si>
  <si>
    <t>The analysis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across thematic and regions
The analysis was also done per city. Following the translation, answers were centralised in an excel document to be able to have a comprehensive view of the data collected. Under each question, all answers were recorded per District. The analysis process was then carried out question by question to take into consideration all the inputs from the different key informants and to ensure neutrality and coherence with the respondents' explanations. The summaries of the answers provided by respondents per discussion topic were also complemented by the findings of the household surveys when possible to corroborate these observations.</t>
  </si>
  <si>
    <t xml:space="preserve">Concerning the most common information dissemination modalities, most KIs (20/45) explained that they hear about assistance programmes through word of mouth. 
19 Kis, including all interviewees living in rural areas reported that information regarding assistance is shared by local authorities (such as rural development officer, the Gama Sevaka, Welfare officers). 
Five KIs reffered to community based organisation or community committees as the main source of information and two KIs mentioned that community leaders or political actors can also be involved in this. A local actor KI also reported that information can be shared in schools or through teachers. 
Concerning the most used channels to share information, seven KIs reported it is done through phone calls and five KIs mentioned hearing about assistance through meetings or discussions with aid service providers. </t>
  </si>
  <si>
    <t xml:space="preserve">Almost all KIs (41/45) reported that there are challenges to access the relevant information about assistance programmes. </t>
  </si>
  <si>
    <t>4. Coping_mechanisms_30: Agricultural activities</t>
  </si>
  <si>
    <t>4. Coping_mechanisms_25: Limit food consumption / (frequency or stop certain food like meat or fish)</t>
  </si>
  <si>
    <t>4. Coping_mechanisms_26: School drop-outs</t>
  </si>
  <si>
    <t>4. Coping_mechanisms_27: Stop medical treatment or tacking less medication</t>
  </si>
  <si>
    <t xml:space="preserve">4. Coping_mechanisms_28: Child labor </t>
  </si>
  <si>
    <t>4. Coping_mechanisms_29:  Buying products on credit from the shop</t>
  </si>
  <si>
    <t xml:space="preserve">KIs reported adopting several coping mechanisms to address their needs. In this sense, 18 KIs  among which seven local actors and four plantation workers reported that affected populations have access or seek humanitarian assistance to cope with the effects of the crisis. The type of assistance provided  reportedly consists of food distribution, access to public social allowances and some KIs referred to a support received to develop home-gardening activities or the provision of sanitations facilities. On the other hand, 14 KIs mentioned reducing their food intake, eating less frequently or avoiding certain food items (meat, milk powder, eggs...) to be able to cope with the high prices of food commodities. This was highlighted by more than half of the interviewed persons with disabilities. 
In addition, 11 KIs reported growing their own garden plots to obtain food (carrot, brinjal, tomato, green chili, etc.) and reduce expenditures on food commodities. 
Other 11 KIs declared having to sell their personal items, pawn their jewellery or sell their livestock to access an additional source of income. In the same way, nine KIs, including persons with a disability, mentioned mortgaging their lands or properties. 
Eight KIs reported that affected populations seek for labor migration opportunities. It was particularly highlighted by some local actors that a high proportion of the female population working in tea plantations in Nuwara Eliya tend to migrate and seek for jobs outside the country. 
Similarly, other eight KIs, including for example two young persons and people living in rural areas, referred to the prevalence of internal migration flows from rural zones to cities where they can seek for better jobs and education programmes. Some KIs specifically explained that people tend to go Colombo or Jaffna. 
Seven KIs highlighted the high costs of electricity bills, leading to the reduction of their electricity consumption. In the same way, some local actors KIs explained that affected populations can't afford some transportation means due to the high costs of fuel and had to limit their movements. Three KIs also mentioned using firewood instead of cooking gas.  
Six KIs, including two female heads of household, mentioned starting small businesses (mainly as street vendors) to have an additional source of income. Some KIs, particularly from the tourism sector, referred to coping mechanisms related to their professional activity such as to develop their own skills (for example learning a new language) to be able to apply for better paid positions or to attract more clients. 
A KI also mentioned relying on tips to cover his daily expenses and another tourism worker reported using social media to promote his activities. A farmer KI reported using alternative irrigation techniques such as collecting rainwater and using bamboo tubes for irggation purposes. He specifically explained that he started using this technique since the water pipes have been damaged in his area. 
Some KIs highlighted receiving support from the family or neighbors to cope with their difficulties. This was mainly reported by people with a disability. 
Finally, other KIs mentioned being forced to buy products on credit (3 KIs), stop medical treatment, or to reduce the medication they take (2 KIs). Some KIs reported negative effects on children such as exposure to forced labor (2 KIs) or school drop-outs (2 KIs).  </t>
  </si>
  <si>
    <t>Most of the KIs reported being exposed to various negative effects resulting from the crisis and its factors. In this sense, 23 KIs reported that they had to engage in daily work activities, arduous jobs or work overtime to have access to a source of income. This was particularly highly reported by daily wage earners, people living in rural areas and young persons that took part in the assessment. Most of these KIs explained that they seek jobs in tea plantations, even though the demand for labor in this field have been reportedly decreasing. A local actor specified that the plantation administration generally provides transport facility to people working in tea plantations.
19 KIs reported that many affected populations resort to asking for loans to cope with the higher cost of living. They mentioned different types of loans such high interest loans provided by informal brokers / money lenders, or formal banking institutions. Some of them and mostly young persons referred to loans provided by micro-finance institutions such as Berandina NGO. 
In addition, 16 KIs reported limiting their expenditures and priorising essential needs.</t>
  </si>
  <si>
    <r>
      <t xml:space="preserve">When asked about the most affected populations by crisis in Nuwara Eliya, most KIs referred to two main population groups: daily wage earners (25/45) or plantation / Estates workers (23/45). Some respondents referring to daily wage earners explained that people working in the transportation, construction or tourism industry as daily workers have been particularly affected by the crisis. A KI working in the tourism sector explained that owners of boats or </t>
    </r>
    <r>
      <rPr>
        <sz val="10"/>
        <rFont val="Leelawadee"/>
        <family val="2"/>
      </rPr>
      <t>horses</t>
    </r>
    <r>
      <rPr>
        <sz val="10"/>
        <color theme="1"/>
        <rFont val="Leelawadee"/>
        <family val="2"/>
      </rPr>
      <t xml:space="preserve"> have seen their income reducing significantly due to the high costs of fuel, livestock feed and decreased presence of tourists in the area. A local actor indicated that daily wage earners are even more vulnerable to the effects of the crisis than plantation workers that benefit from a regular income and help from their employer to cover certain charges. 
However, plantation workers have been mentioned by 23 KIs as the most vulnerable population groups in the District. This population group have been mentioned by almost all local actors and estates workers themselves. KIs generally referred to tea plantation workers and explained that the decreased agricultural production due to the lack of fertilizers is the main factor aggravating the vulnerabilities of this population group. It was also highlighted that tea plantation workers are mainly women and that they perform their work in difficult and precarious conditions. Some KIs explained that they often have long working hours and are underpaid. A KI reported that plantation workers are on average paid 500 LKR per 20 Kilos of leaves collected. A KI mentioned that they are not allowed to have an additional activity besides their work within the Estate. Some KIs also highlighted their difficulties in guaranteeing access to education to their children. A KI said that even if there are schools inside the Estates, it is only accessible to children that are up to 11 years old (6th grade). Moreover, access to sufficient and frequent food intake was reportedly challenging for children living in Estates areas as well as covering their transportation costs and could lead to school drop-outs. Furthermore, it was explained that this population group can't access the public social programmes, namely the Samurdhi allowance, bacause they are considered as full time employees by public structures. 
In addition, nine KIs, including all KIs working in the tourism sector, reported that the tourism industry and people relying on it have been significantly affected by the crisis. Some KIs for example to people working in transportation companies, as guides, or restaurants, etc. The increase of their running costs and the reduction of tourists' presence was reportedly the main factors to their exposure to increased vulnerabilities. In the same way, eight KIs, including three KIs from the tourism industry, explained that small traders (florists, shops around Gregory Lake, etc.) have also been highly affected. On the other hand, nine KIs explained that youth living in the District are the most affected as they reportedly can't easily access good quality education and livelihood opportunities. Seven KIs pointed out the difficulties faced by older persons that also can't easily seek for assistance and hear about the appropriate information. </t>
    </r>
  </si>
  <si>
    <t>Involvement of humanitarian actors in the region</t>
  </si>
  <si>
    <t>11. Involvement_in_community_1: Yes, they should address the needs of our community</t>
  </si>
  <si>
    <t>11. Involvement_in_community_2: Yes but long term solutions need to be implemented</t>
  </si>
  <si>
    <t>11. Involvement_in_community_ 3: No, we want help from people in the community</t>
  </si>
  <si>
    <t>11. Involvement_in_community_ 4: Yes but they need to know better about the context and our needs</t>
  </si>
  <si>
    <r>
      <t>When asked if humanitarian actors should prioritise short or long term solutions, 35 KIs reported the need of developing initiatives that could be classified as long term</t>
    </r>
    <r>
      <rPr>
        <sz val="10"/>
        <color rgb="FFFF0000"/>
        <rFont val="Leelawadee"/>
        <family val="2"/>
      </rPr>
      <t xml:space="preserve">. </t>
    </r>
    <r>
      <rPr>
        <sz val="10"/>
        <color theme="1"/>
        <rFont val="Leelawadee"/>
        <family val="2"/>
      </rPr>
      <t>In this sense, 24 KIs indicated the need to access income generating opportunities that can reportedly consists of employment or business opportunities. This was reported by almost all young persons and tourism workers. 
These two population groups also highly reported the importance of benefitting from programmes to develop their professional skills and accessing educational programmes or scholarships. In total, 22 KIs stressed on the added value of skills development opportunities and more generally access to good quality education. 
In this sense, five KIs specifically referred to access to vocational trainings. Four KIs working as plantation workers and three female heads of household reported that their children are in need of accessing education. 
14 KIs reported that these long term solutions can consist of a support to their farming activities. In the same way, seven KIs mentioned that they would positively benefit from distributions of agricultural inputs or materials and five KIs referred to the provision of livestock. 
Six KIs, including two tourism workers, would prefer accessing training opportunities on agricultural (such as how to use compost and natural fertilizers) or livestock tending techniques. 
Four other KIs mentioned the need of developing programmes to upgrade the public infrastructure. A KI living in a rural area explained that the water pipes in his region should for example be repaired in order to continue his agricultural activities.  
Three KIs reported that access to low interest loans could help them invest in their livelihood activities. Another KI mentioned that solar energy projects should be implemented to cope with electricity outages and high costs.</t>
    </r>
  </si>
  <si>
    <t xml:space="preserve">According to 24 KIs, humanitarian actors should also prioritise the implementation of initiatives that can be classified as short term solutions. 12 KIs specifically indicated that these actors should address the difficulties of accessing sufficient and quality food items at affordable prices. Seven KIs declared that health services should be accessible to the most in need. In the same way, four KIs mentioned that these actors should facilitate access to medicine. Seven other KIs reported that cash asistance would be helpful to address their priority needs. Five KIs highlighted the need of accessing water for irrigation but also for drinking purposes. For example, a KI suggested that the the National Water and Drainage Board can collaborate closely with NGOs such as World Vision or Berendina to provide drinking water to affected populations. Four KIs reported the need of facilitating access to decent housing and four other KIs stressed on the need to provide sanitation and hygiene facilities and items. Two young persons shed light on the importance of raising awareness on the prevention of violence against women and a KI referred to child abuse. </t>
  </si>
  <si>
    <r>
      <t xml:space="preserve">Concerning the cons of cash assistance, most KIs (26/45) suggested that there is a risk that aid will not be used for the initial purpose it was designed for. 
A local actor explained that substance abuse is very common among plantation communities and that the assistance received can be used to cover expenses related to their drug and alcohol consumption. 
In addition, eight KIs reported that cash assistance might not be a sustainable solution and some KIs suggested that priority should be given to projects aiming at establishing key public infrastructure. 
A KI mentioned for example the need to have a library in his village. Eight other KIs explained that some people are not familiar with formal banking services or do not have the necessary documentation. Some KIs specifically referred to estates workers on the latter point. 
Three KIs indicated that considering the constant fluctuation of commodities prices, cash assistance would not be the most effective assistance modality. 
</t>
    </r>
    <r>
      <rPr>
        <sz val="10"/>
        <rFont val="Leelawadee"/>
        <family val="2"/>
      </rPr>
      <t>Other three KIs reported not being able to benefit from this type of assistance because they can't afford going to the distribution point due to the high transportation costs.</t>
    </r>
    <r>
      <rPr>
        <sz val="10"/>
        <color rgb="FFFF0000"/>
        <rFont val="Leelawadee"/>
        <family val="2"/>
      </rPr>
      <t xml:space="preserve">
</t>
    </r>
    <r>
      <rPr>
        <sz val="10"/>
        <color theme="1"/>
        <rFont val="Leelawadee"/>
        <family val="2"/>
      </rPr>
      <t xml:space="preserve">Two KIs claimed that the money received can be stolen. </t>
    </r>
  </si>
  <si>
    <r>
      <t xml:space="preserve">Concerning in-kind assistance, it is reportedly helpful to fulfill immediate food needs according to eight Kis, including three estates workers. 
However, nine KIs mentioned that only in-kind assistance consisting of the distribution of materials would have a positive effect on affected populations and contribute to increase their income. 
In the same way, six other KIs stressed on the added value of programmes aiming at upgrading key public infrastructure. KIs referred for example to initiatives that contribute to maintain roads, health facilities or the water infrastructure. 
In this sense, a KI highlighted the positive effect and the added value of a project implemented by the NGO ADRA that contributes to a better access to water. 
</t>
    </r>
    <r>
      <rPr>
        <sz val="10"/>
        <rFont val="Leelawadee"/>
        <family val="2"/>
      </rPr>
      <t xml:space="preserve">According to five KIs, in-kind (food) assistance specifically helps the most in need and populations affected by a limited and insufficient food intake. </t>
    </r>
    <r>
      <rPr>
        <sz val="10"/>
        <color rgb="FFFF0000"/>
        <rFont val="Leelawadee"/>
        <family val="2"/>
      </rPr>
      <t xml:space="preserve">
</t>
    </r>
    <r>
      <rPr>
        <sz val="10"/>
        <color theme="1"/>
        <rFont val="Leelawadee"/>
        <family val="2"/>
      </rPr>
      <t xml:space="preserve">Three KIs, including two persons living in rural areas, reported that it helps saving cash. 
Two KIs explained that it is more effective than cash assistance considering the high and constant evolution of food commodities prices. 
Two other KIs explained that misuse of the assistance can be avoided with in-kind assistance compared to cash distributions. A female head of household specified that her community mainly needs medicine and treatments for skin diseases to </t>
    </r>
    <r>
      <rPr>
        <sz val="10"/>
        <rFont val="Leelawadee"/>
        <family val="2"/>
      </rPr>
      <t xml:space="preserve">breeders. </t>
    </r>
  </si>
  <si>
    <r>
      <t xml:space="preserve">According to 11 KIs, the reason why humanitarian assistance doesn't reach the most in need was attributed to poor selection processes and criteria of beneficiaries. In this sense, some Kis, particularly people with a disability, plantation or tourism workers explained that the selection of beneficiaries is not based on an accurate evaluation of needs of affected populations and that assistance is reportedly not distributed according to specific criteria or vulnerability criteria. Three other KIs, including </t>
    </r>
    <r>
      <rPr>
        <sz val="10"/>
        <rFont val="Leelawadee"/>
        <family val="2"/>
      </rPr>
      <t>two</t>
    </r>
    <r>
      <rPr>
        <sz val="10"/>
        <color rgb="FF000000"/>
        <rFont val="Leelawadee"/>
        <family val="2"/>
      </rPr>
      <t xml:space="preserve"> people living in rural area, specified that assistance programmes are implemented without a prior analysis of needs and understanding of the local contexts. 
Other 11 KIs highlighted that some groups are being discriminated from assistance schemes. Some KIs explained that this discrimination can be based on religious or community aspects.  A persons with a disability pointed out for example that tamil communities can be left out. Another female head of household KI explained disriminations exist because of the intervention of certain ac</t>
    </r>
    <r>
      <rPr>
        <sz val="10"/>
        <rFont val="Leelawadee"/>
        <family val="2"/>
      </rPr>
      <t>tors such the estates manager or regional council members in the decisions related to the allocation of assistanc</t>
    </r>
    <r>
      <rPr>
        <sz val="10"/>
        <color rgb="FF000000"/>
        <rFont val="Leelawadee"/>
        <family val="2"/>
      </rPr>
      <t xml:space="preserve">e. She explained that they would privilege certain persons to the detriment of others when providing aid. In the same way, ten KIs reported that some population groups have the feeling of being left out because of the interference of political actors in the allocation of aid or more generally because of favoritism in the provision of aid. A KI suggested to to establish a public and independant committee to oversee the distribution of aid. Ten other KIs indicated that the lack of information regarding aid prevents them to seek and benefit from it. Six KIs, particularly living in rural areas, stressed issues related to their registration to assistance programmes. People who migrated and returned to their village are reportedly facing this difficulty and are not allowed to benefit from public social assistance programmes. Finally, a female head of household explained that samurdhi beneficiaries are privileged when ONGs are providing assistance. </t>
    </r>
  </si>
  <si>
    <r>
      <t>When asked about the population groups that are left out from assistance schemes, ten KIs reported that people who have no proximity with local authorities, political actors or the trade union are those who are left out from seeking and benefitting from assistance programmes. Some KIs highlighted that this favoritism can cause tensions in the community and arguments between the community members and local stakeholders. This was particularly highly reported by persons with a disability and KIs working in the tourism sector. 
In addition, nine KIs highlighted that plantation workers who are mostly reportedly women and tamils are left out from assistance schemes and more specifically from benefitting from the samurdhi allowance or other public programmes. A KI explained this by the fact that they considered as having a stable income and are therefore not entiteled to aid</t>
    </r>
    <r>
      <rPr>
        <sz val="10"/>
        <rFont val="Leelawadee"/>
        <family val="2"/>
      </rPr>
      <t xml:space="preserve">.  Similarly to plantation workers, four KIs mentioned that daily wage earners or self employed can be left out from assistance programmes as they are reportedly perceived as having access to a source of income. </t>
    </r>
    <r>
      <rPr>
        <sz val="10"/>
        <color theme="1"/>
        <rFont val="Leelawadee"/>
        <family val="2"/>
      </rPr>
      <t xml:space="preserve">
Seven KIs reported that some religious or community minorities are left out from assistance programmes. A young person also highlighted that the language can also be a barrier from accessing assistance. 
Six KIs pointed out the difficulties faced by older persons to seek for aid, three KIs also referred to women or female headed households and three other KIs reported that people with a disability don't easily benefit from assistance. Moreover, three KIs explained that people working in the public sector are not entiteled to receiving assistance, even though the are affected by the effects of the crisis. Finally, two KIs mentioned that that people living in informal settlements are also left out. </t>
    </r>
  </si>
  <si>
    <r>
      <rPr>
        <sz val="10"/>
        <rFont val="Leelawadee"/>
        <family val="2"/>
      </rPr>
      <t xml:space="preserve">The most reported  population groups that are facing most barriers are older persons, persons with a disability or to those who a literacy education. On the </t>
    </r>
    <r>
      <rPr>
        <sz val="10"/>
        <color theme="1"/>
        <rFont val="Leelawadee"/>
        <family val="2"/>
      </rPr>
      <t xml:space="preserve">latter point, some KIs specifically referred to plantation workers. Some of the eleven KIs reporting that people working long hours can't seek information about assistance also referred to plantation workers and people working in factories. 
In addition, six KIs reported the specific challenges to women to hear about assistance programmes as they reportedly have less interactions with people in the community. 
Some KIs mentioned some factors hindering the dissemination of information regarding assistance to affected populations such as the lack of proximity between aid providers and they communities they serve as specified by seven KIs suggesting that these actors should visit households and have a direct communication with beneficiairies. In the same way, three KIs pointed out the lack of commitment of aid providers in visiting the most affected populations and sharing with them the relevant information. 
On the other hand, four KIs reported that information is shared to specific persons who have aquiantances with aid services providers. 
Four other KIs mentioned that some populations living rural areas don't have communication facilities or a signal to receive calls. A KI said that areas like Topaz and Kuda Oya have a low signal and face difficulties in using communication facilities. 
Three KIs reported that information doesn't always circulate among community members because they fear that the resources are limited and won't benefit from assistance if the information circulates among a large proportion of the population. 
Two KIs highlighted the confusion resulting from the spread of rumors related to assistance programmes by middlemen. 
A KI living in a rural area mentioned that languages issues are also a barrier to access information, particularly for tamil speakers. </t>
    </r>
  </si>
  <si>
    <r>
      <t>The reason why complaints and feedback mechanisms are not used is reportedly attributed to the unawareness of affected populations about these mechanisms. 
Four KIs reported being afraid to complain about dysfunctions related to assistance programmes or humanitarian work</t>
    </r>
    <r>
      <rPr>
        <sz val="10"/>
        <rFont val="Leelawadee"/>
        <family val="2"/>
      </rPr>
      <t xml:space="preserve">ers. They specifically expressed their fear regarding a potential risk of not being able to benefit from assistance again if they complain about it once. </t>
    </r>
    <r>
      <rPr>
        <sz val="10"/>
        <color theme="1"/>
        <rFont val="Leelawadee"/>
        <family val="2"/>
      </rPr>
      <t xml:space="preserve">
Three KIs said that they don't complain because they believe that there wouldn't be any follow-up to address the issue. Similarly, three other KIs mentioned that they wouldn't trust these mechanisms, even if they existed. In addition, three KIs reported that they don't see why they would complain about an assistance provided aiming at helping them. Finally, a KI stressed on language barrier, mainly reportedly faced by tamil communities. </t>
    </r>
  </si>
  <si>
    <r>
      <t xml:space="preserve">When asked about their preferred modalities and ways to share complaints and feedback about assistance and humanitarian workers, 12 KIs reported that it would be useful to report issues through the phone. Seven KIs, among which four local actors, expressed their preference to share complaints in person and verbally. 
</t>
    </r>
    <r>
      <rPr>
        <sz val="10"/>
        <rFont val="Leelawadee"/>
        <family val="2"/>
      </rPr>
      <t xml:space="preserve">
Six KIs reported that they prefer to use social media to denounce shortcomings related to the assistance provided and six </t>
    </r>
    <r>
      <rPr>
        <sz val="10"/>
        <color theme="1"/>
        <rFont val="Leelawadee"/>
        <family val="2"/>
      </rPr>
      <t xml:space="preserve">other KIs reportedly prefer sharing their complaint or feedback through a letter communicated to local authorities. 
</t>
    </r>
    <r>
      <rPr>
        <sz val="10"/>
        <rFont val="Leelawadee"/>
        <family val="2"/>
      </rPr>
      <t xml:space="preserve">Five KIs mentioned that their preffered channel would be to use the medias (television or a newspaper) to complain and share their concerns about assistance providers and their actions. 
</t>
    </r>
    <r>
      <rPr>
        <sz val="10"/>
        <color theme="1"/>
        <rFont val="Leelawadee"/>
        <family val="2"/>
      </rPr>
      <t xml:space="preserve">
In addition, three KIs suggested to establish a specific committee or to appoint a person responsible for receiving and monitoring the complaints made as well as their outcomes. 
Some KIs explained that they would share their complaints to specific persons or structures such as the police, community leaders or the estates managers. 
A KI suggested to ensure the confidentialy of the persons complaining to avoid any further negative repercussions. Another KI reported that it would be important to raise awareness on the existence, the use and the legitimity of complaints and feedback mechanisms. </t>
    </r>
  </si>
  <si>
    <t xml:space="preserve">Events creating or exacerbating vulnerabilities </t>
  </si>
  <si>
    <t>3. Negative_effects_2: Exposure to arduous daily work / Long working hours / Part time jobs</t>
  </si>
  <si>
    <t>3. Negative_effects_3:  Buying products on credit from the shop</t>
  </si>
  <si>
    <t>3. Negative_effects_4: High interest or informal loans / help from friends or formal loans (micro-finance, banks, etc.)</t>
  </si>
  <si>
    <t>3. Negative_effects_5: Stop their agricultural activity</t>
  </si>
  <si>
    <t>3. Negative_effects_6:  Forced to spend savings</t>
  </si>
  <si>
    <t>Impact of the assistance on the most in need</t>
  </si>
  <si>
    <t xml:space="preserve">When asked if the humanitarian assistance reaches the most in need, almost all KIs reported that aid doesn't always reach the most vulnerable persons. Three KIs, including two daily wage earners think that this aid usually goes to the most in need. </t>
  </si>
  <si>
    <r>
      <t>When asked about the priority sectors that humanitarian actors should focus on, most KIs reported that access to livelihoods or a source of income (25/45) and education (23/45) as well as support to the agricultural sector (22/45) should be prioritised. Six other KIs referred to the livestock sector and access to affordable livestock feed. 
In addition, 22 KIs stressed the importance of ensuri</t>
    </r>
    <r>
      <rPr>
        <sz val="10"/>
        <rFont val="Leelawadee"/>
        <family val="2"/>
      </rPr>
      <t>ng access to food.</t>
    </r>
    <r>
      <rPr>
        <sz val="10"/>
        <color theme="1"/>
        <rFont val="Leelawadee"/>
        <family val="2"/>
      </rPr>
      <t xml:space="preserve"> This was highlighted by more than half of female heads of household, youth, tourism workers and daily wage earners KIs. 
13 KIs shed light on the importance of focusing on the provision of health services. 
On the other hand, eight KIs, including two plantation workers and two daily wage earners referred to protection issues and the need to ensure safety and security in the community. KIs mostly indicated that initiatives to prevent violence against women and child abuse or/and labor should be implemened.
In addition, six KIs think that sanitation and hygiene should be a sector to prioritise considering that some households have to share their sanitation facility with neighboors. Four KIs mentioned that access to water (mainly for irrigation and drinking purposes) should also be prioritised.  </t>
    </r>
  </si>
  <si>
    <t>31.Preferred_CRM_11: Share complaints with the Estate managers</t>
  </si>
  <si>
    <t xml:space="preserve">A total of 180 Key Informants Interviews were conducted in Colombo, Kilinochchi, Batticaloa and Nuwara Eliya. Data collection took place in-person from the 20th of February until 31st of March with enumerators hired by REACH field teams. Enumerators were briefed on the assessment purpose and scope. They also received trainings on data collection processes that took place during the month of February. Respondents were identified through a mixture of purposive sampling and snowballing through the network of contacts of the REACH field team and the contracted enumerators.  </t>
  </si>
  <si>
    <t xml:space="preserve">Given that this is the first assessment in Sri Lanka conducted by REACH Initiative, the main limitation of the study was to identify an operational field team and establish a pool of enumerators to carry out the primary data collection in an effective way. The assessment team focused on the training and mentoring of the field teams to ensure the quality of the data collected prior to the launch of the qualitative data collection exercice. Moreover, the assessment team ensured a close follow-up with the field teams to mitigate the risk of collecting information that is not exhaustive. The second challenge consists of having comprehensive answers to questions requiring a feedback on the assistance provided in the field. KIs from affected population groups are often reluctant to provide a critical feedback on assistance received and are afread of the repercussions of their statements. Consequently, few respondents didn't expand on their perceptions on complaints and response mechanisms or consulations held at a community level. This was also reported by our field teams as determined by cultural factors and a reluctance to provide a criticism towards aid providers. 
The trigulation of the data collected through the KIIs with secondary data and primary data from household surveys was an added value to capture the complexity of the factors affecting the humanitarian situation of local communities and the limitations of the assistance and relief responses in the assessed Districts. </t>
  </si>
  <si>
    <t>Sheet 3 - DSAG</t>
  </si>
  <si>
    <t>AAP Sri Lanka_Nuwara Eliya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</si>
</sst>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b/>
      <sz val="14"/>
      <color theme="0"/>
      <name val="Leelawadee"/>
      <family val="2"/>
    </font>
    <font>
      <sz val="10"/>
      <color theme="1"/>
      <name val="Leelawadee"/>
      <family val="2"/>
    </font>
    <font>
      <sz val="10"/>
      <color rgb="FF000000"/>
      <name val="Leelawadee"/>
      <family val="2"/>
    </font>
    <font>
      <sz val="10"/>
      <name val="Leelawadee"/>
      <family val="2"/>
    </font>
    <font>
      <b/>
      <sz val="10"/>
      <color theme="0"/>
      <name val="Leelawadee"/>
      <family val="2"/>
    </font>
    <font>
      <u/>
      <sz val="11"/>
      <color theme="10"/>
      <name val="Calibri"/>
      <family val="2"/>
      <scheme val="minor"/>
    </font>
    <font>
      <sz val="8"/>
      <name val="Calibri"/>
      <family val="2"/>
      <scheme val="minor"/>
    </font>
    <font>
      <b/>
      <sz val="28"/>
      <color rgb="FF000000"/>
      <name val="Leelawadee"/>
      <family val="2"/>
    </font>
    <font>
      <sz val="11"/>
      <color theme="1"/>
      <name val="Leelawadee"/>
      <family val="2"/>
    </font>
    <font>
      <b/>
      <sz val="14"/>
      <color theme="0"/>
      <name val="Arial Narrow"/>
      <family val="2"/>
    </font>
    <font>
      <b/>
      <sz val="11"/>
      <color theme="0"/>
      <name val="Arial Narrow"/>
      <family val="2"/>
    </font>
    <font>
      <sz val="11"/>
      <color theme="1"/>
      <name val="Arial Narrow"/>
      <family val="2"/>
    </font>
    <font>
      <b/>
      <sz val="11"/>
      <color rgb="FFFFFFFF"/>
      <name val="Arial Narrow"/>
      <family val="2"/>
    </font>
    <font>
      <sz val="11"/>
      <color rgb="FF000000"/>
      <name val="Arial Narrow"/>
      <family val="2"/>
    </font>
    <font>
      <sz val="11"/>
      <color rgb="FFFFFFFF"/>
      <name val="Arial Narrow"/>
      <family val="2"/>
    </font>
    <font>
      <b/>
      <sz val="11"/>
      <color rgb="FF000000"/>
      <name val="Arial Narrow"/>
      <family val="2"/>
    </font>
    <font>
      <sz val="11"/>
      <name val="Arial Narrow"/>
      <family val="2"/>
    </font>
    <font>
      <b/>
      <sz val="11"/>
      <name val="Arial Narrow"/>
      <family val="2"/>
    </font>
    <font>
      <i/>
      <sz val="11"/>
      <color theme="0" tint="-0.499984740745262"/>
      <name val="Arial Narrow"/>
      <family val="2"/>
    </font>
    <font>
      <u/>
      <sz val="11"/>
      <color rgb="FFFF0000"/>
      <name val="Calibri"/>
      <family val="2"/>
      <scheme val="minor"/>
    </font>
    <font>
      <b/>
      <sz val="10"/>
      <color theme="1"/>
      <name val="Leelawadee"/>
      <family val="2"/>
    </font>
    <font>
      <sz val="11"/>
      <color theme="10"/>
      <name val="Calibri"/>
      <family val="2"/>
      <scheme val="minor"/>
    </font>
    <font>
      <sz val="10"/>
      <color rgb="FFFF0000"/>
      <name val="Leelawadee"/>
      <family val="2"/>
    </font>
  </fonts>
  <fills count="10">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1" tint="0.34998626667073579"/>
        <bgColor indexed="64"/>
      </patternFill>
    </fill>
    <fill>
      <patternFill patternType="solid">
        <fgColor rgb="FF666666"/>
        <bgColor indexed="64"/>
      </patternFill>
    </fill>
    <fill>
      <patternFill patternType="solid">
        <fgColor theme="0" tint="-4.9989318521683403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thin">
        <color rgb="FFFFFFFF"/>
      </left>
      <right style="medium">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indexed="64"/>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style="medium">
        <color rgb="FF000000"/>
      </right>
      <top style="hair">
        <color indexed="64"/>
      </top>
      <bottom/>
      <diagonal/>
    </border>
    <border>
      <left style="medium">
        <color rgb="FF000000"/>
      </left>
      <right style="medium">
        <color rgb="FF000000"/>
      </right>
      <top style="hair">
        <color indexed="64"/>
      </top>
      <bottom style="hair">
        <color indexed="64"/>
      </bottom>
      <diagonal/>
    </border>
    <border>
      <left style="medium">
        <color rgb="FF000000"/>
      </left>
      <right style="medium">
        <color rgb="FF000000"/>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182">
    <xf numFmtId="0" fontId="0" fillId="0" borderId="0" xfId="0"/>
    <xf numFmtId="0" fontId="5" fillId="5" borderId="14" xfId="0" applyFont="1" applyFill="1" applyBorder="1" applyAlignment="1">
      <alignment vertical="top" wrapText="1"/>
    </xf>
    <xf numFmtId="0" fontId="5" fillId="5" borderId="3" xfId="0" applyFont="1" applyFill="1" applyBorder="1" applyAlignment="1">
      <alignment horizontal="left" vertical="top" wrapText="1"/>
    </xf>
    <xf numFmtId="0" fontId="5" fillId="0" borderId="14" xfId="0" applyFont="1" applyBorder="1" applyAlignment="1">
      <alignment vertical="top" wrapText="1"/>
    </xf>
    <xf numFmtId="0" fontId="5" fillId="0" borderId="15" xfId="0" applyFont="1" applyBorder="1" applyAlignment="1">
      <alignment horizontal="left" vertical="top" wrapText="1"/>
    </xf>
    <xf numFmtId="0" fontId="5" fillId="6" borderId="3" xfId="0" applyFont="1" applyFill="1" applyBorder="1" applyAlignment="1">
      <alignment horizontal="left" vertical="top"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4" borderId="10" xfId="0" applyFont="1" applyFill="1" applyBorder="1" applyAlignment="1">
      <alignment vertical="top" wrapText="1"/>
    </xf>
    <xf numFmtId="0" fontId="6" fillId="4" borderId="13"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3" borderId="1" xfId="0" applyFont="1" applyFill="1" applyBorder="1" applyAlignment="1">
      <alignment horizontal="center" vertical="center"/>
    </xf>
    <xf numFmtId="0" fontId="3" fillId="0" borderId="0" xfId="0" applyFont="1" applyAlignment="1">
      <alignment vertical="center"/>
    </xf>
    <xf numFmtId="9" fontId="6" fillId="3" borderId="5" xfId="1" applyFont="1" applyFill="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0" fontId="10" fillId="2" borderId="0" xfId="0" applyFont="1" applyFill="1"/>
    <xf numFmtId="0" fontId="10" fillId="0" borderId="0" xfId="0" applyFont="1"/>
    <xf numFmtId="0" fontId="13" fillId="0" borderId="0" xfId="0" applyFont="1"/>
    <xf numFmtId="0" fontId="15" fillId="0" borderId="6" xfId="0" applyFont="1" applyBorder="1" applyAlignment="1">
      <alignment horizontal="left" vertical="center" wrapText="1" indent="1"/>
    </xf>
    <xf numFmtId="0" fontId="15" fillId="0" borderId="19" xfId="0" applyFont="1" applyBorder="1" applyAlignment="1">
      <alignment horizontal="left" vertical="center" wrapText="1" indent="1"/>
    </xf>
    <xf numFmtId="0" fontId="14" fillId="8" borderId="20" xfId="0" applyFont="1" applyFill="1" applyBorder="1" applyAlignment="1">
      <alignment horizontal="justify" vertical="center" wrapText="1"/>
    </xf>
    <xf numFmtId="0" fontId="17" fillId="0" borderId="21" xfId="0" applyFont="1" applyBorder="1" applyAlignment="1">
      <alignment vertical="center" wrapText="1"/>
    </xf>
    <xf numFmtId="0" fontId="18" fillId="0" borderId="21" xfId="0" applyFont="1" applyBorder="1" applyAlignment="1">
      <alignment horizontal="justify" vertical="center" wrapText="1"/>
    </xf>
    <xf numFmtId="0" fontId="15" fillId="0" borderId="7" xfId="0" applyFont="1" applyBorder="1" applyAlignment="1">
      <alignment vertical="center" wrapText="1"/>
    </xf>
    <xf numFmtId="0" fontId="13" fillId="0" borderId="7" xfId="0" applyFont="1" applyBorder="1" applyAlignment="1">
      <alignment vertical="top" wrapText="1"/>
    </xf>
    <xf numFmtId="0" fontId="17" fillId="0" borderId="7" xfId="0" applyFont="1" applyBorder="1" applyAlignment="1">
      <alignment vertical="center" wrapText="1"/>
    </xf>
    <xf numFmtId="14" fontId="15" fillId="0" borderId="8" xfId="0" applyNumberFormat="1" applyFont="1" applyBorder="1" applyAlignment="1">
      <alignment vertical="center" wrapText="1"/>
    </xf>
    <xf numFmtId="0" fontId="3" fillId="5" borderId="1"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5" borderId="9" xfId="0" applyFont="1" applyFill="1" applyBorder="1" applyAlignment="1">
      <alignment horizontal="center" vertical="center"/>
    </xf>
    <xf numFmtId="0" fontId="6" fillId="3" borderId="9" xfId="0" applyFont="1" applyFill="1" applyBorder="1" applyAlignment="1">
      <alignment horizontal="center" vertical="center"/>
    </xf>
    <xf numFmtId="9" fontId="6" fillId="3" borderId="22"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3" fillId="0" borderId="9" xfId="0" applyFont="1" applyBorder="1" applyAlignment="1">
      <alignment vertical="top" wrapText="1"/>
    </xf>
    <xf numFmtId="20" fontId="3" fillId="5" borderId="1" xfId="0" applyNumberFormat="1" applyFont="1" applyFill="1" applyBorder="1" applyAlignment="1">
      <alignment vertical="top" wrapText="1"/>
    </xf>
    <xf numFmtId="0" fontId="3" fillId="5" borderId="1" xfId="0" applyFont="1" applyFill="1" applyBorder="1" applyAlignment="1">
      <alignment vertical="top" wrapText="1"/>
    </xf>
    <xf numFmtId="0" fontId="3" fillId="5" borderId="25" xfId="0" applyFont="1" applyFill="1" applyBorder="1" applyAlignment="1">
      <alignment vertical="top" wrapText="1"/>
    </xf>
    <xf numFmtId="0" fontId="3" fillId="0" borderId="1" xfId="0" applyFont="1" applyBorder="1" applyAlignment="1">
      <alignment vertical="top"/>
    </xf>
    <xf numFmtId="0" fontId="3" fillId="5" borderId="9" xfId="0" applyFont="1" applyFill="1" applyBorder="1" applyAlignment="1">
      <alignment vertical="top" wrapText="1"/>
    </xf>
    <xf numFmtId="0" fontId="3" fillId="0" borderId="28" xfId="0" applyFont="1" applyBorder="1" applyAlignment="1">
      <alignment horizontal="center" vertical="center"/>
    </xf>
    <xf numFmtId="0" fontId="3" fillId="0" borderId="9" xfId="0" applyFont="1" applyBorder="1" applyAlignment="1">
      <alignment horizontal="center" vertical="center" wrapText="1"/>
    </xf>
    <xf numFmtId="0" fontId="3" fillId="0" borderId="27" xfId="0" applyFont="1" applyBorder="1" applyAlignment="1">
      <alignment horizontal="center" vertical="center"/>
    </xf>
    <xf numFmtId="0" fontId="3" fillId="0" borderId="18"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25"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horizontal="center" vertical="center"/>
    </xf>
    <xf numFmtId="0" fontId="3" fillId="0" borderId="26" xfId="0" applyFont="1" applyBorder="1" applyAlignment="1">
      <alignment vertical="top" wrapText="1"/>
    </xf>
    <xf numFmtId="0" fontId="3" fillId="0" borderId="0" xfId="0" applyFont="1" applyAlignment="1">
      <alignment vertical="center" wrapText="1"/>
    </xf>
    <xf numFmtId="0" fontId="7" fillId="0" borderId="0" xfId="2" applyAlignment="1">
      <alignment vertical="center"/>
    </xf>
    <xf numFmtId="0" fontId="3" fillId="5" borderId="24" xfId="0" applyFont="1" applyFill="1" applyBorder="1" applyAlignment="1">
      <alignment horizontal="center" vertical="center"/>
    </xf>
    <xf numFmtId="0" fontId="3" fillId="0" borderId="35" xfId="0" applyFont="1" applyBorder="1" applyAlignment="1">
      <alignment vertical="top"/>
    </xf>
    <xf numFmtId="0" fontId="3" fillId="0" borderId="36" xfId="0" applyFont="1" applyBorder="1" applyAlignment="1">
      <alignment vertical="top"/>
    </xf>
    <xf numFmtId="0" fontId="7" fillId="0" borderId="38" xfId="2" applyBorder="1" applyAlignment="1">
      <alignment vertical="center" wrapText="1"/>
    </xf>
    <xf numFmtId="0" fontId="7" fillId="0" borderId="39" xfId="2" applyBorder="1" applyAlignment="1">
      <alignment vertical="center" wrapText="1"/>
    </xf>
    <xf numFmtId="0" fontId="21" fillId="0" borderId="39" xfId="2" applyFont="1" applyBorder="1" applyAlignment="1">
      <alignment vertical="center" wrapText="1"/>
    </xf>
    <xf numFmtId="0" fontId="7" fillId="0" borderId="39" xfId="2" applyBorder="1" applyAlignment="1">
      <alignment horizontal="left" vertical="top" wrapText="1"/>
    </xf>
    <xf numFmtId="0" fontId="3" fillId="0" borderId="39" xfId="0" applyFont="1" applyBorder="1" applyAlignment="1">
      <alignment vertical="top"/>
    </xf>
    <xf numFmtId="0" fontId="7" fillId="0" borderId="40" xfId="2" applyBorder="1" applyAlignment="1">
      <alignment vertical="center" wrapText="1"/>
    </xf>
    <xf numFmtId="0" fontId="7" fillId="0" borderId="38" xfId="2" applyBorder="1" applyAlignment="1">
      <alignment vertical="top" wrapText="1"/>
    </xf>
    <xf numFmtId="0" fontId="7" fillId="0" borderId="39" xfId="2" applyBorder="1" applyAlignment="1">
      <alignment vertical="top" wrapText="1"/>
    </xf>
    <xf numFmtId="0" fontId="7" fillId="0" borderId="39" xfId="2" applyBorder="1" applyAlignment="1">
      <alignment vertical="top"/>
    </xf>
    <xf numFmtId="0" fontId="7" fillId="0" borderId="40" xfId="2" applyBorder="1" applyAlignment="1">
      <alignment vertical="top"/>
    </xf>
    <xf numFmtId="0" fontId="7" fillId="0" borderId="40" xfId="2" applyBorder="1" applyAlignment="1">
      <alignment vertical="top" wrapText="1"/>
    </xf>
    <xf numFmtId="0" fontId="3" fillId="0" borderId="38" xfId="0" applyFont="1" applyBorder="1" applyAlignment="1">
      <alignment vertical="top"/>
    </xf>
    <xf numFmtId="9" fontId="7" fillId="0" borderId="39" xfId="2" applyNumberFormat="1" applyBorder="1" applyAlignment="1">
      <alignment vertical="center" wrapText="1"/>
    </xf>
    <xf numFmtId="9" fontId="7" fillId="0" borderId="39" xfId="2" applyNumberFormat="1" applyBorder="1" applyAlignment="1">
      <alignment horizontal="left" vertical="center" wrapText="1"/>
    </xf>
    <xf numFmtId="0" fontId="3" fillId="0" borderId="40" xfId="0" applyFont="1" applyBorder="1" applyAlignment="1">
      <alignment vertical="top"/>
    </xf>
    <xf numFmtId="0" fontId="7" fillId="0" borderId="42" xfId="2" applyBorder="1" applyAlignment="1">
      <alignment horizontal="left" vertical="top" wrapText="1"/>
    </xf>
    <xf numFmtId="0" fontId="21" fillId="0" borderId="42" xfId="2" applyFont="1" applyBorder="1" applyAlignment="1">
      <alignment vertical="center" wrapText="1"/>
    </xf>
    <xf numFmtId="0" fontId="3" fillId="0" borderId="41" xfId="0" applyFont="1" applyBorder="1" applyAlignment="1">
      <alignment vertical="top"/>
    </xf>
    <xf numFmtId="0" fontId="3" fillId="0" borderId="42" xfId="0" applyFont="1" applyBorder="1" applyAlignment="1">
      <alignment vertical="top"/>
    </xf>
    <xf numFmtId="0" fontId="7" fillId="0" borderId="42" xfId="2" applyBorder="1" applyAlignment="1">
      <alignment vertical="center" wrapText="1"/>
    </xf>
    <xf numFmtId="0" fontId="7" fillId="0" borderId="41" xfId="2" applyBorder="1" applyAlignment="1">
      <alignment vertical="center" wrapText="1"/>
    </xf>
    <xf numFmtId="0" fontId="7" fillId="0" borderId="42" xfId="2" applyBorder="1" applyAlignment="1">
      <alignment vertical="top" wrapText="1"/>
    </xf>
    <xf numFmtId="0" fontId="7" fillId="0" borderId="42" xfId="2" applyBorder="1" applyAlignment="1">
      <alignment vertical="top"/>
    </xf>
    <xf numFmtId="0" fontId="7" fillId="0" borderId="41" xfId="2" applyBorder="1" applyAlignment="1">
      <alignment vertical="top" wrapText="1"/>
    </xf>
    <xf numFmtId="0" fontId="3" fillId="0" borderId="43" xfId="0" applyFont="1" applyBorder="1" applyAlignment="1">
      <alignment vertical="top"/>
    </xf>
    <xf numFmtId="0" fontId="3" fillId="0" borderId="44" xfId="0" applyFont="1" applyBorder="1" applyAlignment="1">
      <alignment vertical="top"/>
    </xf>
    <xf numFmtId="0" fontId="7" fillId="0" borderId="43" xfId="2" applyBorder="1" applyAlignment="1">
      <alignment vertical="top" wrapText="1"/>
    </xf>
    <xf numFmtId="0" fontId="7" fillId="0" borderId="45" xfId="2" applyBorder="1" applyAlignment="1">
      <alignment vertical="top" wrapText="1"/>
    </xf>
    <xf numFmtId="0" fontId="7" fillId="0" borderId="44" xfId="2" applyBorder="1" applyAlignment="1">
      <alignment vertical="top"/>
    </xf>
    <xf numFmtId="17" fontId="5" fillId="0" borderId="15" xfId="0" applyNumberFormat="1" applyFont="1" applyBorder="1" applyAlignment="1">
      <alignment horizontal="left" vertical="top" wrapText="1"/>
    </xf>
    <xf numFmtId="0" fontId="7" fillId="0" borderId="7" xfId="2" applyBorder="1" applyAlignment="1">
      <alignment vertical="center" wrapText="1"/>
    </xf>
    <xf numFmtId="0" fontId="7" fillId="0" borderId="7" xfId="2" applyBorder="1" applyAlignment="1">
      <alignment vertical="top" wrapText="1"/>
    </xf>
    <xf numFmtId="0" fontId="3" fillId="0" borderId="7" xfId="0" applyFont="1" applyBorder="1" applyAlignment="1">
      <alignment vertical="top"/>
    </xf>
    <xf numFmtId="0" fontId="3" fillId="0" borderId="39" xfId="0" applyFont="1" applyBorder="1" applyAlignment="1">
      <alignment horizontal="left" vertical="top"/>
    </xf>
    <xf numFmtId="0" fontId="3" fillId="0" borderId="40" xfId="0" applyFont="1" applyBorder="1" applyAlignment="1">
      <alignment horizontal="left" vertical="top"/>
    </xf>
    <xf numFmtId="0" fontId="7" fillId="0" borderId="6" xfId="2" applyBorder="1" applyAlignment="1">
      <alignment horizontal="left" vertical="top" wrapText="1"/>
    </xf>
    <xf numFmtId="0" fontId="21" fillId="0" borderId="7" xfId="2" applyFont="1" applyBorder="1" applyAlignment="1">
      <alignment vertical="center" wrapText="1"/>
    </xf>
    <xf numFmtId="0" fontId="7" fillId="0" borderId="3" xfId="2" applyFill="1" applyBorder="1" applyAlignment="1">
      <alignment vertical="top" wrapText="1"/>
    </xf>
    <xf numFmtId="0" fontId="3" fillId="0" borderId="7" xfId="0" applyFont="1" applyBorder="1" applyAlignment="1">
      <alignment horizontal="left" vertical="top"/>
    </xf>
    <xf numFmtId="0" fontId="21" fillId="0" borderId="40" xfId="2" applyFont="1" applyBorder="1" applyAlignment="1">
      <alignment vertical="center" wrapText="1"/>
    </xf>
    <xf numFmtId="0" fontId="21" fillId="0" borderId="8" xfId="2" applyFont="1" applyBorder="1" applyAlignment="1">
      <alignment vertical="center" wrapText="1"/>
    </xf>
    <xf numFmtId="0" fontId="3" fillId="0" borderId="6" xfId="0" applyFont="1" applyBorder="1" applyAlignment="1">
      <alignment vertical="top"/>
    </xf>
    <xf numFmtId="0" fontId="3" fillId="0" borderId="8" xfId="0" applyFont="1" applyBorder="1" applyAlignment="1">
      <alignment vertical="top"/>
    </xf>
    <xf numFmtId="0" fontId="7" fillId="0" borderId="8" xfId="2" applyBorder="1" applyAlignment="1">
      <alignment vertical="top" wrapText="1"/>
    </xf>
    <xf numFmtId="0" fontId="7" fillId="0" borderId="40" xfId="2" applyFill="1" applyBorder="1" applyAlignment="1">
      <alignment vertical="top" wrapText="1"/>
    </xf>
    <xf numFmtId="0" fontId="7" fillId="0" borderId="6" xfId="2" applyBorder="1" applyAlignment="1">
      <alignment vertical="top" wrapText="1"/>
    </xf>
    <xf numFmtId="0" fontId="7" fillId="0" borderId="8" xfId="2" applyBorder="1" applyAlignment="1">
      <alignment vertical="top"/>
    </xf>
    <xf numFmtId="0" fontId="7" fillId="0" borderId="8" xfId="2" applyBorder="1" applyAlignment="1">
      <alignment vertical="center" wrapText="1"/>
    </xf>
    <xf numFmtId="0" fontId="7" fillId="0" borderId="6" xfId="2" applyBorder="1" applyAlignment="1">
      <alignment vertical="center" wrapText="1"/>
    </xf>
    <xf numFmtId="0" fontId="7" fillId="0" borderId="39" xfId="2" applyFill="1" applyBorder="1" applyAlignment="1">
      <alignment vertical="top" wrapText="1"/>
    </xf>
    <xf numFmtId="0" fontId="3" fillId="0" borderId="2" xfId="0" applyFont="1" applyBorder="1" applyAlignment="1">
      <alignment vertical="top"/>
    </xf>
    <xf numFmtId="0" fontId="7" fillId="0" borderId="36" xfId="2" applyBorder="1" applyAlignment="1">
      <alignment horizontal="left" vertical="top" wrapText="1"/>
    </xf>
    <xf numFmtId="0" fontId="23" fillId="0" borderId="7" xfId="2" applyFont="1" applyBorder="1" applyAlignment="1">
      <alignment vertical="center" wrapText="1"/>
    </xf>
    <xf numFmtId="0" fontId="7" fillId="0" borderId="42" xfId="2" applyFill="1" applyBorder="1" applyAlignment="1">
      <alignment vertical="top" wrapText="1"/>
    </xf>
    <xf numFmtId="0" fontId="3" fillId="9" borderId="1" xfId="0" applyFont="1" applyFill="1" applyBorder="1" applyAlignment="1">
      <alignment vertical="top" wrapText="1"/>
    </xf>
    <xf numFmtId="0" fontId="3" fillId="9" borderId="1" xfId="0" applyFont="1" applyFill="1" applyBorder="1" applyAlignment="1">
      <alignment horizontal="center" vertical="center"/>
    </xf>
    <xf numFmtId="0" fontId="7" fillId="0" borderId="41" xfId="2" applyBorder="1" applyAlignment="1">
      <alignment horizontal="left" vertical="top" wrapText="1"/>
    </xf>
    <xf numFmtId="9" fontId="7" fillId="0" borderId="38" xfId="2" applyNumberFormat="1" applyBorder="1" applyAlignment="1">
      <alignment horizontal="left" vertical="center" wrapText="1"/>
    </xf>
    <xf numFmtId="0" fontId="3" fillId="0" borderId="38" xfId="0" applyFont="1" applyBorder="1" applyAlignment="1">
      <alignment horizontal="left" vertical="top"/>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14" fillId="8" borderId="18" xfId="0" applyFont="1" applyFill="1" applyBorder="1" applyAlignment="1">
      <alignment horizontal="left" vertical="center" wrapText="1"/>
    </xf>
    <xf numFmtId="0" fontId="14" fillId="8" borderId="2" xfId="0" applyFont="1" applyFill="1" applyBorder="1" applyAlignment="1">
      <alignment horizontal="left" vertical="center" wrapText="1"/>
    </xf>
    <xf numFmtId="0" fontId="11" fillId="7" borderId="17" xfId="0" applyFont="1" applyFill="1" applyBorder="1" applyAlignment="1">
      <alignment horizontal="left" vertical="center" wrapText="1"/>
    </xf>
    <xf numFmtId="0" fontId="12" fillId="7" borderId="0" xfId="0" applyFont="1" applyFill="1" applyAlignment="1">
      <alignment horizontal="left" vertical="center" wrapText="1"/>
    </xf>
    <xf numFmtId="0" fontId="15" fillId="0" borderId="10" xfId="0" applyFont="1" applyBorder="1" applyAlignment="1">
      <alignment horizontal="left" vertical="center" wrapText="1"/>
    </xf>
    <xf numFmtId="0" fontId="15" fillId="0" borderId="3" xfId="0" applyFont="1" applyBorder="1" applyAlignment="1">
      <alignment horizontal="left" vertical="center"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4" fillId="8" borderId="6" xfId="0" applyFont="1" applyFill="1" applyBorder="1" applyAlignment="1">
      <alignment vertical="center" wrapText="1"/>
    </xf>
    <xf numFmtId="0" fontId="14" fillId="8" borderId="19" xfId="0" applyFont="1" applyFill="1" applyBorder="1" applyAlignment="1">
      <alignment vertical="center" wrapText="1"/>
    </xf>
    <xf numFmtId="0" fontId="6" fillId="3" borderId="3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7" fillId="0" borderId="39" xfId="2" applyBorder="1" applyAlignment="1">
      <alignment horizontal="left" vertical="top" wrapText="1"/>
    </xf>
    <xf numFmtId="0" fontId="7" fillId="0" borderId="42" xfId="2" applyBorder="1" applyAlignment="1">
      <alignment horizontal="left" vertical="top" wrapText="1"/>
    </xf>
    <xf numFmtId="0" fontId="7" fillId="0" borderId="7" xfId="2" applyBorder="1" applyAlignment="1">
      <alignment horizontal="left" vertical="top" wrapText="1"/>
    </xf>
    <xf numFmtId="0" fontId="7" fillId="0" borderId="35" xfId="2" applyBorder="1" applyAlignment="1">
      <alignment horizontal="left" vertical="top" wrapText="1"/>
    </xf>
    <xf numFmtId="0" fontId="7" fillId="0" borderId="37" xfId="2" applyBorder="1" applyAlignment="1">
      <alignment horizontal="left" vertical="top" wrapText="1"/>
    </xf>
    <xf numFmtId="0" fontId="6" fillId="3" borderId="52"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30" xfId="0" applyFont="1" applyFill="1" applyBorder="1" applyAlignment="1">
      <alignment horizontal="center" vertical="center" wrapText="1"/>
    </xf>
    <xf numFmtId="20" fontId="22" fillId="5" borderId="28" xfId="0" applyNumberFormat="1" applyFont="1" applyFill="1" applyBorder="1" applyAlignment="1">
      <alignment horizontal="center" vertical="center" wrapText="1"/>
    </xf>
    <xf numFmtId="20" fontId="22" fillId="5" borderId="48" xfId="0" applyNumberFormat="1" applyFont="1" applyFill="1" applyBorder="1" applyAlignment="1">
      <alignment horizontal="center" vertical="center" wrapText="1"/>
    </xf>
    <xf numFmtId="0" fontId="3" fillId="0" borderId="21" xfId="0" applyFont="1" applyBorder="1" applyAlignment="1">
      <alignment horizontal="left" vertical="top" wrapText="1"/>
    </xf>
    <xf numFmtId="0" fontId="3" fillId="0" borderId="7" xfId="0" applyFont="1" applyBorder="1" applyAlignment="1">
      <alignment horizontal="left" vertical="top" wrapText="1"/>
    </xf>
    <xf numFmtId="0" fontId="3" fillId="0" borderId="19" xfId="0" applyFont="1" applyBorder="1" applyAlignment="1">
      <alignment horizontal="left" vertical="top" wrapText="1"/>
    </xf>
    <xf numFmtId="9" fontId="3" fillId="0" borderId="21" xfId="1" applyFont="1" applyBorder="1" applyAlignment="1">
      <alignment horizontal="left" vertical="top" wrapText="1"/>
    </xf>
    <xf numFmtId="9" fontId="3" fillId="0" borderId="7" xfId="1" applyFont="1" applyBorder="1" applyAlignment="1">
      <alignment horizontal="left" vertical="top" wrapText="1"/>
    </xf>
    <xf numFmtId="9" fontId="3" fillId="0" borderId="19" xfId="1" applyFont="1" applyBorder="1" applyAlignment="1">
      <alignment horizontal="left" vertical="top" wrapText="1"/>
    </xf>
    <xf numFmtId="0" fontId="3" fillId="0" borderId="6" xfId="0" applyFont="1" applyBorder="1" applyAlignment="1">
      <alignment horizontal="left" vertical="top" wrapText="1"/>
    </xf>
    <xf numFmtId="9" fontId="3" fillId="0" borderId="6" xfId="1" applyFont="1" applyBorder="1" applyAlignment="1">
      <alignment horizontal="left" vertical="top"/>
    </xf>
    <xf numFmtId="9" fontId="3" fillId="0" borderId="7" xfId="1" applyFont="1" applyBorder="1" applyAlignment="1">
      <alignment horizontal="left" vertical="top"/>
    </xf>
    <xf numFmtId="9" fontId="3" fillId="0" borderId="19" xfId="1" applyFont="1" applyBorder="1" applyAlignment="1">
      <alignment horizontal="left" vertical="top"/>
    </xf>
    <xf numFmtId="0" fontId="3" fillId="0" borderId="8" xfId="0" applyFont="1" applyBorder="1" applyAlignment="1">
      <alignment horizontal="left" vertical="top" wrapText="1"/>
    </xf>
    <xf numFmtId="0" fontId="6" fillId="3" borderId="46" xfId="0" applyFont="1" applyFill="1" applyBorder="1" applyAlignment="1">
      <alignment horizontal="left" vertical="center" wrapText="1"/>
    </xf>
    <xf numFmtId="0" fontId="6" fillId="3" borderId="47" xfId="0" applyFont="1" applyFill="1" applyBorder="1" applyAlignment="1">
      <alignment horizontal="left" vertical="center" wrapText="1"/>
    </xf>
    <xf numFmtId="0" fontId="3" fillId="0" borderId="34" xfId="0" applyFont="1" applyBorder="1" applyAlignment="1">
      <alignment horizontal="left" vertical="top" wrapText="1"/>
    </xf>
    <xf numFmtId="0" fontId="3" fillId="0" borderId="33" xfId="0" applyFont="1" applyBorder="1" applyAlignment="1">
      <alignment horizontal="left" vertical="top" wrapText="1"/>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12" xfId="0" applyFont="1" applyBorder="1" applyAlignment="1">
      <alignment horizontal="left" vertical="top" wrapText="1"/>
    </xf>
    <xf numFmtId="0" fontId="3" fillId="0" borderId="32" xfId="0" applyFont="1" applyBorder="1" applyAlignment="1">
      <alignment horizontal="left" vertical="top" wrapText="1"/>
    </xf>
    <xf numFmtId="0" fontId="3" fillId="0" borderId="51" xfId="0" applyFont="1" applyBorder="1" applyAlignment="1">
      <alignment horizontal="left" vertical="top" wrapText="1"/>
    </xf>
    <xf numFmtId="20" fontId="22" fillId="5" borderId="50" xfId="0" applyNumberFormat="1" applyFont="1" applyFill="1" applyBorder="1" applyAlignment="1">
      <alignment horizontal="center"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20" fontId="22" fillId="5" borderId="49" xfId="0" applyNumberFormat="1" applyFont="1" applyFill="1" applyBorder="1" applyAlignment="1">
      <alignment horizontal="center" vertical="center" wrapText="1"/>
    </xf>
    <xf numFmtId="0" fontId="7" fillId="0" borderId="6" xfId="2" applyBorder="1" applyAlignment="1">
      <alignment horizontal="left" vertical="top" wrapText="1"/>
    </xf>
    <xf numFmtId="0" fontId="7" fillId="0" borderId="41" xfId="2"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21" xfId="0" applyFont="1" applyBorder="1" applyAlignment="1">
      <alignment horizontal="left" vertical="top" wrapText="1"/>
    </xf>
    <xf numFmtId="0" fontId="3" fillId="0" borderId="21" xfId="0" applyFont="1" applyBorder="1" applyAlignment="1">
      <alignment horizontal="left" vertical="top"/>
    </xf>
    <xf numFmtId="0" fontId="7" fillId="0" borderId="53" xfId="2" applyBorder="1" applyAlignment="1">
      <alignment horizontal="left" vertical="top" wrapText="1"/>
    </xf>
    <xf numFmtId="0" fontId="7" fillId="0" borderId="54" xfId="2"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impact-initiatives.org/where-we-work/sri-lanka/" TargetMode="External"/><Relationship Id="rId3" Type="http://schemas.openxmlformats.org/officeDocument/2006/relationships/hyperlink" Target="https://docs.wfp.org/api/documents/WFP-0000142353/download/?_ga=2.221917848.1057026230.1682598903-363740606.1682598903" TargetMode="External"/><Relationship Id="rId7" Type="http://schemas.openxmlformats.org/officeDocument/2006/relationships/hyperlink" Target="https://srilanka.iom.int/sites/g/files/tmzbdl1601/files/documents/COVID-19%2520policy%2520brief_0.pdf" TargetMode="External"/><Relationship Id="rId12" Type="http://schemas.openxmlformats.org/officeDocument/2006/relationships/printerSettings" Target="../printerSettings/printerSettings3.bin"/><Relationship Id="rId2" Type="http://schemas.openxmlformats.org/officeDocument/2006/relationships/hyperlink" Target="https://reliefweb.int/report/sri-lanka/sri-lanka-complex-emergency-needs-assessment-report-october-2022" TargetMode="External"/><Relationship Id="rId1" Type="http://schemas.openxmlformats.org/officeDocument/2006/relationships/hyperlink" Target="https://adrasrilanka.org/changing-lives-for-better-through-accend/" TargetMode="External"/><Relationship Id="rId6" Type="http://schemas.openxmlformats.org/officeDocument/2006/relationships/hyperlink" Target="https://resourcecentre.savethechildren.net/pdf/Sri-Lanka-Rapid-Needs-Assessment.pdf/" TargetMode="External"/><Relationship Id="rId11" Type="http://schemas.openxmlformats.org/officeDocument/2006/relationships/hyperlink" Target="https://www.ilo.org/colombo/whatwedo/projects/WCMS_789932/lang--en/index.htm" TargetMode="External"/><Relationship Id="rId5" Type="http://schemas.openxmlformats.org/officeDocument/2006/relationships/hyperlink" Target="https://resourcecentre.savethechildren.net/pdf/Sri-Lanka-Rapid-Needs-Assessment.pdf/" TargetMode="External"/><Relationship Id="rId10" Type="http://schemas.openxmlformats.org/officeDocument/2006/relationships/hyperlink" Target="https://www.impact-initiatives.org/where-we-work/sri-lanka/" TargetMode="External"/><Relationship Id="rId4" Type="http://schemas.openxmlformats.org/officeDocument/2006/relationships/hyperlink" Target="https://reliefweb.int/report/sri-lanka/sri-lanka-complex-emergency-needs-assessment-report-october-2022" TargetMode="External"/><Relationship Id="rId9" Type="http://schemas.openxmlformats.org/officeDocument/2006/relationships/hyperlink" Target="https://www.impact-initiatives.org/where-we-work/sri-lank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97EE-1A7D-4A3B-9EC2-E5910083E104}">
  <dimension ref="A1:B12"/>
  <sheetViews>
    <sheetView topLeftCell="A3" zoomScaleNormal="100" workbookViewId="0">
      <selection activeCell="B12" sqref="B12"/>
    </sheetView>
  </sheetViews>
  <sheetFormatPr defaultColWidth="8.7109375" defaultRowHeight="15" x14ac:dyDescent="0.25"/>
  <cols>
    <col min="1" max="1" width="44.85546875" style="21" customWidth="1"/>
    <col min="2" max="2" width="146.7109375" style="21" customWidth="1"/>
    <col min="3" max="16384" width="8.7109375" style="20"/>
  </cols>
  <sheetData>
    <row r="1" spans="1:2" ht="35.450000000000003" x14ac:dyDescent="0.25">
      <c r="A1" s="120" t="s">
        <v>0</v>
      </c>
      <c r="B1" s="121"/>
    </row>
    <row r="2" spans="1:2" ht="14.45" thickBot="1" x14ac:dyDescent="0.3">
      <c r="A2" s="8" t="s">
        <v>1</v>
      </c>
      <c r="B2" s="9" t="s">
        <v>2</v>
      </c>
    </row>
    <row r="3" spans="1:2" ht="102.75" customHeight="1" thickBot="1" x14ac:dyDescent="0.3">
      <c r="A3" s="1" t="s">
        <v>3</v>
      </c>
      <c r="B3" s="2" t="s">
        <v>4</v>
      </c>
    </row>
    <row r="4" spans="1:2" ht="14.45" thickBot="1" x14ac:dyDescent="0.3">
      <c r="A4" s="3" t="s">
        <v>5</v>
      </c>
      <c r="B4" s="90" t="s">
        <v>80</v>
      </c>
    </row>
    <row r="5" spans="1:2" ht="14.45" thickBot="1" x14ac:dyDescent="0.3">
      <c r="A5" s="1" t="s">
        <v>6</v>
      </c>
      <c r="B5" s="5" t="s">
        <v>418</v>
      </c>
    </row>
    <row r="6" spans="1:2" ht="14.45" thickBot="1" x14ac:dyDescent="0.3">
      <c r="A6" s="3" t="s">
        <v>7</v>
      </c>
      <c r="B6" s="4" t="s">
        <v>75</v>
      </c>
    </row>
    <row r="7" spans="1:2" ht="27" thickBot="1" x14ac:dyDescent="0.3">
      <c r="A7" s="1" t="s">
        <v>8</v>
      </c>
      <c r="B7" s="5" t="s">
        <v>9</v>
      </c>
    </row>
    <row r="8" spans="1:2" ht="14.45" thickBot="1" x14ac:dyDescent="0.3">
      <c r="A8" s="3" t="s">
        <v>10</v>
      </c>
      <c r="B8" s="4" t="s">
        <v>76</v>
      </c>
    </row>
    <row r="9" spans="1:2" ht="14.45" thickBot="1" x14ac:dyDescent="0.3">
      <c r="A9" s="8" t="s">
        <v>11</v>
      </c>
      <c r="B9" s="10" t="s">
        <v>2</v>
      </c>
    </row>
    <row r="10" spans="1:2" ht="15.6" customHeight="1" thickBot="1" x14ac:dyDescent="0.3">
      <c r="A10" s="1" t="s">
        <v>12</v>
      </c>
      <c r="B10" s="1" t="s">
        <v>13</v>
      </c>
    </row>
    <row r="11" spans="1:2" ht="15.75" thickBot="1" x14ac:dyDescent="0.3">
      <c r="A11" s="3" t="s">
        <v>14</v>
      </c>
      <c r="B11" s="3" t="s">
        <v>15</v>
      </c>
    </row>
    <row r="12" spans="1:2" ht="15.75" thickBot="1" x14ac:dyDescent="0.3">
      <c r="A12" s="3" t="s">
        <v>457</v>
      </c>
      <c r="B12" s="3" t="s">
        <v>16</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52B1-0D60-4889-91C3-85E3FF555D04}">
  <dimension ref="A1:B22"/>
  <sheetViews>
    <sheetView zoomScaleNormal="100" workbookViewId="0">
      <selection activeCell="A5" sqref="A5:B5"/>
    </sheetView>
  </sheetViews>
  <sheetFormatPr defaultColWidth="8.85546875" defaultRowHeight="16.5" x14ac:dyDescent="0.3"/>
  <cols>
    <col min="1" max="1" width="100.7109375" style="22" customWidth="1"/>
    <col min="2" max="2" width="105" style="22" customWidth="1"/>
    <col min="3" max="16384" width="8.85546875" style="22"/>
  </cols>
  <sheetData>
    <row r="1" spans="1:2" ht="39" customHeight="1" thickBot="1" x14ac:dyDescent="0.35">
      <c r="A1" s="124" t="s">
        <v>17</v>
      </c>
      <c r="B1" s="125"/>
    </row>
    <row r="2" spans="1:2" x14ac:dyDescent="0.3">
      <c r="A2" s="122" t="s">
        <v>18</v>
      </c>
      <c r="B2" s="123"/>
    </row>
    <row r="3" spans="1:2" ht="40.15" customHeight="1" thickBot="1" x14ac:dyDescent="0.35">
      <c r="A3" s="126" t="s">
        <v>77</v>
      </c>
      <c r="B3" s="127"/>
    </row>
    <row r="4" spans="1:2" x14ac:dyDescent="0.3">
      <c r="A4" s="122" t="s">
        <v>19</v>
      </c>
      <c r="B4" s="123"/>
    </row>
    <row r="5" spans="1:2" ht="53.45" customHeight="1" thickBot="1" x14ac:dyDescent="0.35">
      <c r="A5" s="126" t="s">
        <v>455</v>
      </c>
      <c r="B5" s="127"/>
    </row>
    <row r="6" spans="1:2" x14ac:dyDescent="0.3">
      <c r="A6" s="122" t="s">
        <v>20</v>
      </c>
      <c r="B6" s="123"/>
    </row>
    <row r="7" spans="1:2" ht="132" customHeight="1" thickBot="1" x14ac:dyDescent="0.35">
      <c r="A7" s="126" t="s">
        <v>419</v>
      </c>
      <c r="B7" s="127"/>
    </row>
    <row r="8" spans="1:2" x14ac:dyDescent="0.3">
      <c r="A8" s="122" t="s">
        <v>21</v>
      </c>
      <c r="B8" s="123"/>
    </row>
    <row r="9" spans="1:2" ht="54" customHeight="1" thickBot="1" x14ac:dyDescent="0.35">
      <c r="A9" s="126" t="s">
        <v>78</v>
      </c>
      <c r="B9" s="127"/>
    </row>
    <row r="10" spans="1:2" x14ac:dyDescent="0.3">
      <c r="A10" s="122" t="s">
        <v>22</v>
      </c>
      <c r="B10" s="123"/>
    </row>
    <row r="11" spans="1:2" ht="116.25" customHeight="1" thickBot="1" x14ac:dyDescent="0.35">
      <c r="A11" s="126" t="s">
        <v>456</v>
      </c>
      <c r="B11" s="127"/>
    </row>
    <row r="12" spans="1:2" x14ac:dyDescent="0.3">
      <c r="A12" s="130" t="s">
        <v>23</v>
      </c>
      <c r="B12" s="23" t="s">
        <v>24</v>
      </c>
    </row>
    <row r="13" spans="1:2" ht="17.25" thickBot="1" x14ac:dyDescent="0.35">
      <c r="A13" s="131"/>
      <c r="B13" s="24" t="s">
        <v>25</v>
      </c>
    </row>
    <row r="14" spans="1:2" ht="17.25" thickBot="1" x14ac:dyDescent="0.35">
      <c r="A14" s="25" t="s">
        <v>26</v>
      </c>
      <c r="B14" s="25" t="s">
        <v>27</v>
      </c>
    </row>
    <row r="15" spans="1:2" ht="69" customHeight="1" x14ac:dyDescent="0.3">
      <c r="A15" s="26" t="s">
        <v>28</v>
      </c>
      <c r="B15" s="27" t="s">
        <v>29</v>
      </c>
    </row>
    <row r="16" spans="1:2" ht="66" x14ac:dyDescent="0.3">
      <c r="A16" s="28" t="s">
        <v>30</v>
      </c>
      <c r="B16" s="128" t="s">
        <v>79</v>
      </c>
    </row>
    <row r="17" spans="1:2" x14ac:dyDescent="0.3">
      <c r="A17" s="29"/>
      <c r="B17" s="128"/>
    </row>
    <row r="18" spans="1:2" x14ac:dyDescent="0.3">
      <c r="A18" s="30" t="s">
        <v>31</v>
      </c>
      <c r="B18" s="128"/>
    </row>
    <row r="19" spans="1:2" x14ac:dyDescent="0.3">
      <c r="A19" s="28" t="s">
        <v>32</v>
      </c>
      <c r="B19" s="128"/>
    </row>
    <row r="20" spans="1:2" x14ac:dyDescent="0.3">
      <c r="A20" s="29"/>
      <c r="B20" s="128"/>
    </row>
    <row r="21" spans="1:2" x14ac:dyDescent="0.3">
      <c r="A21" s="30" t="s">
        <v>33</v>
      </c>
      <c r="B21" s="128"/>
    </row>
    <row r="22" spans="1:2" ht="17.25" thickBot="1" x14ac:dyDescent="0.35">
      <c r="A22" s="31">
        <v>45062</v>
      </c>
      <c r="B22" s="129"/>
    </row>
  </sheetData>
  <mergeCells count="13">
    <mergeCell ref="B16:B22"/>
    <mergeCell ref="A7:B7"/>
    <mergeCell ref="A8:B8"/>
    <mergeCell ref="A9:B9"/>
    <mergeCell ref="A10:B10"/>
    <mergeCell ref="A11:B11"/>
    <mergeCell ref="A12:A13"/>
    <mergeCell ref="A6:B6"/>
    <mergeCell ref="A1:B1"/>
    <mergeCell ref="A2:B2"/>
    <mergeCell ref="A3:B3"/>
    <mergeCell ref="A4:B4"/>
    <mergeCell ref="A5:B5"/>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40DFB-B5DC-4E98-B8CB-BBA1820252B5}">
  <dimension ref="A1:O354"/>
  <sheetViews>
    <sheetView tabSelected="1" zoomScale="70" zoomScaleNormal="70" workbookViewId="0">
      <pane xSplit="1" topLeftCell="B1" activePane="topRight" state="frozen"/>
      <selection pane="topRight" activeCell="A2" sqref="A2"/>
    </sheetView>
  </sheetViews>
  <sheetFormatPr defaultColWidth="8.85546875" defaultRowHeight="12.75" x14ac:dyDescent="0.25"/>
  <cols>
    <col min="1" max="1" width="45" style="16" customWidth="1"/>
    <col min="2" max="2" width="12.7109375" style="12" customWidth="1"/>
    <col min="3" max="3" width="13.42578125" style="12" customWidth="1"/>
    <col min="4" max="4" width="10.85546875" style="12" customWidth="1"/>
    <col min="5" max="5" width="11.7109375" style="12" customWidth="1"/>
    <col min="6" max="6" width="11.85546875" style="12" customWidth="1"/>
    <col min="7" max="7" width="14.42578125" style="12" customWidth="1"/>
    <col min="8" max="8" width="12.140625" style="12" customWidth="1"/>
    <col min="9" max="9" width="10.85546875" style="12" customWidth="1"/>
    <col min="10" max="10" width="27.7109375" style="17" customWidth="1"/>
    <col min="11" max="11" width="85.85546875" style="12" customWidth="1"/>
    <col min="12" max="12" width="68" style="12" customWidth="1"/>
    <col min="13" max="13" width="44.28515625" style="12" customWidth="1"/>
    <col min="14" max="16384" width="8.85546875" style="12"/>
  </cols>
  <sheetData>
    <row r="1" spans="1:15" ht="14.45" customHeight="1" thickBot="1" x14ac:dyDescent="0.3">
      <c r="A1" s="18" t="s">
        <v>458</v>
      </c>
      <c r="B1" s="19"/>
      <c r="C1" s="19"/>
      <c r="D1" s="19"/>
      <c r="E1" s="19"/>
      <c r="F1" s="11"/>
      <c r="G1" s="11"/>
      <c r="H1" s="11"/>
      <c r="I1" s="36"/>
      <c r="J1" s="132" t="s">
        <v>34</v>
      </c>
      <c r="K1" s="139" t="s">
        <v>194</v>
      </c>
      <c r="L1" s="142" t="s">
        <v>35</v>
      </c>
      <c r="M1" s="143" t="s">
        <v>36</v>
      </c>
    </row>
    <row r="2" spans="1:15" ht="69.75" customHeight="1" thickBot="1" x14ac:dyDescent="0.3">
      <c r="A2" s="6" t="s">
        <v>37</v>
      </c>
      <c r="B2" s="7" t="s">
        <v>38</v>
      </c>
      <c r="C2" s="7" t="s">
        <v>39</v>
      </c>
      <c r="D2" s="7" t="s">
        <v>40</v>
      </c>
      <c r="E2" s="7" t="s">
        <v>187</v>
      </c>
      <c r="F2" s="7" t="s">
        <v>165</v>
      </c>
      <c r="G2" s="7" t="s">
        <v>188</v>
      </c>
      <c r="H2" s="7" t="s">
        <v>87</v>
      </c>
      <c r="I2" s="33" t="s">
        <v>41</v>
      </c>
      <c r="J2" s="133"/>
      <c r="K2" s="140"/>
      <c r="L2" s="140"/>
      <c r="M2" s="144"/>
    </row>
    <row r="3" spans="1:15" ht="15.75" customHeight="1" thickBot="1" x14ac:dyDescent="0.3">
      <c r="A3" s="159" t="s">
        <v>42</v>
      </c>
      <c r="B3" s="11">
        <v>5</v>
      </c>
      <c r="C3" s="11">
        <v>5</v>
      </c>
      <c r="D3" s="11">
        <v>5</v>
      </c>
      <c r="E3" s="11">
        <v>5</v>
      </c>
      <c r="F3" s="11">
        <v>5</v>
      </c>
      <c r="G3" s="11">
        <v>5</v>
      </c>
      <c r="H3" s="11">
        <v>5</v>
      </c>
      <c r="I3" s="36">
        <v>10</v>
      </c>
      <c r="J3" s="34">
        <f>SUM(B3:I3)</f>
        <v>45</v>
      </c>
      <c r="K3" s="140"/>
      <c r="L3" s="140"/>
      <c r="M3" s="144"/>
    </row>
    <row r="4" spans="1:15" ht="15.75" customHeight="1" thickBot="1" x14ac:dyDescent="0.3">
      <c r="A4" s="160"/>
      <c r="B4" s="13">
        <f>B3/$J$3</f>
        <v>0.1111111111111111</v>
      </c>
      <c r="C4" s="13">
        <f t="shared" ref="C4:E4" si="0">C3/$J$3</f>
        <v>0.1111111111111111</v>
      </c>
      <c r="D4" s="13">
        <f t="shared" si="0"/>
        <v>0.1111111111111111</v>
      </c>
      <c r="E4" s="13">
        <f t="shared" si="0"/>
        <v>0.1111111111111111</v>
      </c>
      <c r="F4" s="13">
        <f>F3/$J$3</f>
        <v>0.1111111111111111</v>
      </c>
      <c r="G4" s="13">
        <f t="shared" ref="G4" si="1">G3/$J$3</f>
        <v>0.1111111111111111</v>
      </c>
      <c r="H4" s="13">
        <f t="shared" ref="H4" si="2">H3/$J$3</f>
        <v>0.1111111111111111</v>
      </c>
      <c r="I4" s="13">
        <f t="shared" ref="I4" si="3">I3/$J$3</f>
        <v>0.22222222222222221</v>
      </c>
      <c r="J4" s="37">
        <f>SUM(B4:I4)</f>
        <v>1</v>
      </c>
      <c r="K4" s="141"/>
      <c r="L4" s="141"/>
      <c r="M4" s="145"/>
      <c r="O4" s="56"/>
    </row>
    <row r="5" spans="1:15" ht="13.5" thickBot="1" x14ac:dyDescent="0.3">
      <c r="A5" s="146" t="s">
        <v>97</v>
      </c>
      <c r="B5" s="147"/>
      <c r="C5" s="147"/>
      <c r="D5" s="147"/>
      <c r="E5" s="147"/>
      <c r="F5" s="147"/>
      <c r="G5" s="147"/>
      <c r="H5" s="147"/>
      <c r="I5" s="147"/>
      <c r="J5" s="147"/>
      <c r="K5" s="161" t="s">
        <v>416</v>
      </c>
      <c r="L5" s="161" t="s">
        <v>406</v>
      </c>
      <c r="M5" s="180" t="s">
        <v>403</v>
      </c>
      <c r="O5" s="56"/>
    </row>
    <row r="6" spans="1:15" ht="13.5" customHeight="1" thickBot="1" x14ac:dyDescent="0.3">
      <c r="A6" s="39" t="s">
        <v>43</v>
      </c>
      <c r="B6" s="14">
        <v>0</v>
      </c>
      <c r="C6" s="14">
        <v>1</v>
      </c>
      <c r="D6" s="14">
        <v>0</v>
      </c>
      <c r="E6" s="14">
        <v>0</v>
      </c>
      <c r="F6" s="14">
        <v>0</v>
      </c>
      <c r="G6" s="14">
        <v>1</v>
      </c>
      <c r="H6" s="14">
        <v>1</v>
      </c>
      <c r="I6" s="15">
        <v>0</v>
      </c>
      <c r="J6" s="46">
        <f t="shared" ref="J6:J8" si="4">SUM(B6:I6)</f>
        <v>3</v>
      </c>
      <c r="K6" s="162"/>
      <c r="L6" s="162"/>
      <c r="M6" s="181"/>
    </row>
    <row r="7" spans="1:15" ht="15" customHeight="1" thickBot="1" x14ac:dyDescent="0.3">
      <c r="A7" s="39" t="s">
        <v>44</v>
      </c>
      <c r="B7" s="14">
        <v>2</v>
      </c>
      <c r="C7" s="14">
        <v>0</v>
      </c>
      <c r="D7" s="14">
        <v>1</v>
      </c>
      <c r="E7" s="14">
        <v>1</v>
      </c>
      <c r="F7" s="14">
        <v>0</v>
      </c>
      <c r="G7" s="14">
        <v>0</v>
      </c>
      <c r="H7" s="14">
        <v>0</v>
      </c>
      <c r="I7" s="15">
        <v>0</v>
      </c>
      <c r="J7" s="46">
        <f t="shared" si="4"/>
        <v>4</v>
      </c>
      <c r="K7" s="162"/>
      <c r="L7" s="162"/>
      <c r="M7" s="135" t="s">
        <v>402</v>
      </c>
      <c r="O7" s="57"/>
    </row>
    <row r="8" spans="1:15" ht="30.75" customHeight="1" thickBot="1" x14ac:dyDescent="0.3">
      <c r="A8" s="39" t="s">
        <v>45</v>
      </c>
      <c r="B8" s="14">
        <v>3</v>
      </c>
      <c r="C8" s="14">
        <v>1</v>
      </c>
      <c r="D8" s="14">
        <v>1</v>
      </c>
      <c r="E8" s="14">
        <v>1</v>
      </c>
      <c r="F8" s="14">
        <v>2</v>
      </c>
      <c r="G8" s="14">
        <v>4</v>
      </c>
      <c r="H8" s="14">
        <v>3</v>
      </c>
      <c r="I8" s="15">
        <v>4</v>
      </c>
      <c r="J8" s="46">
        <f t="shared" si="4"/>
        <v>19</v>
      </c>
      <c r="K8" s="162"/>
      <c r="L8" s="162"/>
      <c r="M8" s="174"/>
    </row>
    <row r="9" spans="1:15" ht="15.75" thickBot="1" x14ac:dyDescent="0.3">
      <c r="A9" s="39" t="s">
        <v>63</v>
      </c>
      <c r="B9" s="14">
        <v>1</v>
      </c>
      <c r="C9" s="14">
        <v>1</v>
      </c>
      <c r="D9" s="14">
        <v>0</v>
      </c>
      <c r="E9" s="14">
        <v>0</v>
      </c>
      <c r="F9" s="14">
        <v>0</v>
      </c>
      <c r="G9" s="14">
        <v>2</v>
      </c>
      <c r="H9" s="14">
        <v>1</v>
      </c>
      <c r="I9" s="14">
        <v>0</v>
      </c>
      <c r="J9" s="46">
        <f>SUM(B9:I9)</f>
        <v>5</v>
      </c>
      <c r="K9" s="162"/>
      <c r="L9" s="162"/>
      <c r="M9" s="136" t="s">
        <v>405</v>
      </c>
      <c r="O9" s="57"/>
    </row>
    <row r="10" spans="1:15" ht="21.75" customHeight="1" thickBot="1" x14ac:dyDescent="0.3">
      <c r="A10" s="39" t="s">
        <v>134</v>
      </c>
      <c r="B10" s="14">
        <v>4</v>
      </c>
      <c r="C10" s="14">
        <v>4</v>
      </c>
      <c r="D10" s="14">
        <v>5</v>
      </c>
      <c r="E10" s="14">
        <v>4</v>
      </c>
      <c r="F10" s="14">
        <v>5</v>
      </c>
      <c r="G10" s="14">
        <v>5</v>
      </c>
      <c r="H10" s="14">
        <v>5</v>
      </c>
      <c r="I10" s="15">
        <v>7</v>
      </c>
      <c r="J10" s="46">
        <f t="shared" ref="J10:J123" si="5">SUM(B10:I10)</f>
        <v>39</v>
      </c>
      <c r="K10" s="162"/>
      <c r="L10" s="162"/>
      <c r="M10" s="174"/>
    </row>
    <row r="11" spans="1:15" ht="26.25" customHeight="1" thickBot="1" x14ac:dyDescent="0.3">
      <c r="A11" s="39" t="s">
        <v>46</v>
      </c>
      <c r="B11" s="14">
        <v>0</v>
      </c>
      <c r="C11" s="14">
        <v>0</v>
      </c>
      <c r="D11" s="14">
        <v>1</v>
      </c>
      <c r="E11" s="14">
        <v>1</v>
      </c>
      <c r="F11" s="14">
        <v>1</v>
      </c>
      <c r="G11" s="14">
        <v>3</v>
      </c>
      <c r="H11" s="14">
        <v>0</v>
      </c>
      <c r="I11" s="15">
        <v>2</v>
      </c>
      <c r="J11" s="46">
        <f t="shared" si="5"/>
        <v>8</v>
      </c>
      <c r="K11" s="162"/>
      <c r="L11" s="162"/>
      <c r="M11" s="60"/>
      <c r="O11" s="57"/>
    </row>
    <row r="12" spans="1:15" ht="32.25" customHeight="1" thickBot="1" x14ac:dyDescent="0.3">
      <c r="A12" s="39" t="s">
        <v>218</v>
      </c>
      <c r="B12" s="14">
        <v>5</v>
      </c>
      <c r="C12" s="14">
        <v>3</v>
      </c>
      <c r="D12" s="14">
        <v>4</v>
      </c>
      <c r="E12" s="14">
        <v>4</v>
      </c>
      <c r="F12" s="14">
        <v>3</v>
      </c>
      <c r="G12" s="14">
        <v>4</v>
      </c>
      <c r="H12" s="14">
        <v>5</v>
      </c>
      <c r="I12" s="15">
        <v>9</v>
      </c>
      <c r="J12" s="46">
        <f t="shared" si="5"/>
        <v>37</v>
      </c>
      <c r="K12" s="162"/>
      <c r="L12" s="162"/>
      <c r="M12" s="112"/>
    </row>
    <row r="13" spans="1:15" ht="33" customHeight="1" thickBot="1" x14ac:dyDescent="0.3">
      <c r="A13" s="39" t="s">
        <v>219</v>
      </c>
      <c r="B13" s="14">
        <v>4</v>
      </c>
      <c r="C13" s="14">
        <v>2</v>
      </c>
      <c r="D13" s="14">
        <v>1</v>
      </c>
      <c r="E13" s="14">
        <v>0</v>
      </c>
      <c r="F13" s="14">
        <v>1</v>
      </c>
      <c r="G13" s="14">
        <v>1</v>
      </c>
      <c r="H13" s="14">
        <v>2</v>
      </c>
      <c r="I13" s="15">
        <v>3</v>
      </c>
      <c r="J13" s="46">
        <f t="shared" si="5"/>
        <v>14</v>
      </c>
      <c r="K13" s="162"/>
      <c r="L13" s="162"/>
      <c r="M13" s="59"/>
    </row>
    <row r="14" spans="1:15" ht="40.5" customHeight="1" thickBot="1" x14ac:dyDescent="0.3">
      <c r="A14" s="39" t="s">
        <v>220</v>
      </c>
      <c r="B14" s="14">
        <v>0</v>
      </c>
      <c r="C14" s="14">
        <v>0</v>
      </c>
      <c r="D14" s="14">
        <v>0</v>
      </c>
      <c r="E14" s="14">
        <v>1</v>
      </c>
      <c r="F14" s="14">
        <v>0</v>
      </c>
      <c r="G14" s="14">
        <v>0</v>
      </c>
      <c r="H14" s="14">
        <v>0</v>
      </c>
      <c r="I14" s="15">
        <v>1</v>
      </c>
      <c r="J14" s="46">
        <f t="shared" si="5"/>
        <v>2</v>
      </c>
      <c r="K14" s="162"/>
      <c r="L14" s="162"/>
      <c r="M14" s="60"/>
    </row>
    <row r="15" spans="1:15" ht="24.75" customHeight="1" thickBot="1" x14ac:dyDescent="0.3">
      <c r="A15" s="39" t="s">
        <v>221</v>
      </c>
      <c r="B15" s="14">
        <v>0</v>
      </c>
      <c r="C15" s="14">
        <v>0</v>
      </c>
      <c r="D15" s="14">
        <v>0</v>
      </c>
      <c r="E15" s="14">
        <v>0</v>
      </c>
      <c r="F15" s="14">
        <v>1</v>
      </c>
      <c r="G15" s="14">
        <v>0</v>
      </c>
      <c r="H15" s="14">
        <v>0</v>
      </c>
      <c r="I15" s="15">
        <v>0</v>
      </c>
      <c r="J15" s="46">
        <f t="shared" si="5"/>
        <v>1</v>
      </c>
      <c r="K15" s="162"/>
      <c r="L15" s="162"/>
      <c r="M15" s="137"/>
    </row>
    <row r="16" spans="1:15" ht="21" customHeight="1" thickBot="1" x14ac:dyDescent="0.3">
      <c r="A16" s="39" t="s">
        <v>222</v>
      </c>
      <c r="B16" s="14">
        <v>1</v>
      </c>
      <c r="C16" s="14">
        <v>0</v>
      </c>
      <c r="D16" s="14">
        <v>0</v>
      </c>
      <c r="E16" s="14">
        <v>1</v>
      </c>
      <c r="F16" s="14">
        <v>1</v>
      </c>
      <c r="G16" s="14">
        <v>0</v>
      </c>
      <c r="H16" s="14">
        <v>1</v>
      </c>
      <c r="I16" s="15">
        <v>2</v>
      </c>
      <c r="J16" s="46">
        <f t="shared" si="5"/>
        <v>6</v>
      </c>
      <c r="K16" s="162"/>
      <c r="L16" s="162"/>
      <c r="M16" s="138"/>
    </row>
    <row r="17" spans="1:13" ht="33" customHeight="1" thickBot="1" x14ac:dyDescent="0.3">
      <c r="A17" s="39" t="s">
        <v>223</v>
      </c>
      <c r="B17" s="14">
        <v>2</v>
      </c>
      <c r="C17" s="14">
        <v>2</v>
      </c>
      <c r="D17" s="14">
        <v>0</v>
      </c>
      <c r="E17" s="14">
        <v>3</v>
      </c>
      <c r="F17" s="14">
        <v>3</v>
      </c>
      <c r="G17" s="14">
        <v>3</v>
      </c>
      <c r="H17" s="14">
        <v>1</v>
      </c>
      <c r="I17" s="15">
        <v>4</v>
      </c>
      <c r="J17" s="46">
        <f t="shared" si="5"/>
        <v>18</v>
      </c>
      <c r="K17" s="162"/>
      <c r="L17" s="162"/>
      <c r="M17" s="60"/>
    </row>
    <row r="18" spans="1:13" ht="13.5" thickBot="1" x14ac:dyDescent="0.3">
      <c r="A18" s="146" t="s">
        <v>445</v>
      </c>
      <c r="B18" s="147"/>
      <c r="C18" s="147"/>
      <c r="D18" s="147"/>
      <c r="E18" s="147"/>
      <c r="F18" s="147"/>
      <c r="G18" s="147"/>
      <c r="H18" s="147"/>
      <c r="I18" s="147"/>
      <c r="J18" s="147"/>
      <c r="K18" s="154" t="s">
        <v>224</v>
      </c>
      <c r="L18" s="154" t="s">
        <v>407</v>
      </c>
      <c r="M18" s="111"/>
    </row>
    <row r="19" spans="1:13" ht="26.25" thickBot="1" x14ac:dyDescent="0.3">
      <c r="A19" s="41" t="s">
        <v>179</v>
      </c>
      <c r="B19" s="32">
        <v>2</v>
      </c>
      <c r="C19" s="32">
        <v>0</v>
      </c>
      <c r="D19" s="32">
        <v>0</v>
      </c>
      <c r="E19" s="32">
        <v>0</v>
      </c>
      <c r="F19" s="32">
        <v>1</v>
      </c>
      <c r="G19" s="32">
        <v>0</v>
      </c>
      <c r="H19" s="32">
        <v>0</v>
      </c>
      <c r="I19" s="35">
        <v>0</v>
      </c>
      <c r="J19" s="46">
        <f t="shared" si="5"/>
        <v>3</v>
      </c>
      <c r="K19" s="149"/>
      <c r="L19" s="149"/>
      <c r="M19" s="135"/>
    </row>
    <row r="20" spans="1:13" ht="26.25" thickBot="1" x14ac:dyDescent="0.3">
      <c r="A20" s="41" t="s">
        <v>89</v>
      </c>
      <c r="B20" s="32">
        <v>1</v>
      </c>
      <c r="C20" s="32">
        <v>0</v>
      </c>
      <c r="D20" s="32">
        <v>1</v>
      </c>
      <c r="E20" s="32">
        <v>0</v>
      </c>
      <c r="F20" s="32">
        <v>0</v>
      </c>
      <c r="G20" s="32">
        <v>0</v>
      </c>
      <c r="H20" s="32">
        <v>1</v>
      </c>
      <c r="I20" s="35">
        <v>3</v>
      </c>
      <c r="J20" s="46">
        <f t="shared" si="5"/>
        <v>6</v>
      </c>
      <c r="K20" s="149"/>
      <c r="L20" s="149"/>
      <c r="M20" s="174"/>
    </row>
    <row r="21" spans="1:13" ht="26.25" thickBot="1" x14ac:dyDescent="0.3">
      <c r="A21" s="41" t="s">
        <v>86</v>
      </c>
      <c r="B21" s="32">
        <v>0</v>
      </c>
      <c r="C21" s="32">
        <v>2</v>
      </c>
      <c r="D21" s="32">
        <v>1</v>
      </c>
      <c r="E21" s="32">
        <v>2</v>
      </c>
      <c r="F21" s="32">
        <v>0</v>
      </c>
      <c r="G21" s="32">
        <v>0</v>
      </c>
      <c r="H21" s="32">
        <v>0</v>
      </c>
      <c r="I21" s="35">
        <v>1</v>
      </c>
      <c r="J21" s="46">
        <f t="shared" si="5"/>
        <v>6</v>
      </c>
      <c r="K21" s="149"/>
      <c r="L21" s="149"/>
      <c r="M21" s="85"/>
    </row>
    <row r="22" spans="1:13" ht="26.25" thickBot="1" x14ac:dyDescent="0.3">
      <c r="A22" s="41" t="s">
        <v>65</v>
      </c>
      <c r="B22" s="32">
        <v>1</v>
      </c>
      <c r="C22" s="32">
        <v>3</v>
      </c>
      <c r="D22" s="32">
        <v>2</v>
      </c>
      <c r="E22" s="32">
        <v>1</v>
      </c>
      <c r="F22" s="32">
        <v>0</v>
      </c>
      <c r="G22" s="32">
        <v>1</v>
      </c>
      <c r="H22" s="32">
        <v>1</v>
      </c>
      <c r="I22" s="35">
        <v>2</v>
      </c>
      <c r="J22" s="46">
        <f t="shared" si="5"/>
        <v>11</v>
      </c>
      <c r="K22" s="149"/>
      <c r="L22" s="149"/>
      <c r="M22" s="89"/>
    </row>
    <row r="23" spans="1:13" ht="26.25" thickBot="1" x14ac:dyDescent="0.3">
      <c r="A23" s="42" t="s">
        <v>177</v>
      </c>
      <c r="B23" s="32">
        <v>0</v>
      </c>
      <c r="C23" s="32">
        <v>0</v>
      </c>
      <c r="D23" s="32">
        <v>0</v>
      </c>
      <c r="E23" s="32">
        <v>0</v>
      </c>
      <c r="F23" s="32">
        <v>1</v>
      </c>
      <c r="G23" s="32">
        <v>0</v>
      </c>
      <c r="H23" s="32">
        <v>0</v>
      </c>
      <c r="I23" s="35">
        <v>0</v>
      </c>
      <c r="J23" s="46">
        <f t="shared" si="5"/>
        <v>1</v>
      </c>
      <c r="K23" s="149"/>
      <c r="L23" s="149"/>
      <c r="M23" s="85"/>
    </row>
    <row r="24" spans="1:13" ht="13.5" thickBot="1" x14ac:dyDescent="0.3">
      <c r="A24" s="42" t="s">
        <v>135</v>
      </c>
      <c r="B24" s="32">
        <v>1</v>
      </c>
      <c r="C24" s="32">
        <v>2</v>
      </c>
      <c r="D24" s="32">
        <v>0</v>
      </c>
      <c r="E24" s="32">
        <v>1</v>
      </c>
      <c r="F24" s="32">
        <v>0</v>
      </c>
      <c r="G24" s="32">
        <v>0</v>
      </c>
      <c r="H24" s="32">
        <v>1</v>
      </c>
      <c r="I24" s="35">
        <v>0</v>
      </c>
      <c r="J24" s="46">
        <f t="shared" si="5"/>
        <v>5</v>
      </c>
      <c r="K24" s="149"/>
      <c r="L24" s="149"/>
      <c r="M24" s="85"/>
    </row>
    <row r="25" spans="1:13" ht="26.25" thickBot="1" x14ac:dyDescent="0.3">
      <c r="A25" s="42" t="s">
        <v>66</v>
      </c>
      <c r="B25" s="32">
        <v>0</v>
      </c>
      <c r="C25" s="32">
        <v>0</v>
      </c>
      <c r="D25" s="32">
        <v>1</v>
      </c>
      <c r="E25" s="32">
        <v>0</v>
      </c>
      <c r="F25" s="32">
        <v>0</v>
      </c>
      <c r="G25" s="32">
        <v>0</v>
      </c>
      <c r="H25" s="32">
        <v>1</v>
      </c>
      <c r="I25" s="35">
        <v>1</v>
      </c>
      <c r="J25" s="46">
        <f t="shared" si="5"/>
        <v>3</v>
      </c>
      <c r="K25" s="149"/>
      <c r="L25" s="149"/>
      <c r="M25" s="85"/>
    </row>
    <row r="26" spans="1:13" ht="26.25" thickBot="1" x14ac:dyDescent="0.3">
      <c r="A26" s="42" t="s">
        <v>136</v>
      </c>
      <c r="B26" s="32">
        <v>0</v>
      </c>
      <c r="C26" s="32">
        <v>0</v>
      </c>
      <c r="D26" s="32">
        <v>0</v>
      </c>
      <c r="E26" s="32">
        <v>0</v>
      </c>
      <c r="F26" s="32">
        <v>0</v>
      </c>
      <c r="G26" s="32">
        <v>0</v>
      </c>
      <c r="H26" s="32">
        <v>0</v>
      </c>
      <c r="I26" s="35">
        <v>2</v>
      </c>
      <c r="J26" s="46">
        <f t="shared" si="5"/>
        <v>2</v>
      </c>
      <c r="K26" s="149"/>
      <c r="L26" s="149"/>
      <c r="M26" s="89"/>
    </row>
    <row r="27" spans="1:13" ht="15.75" customHeight="1" thickBot="1" x14ac:dyDescent="0.3">
      <c r="A27" s="42" t="s">
        <v>178</v>
      </c>
      <c r="B27" s="32">
        <v>2</v>
      </c>
      <c r="C27" s="32">
        <v>0</v>
      </c>
      <c r="D27" s="32">
        <v>0</v>
      </c>
      <c r="E27" s="32">
        <v>0</v>
      </c>
      <c r="F27" s="32">
        <v>2</v>
      </c>
      <c r="G27" s="32">
        <v>0</v>
      </c>
      <c r="H27" s="32">
        <v>0</v>
      </c>
      <c r="I27" s="35">
        <v>0</v>
      </c>
      <c r="J27" s="46">
        <f t="shared" si="5"/>
        <v>4</v>
      </c>
      <c r="K27" s="149"/>
      <c r="L27" s="149"/>
      <c r="M27" s="85"/>
    </row>
    <row r="28" spans="1:13" ht="15.75" customHeight="1" thickBot="1" x14ac:dyDescent="0.3">
      <c r="A28" s="42" t="s">
        <v>189</v>
      </c>
      <c r="B28" s="32">
        <v>0</v>
      </c>
      <c r="C28" s="32">
        <v>0</v>
      </c>
      <c r="D28" s="32">
        <v>0</v>
      </c>
      <c r="E28" s="32">
        <v>1</v>
      </c>
      <c r="F28" s="32">
        <v>0</v>
      </c>
      <c r="G28" s="32">
        <v>0</v>
      </c>
      <c r="H28" s="32">
        <v>0</v>
      </c>
      <c r="I28" s="35">
        <v>0</v>
      </c>
      <c r="J28" s="46">
        <f t="shared" si="5"/>
        <v>1</v>
      </c>
      <c r="K28" s="158"/>
      <c r="L28" s="149"/>
      <c r="M28" s="103"/>
    </row>
    <row r="29" spans="1:13" ht="13.5" customHeight="1" thickBot="1" x14ac:dyDescent="0.3">
      <c r="A29" s="146" t="s">
        <v>98</v>
      </c>
      <c r="B29" s="147"/>
      <c r="C29" s="147"/>
      <c r="D29" s="147"/>
      <c r="E29" s="147"/>
      <c r="F29" s="147"/>
      <c r="G29" s="147"/>
      <c r="H29" s="147"/>
      <c r="I29" s="147"/>
      <c r="J29" s="147"/>
      <c r="K29" s="154" t="s">
        <v>429</v>
      </c>
      <c r="L29" s="154" t="s">
        <v>410</v>
      </c>
      <c r="M29" s="173" t="s">
        <v>405</v>
      </c>
    </row>
    <row r="30" spans="1:13" ht="26.25" customHeight="1" thickBot="1" x14ac:dyDescent="0.3">
      <c r="A30" s="39" t="s">
        <v>67</v>
      </c>
      <c r="B30" s="14">
        <v>1</v>
      </c>
      <c r="C30" s="14">
        <v>2</v>
      </c>
      <c r="D30" s="14">
        <v>2</v>
      </c>
      <c r="E30" s="14">
        <v>0</v>
      </c>
      <c r="F30" s="14">
        <v>3</v>
      </c>
      <c r="G30" s="14">
        <v>2</v>
      </c>
      <c r="H30" s="14">
        <v>3</v>
      </c>
      <c r="I30" s="15">
        <v>3</v>
      </c>
      <c r="J30" s="46">
        <f t="shared" si="5"/>
        <v>16</v>
      </c>
      <c r="K30" s="149"/>
      <c r="L30" s="149"/>
      <c r="M30" s="174"/>
    </row>
    <row r="31" spans="1:13" ht="26.25" thickBot="1" x14ac:dyDescent="0.3">
      <c r="A31" s="39" t="s">
        <v>446</v>
      </c>
      <c r="B31" s="14">
        <v>1</v>
      </c>
      <c r="C31" s="14">
        <v>2</v>
      </c>
      <c r="D31" s="14">
        <v>3</v>
      </c>
      <c r="E31" s="14">
        <v>4</v>
      </c>
      <c r="F31" s="14">
        <v>2</v>
      </c>
      <c r="G31" s="14">
        <v>2</v>
      </c>
      <c r="H31" s="14">
        <v>5</v>
      </c>
      <c r="I31" s="15">
        <v>4</v>
      </c>
      <c r="J31" s="46">
        <f t="shared" ref="J31:J35" si="6">SUM(B31:I31)</f>
        <v>23</v>
      </c>
      <c r="K31" s="149"/>
      <c r="L31" s="149"/>
      <c r="M31" s="85"/>
    </row>
    <row r="32" spans="1:13" ht="26.25" thickBot="1" x14ac:dyDescent="0.3">
      <c r="A32" s="39" t="s">
        <v>447</v>
      </c>
      <c r="B32" s="14">
        <v>1</v>
      </c>
      <c r="C32" s="14">
        <v>0</v>
      </c>
      <c r="D32" s="14">
        <v>1</v>
      </c>
      <c r="E32" s="14">
        <v>0</v>
      </c>
      <c r="F32" s="14">
        <v>1</v>
      </c>
      <c r="G32" s="14">
        <v>0</v>
      </c>
      <c r="H32" s="14">
        <v>0</v>
      </c>
      <c r="I32" s="15">
        <v>0</v>
      </c>
      <c r="J32" s="46">
        <f t="shared" si="6"/>
        <v>3</v>
      </c>
      <c r="K32" s="149"/>
      <c r="L32" s="149"/>
      <c r="M32" s="86"/>
    </row>
    <row r="33" spans="1:13" ht="64.5" customHeight="1" thickBot="1" x14ac:dyDescent="0.3">
      <c r="A33" s="39" t="s">
        <v>448</v>
      </c>
      <c r="B33" s="14">
        <v>1</v>
      </c>
      <c r="C33" s="14">
        <v>2</v>
      </c>
      <c r="D33" s="14">
        <v>3</v>
      </c>
      <c r="E33" s="14">
        <v>1</v>
      </c>
      <c r="F33" s="14">
        <v>1</v>
      </c>
      <c r="G33" s="14">
        <v>2</v>
      </c>
      <c r="H33" s="14">
        <v>4</v>
      </c>
      <c r="I33" s="15">
        <v>5</v>
      </c>
      <c r="J33" s="46">
        <f t="shared" si="6"/>
        <v>19</v>
      </c>
      <c r="K33" s="149"/>
      <c r="L33" s="149"/>
      <c r="M33" s="86"/>
    </row>
    <row r="34" spans="1:13" ht="30.75" customHeight="1" thickBot="1" x14ac:dyDescent="0.3">
      <c r="A34" s="39" t="s">
        <v>449</v>
      </c>
      <c r="B34" s="14">
        <v>1</v>
      </c>
      <c r="C34" s="14">
        <v>0</v>
      </c>
      <c r="D34" s="14">
        <v>0</v>
      </c>
      <c r="E34" s="14">
        <v>0</v>
      </c>
      <c r="F34" s="14">
        <v>0</v>
      </c>
      <c r="G34" s="14">
        <v>0</v>
      </c>
      <c r="H34" s="14">
        <v>0</v>
      </c>
      <c r="I34" s="15">
        <v>1</v>
      </c>
      <c r="J34" s="46">
        <f t="shared" si="6"/>
        <v>2</v>
      </c>
      <c r="K34" s="149"/>
      <c r="L34" s="149"/>
      <c r="M34" s="85"/>
    </row>
    <row r="35" spans="1:13" ht="21" customHeight="1" thickBot="1" x14ac:dyDescent="0.3">
      <c r="A35" s="39" t="s">
        <v>450</v>
      </c>
      <c r="B35" s="14">
        <v>0</v>
      </c>
      <c r="C35" s="14">
        <v>0</v>
      </c>
      <c r="D35" s="14">
        <v>1</v>
      </c>
      <c r="E35" s="14">
        <v>0</v>
      </c>
      <c r="F35" s="14">
        <v>0</v>
      </c>
      <c r="G35" s="14">
        <v>0</v>
      </c>
      <c r="H35" s="14">
        <v>0</v>
      </c>
      <c r="I35" s="15">
        <v>0</v>
      </c>
      <c r="J35" s="46">
        <f t="shared" si="6"/>
        <v>1</v>
      </c>
      <c r="K35" s="149"/>
      <c r="L35" s="158"/>
      <c r="M35" s="86"/>
    </row>
    <row r="36" spans="1:13" ht="13.5" thickBot="1" x14ac:dyDescent="0.3">
      <c r="A36" s="146" t="s">
        <v>99</v>
      </c>
      <c r="B36" s="147"/>
      <c r="C36" s="147"/>
      <c r="D36" s="147"/>
      <c r="E36" s="147"/>
      <c r="F36" s="147"/>
      <c r="G36" s="147"/>
      <c r="H36" s="147"/>
      <c r="I36" s="147"/>
      <c r="J36" s="147"/>
      <c r="K36" s="154" t="s">
        <v>428</v>
      </c>
      <c r="L36" s="149" t="s">
        <v>408</v>
      </c>
      <c r="M36" s="173" t="s">
        <v>409</v>
      </c>
    </row>
    <row r="37" spans="1:13" ht="13.5" thickBot="1" x14ac:dyDescent="0.3">
      <c r="A37" s="42" t="s">
        <v>225</v>
      </c>
      <c r="B37" s="32">
        <v>0</v>
      </c>
      <c r="C37" s="32">
        <v>0</v>
      </c>
      <c r="D37" s="32">
        <v>0</v>
      </c>
      <c r="E37" s="32">
        <v>0</v>
      </c>
      <c r="F37" s="32">
        <v>0</v>
      </c>
      <c r="G37" s="32">
        <v>0</v>
      </c>
      <c r="H37" s="32">
        <v>0</v>
      </c>
      <c r="I37" s="35">
        <v>2</v>
      </c>
      <c r="J37" s="46">
        <f t="shared" si="5"/>
        <v>2</v>
      </c>
      <c r="K37" s="149"/>
      <c r="L37" s="164"/>
      <c r="M37" s="174"/>
    </row>
    <row r="38" spans="1:13" ht="15.75" customHeight="1" thickBot="1" x14ac:dyDescent="0.3">
      <c r="A38" s="42" t="s">
        <v>226</v>
      </c>
      <c r="B38" s="32">
        <v>0</v>
      </c>
      <c r="C38" s="32">
        <v>1</v>
      </c>
      <c r="D38" s="32">
        <v>1</v>
      </c>
      <c r="E38" s="32">
        <v>1</v>
      </c>
      <c r="F38" s="32">
        <v>1</v>
      </c>
      <c r="G38" s="32">
        <v>0</v>
      </c>
      <c r="H38" s="32">
        <v>0</v>
      </c>
      <c r="I38" s="35">
        <v>4</v>
      </c>
      <c r="J38" s="46">
        <f t="shared" si="5"/>
        <v>8</v>
      </c>
      <c r="K38" s="149"/>
      <c r="L38" s="164"/>
      <c r="M38" s="69"/>
    </row>
    <row r="39" spans="1:13" ht="26.25" thickBot="1" x14ac:dyDescent="0.3">
      <c r="A39" s="42" t="s">
        <v>227</v>
      </c>
      <c r="B39" s="32">
        <v>1</v>
      </c>
      <c r="C39" s="32">
        <v>2</v>
      </c>
      <c r="D39" s="32">
        <v>1</v>
      </c>
      <c r="E39" s="32">
        <v>1</v>
      </c>
      <c r="F39" s="32">
        <v>1</v>
      </c>
      <c r="G39" s="32">
        <v>4</v>
      </c>
      <c r="H39" s="32">
        <v>1</v>
      </c>
      <c r="I39" s="35">
        <v>7</v>
      </c>
      <c r="J39" s="46">
        <f t="shared" si="5"/>
        <v>18</v>
      </c>
      <c r="K39" s="149"/>
      <c r="L39" s="164"/>
      <c r="M39" s="69"/>
    </row>
    <row r="40" spans="1:13" ht="15.75" thickBot="1" x14ac:dyDescent="0.3">
      <c r="A40" s="43" t="s">
        <v>228</v>
      </c>
      <c r="B40" s="32">
        <v>1</v>
      </c>
      <c r="C40" s="32">
        <v>2</v>
      </c>
      <c r="D40" s="32">
        <v>0</v>
      </c>
      <c r="E40" s="32">
        <v>0</v>
      </c>
      <c r="F40" s="32">
        <v>0</v>
      </c>
      <c r="G40" s="32">
        <v>0</v>
      </c>
      <c r="H40" s="32">
        <v>0</v>
      </c>
      <c r="I40" s="35">
        <v>3</v>
      </c>
      <c r="J40" s="46">
        <f t="shared" si="5"/>
        <v>6</v>
      </c>
      <c r="K40" s="149"/>
      <c r="L40" s="164"/>
      <c r="M40" s="69"/>
    </row>
    <row r="41" spans="1:13" ht="26.25" thickBot="1" x14ac:dyDescent="0.3">
      <c r="A41" s="43" t="s">
        <v>229</v>
      </c>
      <c r="B41" s="32">
        <v>0</v>
      </c>
      <c r="C41" s="32">
        <v>0</v>
      </c>
      <c r="D41" s="32">
        <v>0</v>
      </c>
      <c r="E41" s="32">
        <v>0</v>
      </c>
      <c r="F41" s="32">
        <v>1</v>
      </c>
      <c r="G41" s="32">
        <v>0</v>
      </c>
      <c r="H41" s="32">
        <v>0</v>
      </c>
      <c r="I41" s="35">
        <v>0</v>
      </c>
      <c r="J41" s="46">
        <f t="shared" si="5"/>
        <v>1</v>
      </c>
      <c r="K41" s="149"/>
      <c r="L41" s="164"/>
      <c r="M41" s="69"/>
    </row>
    <row r="42" spans="1:13" ht="26.25" thickBot="1" x14ac:dyDescent="0.3">
      <c r="A42" s="43" t="s">
        <v>230</v>
      </c>
      <c r="B42" s="32">
        <v>2</v>
      </c>
      <c r="C42" s="32">
        <v>1</v>
      </c>
      <c r="D42" s="32">
        <v>1</v>
      </c>
      <c r="E42" s="32">
        <v>1</v>
      </c>
      <c r="F42" s="32">
        <v>1</v>
      </c>
      <c r="G42" s="32">
        <v>2</v>
      </c>
      <c r="H42" s="32">
        <v>2</v>
      </c>
      <c r="I42" s="35">
        <v>1</v>
      </c>
      <c r="J42" s="46">
        <f t="shared" si="5"/>
        <v>11</v>
      </c>
      <c r="K42" s="149"/>
      <c r="L42" s="164"/>
      <c r="M42" s="69"/>
    </row>
    <row r="43" spans="1:13" ht="15.75" thickBot="1" x14ac:dyDescent="0.3">
      <c r="A43" s="43" t="s">
        <v>266</v>
      </c>
      <c r="B43" s="32">
        <v>0</v>
      </c>
      <c r="C43" s="32">
        <v>0</v>
      </c>
      <c r="D43" s="32">
        <v>0</v>
      </c>
      <c r="E43" s="32">
        <v>0</v>
      </c>
      <c r="F43" s="32">
        <v>1</v>
      </c>
      <c r="G43" s="32">
        <v>0</v>
      </c>
      <c r="H43" s="32">
        <v>0</v>
      </c>
      <c r="I43" s="35">
        <v>0</v>
      </c>
      <c r="J43" s="46">
        <f t="shared" si="5"/>
        <v>1</v>
      </c>
      <c r="K43" s="149"/>
      <c r="L43" s="164"/>
      <c r="M43" s="69"/>
    </row>
    <row r="44" spans="1:13" ht="15.75" thickBot="1" x14ac:dyDescent="0.3">
      <c r="A44" s="43" t="s">
        <v>231</v>
      </c>
      <c r="B44" s="32">
        <v>1</v>
      </c>
      <c r="C44" s="32">
        <v>0</v>
      </c>
      <c r="D44" s="32">
        <v>0</v>
      </c>
      <c r="E44" s="32">
        <v>0</v>
      </c>
      <c r="F44" s="32">
        <v>0</v>
      </c>
      <c r="G44" s="32">
        <v>1</v>
      </c>
      <c r="H44" s="32">
        <v>1</v>
      </c>
      <c r="I44" s="35">
        <v>0</v>
      </c>
      <c r="J44" s="46">
        <f t="shared" si="5"/>
        <v>3</v>
      </c>
      <c r="K44" s="149"/>
      <c r="L44" s="164"/>
      <c r="M44" s="83"/>
    </row>
    <row r="45" spans="1:13" ht="15.75" thickBot="1" x14ac:dyDescent="0.3">
      <c r="A45" s="43" t="s">
        <v>232</v>
      </c>
      <c r="B45" s="32">
        <v>0</v>
      </c>
      <c r="C45" s="32">
        <v>0</v>
      </c>
      <c r="D45" s="32">
        <v>1</v>
      </c>
      <c r="E45" s="32">
        <v>0</v>
      </c>
      <c r="F45" s="32">
        <v>1</v>
      </c>
      <c r="G45" s="32">
        <v>0</v>
      </c>
      <c r="H45" s="32">
        <v>0</v>
      </c>
      <c r="I45" s="35">
        <v>1</v>
      </c>
      <c r="J45" s="46">
        <f t="shared" si="5"/>
        <v>3</v>
      </c>
      <c r="K45" s="149"/>
      <c r="L45" s="164"/>
      <c r="M45" s="83"/>
    </row>
    <row r="46" spans="1:13" ht="26.25" thickBot="1" x14ac:dyDescent="0.3">
      <c r="A46" s="43" t="s">
        <v>233</v>
      </c>
      <c r="B46" s="32">
        <v>0</v>
      </c>
      <c r="C46" s="32">
        <v>0</v>
      </c>
      <c r="D46" s="32">
        <v>2</v>
      </c>
      <c r="E46" s="32">
        <v>2</v>
      </c>
      <c r="F46" s="32">
        <v>0</v>
      </c>
      <c r="G46" s="32">
        <v>1</v>
      </c>
      <c r="H46" s="32">
        <v>1</v>
      </c>
      <c r="I46" s="35">
        <v>2</v>
      </c>
      <c r="J46" s="46">
        <f t="shared" si="5"/>
        <v>8</v>
      </c>
      <c r="K46" s="149"/>
      <c r="L46" s="164"/>
      <c r="M46" s="83"/>
    </row>
    <row r="47" spans="1:13" ht="26.25" thickBot="1" x14ac:dyDescent="0.3">
      <c r="A47" s="43" t="s">
        <v>234</v>
      </c>
      <c r="B47" s="32">
        <v>0</v>
      </c>
      <c r="C47" s="32">
        <v>0</v>
      </c>
      <c r="D47" s="32">
        <v>0</v>
      </c>
      <c r="E47" s="32">
        <v>0</v>
      </c>
      <c r="F47" s="32">
        <v>0</v>
      </c>
      <c r="G47" s="32">
        <v>2</v>
      </c>
      <c r="H47" s="32">
        <v>0</v>
      </c>
      <c r="I47" s="35">
        <v>0</v>
      </c>
      <c r="J47" s="46">
        <f t="shared" si="5"/>
        <v>2</v>
      </c>
      <c r="K47" s="149"/>
      <c r="L47" s="164"/>
      <c r="M47" s="83"/>
    </row>
    <row r="48" spans="1:13" ht="26.25" thickBot="1" x14ac:dyDescent="0.3">
      <c r="A48" s="43" t="s">
        <v>235</v>
      </c>
      <c r="B48" s="32">
        <v>0</v>
      </c>
      <c r="C48" s="32">
        <v>1</v>
      </c>
      <c r="D48" s="32">
        <v>0</v>
      </c>
      <c r="E48" s="32">
        <v>0</v>
      </c>
      <c r="F48" s="32">
        <v>1</v>
      </c>
      <c r="G48" s="32">
        <v>0</v>
      </c>
      <c r="H48" s="32">
        <v>0</v>
      </c>
      <c r="I48" s="35">
        <v>0</v>
      </c>
      <c r="J48" s="46">
        <f t="shared" si="5"/>
        <v>2</v>
      </c>
      <c r="K48" s="149"/>
      <c r="L48" s="164"/>
      <c r="M48" s="83"/>
    </row>
    <row r="49" spans="1:13" ht="39" thickBot="1" x14ac:dyDescent="0.3">
      <c r="A49" s="43" t="s">
        <v>236</v>
      </c>
      <c r="B49" s="32">
        <v>0</v>
      </c>
      <c r="C49" s="32">
        <v>0</v>
      </c>
      <c r="D49" s="32">
        <v>1</v>
      </c>
      <c r="E49" s="32">
        <v>0</v>
      </c>
      <c r="F49" s="32">
        <v>1</v>
      </c>
      <c r="G49" s="32">
        <v>0</v>
      </c>
      <c r="H49" s="32">
        <v>0</v>
      </c>
      <c r="I49" s="35">
        <v>0</v>
      </c>
      <c r="J49" s="46">
        <f t="shared" si="5"/>
        <v>2</v>
      </c>
      <c r="K49" s="149"/>
      <c r="L49" s="164"/>
      <c r="M49" s="83"/>
    </row>
    <row r="50" spans="1:13" ht="26.25" thickBot="1" x14ac:dyDescent="0.3">
      <c r="A50" s="43" t="s">
        <v>237</v>
      </c>
      <c r="B50" s="32">
        <v>0</v>
      </c>
      <c r="C50" s="32">
        <v>0</v>
      </c>
      <c r="D50" s="32">
        <v>0</v>
      </c>
      <c r="E50" s="32">
        <v>0</v>
      </c>
      <c r="F50" s="32">
        <v>1</v>
      </c>
      <c r="G50" s="32">
        <v>0</v>
      </c>
      <c r="H50" s="32">
        <v>0</v>
      </c>
      <c r="I50" s="35">
        <v>0</v>
      </c>
      <c r="J50" s="46">
        <f t="shared" si="5"/>
        <v>1</v>
      </c>
      <c r="K50" s="149"/>
      <c r="L50" s="164"/>
      <c r="M50" s="83"/>
    </row>
    <row r="51" spans="1:13" ht="26.25" thickBot="1" x14ac:dyDescent="0.3">
      <c r="A51" s="43" t="s">
        <v>238</v>
      </c>
      <c r="B51" s="32">
        <v>0</v>
      </c>
      <c r="C51" s="32">
        <v>0</v>
      </c>
      <c r="D51" s="32">
        <v>0</v>
      </c>
      <c r="E51" s="32">
        <v>0</v>
      </c>
      <c r="F51" s="32">
        <v>1</v>
      </c>
      <c r="G51" s="32">
        <v>0</v>
      </c>
      <c r="H51" s="32">
        <v>0</v>
      </c>
      <c r="I51" s="35">
        <v>0</v>
      </c>
      <c r="J51" s="46">
        <f t="shared" si="5"/>
        <v>1</v>
      </c>
      <c r="K51" s="149"/>
      <c r="L51" s="164"/>
      <c r="M51" s="83"/>
    </row>
    <row r="52" spans="1:13" ht="15.75" thickBot="1" x14ac:dyDescent="0.3">
      <c r="A52" s="43" t="s">
        <v>239</v>
      </c>
      <c r="B52" s="32">
        <v>0</v>
      </c>
      <c r="C52" s="32">
        <v>0</v>
      </c>
      <c r="D52" s="32">
        <v>0</v>
      </c>
      <c r="E52" s="32">
        <v>1</v>
      </c>
      <c r="F52" s="32">
        <v>0</v>
      </c>
      <c r="G52" s="32">
        <v>0</v>
      </c>
      <c r="H52" s="32">
        <v>0</v>
      </c>
      <c r="I52" s="35">
        <v>0</v>
      </c>
      <c r="J52" s="46">
        <f t="shared" si="5"/>
        <v>1</v>
      </c>
      <c r="K52" s="149"/>
      <c r="L52" s="164"/>
      <c r="M52" s="83"/>
    </row>
    <row r="53" spans="1:13" ht="26.25" thickBot="1" x14ac:dyDescent="0.3">
      <c r="A53" s="43" t="s">
        <v>240</v>
      </c>
      <c r="B53" s="32">
        <v>0</v>
      </c>
      <c r="C53" s="32">
        <v>0</v>
      </c>
      <c r="D53" s="32">
        <v>0</v>
      </c>
      <c r="E53" s="32">
        <v>1</v>
      </c>
      <c r="F53" s="32">
        <v>0</v>
      </c>
      <c r="G53" s="32">
        <v>0</v>
      </c>
      <c r="H53" s="32">
        <v>0</v>
      </c>
      <c r="I53" s="35">
        <v>0</v>
      </c>
      <c r="J53" s="46">
        <f t="shared" si="5"/>
        <v>1</v>
      </c>
      <c r="K53" s="149"/>
      <c r="L53" s="164"/>
      <c r="M53" s="83"/>
    </row>
    <row r="54" spans="1:13" ht="15.75" thickBot="1" x14ac:dyDescent="0.3">
      <c r="A54" s="43" t="s">
        <v>241</v>
      </c>
      <c r="B54" s="32">
        <v>0</v>
      </c>
      <c r="C54" s="32">
        <v>0</v>
      </c>
      <c r="D54" s="32">
        <v>0</v>
      </c>
      <c r="E54" s="32">
        <v>1</v>
      </c>
      <c r="F54" s="32">
        <v>0</v>
      </c>
      <c r="G54" s="32">
        <v>0</v>
      </c>
      <c r="H54" s="32">
        <v>0</v>
      </c>
      <c r="I54" s="35">
        <v>0</v>
      </c>
      <c r="J54" s="46">
        <f t="shared" si="5"/>
        <v>1</v>
      </c>
      <c r="K54" s="149"/>
      <c r="L54" s="164"/>
      <c r="M54" s="83"/>
    </row>
    <row r="55" spans="1:13" ht="26.25" thickBot="1" x14ac:dyDescent="0.3">
      <c r="A55" s="43" t="s">
        <v>242</v>
      </c>
      <c r="B55" s="32">
        <v>3</v>
      </c>
      <c r="C55" s="32">
        <v>0</v>
      </c>
      <c r="D55" s="32">
        <v>0</v>
      </c>
      <c r="E55" s="32">
        <v>0</v>
      </c>
      <c r="F55" s="32">
        <v>0</v>
      </c>
      <c r="G55" s="32">
        <v>0</v>
      </c>
      <c r="H55" s="32">
        <v>0</v>
      </c>
      <c r="I55" s="35">
        <v>0</v>
      </c>
      <c r="J55" s="46">
        <f t="shared" si="5"/>
        <v>3</v>
      </c>
      <c r="K55" s="149"/>
      <c r="L55" s="164"/>
      <c r="M55" s="83"/>
    </row>
    <row r="56" spans="1:13" ht="26.25" thickBot="1" x14ac:dyDescent="0.3">
      <c r="A56" s="43" t="s">
        <v>243</v>
      </c>
      <c r="B56" s="32">
        <v>2</v>
      </c>
      <c r="C56" s="32">
        <v>2</v>
      </c>
      <c r="D56" s="32">
        <v>1</v>
      </c>
      <c r="E56" s="32">
        <v>0</v>
      </c>
      <c r="F56" s="32">
        <v>2</v>
      </c>
      <c r="G56" s="32">
        <v>0</v>
      </c>
      <c r="H56" s="32">
        <v>1</v>
      </c>
      <c r="I56" s="32">
        <v>3</v>
      </c>
      <c r="J56" s="46">
        <f t="shared" si="5"/>
        <v>11</v>
      </c>
      <c r="K56" s="149"/>
      <c r="L56" s="164"/>
      <c r="M56" s="85"/>
    </row>
    <row r="57" spans="1:13" ht="26.25" thickBot="1" x14ac:dyDescent="0.3">
      <c r="A57" s="43" t="s">
        <v>244</v>
      </c>
      <c r="B57" s="32">
        <v>4</v>
      </c>
      <c r="C57" s="32">
        <v>2</v>
      </c>
      <c r="D57" s="32">
        <v>0</v>
      </c>
      <c r="E57" s="32">
        <v>0</v>
      </c>
      <c r="F57" s="32">
        <v>0</v>
      </c>
      <c r="G57" s="32">
        <v>0</v>
      </c>
      <c r="H57" s="32">
        <v>1</v>
      </c>
      <c r="I57" s="32">
        <v>2</v>
      </c>
      <c r="J57" s="46">
        <f t="shared" si="5"/>
        <v>9</v>
      </c>
      <c r="K57" s="149"/>
      <c r="L57" s="164"/>
      <c r="M57" s="85"/>
    </row>
    <row r="58" spans="1:13" ht="26.25" thickBot="1" x14ac:dyDescent="0.3">
      <c r="A58" s="43" t="s">
        <v>245</v>
      </c>
      <c r="B58" s="32">
        <v>1</v>
      </c>
      <c r="C58" s="32">
        <v>0</v>
      </c>
      <c r="D58" s="32">
        <v>0</v>
      </c>
      <c r="E58" s="32">
        <v>0</v>
      </c>
      <c r="F58" s="32">
        <v>1</v>
      </c>
      <c r="G58" s="32">
        <v>0</v>
      </c>
      <c r="H58" s="32">
        <v>0</v>
      </c>
      <c r="I58" s="32">
        <v>0</v>
      </c>
      <c r="J58" s="46">
        <f t="shared" si="5"/>
        <v>2</v>
      </c>
      <c r="K58" s="149"/>
      <c r="L58" s="164"/>
      <c r="M58" s="85"/>
    </row>
    <row r="59" spans="1:13" ht="26.25" thickBot="1" x14ac:dyDescent="0.3">
      <c r="A59" s="43" t="s">
        <v>246</v>
      </c>
      <c r="B59" s="32">
        <v>0</v>
      </c>
      <c r="C59" s="32">
        <v>1</v>
      </c>
      <c r="D59" s="32">
        <v>0</v>
      </c>
      <c r="E59" s="32">
        <v>1</v>
      </c>
      <c r="F59" s="32">
        <v>1</v>
      </c>
      <c r="G59" s="32">
        <v>0</v>
      </c>
      <c r="H59" s="32">
        <v>1</v>
      </c>
      <c r="I59" s="32">
        <v>3</v>
      </c>
      <c r="J59" s="46">
        <f t="shared" si="5"/>
        <v>7</v>
      </c>
      <c r="K59" s="149"/>
      <c r="L59" s="164"/>
      <c r="M59" s="85"/>
    </row>
    <row r="60" spans="1:13" ht="26.25" thickBot="1" x14ac:dyDescent="0.3">
      <c r="A60" s="43" t="s">
        <v>247</v>
      </c>
      <c r="B60" s="32">
        <v>0</v>
      </c>
      <c r="C60" s="32">
        <v>0</v>
      </c>
      <c r="D60" s="32">
        <v>0</v>
      </c>
      <c r="E60" s="32">
        <v>0</v>
      </c>
      <c r="F60" s="32">
        <v>1</v>
      </c>
      <c r="G60" s="32">
        <v>0</v>
      </c>
      <c r="H60" s="32">
        <v>0</v>
      </c>
      <c r="I60" s="32">
        <v>4</v>
      </c>
      <c r="J60" s="46">
        <f t="shared" si="5"/>
        <v>5</v>
      </c>
      <c r="K60" s="149"/>
      <c r="L60" s="164"/>
      <c r="M60" s="93"/>
    </row>
    <row r="61" spans="1:13" ht="30.75" thickBot="1" x14ac:dyDescent="0.3">
      <c r="A61" s="43" t="s">
        <v>423</v>
      </c>
      <c r="B61" s="32">
        <v>3</v>
      </c>
      <c r="C61" s="32">
        <v>2</v>
      </c>
      <c r="D61" s="32">
        <v>1</v>
      </c>
      <c r="E61" s="32">
        <v>2</v>
      </c>
      <c r="F61" s="32">
        <v>2</v>
      </c>
      <c r="G61" s="32">
        <v>1</v>
      </c>
      <c r="H61" s="32">
        <v>1</v>
      </c>
      <c r="I61" s="32">
        <v>2</v>
      </c>
      <c r="J61" s="46">
        <f t="shared" ref="J61:J65" si="7">SUM(B61:I61)</f>
        <v>14</v>
      </c>
      <c r="K61" s="149"/>
      <c r="L61" s="164"/>
      <c r="M61" s="87" t="s">
        <v>411</v>
      </c>
    </row>
    <row r="62" spans="1:13" ht="13.5" thickBot="1" x14ac:dyDescent="0.3">
      <c r="A62" s="43" t="s">
        <v>424</v>
      </c>
      <c r="B62" s="32">
        <v>1</v>
      </c>
      <c r="C62" s="32">
        <v>0</v>
      </c>
      <c r="D62" s="32">
        <v>0</v>
      </c>
      <c r="E62" s="32">
        <v>0</v>
      </c>
      <c r="F62" s="32">
        <v>0</v>
      </c>
      <c r="G62" s="32">
        <v>1</v>
      </c>
      <c r="H62" s="32">
        <v>0</v>
      </c>
      <c r="I62" s="32">
        <v>0</v>
      </c>
      <c r="J62" s="46">
        <f t="shared" si="7"/>
        <v>2</v>
      </c>
      <c r="K62" s="149"/>
      <c r="L62" s="164"/>
      <c r="M62" s="85"/>
    </row>
    <row r="63" spans="1:13" ht="26.25" thickBot="1" x14ac:dyDescent="0.3">
      <c r="A63" s="43" t="s">
        <v>425</v>
      </c>
      <c r="B63" s="32">
        <v>1</v>
      </c>
      <c r="C63" s="32">
        <v>0</v>
      </c>
      <c r="D63" s="32">
        <v>0</v>
      </c>
      <c r="E63" s="32">
        <v>0</v>
      </c>
      <c r="F63" s="32">
        <v>0</v>
      </c>
      <c r="G63" s="32">
        <v>1</v>
      </c>
      <c r="H63" s="32">
        <v>0</v>
      </c>
      <c r="I63" s="32">
        <v>0</v>
      </c>
      <c r="J63" s="46">
        <f t="shared" si="7"/>
        <v>2</v>
      </c>
      <c r="K63" s="149"/>
      <c r="L63" s="164"/>
      <c r="M63" s="85"/>
    </row>
    <row r="64" spans="1:13" ht="13.5" customHeight="1" thickBot="1" x14ac:dyDescent="0.3">
      <c r="A64" s="43" t="s">
        <v>426</v>
      </c>
      <c r="B64" s="32">
        <v>0</v>
      </c>
      <c r="C64" s="32">
        <v>0</v>
      </c>
      <c r="D64" s="32">
        <v>0</v>
      </c>
      <c r="E64" s="32">
        <v>0</v>
      </c>
      <c r="F64" s="32">
        <v>0</v>
      </c>
      <c r="G64" s="32">
        <v>0</v>
      </c>
      <c r="H64" s="32">
        <v>0</v>
      </c>
      <c r="I64" s="32">
        <v>2</v>
      </c>
      <c r="J64" s="46">
        <f t="shared" si="7"/>
        <v>2</v>
      </c>
      <c r="K64" s="149"/>
      <c r="L64" s="164"/>
      <c r="M64" s="85"/>
    </row>
    <row r="65" spans="1:13" ht="26.25" thickBot="1" x14ac:dyDescent="0.3">
      <c r="A65" s="43" t="s">
        <v>427</v>
      </c>
      <c r="B65" s="32">
        <v>1</v>
      </c>
      <c r="C65" s="32">
        <v>0</v>
      </c>
      <c r="D65" s="32">
        <v>1</v>
      </c>
      <c r="E65" s="32">
        <v>0</v>
      </c>
      <c r="F65" s="32">
        <v>1</v>
      </c>
      <c r="G65" s="32">
        <v>0</v>
      </c>
      <c r="H65" s="32">
        <v>0</v>
      </c>
      <c r="I65" s="32">
        <v>0</v>
      </c>
      <c r="J65" s="46">
        <f t="shared" si="7"/>
        <v>3</v>
      </c>
      <c r="K65" s="149"/>
      <c r="L65" s="164"/>
      <c r="M65" s="86"/>
    </row>
    <row r="66" spans="1:13" ht="15.75" thickBot="1" x14ac:dyDescent="0.3">
      <c r="A66" s="43" t="s">
        <v>422</v>
      </c>
      <c r="B66" s="32">
        <v>1</v>
      </c>
      <c r="C66" s="32">
        <v>0</v>
      </c>
      <c r="D66" s="32">
        <v>0</v>
      </c>
      <c r="E66" s="32">
        <v>0</v>
      </c>
      <c r="F66" s="32">
        <v>0</v>
      </c>
      <c r="G66" s="32">
        <v>0</v>
      </c>
      <c r="H66" s="32">
        <v>1</v>
      </c>
      <c r="I66" s="35">
        <v>1</v>
      </c>
      <c r="J66" s="46">
        <f t="shared" si="5"/>
        <v>3</v>
      </c>
      <c r="K66" s="158"/>
      <c r="L66" s="164"/>
      <c r="M66" s="70"/>
    </row>
    <row r="67" spans="1:13" ht="15.75" customHeight="1" thickBot="1" x14ac:dyDescent="0.3">
      <c r="A67" s="146" t="s">
        <v>100</v>
      </c>
      <c r="B67" s="147"/>
      <c r="C67" s="147"/>
      <c r="D67" s="147"/>
      <c r="E67" s="147"/>
      <c r="F67" s="147"/>
      <c r="G67" s="147"/>
      <c r="H67" s="147"/>
      <c r="I67" s="147"/>
      <c r="J67" s="147"/>
      <c r="K67" s="154" t="s">
        <v>430</v>
      </c>
      <c r="L67" s="154" t="s">
        <v>404</v>
      </c>
      <c r="M67" s="173" t="s">
        <v>402</v>
      </c>
    </row>
    <row r="68" spans="1:13" ht="28.9" customHeight="1" thickBot="1" x14ac:dyDescent="0.3">
      <c r="A68" s="52" t="s">
        <v>248</v>
      </c>
      <c r="B68" s="14">
        <v>0</v>
      </c>
      <c r="C68" s="14">
        <v>0</v>
      </c>
      <c r="D68" s="14">
        <v>0</v>
      </c>
      <c r="E68" s="14">
        <v>0</v>
      </c>
      <c r="F68" s="14">
        <v>0</v>
      </c>
      <c r="G68" s="14">
        <v>1</v>
      </c>
      <c r="H68" s="14">
        <v>0</v>
      </c>
      <c r="I68" s="15">
        <v>0</v>
      </c>
      <c r="J68" s="49">
        <f t="shared" si="5"/>
        <v>1</v>
      </c>
      <c r="K68" s="149"/>
      <c r="L68" s="149"/>
      <c r="M68" s="174"/>
    </row>
    <row r="69" spans="1:13" ht="15.75" thickBot="1" x14ac:dyDescent="0.3">
      <c r="A69" s="53" t="s">
        <v>249</v>
      </c>
      <c r="B69" s="54">
        <v>1</v>
      </c>
      <c r="C69" s="14">
        <v>0</v>
      </c>
      <c r="D69" s="14">
        <v>1</v>
      </c>
      <c r="E69" s="14">
        <v>0</v>
      </c>
      <c r="F69" s="14">
        <v>1</v>
      </c>
      <c r="G69" s="14">
        <v>0</v>
      </c>
      <c r="H69" s="14">
        <v>0</v>
      </c>
      <c r="I69" s="15">
        <v>0</v>
      </c>
      <c r="J69" s="51">
        <f t="shared" si="5"/>
        <v>3</v>
      </c>
      <c r="K69" s="149"/>
      <c r="L69" s="149"/>
      <c r="M69" s="68"/>
    </row>
    <row r="70" spans="1:13" ht="15.75" thickBot="1" x14ac:dyDescent="0.3">
      <c r="A70" s="53" t="s">
        <v>250</v>
      </c>
      <c r="B70" s="54">
        <v>0</v>
      </c>
      <c r="C70" s="14">
        <v>1</v>
      </c>
      <c r="D70" s="14">
        <v>1</v>
      </c>
      <c r="E70" s="14">
        <v>1</v>
      </c>
      <c r="F70" s="14">
        <v>0</v>
      </c>
      <c r="G70" s="14">
        <v>1</v>
      </c>
      <c r="H70" s="14">
        <v>0</v>
      </c>
      <c r="I70" s="15">
        <v>2</v>
      </c>
      <c r="J70" s="50">
        <f t="shared" si="5"/>
        <v>6</v>
      </c>
      <c r="K70" s="149"/>
      <c r="L70" s="149"/>
      <c r="M70" s="68"/>
    </row>
    <row r="71" spans="1:13" ht="26.25" thickBot="1" x14ac:dyDescent="0.3">
      <c r="A71" s="53" t="s">
        <v>251</v>
      </c>
      <c r="B71" s="54">
        <v>0</v>
      </c>
      <c r="C71" s="14">
        <v>1</v>
      </c>
      <c r="D71" s="14">
        <v>0</v>
      </c>
      <c r="E71" s="14">
        <v>1</v>
      </c>
      <c r="F71" s="14">
        <v>1</v>
      </c>
      <c r="G71" s="14">
        <v>0</v>
      </c>
      <c r="H71" s="14">
        <v>0</v>
      </c>
      <c r="I71" s="15">
        <v>0</v>
      </c>
      <c r="J71" s="46">
        <f t="shared" si="5"/>
        <v>3</v>
      </c>
      <c r="K71" s="149"/>
      <c r="L71" s="149"/>
      <c r="M71" s="68"/>
    </row>
    <row r="72" spans="1:13" ht="26.25" thickBot="1" x14ac:dyDescent="0.3">
      <c r="A72" s="53" t="s">
        <v>252</v>
      </c>
      <c r="B72" s="54">
        <v>2</v>
      </c>
      <c r="C72" s="14">
        <v>2</v>
      </c>
      <c r="D72" s="14">
        <v>1</v>
      </c>
      <c r="E72" s="14">
        <v>2</v>
      </c>
      <c r="F72" s="14">
        <v>2</v>
      </c>
      <c r="G72" s="14">
        <v>4</v>
      </c>
      <c r="H72" s="14">
        <v>3</v>
      </c>
      <c r="I72" s="15">
        <v>7</v>
      </c>
      <c r="J72" s="46">
        <f t="shared" si="5"/>
        <v>23</v>
      </c>
      <c r="K72" s="149"/>
      <c r="L72" s="149"/>
      <c r="M72" s="68"/>
    </row>
    <row r="73" spans="1:13" ht="33.75" customHeight="1" thickBot="1" x14ac:dyDescent="0.3">
      <c r="A73" s="55" t="s">
        <v>253</v>
      </c>
      <c r="B73" s="54">
        <v>0</v>
      </c>
      <c r="C73" s="14">
        <v>2</v>
      </c>
      <c r="D73" s="14">
        <v>1</v>
      </c>
      <c r="E73" s="14">
        <v>0</v>
      </c>
      <c r="F73" s="14">
        <v>0</v>
      </c>
      <c r="G73" s="14">
        <v>0</v>
      </c>
      <c r="H73" s="14">
        <v>0</v>
      </c>
      <c r="I73" s="15">
        <v>1</v>
      </c>
      <c r="J73" s="46">
        <f t="shared" si="5"/>
        <v>4</v>
      </c>
      <c r="K73" s="149"/>
      <c r="L73" s="149"/>
      <c r="M73" s="68"/>
    </row>
    <row r="74" spans="1:13" ht="22.5" customHeight="1" thickBot="1" x14ac:dyDescent="0.3">
      <c r="A74" s="55" t="s">
        <v>254</v>
      </c>
      <c r="B74" s="54">
        <v>3</v>
      </c>
      <c r="C74" s="14">
        <v>2</v>
      </c>
      <c r="D74" s="14">
        <v>2</v>
      </c>
      <c r="E74" s="14">
        <v>3</v>
      </c>
      <c r="F74" s="14">
        <v>4</v>
      </c>
      <c r="G74" s="14">
        <v>2</v>
      </c>
      <c r="H74" s="14">
        <v>4</v>
      </c>
      <c r="I74" s="15">
        <v>5</v>
      </c>
      <c r="J74" s="46">
        <f t="shared" si="5"/>
        <v>25</v>
      </c>
      <c r="K74" s="149"/>
      <c r="L74" s="149"/>
      <c r="M74" s="68"/>
    </row>
    <row r="75" spans="1:13" ht="15" customHeight="1" thickBot="1" x14ac:dyDescent="0.3">
      <c r="A75" s="55" t="s">
        <v>255</v>
      </c>
      <c r="B75" s="54">
        <v>2</v>
      </c>
      <c r="C75" s="14">
        <v>2</v>
      </c>
      <c r="D75" s="14">
        <v>1</v>
      </c>
      <c r="E75" s="14">
        <v>0</v>
      </c>
      <c r="F75" s="14">
        <v>0</v>
      </c>
      <c r="G75" s="14">
        <v>0</v>
      </c>
      <c r="H75" s="14">
        <v>0</v>
      </c>
      <c r="I75" s="15">
        <v>2</v>
      </c>
      <c r="J75" s="46">
        <f t="shared" si="5"/>
        <v>7</v>
      </c>
      <c r="K75" s="149"/>
      <c r="L75" s="149"/>
      <c r="M75" s="68"/>
    </row>
    <row r="76" spans="1:13" ht="21" customHeight="1" thickBot="1" x14ac:dyDescent="0.3">
      <c r="A76" s="55" t="s">
        <v>256</v>
      </c>
      <c r="B76" s="54">
        <v>2</v>
      </c>
      <c r="C76" s="14">
        <v>0</v>
      </c>
      <c r="D76" s="14">
        <v>0</v>
      </c>
      <c r="E76" s="14">
        <v>0</v>
      </c>
      <c r="F76" s="14">
        <v>0</v>
      </c>
      <c r="G76" s="14">
        <v>0</v>
      </c>
      <c r="H76" s="14">
        <v>0</v>
      </c>
      <c r="I76" s="15">
        <v>1</v>
      </c>
      <c r="J76" s="46">
        <f t="shared" si="5"/>
        <v>3</v>
      </c>
      <c r="K76" s="149"/>
      <c r="L76" s="149"/>
      <c r="M76" s="68"/>
    </row>
    <row r="77" spans="1:13" ht="15.75" customHeight="1" thickBot="1" x14ac:dyDescent="0.3">
      <c r="A77" s="55" t="s">
        <v>257</v>
      </c>
      <c r="B77" s="54">
        <v>0</v>
      </c>
      <c r="C77" s="14">
        <v>1</v>
      </c>
      <c r="D77" s="14">
        <v>0</v>
      </c>
      <c r="E77" s="14">
        <v>1</v>
      </c>
      <c r="F77" s="14">
        <v>0</v>
      </c>
      <c r="G77" s="14">
        <v>0</v>
      </c>
      <c r="H77" s="14">
        <v>0</v>
      </c>
      <c r="I77" s="15">
        <v>0</v>
      </c>
      <c r="J77" s="46">
        <f t="shared" si="5"/>
        <v>2</v>
      </c>
      <c r="K77" s="149"/>
      <c r="L77" s="149"/>
      <c r="M77" s="68"/>
    </row>
    <row r="78" spans="1:13" ht="26.25" thickBot="1" x14ac:dyDescent="0.3">
      <c r="A78" s="55" t="s">
        <v>258</v>
      </c>
      <c r="B78" s="54">
        <v>0</v>
      </c>
      <c r="C78" s="14">
        <v>1</v>
      </c>
      <c r="D78" s="14">
        <v>1</v>
      </c>
      <c r="E78" s="14">
        <v>0</v>
      </c>
      <c r="F78" s="14">
        <v>5</v>
      </c>
      <c r="G78" s="14">
        <v>0</v>
      </c>
      <c r="H78" s="14">
        <v>1</v>
      </c>
      <c r="I78" s="15">
        <v>1</v>
      </c>
      <c r="J78" s="46">
        <f t="shared" si="5"/>
        <v>9</v>
      </c>
      <c r="K78" s="149"/>
      <c r="L78" s="149"/>
      <c r="M78" s="68"/>
    </row>
    <row r="79" spans="1:13" ht="26.25" thickBot="1" x14ac:dyDescent="0.3">
      <c r="A79" s="55" t="s">
        <v>259</v>
      </c>
      <c r="B79" s="54">
        <v>1</v>
      </c>
      <c r="C79" s="14">
        <v>1</v>
      </c>
      <c r="D79" s="14">
        <v>0</v>
      </c>
      <c r="E79" s="14">
        <v>0</v>
      </c>
      <c r="F79" s="14">
        <v>0</v>
      </c>
      <c r="G79" s="14">
        <v>0</v>
      </c>
      <c r="H79" s="14">
        <v>0</v>
      </c>
      <c r="I79" s="15">
        <v>2</v>
      </c>
      <c r="J79" s="46">
        <f t="shared" si="5"/>
        <v>4</v>
      </c>
      <c r="K79" s="149"/>
      <c r="L79" s="149"/>
      <c r="M79" s="68"/>
    </row>
    <row r="80" spans="1:13" ht="15.75" customHeight="1" thickBot="1" x14ac:dyDescent="0.3">
      <c r="A80" s="55" t="s">
        <v>260</v>
      </c>
      <c r="B80" s="54">
        <v>0</v>
      </c>
      <c r="C80" s="14">
        <v>0</v>
      </c>
      <c r="D80" s="14">
        <v>1</v>
      </c>
      <c r="E80" s="14">
        <v>1</v>
      </c>
      <c r="F80" s="14">
        <v>3</v>
      </c>
      <c r="G80" s="14">
        <v>0</v>
      </c>
      <c r="H80" s="14">
        <v>1</v>
      </c>
      <c r="I80" s="15">
        <v>2</v>
      </c>
      <c r="J80" s="46">
        <f t="shared" si="5"/>
        <v>8</v>
      </c>
      <c r="K80" s="149"/>
      <c r="L80" s="149"/>
      <c r="M80" s="68"/>
    </row>
    <row r="81" spans="1:13" ht="26.25" thickBot="1" x14ac:dyDescent="0.3">
      <c r="A81" s="55" t="s">
        <v>280</v>
      </c>
      <c r="B81" s="54">
        <v>0</v>
      </c>
      <c r="C81" s="14">
        <v>0</v>
      </c>
      <c r="D81" s="14">
        <v>0</v>
      </c>
      <c r="E81" s="14">
        <v>0</v>
      </c>
      <c r="F81" s="14">
        <v>0</v>
      </c>
      <c r="G81" s="14">
        <v>2</v>
      </c>
      <c r="H81" s="14">
        <v>0</v>
      </c>
      <c r="I81" s="15">
        <v>0</v>
      </c>
      <c r="J81" s="46">
        <f t="shared" si="5"/>
        <v>2</v>
      </c>
      <c r="K81" s="149"/>
      <c r="L81" s="149"/>
      <c r="M81" s="68"/>
    </row>
    <row r="82" spans="1:13" ht="27.75" customHeight="1" thickBot="1" x14ac:dyDescent="0.3">
      <c r="A82" s="55" t="s">
        <v>261</v>
      </c>
      <c r="B82" s="54">
        <v>1</v>
      </c>
      <c r="C82" s="14">
        <v>0</v>
      </c>
      <c r="D82" s="14">
        <v>1</v>
      </c>
      <c r="E82" s="14">
        <v>0</v>
      </c>
      <c r="F82" s="14">
        <v>0</v>
      </c>
      <c r="G82" s="14">
        <v>2</v>
      </c>
      <c r="H82" s="14">
        <v>0</v>
      </c>
      <c r="I82" s="15">
        <v>2</v>
      </c>
      <c r="J82" s="46">
        <f t="shared" si="5"/>
        <v>6</v>
      </c>
      <c r="K82" s="149"/>
      <c r="L82" s="149"/>
      <c r="M82" s="68"/>
    </row>
    <row r="83" spans="1:13" ht="27.75" customHeight="1" thickBot="1" x14ac:dyDescent="0.3">
      <c r="A83" s="55" t="s">
        <v>262</v>
      </c>
      <c r="B83" s="54">
        <v>0</v>
      </c>
      <c r="C83" s="14">
        <v>1</v>
      </c>
      <c r="D83" s="14">
        <v>1</v>
      </c>
      <c r="E83" s="14">
        <v>1</v>
      </c>
      <c r="F83" s="14">
        <v>1</v>
      </c>
      <c r="G83" s="14">
        <v>0</v>
      </c>
      <c r="H83" s="14">
        <v>1</v>
      </c>
      <c r="I83" s="15">
        <v>4</v>
      </c>
      <c r="J83" s="46">
        <f t="shared" si="5"/>
        <v>9</v>
      </c>
      <c r="K83" s="149"/>
      <c r="L83" s="149"/>
      <c r="M83" s="82"/>
    </row>
    <row r="84" spans="1:13" ht="27.75" customHeight="1" thickBot="1" x14ac:dyDescent="0.3">
      <c r="A84" s="55" t="s">
        <v>263</v>
      </c>
      <c r="B84" s="54">
        <v>0</v>
      </c>
      <c r="C84" s="14">
        <v>0</v>
      </c>
      <c r="D84" s="14">
        <v>0</v>
      </c>
      <c r="E84" s="14">
        <v>1</v>
      </c>
      <c r="F84" s="14">
        <v>0</v>
      </c>
      <c r="G84" s="14">
        <v>0</v>
      </c>
      <c r="H84" s="14">
        <v>0</v>
      </c>
      <c r="I84" s="15">
        <v>0</v>
      </c>
      <c r="J84" s="46">
        <f t="shared" si="5"/>
        <v>1</v>
      </c>
      <c r="K84" s="149"/>
      <c r="L84" s="149"/>
      <c r="M84" s="82"/>
    </row>
    <row r="85" spans="1:13" ht="27.75" customHeight="1" thickBot="1" x14ac:dyDescent="0.3">
      <c r="A85" s="55" t="s">
        <v>264</v>
      </c>
      <c r="B85" s="54">
        <v>0</v>
      </c>
      <c r="C85" s="14">
        <v>0</v>
      </c>
      <c r="D85" s="14">
        <v>1</v>
      </c>
      <c r="E85" s="14">
        <v>0</v>
      </c>
      <c r="F85" s="14">
        <v>0</v>
      </c>
      <c r="G85" s="14">
        <v>0</v>
      </c>
      <c r="H85" s="14">
        <v>0</v>
      </c>
      <c r="I85" s="15">
        <v>0</v>
      </c>
      <c r="J85" s="46">
        <f t="shared" si="5"/>
        <v>1</v>
      </c>
      <c r="K85" s="149"/>
      <c r="L85" s="149"/>
      <c r="M85" s="82"/>
    </row>
    <row r="86" spans="1:13" ht="15.75" thickBot="1" x14ac:dyDescent="0.3">
      <c r="A86" s="55" t="s">
        <v>265</v>
      </c>
      <c r="B86" s="54">
        <v>0</v>
      </c>
      <c r="C86" s="14">
        <v>0</v>
      </c>
      <c r="D86" s="14">
        <v>0</v>
      </c>
      <c r="E86" s="14">
        <v>0</v>
      </c>
      <c r="F86" s="14">
        <v>0</v>
      </c>
      <c r="G86" s="14">
        <v>1</v>
      </c>
      <c r="H86" s="14">
        <v>0</v>
      </c>
      <c r="I86" s="15">
        <v>2</v>
      </c>
      <c r="J86" s="46">
        <f t="shared" si="5"/>
        <v>3</v>
      </c>
      <c r="K86" s="158"/>
      <c r="L86" s="149"/>
      <c r="M86" s="71"/>
    </row>
    <row r="87" spans="1:13" ht="15.75" thickBot="1" x14ac:dyDescent="0.3">
      <c r="A87" s="146" t="s">
        <v>272</v>
      </c>
      <c r="B87" s="147"/>
      <c r="C87" s="147"/>
      <c r="D87" s="147"/>
      <c r="E87" s="147"/>
      <c r="F87" s="147"/>
      <c r="G87" s="147"/>
      <c r="H87" s="147"/>
      <c r="I87" s="147"/>
      <c r="J87" s="147"/>
      <c r="K87" s="154" t="s">
        <v>277</v>
      </c>
      <c r="L87" s="154" t="s">
        <v>407</v>
      </c>
      <c r="M87" s="96"/>
    </row>
    <row r="88" spans="1:13" ht="64.5" thickBot="1" x14ac:dyDescent="0.3">
      <c r="A88" s="42" t="s">
        <v>267</v>
      </c>
      <c r="B88" s="58">
        <v>5</v>
      </c>
      <c r="C88" s="32">
        <v>1</v>
      </c>
      <c r="D88" s="32">
        <v>3</v>
      </c>
      <c r="E88" s="32">
        <v>1</v>
      </c>
      <c r="F88" s="32">
        <v>2</v>
      </c>
      <c r="G88" s="32">
        <v>0</v>
      </c>
      <c r="H88" s="32">
        <v>0</v>
      </c>
      <c r="I88" s="35">
        <v>9</v>
      </c>
      <c r="J88" s="46">
        <f t="shared" si="5"/>
        <v>21</v>
      </c>
      <c r="K88" s="149"/>
      <c r="L88" s="149"/>
      <c r="M88" s="117"/>
    </row>
    <row r="89" spans="1:13" ht="26.25" thickBot="1" x14ac:dyDescent="0.3">
      <c r="A89" s="42" t="s">
        <v>268</v>
      </c>
      <c r="B89" s="58">
        <v>0</v>
      </c>
      <c r="C89" s="32">
        <v>0</v>
      </c>
      <c r="D89" s="32">
        <v>0</v>
      </c>
      <c r="E89" s="32">
        <v>2</v>
      </c>
      <c r="F89" s="32">
        <v>0</v>
      </c>
      <c r="G89" s="32">
        <v>1</v>
      </c>
      <c r="H89" s="32">
        <v>2</v>
      </c>
      <c r="I89" s="35">
        <v>0</v>
      </c>
      <c r="J89" s="46">
        <f t="shared" si="5"/>
        <v>5</v>
      </c>
      <c r="K89" s="149"/>
      <c r="L89" s="149"/>
      <c r="M89" s="117"/>
    </row>
    <row r="90" spans="1:13" ht="39" thickBot="1" x14ac:dyDescent="0.3">
      <c r="A90" s="42" t="s">
        <v>269</v>
      </c>
      <c r="B90" s="58">
        <v>0</v>
      </c>
      <c r="C90" s="32">
        <v>1</v>
      </c>
      <c r="D90" s="32">
        <v>0</v>
      </c>
      <c r="E90" s="32">
        <v>0</v>
      </c>
      <c r="F90" s="32">
        <v>5</v>
      </c>
      <c r="G90" s="32">
        <v>0</v>
      </c>
      <c r="H90" s="32">
        <v>0</v>
      </c>
      <c r="I90" s="35">
        <v>0</v>
      </c>
      <c r="J90" s="46">
        <f t="shared" si="5"/>
        <v>6</v>
      </c>
      <c r="K90" s="149"/>
      <c r="L90" s="149"/>
      <c r="M90" s="117"/>
    </row>
    <row r="91" spans="1:13" ht="39" thickBot="1" x14ac:dyDescent="0.3">
      <c r="A91" s="42" t="s">
        <v>270</v>
      </c>
      <c r="B91" s="58">
        <v>0</v>
      </c>
      <c r="C91" s="32">
        <v>0</v>
      </c>
      <c r="D91" s="32">
        <v>3</v>
      </c>
      <c r="E91" s="32">
        <v>2</v>
      </c>
      <c r="F91" s="32">
        <v>1</v>
      </c>
      <c r="G91" s="32">
        <v>0</v>
      </c>
      <c r="H91" s="32">
        <v>1</v>
      </c>
      <c r="I91" s="35">
        <v>3</v>
      </c>
      <c r="J91" s="46">
        <f t="shared" si="5"/>
        <v>10</v>
      </c>
      <c r="K91" s="149"/>
      <c r="L91" s="149"/>
      <c r="M91" s="117"/>
    </row>
    <row r="92" spans="1:13" ht="26.25" thickBot="1" x14ac:dyDescent="0.3">
      <c r="A92" s="42" t="s">
        <v>271</v>
      </c>
      <c r="B92" s="58">
        <v>0</v>
      </c>
      <c r="C92" s="32">
        <v>1</v>
      </c>
      <c r="D92" s="32">
        <v>0</v>
      </c>
      <c r="E92" s="32">
        <v>0</v>
      </c>
      <c r="F92" s="32">
        <v>1</v>
      </c>
      <c r="G92" s="32">
        <v>0</v>
      </c>
      <c r="H92" s="32">
        <v>0</v>
      </c>
      <c r="I92" s="35">
        <v>0</v>
      </c>
      <c r="J92" s="46">
        <f t="shared" si="5"/>
        <v>2</v>
      </c>
      <c r="K92" s="149"/>
      <c r="L92" s="149"/>
      <c r="M92" s="117"/>
    </row>
    <row r="93" spans="1:13" ht="26.25" thickBot="1" x14ac:dyDescent="0.3">
      <c r="A93" s="42" t="s">
        <v>273</v>
      </c>
      <c r="B93" s="32">
        <v>0</v>
      </c>
      <c r="C93" s="32">
        <v>1</v>
      </c>
      <c r="D93" s="32">
        <v>2</v>
      </c>
      <c r="E93" s="32">
        <v>2</v>
      </c>
      <c r="F93" s="32">
        <v>1</v>
      </c>
      <c r="G93" s="32">
        <v>1</v>
      </c>
      <c r="H93" s="32">
        <v>3</v>
      </c>
      <c r="I93" s="35">
        <v>3</v>
      </c>
      <c r="J93" s="46">
        <f t="shared" si="5"/>
        <v>13</v>
      </c>
      <c r="K93" s="149"/>
      <c r="L93" s="149"/>
      <c r="M93" s="73"/>
    </row>
    <row r="94" spans="1:13" ht="15.75" customHeight="1" thickBot="1" x14ac:dyDescent="0.3">
      <c r="A94" s="42" t="s">
        <v>274</v>
      </c>
      <c r="B94" s="32">
        <v>0</v>
      </c>
      <c r="C94" s="32">
        <v>1</v>
      </c>
      <c r="D94" s="32">
        <v>0</v>
      </c>
      <c r="E94" s="32">
        <v>0</v>
      </c>
      <c r="F94" s="32">
        <v>0</v>
      </c>
      <c r="G94" s="32">
        <v>0</v>
      </c>
      <c r="H94" s="32">
        <v>1</v>
      </c>
      <c r="I94" s="35">
        <v>3</v>
      </c>
      <c r="J94" s="46">
        <f t="shared" si="5"/>
        <v>5</v>
      </c>
      <c r="K94" s="149"/>
      <c r="L94" s="149"/>
      <c r="M94" s="73"/>
    </row>
    <row r="95" spans="1:13" ht="26.25" thickBot="1" x14ac:dyDescent="0.3">
      <c r="A95" s="42" t="s">
        <v>275</v>
      </c>
      <c r="B95" s="32">
        <v>0</v>
      </c>
      <c r="C95" s="32">
        <v>0</v>
      </c>
      <c r="D95" s="32">
        <v>1</v>
      </c>
      <c r="E95" s="32">
        <v>0</v>
      </c>
      <c r="F95" s="32">
        <v>0</v>
      </c>
      <c r="G95" s="32">
        <v>1</v>
      </c>
      <c r="H95" s="32">
        <v>0</v>
      </c>
      <c r="I95" s="35">
        <v>0</v>
      </c>
      <c r="J95" s="46">
        <f t="shared" si="5"/>
        <v>2</v>
      </c>
      <c r="K95" s="149"/>
      <c r="L95" s="149"/>
      <c r="M95" s="74"/>
    </row>
    <row r="96" spans="1:13" ht="26.25" thickBot="1" x14ac:dyDescent="0.3">
      <c r="A96" s="42" t="s">
        <v>276</v>
      </c>
      <c r="B96" s="32">
        <v>0</v>
      </c>
      <c r="C96" s="32">
        <v>0</v>
      </c>
      <c r="D96" s="32">
        <v>0</v>
      </c>
      <c r="E96" s="32">
        <v>0</v>
      </c>
      <c r="F96" s="32">
        <v>0</v>
      </c>
      <c r="G96" s="32">
        <v>1</v>
      </c>
      <c r="H96" s="32">
        <v>1</v>
      </c>
      <c r="I96" s="35">
        <v>0</v>
      </c>
      <c r="J96" s="46">
        <f t="shared" si="5"/>
        <v>2</v>
      </c>
      <c r="K96" s="149"/>
      <c r="L96" s="158"/>
      <c r="M96" s="74"/>
    </row>
    <row r="97" spans="1:13" ht="15.75" thickBot="1" x14ac:dyDescent="0.3">
      <c r="A97" s="146" t="s">
        <v>101</v>
      </c>
      <c r="B97" s="147"/>
      <c r="C97" s="147"/>
      <c r="D97" s="147"/>
      <c r="E97" s="147"/>
      <c r="F97" s="147"/>
      <c r="G97" s="147"/>
      <c r="H97" s="147"/>
      <c r="I97" s="147"/>
      <c r="J97" s="147"/>
      <c r="K97" s="154" t="s">
        <v>278</v>
      </c>
      <c r="L97" s="155" t="s">
        <v>407</v>
      </c>
      <c r="M97" s="118"/>
    </row>
    <row r="98" spans="1:13" ht="18" customHeight="1" thickBot="1" x14ac:dyDescent="0.3">
      <c r="A98" s="39" t="s">
        <v>47</v>
      </c>
      <c r="B98" s="14">
        <v>4</v>
      </c>
      <c r="C98" s="14">
        <v>5</v>
      </c>
      <c r="D98" s="14">
        <v>3</v>
      </c>
      <c r="E98" s="14">
        <v>3</v>
      </c>
      <c r="F98" s="14">
        <v>5</v>
      </c>
      <c r="G98" s="14">
        <v>5</v>
      </c>
      <c r="H98" s="14">
        <v>4</v>
      </c>
      <c r="I98" s="15">
        <v>7</v>
      </c>
      <c r="J98" s="46">
        <f t="shared" si="5"/>
        <v>36</v>
      </c>
      <c r="K98" s="149"/>
      <c r="L98" s="156"/>
      <c r="M98" s="68"/>
    </row>
    <row r="99" spans="1:13" ht="20.25" customHeight="1" thickBot="1" x14ac:dyDescent="0.3">
      <c r="A99" s="39" t="s">
        <v>137</v>
      </c>
      <c r="B99" s="14">
        <v>1</v>
      </c>
      <c r="C99" s="14">
        <v>0</v>
      </c>
      <c r="D99" s="14">
        <v>2</v>
      </c>
      <c r="E99" s="14">
        <v>2</v>
      </c>
      <c r="F99" s="14">
        <v>0</v>
      </c>
      <c r="G99" s="14">
        <v>0</v>
      </c>
      <c r="H99" s="14">
        <v>1</v>
      </c>
      <c r="I99" s="15">
        <v>2</v>
      </c>
      <c r="J99" s="46">
        <f t="shared" si="5"/>
        <v>8</v>
      </c>
      <c r="K99" s="150"/>
      <c r="L99" s="157"/>
      <c r="M99" s="71"/>
    </row>
    <row r="100" spans="1:13" ht="13.5" customHeight="1" thickBot="1" x14ac:dyDescent="0.3">
      <c r="A100" s="146" t="s">
        <v>102</v>
      </c>
      <c r="B100" s="147"/>
      <c r="C100" s="147"/>
      <c r="D100" s="147"/>
      <c r="E100" s="147"/>
      <c r="F100" s="147"/>
      <c r="G100" s="147"/>
      <c r="H100" s="147"/>
      <c r="I100" s="147"/>
      <c r="J100" s="147"/>
      <c r="K100" s="148" t="s">
        <v>281</v>
      </c>
      <c r="L100" s="151" t="s">
        <v>407</v>
      </c>
      <c r="M100" s="92"/>
    </row>
    <row r="101" spans="1:13" ht="26.25" customHeight="1" thickBot="1" x14ac:dyDescent="0.3">
      <c r="A101" s="42" t="s">
        <v>68</v>
      </c>
      <c r="B101" s="32">
        <v>2</v>
      </c>
      <c r="C101" s="32">
        <v>2</v>
      </c>
      <c r="D101" s="32">
        <v>2</v>
      </c>
      <c r="E101" s="32">
        <v>3</v>
      </c>
      <c r="F101" s="32">
        <v>2</v>
      </c>
      <c r="G101" s="32">
        <v>0</v>
      </c>
      <c r="H101" s="32">
        <v>3</v>
      </c>
      <c r="I101" s="35">
        <v>4</v>
      </c>
      <c r="J101" s="46">
        <f t="shared" si="5"/>
        <v>18</v>
      </c>
      <c r="K101" s="149"/>
      <c r="L101" s="152"/>
      <c r="M101" s="134"/>
    </row>
    <row r="102" spans="1:13" ht="13.5" thickBot="1" x14ac:dyDescent="0.3">
      <c r="A102" s="42" t="s">
        <v>124</v>
      </c>
      <c r="B102" s="32">
        <v>5</v>
      </c>
      <c r="C102" s="32">
        <v>3</v>
      </c>
      <c r="D102" s="32">
        <v>3</v>
      </c>
      <c r="E102" s="32">
        <v>3</v>
      </c>
      <c r="F102" s="32">
        <v>5</v>
      </c>
      <c r="G102" s="32">
        <v>5</v>
      </c>
      <c r="H102" s="32">
        <v>3</v>
      </c>
      <c r="I102" s="35">
        <v>7</v>
      </c>
      <c r="J102" s="46">
        <f t="shared" si="5"/>
        <v>34</v>
      </c>
      <c r="K102" s="149"/>
      <c r="L102" s="152"/>
      <c r="M102" s="134"/>
    </row>
    <row r="103" spans="1:13" ht="15.75" customHeight="1" thickBot="1" x14ac:dyDescent="0.3">
      <c r="A103" s="42" t="s">
        <v>183</v>
      </c>
      <c r="B103" s="32">
        <v>0</v>
      </c>
      <c r="C103" s="32">
        <v>0</v>
      </c>
      <c r="D103" s="32">
        <v>0</v>
      </c>
      <c r="E103" s="32">
        <v>0</v>
      </c>
      <c r="F103" s="32">
        <v>1</v>
      </c>
      <c r="G103" s="32">
        <v>0</v>
      </c>
      <c r="H103" s="32">
        <v>0</v>
      </c>
      <c r="I103" s="35">
        <v>0</v>
      </c>
      <c r="J103" s="46">
        <f t="shared" si="5"/>
        <v>1</v>
      </c>
      <c r="K103" s="149"/>
      <c r="L103" s="152"/>
      <c r="M103" s="68"/>
    </row>
    <row r="104" spans="1:13" ht="23.25" customHeight="1" thickBot="1" x14ac:dyDescent="0.3">
      <c r="A104" s="42" t="s">
        <v>182</v>
      </c>
      <c r="B104" s="32">
        <v>0</v>
      </c>
      <c r="C104" s="32">
        <v>0</v>
      </c>
      <c r="D104" s="32">
        <v>0</v>
      </c>
      <c r="E104" s="32">
        <v>0</v>
      </c>
      <c r="F104" s="32">
        <v>1</v>
      </c>
      <c r="G104" s="32">
        <v>0</v>
      </c>
      <c r="H104" s="32">
        <v>0</v>
      </c>
      <c r="I104" s="35">
        <v>0</v>
      </c>
      <c r="J104" s="46">
        <f t="shared" si="5"/>
        <v>1</v>
      </c>
      <c r="K104" s="149"/>
      <c r="L104" s="152"/>
      <c r="M104" s="68"/>
    </row>
    <row r="105" spans="1:13" ht="26.25" customHeight="1" thickBot="1" x14ac:dyDescent="0.3">
      <c r="A105" s="42" t="s">
        <v>94</v>
      </c>
      <c r="B105" s="32">
        <v>0</v>
      </c>
      <c r="C105" s="32">
        <v>0</v>
      </c>
      <c r="D105" s="32">
        <v>0</v>
      </c>
      <c r="E105" s="32">
        <v>1</v>
      </c>
      <c r="F105" s="32">
        <v>0</v>
      </c>
      <c r="G105" s="32">
        <v>0</v>
      </c>
      <c r="H105" s="32">
        <v>0</v>
      </c>
      <c r="I105" s="35">
        <v>1</v>
      </c>
      <c r="J105" s="46">
        <f t="shared" si="5"/>
        <v>2</v>
      </c>
      <c r="K105" s="149"/>
      <c r="L105" s="152"/>
      <c r="M105" s="68"/>
    </row>
    <row r="106" spans="1:13" ht="27.75" customHeight="1" thickBot="1" x14ac:dyDescent="0.3">
      <c r="A106" s="42" t="s">
        <v>95</v>
      </c>
      <c r="B106" s="32">
        <v>1</v>
      </c>
      <c r="C106" s="32">
        <v>0</v>
      </c>
      <c r="D106" s="32">
        <v>0</v>
      </c>
      <c r="E106" s="32">
        <v>0</v>
      </c>
      <c r="F106" s="32">
        <v>0</v>
      </c>
      <c r="G106" s="32">
        <v>0</v>
      </c>
      <c r="H106" s="32">
        <v>0</v>
      </c>
      <c r="I106" s="35">
        <v>2</v>
      </c>
      <c r="J106" s="46">
        <f t="shared" si="5"/>
        <v>3</v>
      </c>
      <c r="K106" s="149"/>
      <c r="L106" s="152"/>
      <c r="M106" s="68"/>
    </row>
    <row r="107" spans="1:13" ht="15.75" thickBot="1" x14ac:dyDescent="0.3">
      <c r="A107" s="42" t="s">
        <v>140</v>
      </c>
      <c r="B107" s="32">
        <v>0</v>
      </c>
      <c r="C107" s="32">
        <v>0</v>
      </c>
      <c r="D107" s="32">
        <v>0</v>
      </c>
      <c r="E107" s="32">
        <v>0</v>
      </c>
      <c r="F107" s="32">
        <v>0</v>
      </c>
      <c r="G107" s="32">
        <v>0</v>
      </c>
      <c r="H107" s="32">
        <v>0</v>
      </c>
      <c r="I107" s="35">
        <v>1</v>
      </c>
      <c r="J107" s="46">
        <f t="shared" si="5"/>
        <v>1</v>
      </c>
      <c r="K107" s="149"/>
      <c r="L107" s="152"/>
      <c r="M107" s="68"/>
    </row>
    <row r="108" spans="1:13" ht="28.5" customHeight="1" thickBot="1" x14ac:dyDescent="0.3">
      <c r="A108" s="42" t="s">
        <v>190</v>
      </c>
      <c r="B108" s="32">
        <v>2</v>
      </c>
      <c r="C108" s="32">
        <v>0</v>
      </c>
      <c r="D108" s="32">
        <v>0</v>
      </c>
      <c r="E108" s="32">
        <v>1</v>
      </c>
      <c r="F108" s="32">
        <v>0</v>
      </c>
      <c r="G108" s="32">
        <v>0</v>
      </c>
      <c r="H108" s="32">
        <v>0</v>
      </c>
      <c r="I108" s="35">
        <v>1</v>
      </c>
      <c r="J108" s="46">
        <f t="shared" si="5"/>
        <v>4</v>
      </c>
      <c r="K108" s="149"/>
      <c r="L108" s="152"/>
      <c r="M108" s="68"/>
    </row>
    <row r="109" spans="1:13" ht="15.75" thickBot="1" x14ac:dyDescent="0.3">
      <c r="A109" s="42" t="s">
        <v>180</v>
      </c>
      <c r="B109" s="32">
        <v>0</v>
      </c>
      <c r="C109" s="32">
        <v>0</v>
      </c>
      <c r="D109" s="32">
        <v>0</v>
      </c>
      <c r="E109" s="32">
        <v>0</v>
      </c>
      <c r="F109" s="32">
        <v>1</v>
      </c>
      <c r="G109" s="32">
        <v>0</v>
      </c>
      <c r="H109" s="32">
        <v>0</v>
      </c>
      <c r="I109" s="35">
        <v>0</v>
      </c>
      <c r="J109" s="46">
        <f t="shared" si="5"/>
        <v>1</v>
      </c>
      <c r="K109" s="149"/>
      <c r="L109" s="152"/>
      <c r="M109" s="68"/>
    </row>
    <row r="110" spans="1:13" ht="15.75" thickBot="1" x14ac:dyDescent="0.3">
      <c r="A110" s="42" t="s">
        <v>139</v>
      </c>
      <c r="B110" s="32">
        <v>0</v>
      </c>
      <c r="C110" s="32">
        <v>0</v>
      </c>
      <c r="D110" s="32">
        <v>0</v>
      </c>
      <c r="E110" s="32">
        <v>0</v>
      </c>
      <c r="F110" s="32">
        <v>0</v>
      </c>
      <c r="G110" s="32">
        <v>0</v>
      </c>
      <c r="H110" s="32">
        <v>0</v>
      </c>
      <c r="I110" s="35">
        <v>1</v>
      </c>
      <c r="J110" s="46">
        <f t="shared" si="5"/>
        <v>1</v>
      </c>
      <c r="K110" s="149"/>
      <c r="L110" s="152"/>
      <c r="M110" s="68"/>
    </row>
    <row r="111" spans="1:13" ht="26.25" thickBot="1" x14ac:dyDescent="0.3">
      <c r="A111" s="42" t="s">
        <v>181</v>
      </c>
      <c r="B111" s="32">
        <v>0</v>
      </c>
      <c r="C111" s="32">
        <v>0</v>
      </c>
      <c r="D111" s="32">
        <v>0</v>
      </c>
      <c r="E111" s="32">
        <v>0</v>
      </c>
      <c r="F111" s="32">
        <v>1</v>
      </c>
      <c r="G111" s="32">
        <v>0</v>
      </c>
      <c r="H111" s="32">
        <v>0</v>
      </c>
      <c r="I111" s="35">
        <v>0</v>
      </c>
      <c r="J111" s="46">
        <f t="shared" si="5"/>
        <v>1</v>
      </c>
      <c r="K111" s="149"/>
      <c r="L111" s="152"/>
      <c r="M111" s="68"/>
    </row>
    <row r="112" spans="1:13" ht="15.75" thickBot="1" x14ac:dyDescent="0.3">
      <c r="A112" s="42" t="s">
        <v>138</v>
      </c>
      <c r="B112" s="32">
        <v>1</v>
      </c>
      <c r="C112" s="32">
        <v>0</v>
      </c>
      <c r="D112" s="32">
        <v>0</v>
      </c>
      <c r="E112" s="32">
        <v>0</v>
      </c>
      <c r="F112" s="32">
        <v>0</v>
      </c>
      <c r="G112" s="32">
        <v>0</v>
      </c>
      <c r="H112" s="32">
        <v>0</v>
      </c>
      <c r="I112" s="35">
        <v>1</v>
      </c>
      <c r="J112" s="46">
        <f t="shared" si="5"/>
        <v>2</v>
      </c>
      <c r="K112" s="149"/>
      <c r="L112" s="152"/>
      <c r="M112" s="68"/>
    </row>
    <row r="113" spans="1:13" ht="26.25" thickBot="1" x14ac:dyDescent="0.3">
      <c r="A113" s="42" t="s">
        <v>279</v>
      </c>
      <c r="B113" s="32">
        <v>0</v>
      </c>
      <c r="C113" s="32">
        <v>0</v>
      </c>
      <c r="D113" s="32">
        <v>0</v>
      </c>
      <c r="E113" s="32">
        <v>0</v>
      </c>
      <c r="F113" s="32">
        <v>0</v>
      </c>
      <c r="G113" s="32">
        <v>1</v>
      </c>
      <c r="H113" s="32">
        <v>1</v>
      </c>
      <c r="I113" s="35">
        <v>3</v>
      </c>
      <c r="J113" s="46">
        <f t="shared" si="5"/>
        <v>5</v>
      </c>
      <c r="K113" s="149"/>
      <c r="L113" s="152"/>
      <c r="M113" s="68"/>
    </row>
    <row r="114" spans="1:13" ht="15.75" thickBot="1" x14ac:dyDescent="0.3">
      <c r="A114" s="42" t="s">
        <v>166</v>
      </c>
      <c r="B114" s="32">
        <v>0</v>
      </c>
      <c r="C114" s="32">
        <v>0</v>
      </c>
      <c r="D114" s="32">
        <v>1</v>
      </c>
      <c r="E114" s="32">
        <v>0</v>
      </c>
      <c r="F114" s="32">
        <v>0</v>
      </c>
      <c r="G114" s="32">
        <v>1</v>
      </c>
      <c r="H114" s="32">
        <v>1</v>
      </c>
      <c r="I114" s="35">
        <v>0</v>
      </c>
      <c r="J114" s="46">
        <f t="shared" si="5"/>
        <v>3</v>
      </c>
      <c r="K114" s="149"/>
      <c r="L114" s="152"/>
      <c r="M114" s="68"/>
    </row>
    <row r="115" spans="1:13" ht="15.75" thickBot="1" x14ac:dyDescent="0.3">
      <c r="A115" s="42" t="s">
        <v>195</v>
      </c>
      <c r="B115" s="32">
        <v>0</v>
      </c>
      <c r="C115" s="32">
        <v>0</v>
      </c>
      <c r="D115" s="32">
        <v>1</v>
      </c>
      <c r="E115" s="32">
        <v>0</v>
      </c>
      <c r="F115" s="32">
        <v>0</v>
      </c>
      <c r="G115" s="32">
        <v>0</v>
      </c>
      <c r="H115" s="32">
        <v>0</v>
      </c>
      <c r="I115" s="35">
        <v>0</v>
      </c>
      <c r="J115" s="46">
        <f t="shared" si="5"/>
        <v>1</v>
      </c>
      <c r="K115" s="149"/>
      <c r="L115" s="152"/>
      <c r="M115" s="68"/>
    </row>
    <row r="116" spans="1:13" ht="26.25" thickBot="1" x14ac:dyDescent="0.3">
      <c r="A116" s="42" t="s">
        <v>201</v>
      </c>
      <c r="B116" s="32">
        <v>0</v>
      </c>
      <c r="C116" s="32">
        <v>1</v>
      </c>
      <c r="D116" s="32">
        <v>0</v>
      </c>
      <c r="E116" s="32">
        <v>0</v>
      </c>
      <c r="F116" s="32">
        <v>0</v>
      </c>
      <c r="G116" s="32">
        <v>0</v>
      </c>
      <c r="H116" s="32">
        <v>0</v>
      </c>
      <c r="I116" s="35">
        <v>0</v>
      </c>
      <c r="J116" s="46">
        <f t="shared" si="5"/>
        <v>1</v>
      </c>
      <c r="K116" s="149"/>
      <c r="L116" s="152"/>
      <c r="M116" s="68"/>
    </row>
    <row r="117" spans="1:13" ht="30.75" customHeight="1" thickBot="1" x14ac:dyDescent="0.3">
      <c r="A117" s="42" t="s">
        <v>199</v>
      </c>
      <c r="B117" s="32">
        <v>0</v>
      </c>
      <c r="C117" s="32">
        <v>1</v>
      </c>
      <c r="D117" s="32">
        <v>0</v>
      </c>
      <c r="E117" s="32">
        <v>0</v>
      </c>
      <c r="F117" s="32">
        <v>0</v>
      </c>
      <c r="G117" s="32">
        <v>0</v>
      </c>
      <c r="H117" s="32">
        <v>0</v>
      </c>
      <c r="I117" s="35">
        <v>0</v>
      </c>
      <c r="J117" s="46">
        <f t="shared" si="5"/>
        <v>1</v>
      </c>
      <c r="K117" s="149"/>
      <c r="L117" s="152"/>
      <c r="M117" s="68"/>
    </row>
    <row r="118" spans="1:13" ht="15.75" thickBot="1" x14ac:dyDescent="0.3">
      <c r="A118" s="42" t="s">
        <v>200</v>
      </c>
      <c r="B118" s="32">
        <v>0</v>
      </c>
      <c r="C118" s="32">
        <v>0</v>
      </c>
      <c r="D118" s="32">
        <v>0</v>
      </c>
      <c r="E118" s="32">
        <v>0</v>
      </c>
      <c r="F118" s="32">
        <v>0</v>
      </c>
      <c r="G118" s="32">
        <v>0</v>
      </c>
      <c r="H118" s="32">
        <v>0</v>
      </c>
      <c r="I118" s="35">
        <v>1</v>
      </c>
      <c r="J118" s="46">
        <f t="shared" si="5"/>
        <v>1</v>
      </c>
      <c r="K118" s="150"/>
      <c r="L118" s="153"/>
      <c r="M118" s="104"/>
    </row>
    <row r="119" spans="1:13" ht="15.75" thickBot="1" x14ac:dyDescent="0.3">
      <c r="A119" s="146" t="s">
        <v>103</v>
      </c>
      <c r="B119" s="147"/>
      <c r="C119" s="147"/>
      <c r="D119" s="147"/>
      <c r="E119" s="147"/>
      <c r="F119" s="147"/>
      <c r="G119" s="147"/>
      <c r="H119" s="147"/>
      <c r="I119" s="147"/>
      <c r="J119" s="147"/>
      <c r="K119" s="148" t="s">
        <v>282</v>
      </c>
      <c r="L119" s="148" t="s">
        <v>407</v>
      </c>
      <c r="M119" s="92"/>
    </row>
    <row r="120" spans="1:13" ht="26.25" thickBot="1" x14ac:dyDescent="0.3">
      <c r="A120" s="39" t="s">
        <v>167</v>
      </c>
      <c r="B120" s="14">
        <v>0</v>
      </c>
      <c r="C120" s="14">
        <v>0</v>
      </c>
      <c r="D120" s="14">
        <v>1</v>
      </c>
      <c r="E120" s="14">
        <v>1</v>
      </c>
      <c r="F120" s="14">
        <v>1</v>
      </c>
      <c r="G120" s="14">
        <v>1</v>
      </c>
      <c r="H120" s="14">
        <v>1</v>
      </c>
      <c r="I120" s="15">
        <v>5</v>
      </c>
      <c r="J120" s="46">
        <f t="shared" si="5"/>
        <v>10</v>
      </c>
      <c r="K120" s="149"/>
      <c r="L120" s="149"/>
      <c r="M120" s="68"/>
    </row>
    <row r="121" spans="1:13" ht="34.5" customHeight="1" thickBot="1" x14ac:dyDescent="0.3">
      <c r="A121" s="39" t="s">
        <v>60</v>
      </c>
      <c r="B121" s="14">
        <v>1</v>
      </c>
      <c r="C121" s="14">
        <v>4</v>
      </c>
      <c r="D121" s="14">
        <v>2</v>
      </c>
      <c r="E121" s="14">
        <v>2</v>
      </c>
      <c r="F121" s="14">
        <v>1</v>
      </c>
      <c r="G121" s="14">
        <v>3</v>
      </c>
      <c r="H121" s="14">
        <v>2</v>
      </c>
      <c r="I121" s="15">
        <v>0</v>
      </c>
      <c r="J121" s="46">
        <f t="shared" si="5"/>
        <v>15</v>
      </c>
      <c r="K121" s="149"/>
      <c r="L121" s="149"/>
      <c r="M121" s="68"/>
    </row>
    <row r="122" spans="1:13" ht="25.5" customHeight="1" thickBot="1" x14ac:dyDescent="0.3">
      <c r="A122" s="44" t="s">
        <v>69</v>
      </c>
      <c r="B122" s="14">
        <v>0</v>
      </c>
      <c r="C122" s="14">
        <v>1</v>
      </c>
      <c r="D122" s="14">
        <v>0</v>
      </c>
      <c r="E122" s="14">
        <v>0</v>
      </c>
      <c r="F122" s="14">
        <v>2</v>
      </c>
      <c r="G122" s="14">
        <v>0</v>
      </c>
      <c r="H122" s="14">
        <v>1</v>
      </c>
      <c r="I122" s="15">
        <v>2</v>
      </c>
      <c r="J122" s="46">
        <f t="shared" si="5"/>
        <v>6</v>
      </c>
      <c r="K122" s="149"/>
      <c r="L122" s="149"/>
      <c r="M122" s="68"/>
    </row>
    <row r="123" spans="1:13" ht="32.25" customHeight="1" thickBot="1" x14ac:dyDescent="0.3">
      <c r="A123" s="39" t="s">
        <v>141</v>
      </c>
      <c r="B123" s="14">
        <v>0</v>
      </c>
      <c r="C123" s="14">
        <v>0</v>
      </c>
      <c r="D123" s="14">
        <v>0</v>
      </c>
      <c r="E123" s="14">
        <v>0</v>
      </c>
      <c r="F123" s="14">
        <v>0</v>
      </c>
      <c r="G123" s="14">
        <v>0</v>
      </c>
      <c r="H123" s="14">
        <v>0</v>
      </c>
      <c r="I123" s="15">
        <v>1</v>
      </c>
      <c r="J123" s="46">
        <f t="shared" si="5"/>
        <v>1</v>
      </c>
      <c r="K123" s="150"/>
      <c r="L123" s="150"/>
      <c r="M123" s="82"/>
    </row>
    <row r="124" spans="1:13" ht="24" customHeight="1" thickBot="1" x14ac:dyDescent="0.3">
      <c r="A124" s="146" t="s">
        <v>104</v>
      </c>
      <c r="B124" s="147"/>
      <c r="C124" s="147"/>
      <c r="D124" s="147"/>
      <c r="E124" s="147"/>
      <c r="F124" s="147"/>
      <c r="G124" s="147"/>
      <c r="H124" s="147"/>
      <c r="I124" s="147"/>
      <c r="J124" s="147"/>
      <c r="K124" s="148" t="s">
        <v>284</v>
      </c>
      <c r="L124" s="148" t="s">
        <v>417</v>
      </c>
      <c r="M124" s="67"/>
    </row>
    <row r="125" spans="1:13" ht="26.25" thickBot="1" x14ac:dyDescent="0.3">
      <c r="A125" s="42" t="s">
        <v>283</v>
      </c>
      <c r="B125" s="32">
        <v>2</v>
      </c>
      <c r="C125" s="32">
        <v>0</v>
      </c>
      <c r="D125" s="32">
        <v>0</v>
      </c>
      <c r="E125" s="32">
        <v>0</v>
      </c>
      <c r="F125" s="32">
        <v>0</v>
      </c>
      <c r="G125" s="32">
        <v>2</v>
      </c>
      <c r="H125" s="32">
        <v>2</v>
      </c>
      <c r="I125" s="35">
        <v>0</v>
      </c>
      <c r="J125" s="46">
        <f t="shared" ref="J125:J200" si="8">SUM(B125:I125)</f>
        <v>6</v>
      </c>
      <c r="K125" s="149"/>
      <c r="L125" s="149"/>
      <c r="M125" s="84"/>
    </row>
    <row r="126" spans="1:13" ht="26.25" thickBot="1" x14ac:dyDescent="0.3">
      <c r="A126" s="42" t="s">
        <v>169</v>
      </c>
      <c r="B126" s="32">
        <v>0</v>
      </c>
      <c r="C126" s="32">
        <v>0</v>
      </c>
      <c r="D126" s="32">
        <v>1</v>
      </c>
      <c r="E126" s="32">
        <v>0</v>
      </c>
      <c r="F126" s="32">
        <v>0</v>
      </c>
      <c r="G126" s="32">
        <v>0</v>
      </c>
      <c r="H126" s="32">
        <v>1</v>
      </c>
      <c r="I126" s="35">
        <v>0</v>
      </c>
      <c r="J126" s="46">
        <f t="shared" si="8"/>
        <v>2</v>
      </c>
      <c r="K126" s="149"/>
      <c r="L126" s="149"/>
      <c r="M126" s="135" t="s">
        <v>413</v>
      </c>
    </row>
    <row r="127" spans="1:13" ht="26.25" thickBot="1" x14ac:dyDescent="0.3">
      <c r="A127" s="42" t="s">
        <v>168</v>
      </c>
      <c r="B127" s="32">
        <v>1</v>
      </c>
      <c r="C127" s="32">
        <v>0</v>
      </c>
      <c r="D127" s="32">
        <v>1</v>
      </c>
      <c r="E127" s="32">
        <v>0</v>
      </c>
      <c r="F127" s="32">
        <v>1</v>
      </c>
      <c r="G127" s="32">
        <v>2</v>
      </c>
      <c r="H127" s="32">
        <v>2</v>
      </c>
      <c r="I127" s="35">
        <v>0</v>
      </c>
      <c r="J127" s="46">
        <f t="shared" si="8"/>
        <v>7</v>
      </c>
      <c r="K127" s="149"/>
      <c r="L127" s="149"/>
      <c r="M127" s="136"/>
    </row>
    <row r="128" spans="1:13" ht="36" customHeight="1" thickBot="1" x14ac:dyDescent="0.3">
      <c r="A128" s="42" t="s">
        <v>144</v>
      </c>
      <c r="B128" s="32">
        <v>0</v>
      </c>
      <c r="C128" s="32">
        <v>0</v>
      </c>
      <c r="D128" s="32">
        <v>0</v>
      </c>
      <c r="E128" s="32">
        <v>0</v>
      </c>
      <c r="F128" s="32">
        <v>0</v>
      </c>
      <c r="G128" s="32">
        <v>0</v>
      </c>
      <c r="H128" s="32">
        <v>0</v>
      </c>
      <c r="I128" s="35">
        <v>1</v>
      </c>
      <c r="J128" s="46">
        <f t="shared" si="8"/>
        <v>1</v>
      </c>
      <c r="K128" s="149"/>
      <c r="L128" s="149"/>
      <c r="M128" s="76"/>
    </row>
    <row r="129" spans="1:13" ht="26.25" thickBot="1" x14ac:dyDescent="0.3">
      <c r="A129" s="42" t="s">
        <v>96</v>
      </c>
      <c r="B129" s="32">
        <v>0</v>
      </c>
      <c r="C129" s="32">
        <v>0</v>
      </c>
      <c r="D129" s="32">
        <v>0</v>
      </c>
      <c r="E129" s="32">
        <v>1</v>
      </c>
      <c r="F129" s="32">
        <v>0</v>
      </c>
      <c r="G129" s="32">
        <v>0</v>
      </c>
      <c r="H129" s="32">
        <v>1</v>
      </c>
      <c r="I129" s="35">
        <v>1</v>
      </c>
      <c r="J129" s="46">
        <f t="shared" si="8"/>
        <v>3</v>
      </c>
      <c r="K129" s="149"/>
      <c r="L129" s="149"/>
      <c r="M129" s="68"/>
    </row>
    <row r="130" spans="1:13" ht="26.25" thickBot="1" x14ac:dyDescent="0.3">
      <c r="A130" s="42" t="s">
        <v>142</v>
      </c>
      <c r="B130" s="32">
        <v>0</v>
      </c>
      <c r="C130" s="32">
        <v>0</v>
      </c>
      <c r="D130" s="32">
        <v>0</v>
      </c>
      <c r="E130" s="32">
        <v>0</v>
      </c>
      <c r="F130" s="32">
        <v>0</v>
      </c>
      <c r="G130" s="32">
        <v>0</v>
      </c>
      <c r="H130" s="32">
        <v>1</v>
      </c>
      <c r="I130" s="35">
        <v>1</v>
      </c>
      <c r="J130" s="46">
        <f t="shared" si="8"/>
        <v>2</v>
      </c>
      <c r="K130" s="149"/>
      <c r="L130" s="149"/>
      <c r="M130" s="68"/>
    </row>
    <row r="131" spans="1:13" ht="26.25" thickBot="1" x14ac:dyDescent="0.3">
      <c r="A131" s="42" t="s">
        <v>143</v>
      </c>
      <c r="B131" s="32">
        <v>0</v>
      </c>
      <c r="C131" s="32">
        <v>0</v>
      </c>
      <c r="D131" s="32">
        <v>0</v>
      </c>
      <c r="E131" s="32">
        <v>0</v>
      </c>
      <c r="F131" s="32">
        <v>0</v>
      </c>
      <c r="G131" s="32">
        <v>0</v>
      </c>
      <c r="H131" s="32">
        <v>0</v>
      </c>
      <c r="I131" s="35">
        <v>1</v>
      </c>
      <c r="J131" s="46">
        <f t="shared" si="8"/>
        <v>1</v>
      </c>
      <c r="K131" s="149"/>
      <c r="L131" s="149"/>
      <c r="M131" s="68"/>
    </row>
    <row r="132" spans="1:13" ht="39" thickBot="1" x14ac:dyDescent="0.3">
      <c r="A132" s="42" t="s">
        <v>184</v>
      </c>
      <c r="B132" s="32">
        <v>0</v>
      </c>
      <c r="C132" s="32">
        <v>0</v>
      </c>
      <c r="D132" s="32">
        <v>0</v>
      </c>
      <c r="E132" s="32">
        <v>0</v>
      </c>
      <c r="F132" s="32">
        <v>1</v>
      </c>
      <c r="G132" s="32">
        <v>0</v>
      </c>
      <c r="H132" s="32">
        <v>0</v>
      </c>
      <c r="I132" s="35">
        <v>0</v>
      </c>
      <c r="J132" s="46">
        <f t="shared" si="8"/>
        <v>1</v>
      </c>
      <c r="K132" s="149"/>
      <c r="L132" s="149"/>
      <c r="M132" s="82"/>
    </row>
    <row r="133" spans="1:13" ht="26.25" thickBot="1" x14ac:dyDescent="0.3">
      <c r="A133" s="42" t="s">
        <v>202</v>
      </c>
      <c r="B133" s="32">
        <v>0</v>
      </c>
      <c r="C133" s="32">
        <v>1</v>
      </c>
      <c r="D133" s="32">
        <v>0</v>
      </c>
      <c r="E133" s="32">
        <v>0</v>
      </c>
      <c r="F133" s="32">
        <v>0</v>
      </c>
      <c r="G133" s="32">
        <v>0</v>
      </c>
      <c r="H133" s="32">
        <v>0</v>
      </c>
      <c r="I133" s="35">
        <v>0</v>
      </c>
      <c r="J133" s="46">
        <f t="shared" si="8"/>
        <v>1</v>
      </c>
      <c r="K133" s="149"/>
      <c r="L133" s="149"/>
      <c r="M133" s="82"/>
    </row>
    <row r="134" spans="1:13" ht="26.25" thickBot="1" x14ac:dyDescent="0.3">
      <c r="A134" s="42" t="s">
        <v>203</v>
      </c>
      <c r="B134" s="32">
        <v>0</v>
      </c>
      <c r="C134" s="32">
        <v>1</v>
      </c>
      <c r="D134" s="32">
        <v>0</v>
      </c>
      <c r="E134" s="32">
        <v>0</v>
      </c>
      <c r="F134" s="32">
        <v>0</v>
      </c>
      <c r="G134" s="32">
        <v>0</v>
      </c>
      <c r="H134" s="32">
        <v>0</v>
      </c>
      <c r="I134" s="35">
        <v>0</v>
      </c>
      <c r="J134" s="46">
        <f t="shared" si="8"/>
        <v>1</v>
      </c>
      <c r="K134" s="149"/>
      <c r="L134" s="149"/>
      <c r="M134" s="82"/>
    </row>
    <row r="135" spans="1:13" ht="26.25" thickBot="1" x14ac:dyDescent="0.3">
      <c r="A135" s="42" t="s">
        <v>204</v>
      </c>
      <c r="B135" s="32">
        <v>0</v>
      </c>
      <c r="C135" s="32">
        <v>1</v>
      </c>
      <c r="D135" s="32">
        <v>0</v>
      </c>
      <c r="E135" s="32">
        <v>0</v>
      </c>
      <c r="F135" s="32">
        <v>0</v>
      </c>
      <c r="G135" s="32">
        <v>0</v>
      </c>
      <c r="H135" s="32">
        <v>0</v>
      </c>
      <c r="I135" s="35">
        <v>0</v>
      </c>
      <c r="J135" s="46">
        <f t="shared" si="8"/>
        <v>1</v>
      </c>
      <c r="K135" s="149"/>
      <c r="L135" s="149"/>
      <c r="M135" s="82"/>
    </row>
    <row r="136" spans="1:13" ht="26.25" thickBot="1" x14ac:dyDescent="0.3">
      <c r="A136" s="42" t="s">
        <v>205</v>
      </c>
      <c r="B136" s="32">
        <v>0</v>
      </c>
      <c r="C136" s="32">
        <v>1</v>
      </c>
      <c r="D136" s="32">
        <v>2</v>
      </c>
      <c r="E136" s="32">
        <v>0</v>
      </c>
      <c r="F136" s="32">
        <v>1</v>
      </c>
      <c r="G136" s="32">
        <v>0</v>
      </c>
      <c r="H136" s="32">
        <v>0</v>
      </c>
      <c r="I136" s="35">
        <v>3</v>
      </c>
      <c r="J136" s="46">
        <f t="shared" si="8"/>
        <v>7</v>
      </c>
      <c r="K136" s="149"/>
      <c r="L136" s="149"/>
      <c r="M136" s="82"/>
    </row>
    <row r="137" spans="1:13" ht="21.75" customHeight="1" thickBot="1" x14ac:dyDescent="0.3">
      <c r="A137" s="146" t="s">
        <v>431</v>
      </c>
      <c r="B137" s="147"/>
      <c r="C137" s="147"/>
      <c r="D137" s="147"/>
      <c r="E137" s="147"/>
      <c r="F137" s="147"/>
      <c r="G137" s="147"/>
      <c r="H137" s="147"/>
      <c r="I137" s="147"/>
      <c r="J137" s="147"/>
      <c r="K137" s="154" t="s">
        <v>285</v>
      </c>
      <c r="L137" s="154" t="s">
        <v>407</v>
      </c>
      <c r="M137" s="106"/>
    </row>
    <row r="138" spans="1:13" ht="26.25" thickBot="1" x14ac:dyDescent="0.3">
      <c r="A138" s="39" t="s">
        <v>432</v>
      </c>
      <c r="B138" s="38">
        <v>1</v>
      </c>
      <c r="C138" s="38">
        <v>5</v>
      </c>
      <c r="D138" s="38">
        <v>4</v>
      </c>
      <c r="E138" s="38">
        <v>3</v>
      </c>
      <c r="F138" s="38">
        <v>3</v>
      </c>
      <c r="G138" s="38">
        <v>5</v>
      </c>
      <c r="H138" s="38">
        <v>5</v>
      </c>
      <c r="I138" s="38">
        <v>5</v>
      </c>
      <c r="J138" s="46">
        <f t="shared" si="8"/>
        <v>31</v>
      </c>
      <c r="K138" s="149"/>
      <c r="L138" s="149"/>
      <c r="M138" s="110"/>
    </row>
    <row r="139" spans="1:13" ht="26.25" thickBot="1" x14ac:dyDescent="0.3">
      <c r="A139" s="39" t="s">
        <v>433</v>
      </c>
      <c r="B139" s="38">
        <v>1</v>
      </c>
      <c r="C139" s="38">
        <v>0</v>
      </c>
      <c r="D139" s="38">
        <v>1</v>
      </c>
      <c r="E139" s="38">
        <v>2</v>
      </c>
      <c r="F139" s="38">
        <v>2</v>
      </c>
      <c r="G139" s="38">
        <v>0</v>
      </c>
      <c r="H139" s="38">
        <v>0</v>
      </c>
      <c r="I139" s="47">
        <v>2</v>
      </c>
      <c r="J139" s="46">
        <f t="shared" si="8"/>
        <v>8</v>
      </c>
      <c r="K139" s="149"/>
      <c r="L139" s="149"/>
      <c r="M139" s="114"/>
    </row>
    <row r="140" spans="1:13" ht="26.25" thickBot="1" x14ac:dyDescent="0.3">
      <c r="A140" s="39" t="s">
        <v>434</v>
      </c>
      <c r="B140" s="38">
        <v>0</v>
      </c>
      <c r="C140" s="38">
        <v>0</v>
      </c>
      <c r="D140" s="38">
        <v>0</v>
      </c>
      <c r="E140" s="38">
        <v>0</v>
      </c>
      <c r="F140" s="38">
        <v>0</v>
      </c>
      <c r="G140" s="38">
        <v>0</v>
      </c>
      <c r="H140" s="38">
        <v>0</v>
      </c>
      <c r="I140" s="47">
        <v>1</v>
      </c>
      <c r="J140" s="46">
        <f t="shared" si="8"/>
        <v>1</v>
      </c>
      <c r="K140" s="149"/>
      <c r="L140" s="149"/>
      <c r="M140" s="114"/>
    </row>
    <row r="141" spans="1:13" ht="26.25" thickBot="1" x14ac:dyDescent="0.3">
      <c r="A141" s="39" t="s">
        <v>435</v>
      </c>
      <c r="B141" s="14">
        <v>0</v>
      </c>
      <c r="C141" s="14">
        <v>0</v>
      </c>
      <c r="D141" s="14">
        <v>0</v>
      </c>
      <c r="E141" s="14">
        <v>0</v>
      </c>
      <c r="F141" s="14">
        <v>0</v>
      </c>
      <c r="G141" s="14">
        <v>0</v>
      </c>
      <c r="H141" s="14">
        <v>0</v>
      </c>
      <c r="I141" s="15">
        <v>2</v>
      </c>
      <c r="J141" s="46">
        <f t="shared" si="8"/>
        <v>2</v>
      </c>
      <c r="K141" s="158"/>
      <c r="L141" s="158"/>
      <c r="M141" s="105"/>
    </row>
    <row r="142" spans="1:13" ht="20.25" customHeight="1" thickBot="1" x14ac:dyDescent="0.3">
      <c r="A142" s="146" t="s">
        <v>105</v>
      </c>
      <c r="B142" s="147"/>
      <c r="C142" s="147"/>
      <c r="D142" s="147"/>
      <c r="E142" s="147"/>
      <c r="F142" s="147"/>
      <c r="G142" s="147"/>
      <c r="H142" s="147"/>
      <c r="I142" s="147"/>
      <c r="J142" s="147"/>
      <c r="K142" s="149" t="s">
        <v>307</v>
      </c>
      <c r="L142" s="154" t="s">
        <v>407</v>
      </c>
      <c r="M142" s="98"/>
    </row>
    <row r="143" spans="1:13" ht="26.25" thickBot="1" x14ac:dyDescent="0.3">
      <c r="A143" s="42" t="s">
        <v>48</v>
      </c>
      <c r="B143" s="32">
        <v>1</v>
      </c>
      <c r="C143" s="32">
        <v>1</v>
      </c>
      <c r="D143" s="32">
        <v>0</v>
      </c>
      <c r="E143" s="32">
        <v>0</v>
      </c>
      <c r="F143" s="32">
        <v>0</v>
      </c>
      <c r="G143" s="32">
        <v>1</v>
      </c>
      <c r="H143" s="32">
        <v>0</v>
      </c>
      <c r="I143" s="35">
        <v>1</v>
      </c>
      <c r="J143" s="46">
        <f t="shared" si="8"/>
        <v>4</v>
      </c>
      <c r="K143" s="149"/>
      <c r="L143" s="149"/>
      <c r="M143" s="68"/>
    </row>
    <row r="144" spans="1:13" ht="24.75" customHeight="1" thickBot="1" x14ac:dyDescent="0.3">
      <c r="A144" s="42" t="s">
        <v>49</v>
      </c>
      <c r="B144" s="32">
        <v>2</v>
      </c>
      <c r="C144" s="32">
        <v>1</v>
      </c>
      <c r="D144" s="32">
        <v>3</v>
      </c>
      <c r="E144" s="32">
        <v>0</v>
      </c>
      <c r="F144" s="32">
        <v>2</v>
      </c>
      <c r="G144" s="32">
        <v>0</v>
      </c>
      <c r="H144" s="32">
        <v>1</v>
      </c>
      <c r="I144" s="35">
        <v>6</v>
      </c>
      <c r="J144" s="46">
        <f t="shared" si="8"/>
        <v>15</v>
      </c>
      <c r="K144" s="149"/>
      <c r="L144" s="149"/>
      <c r="M144" s="87"/>
    </row>
    <row r="145" spans="1:13" ht="25.5" customHeight="1" thickBot="1" x14ac:dyDescent="0.3">
      <c r="A145" s="42" t="s">
        <v>50</v>
      </c>
      <c r="B145" s="32">
        <v>1</v>
      </c>
      <c r="C145" s="32">
        <v>3</v>
      </c>
      <c r="D145" s="32">
        <v>2</v>
      </c>
      <c r="E145" s="32">
        <v>1</v>
      </c>
      <c r="F145" s="32">
        <v>3</v>
      </c>
      <c r="G145" s="32">
        <v>4</v>
      </c>
      <c r="H145" s="32">
        <v>4</v>
      </c>
      <c r="I145" s="35">
        <v>2</v>
      </c>
      <c r="J145" s="46">
        <f t="shared" si="8"/>
        <v>20</v>
      </c>
      <c r="K145" s="150"/>
      <c r="L145" s="158"/>
      <c r="M145" s="88"/>
    </row>
    <row r="146" spans="1:13" ht="18" customHeight="1" thickBot="1" x14ac:dyDescent="0.3">
      <c r="A146" s="146" t="s">
        <v>106</v>
      </c>
      <c r="B146" s="147"/>
      <c r="C146" s="147"/>
      <c r="D146" s="147"/>
      <c r="E146" s="147"/>
      <c r="F146" s="147"/>
      <c r="G146" s="147"/>
      <c r="H146" s="147"/>
      <c r="I146" s="147"/>
      <c r="J146" s="147"/>
      <c r="K146" s="148" t="s">
        <v>436</v>
      </c>
      <c r="L146" s="154" t="s">
        <v>407</v>
      </c>
      <c r="M146" s="96"/>
    </row>
    <row r="147" spans="1:13" ht="26.25" thickBot="1" x14ac:dyDescent="0.3">
      <c r="A147" s="39" t="s">
        <v>308</v>
      </c>
      <c r="B147" s="14">
        <v>1</v>
      </c>
      <c r="C147" s="14">
        <v>1</v>
      </c>
      <c r="D147" s="14">
        <v>0</v>
      </c>
      <c r="E147" s="14">
        <v>1</v>
      </c>
      <c r="F147" s="14">
        <v>0</v>
      </c>
      <c r="G147" s="14">
        <v>0</v>
      </c>
      <c r="H147" s="14">
        <v>0</v>
      </c>
      <c r="I147" s="15">
        <v>2</v>
      </c>
      <c r="J147" s="46">
        <f t="shared" si="8"/>
        <v>5</v>
      </c>
      <c r="K147" s="149"/>
      <c r="L147" s="164"/>
      <c r="M147" s="68"/>
    </row>
    <row r="148" spans="1:13" ht="39" thickBot="1" x14ac:dyDescent="0.3">
      <c r="A148" s="39" t="s">
        <v>309</v>
      </c>
      <c r="B148" s="14">
        <v>3</v>
      </c>
      <c r="C148" s="14">
        <v>3</v>
      </c>
      <c r="D148" s="14">
        <v>4</v>
      </c>
      <c r="E148" s="14">
        <v>2</v>
      </c>
      <c r="F148" s="14">
        <v>4</v>
      </c>
      <c r="G148" s="14">
        <v>1</v>
      </c>
      <c r="H148" s="14">
        <v>2</v>
      </c>
      <c r="I148" s="15">
        <v>5</v>
      </c>
      <c r="J148" s="46">
        <f t="shared" si="8"/>
        <v>24</v>
      </c>
      <c r="K148" s="149"/>
      <c r="L148" s="164"/>
      <c r="M148" s="68"/>
    </row>
    <row r="149" spans="1:13" ht="15.75" thickBot="1" x14ac:dyDescent="0.3">
      <c r="A149" s="39" t="s">
        <v>310</v>
      </c>
      <c r="B149" s="14">
        <v>0</v>
      </c>
      <c r="C149" s="14">
        <v>2</v>
      </c>
      <c r="D149" s="14">
        <v>1</v>
      </c>
      <c r="E149" s="14">
        <v>0</v>
      </c>
      <c r="F149" s="14">
        <v>0</v>
      </c>
      <c r="G149" s="14">
        <v>0</v>
      </c>
      <c r="H149" s="14">
        <v>1</v>
      </c>
      <c r="I149" s="15">
        <v>1</v>
      </c>
      <c r="J149" s="46">
        <f t="shared" si="8"/>
        <v>5</v>
      </c>
      <c r="K149" s="149"/>
      <c r="L149" s="164"/>
      <c r="M149" s="68"/>
    </row>
    <row r="150" spans="1:13" ht="26.25" thickBot="1" x14ac:dyDescent="0.3">
      <c r="A150" s="40" t="s">
        <v>316</v>
      </c>
      <c r="B150" s="15">
        <v>2</v>
      </c>
      <c r="C150" s="15">
        <v>1</v>
      </c>
      <c r="D150" s="15">
        <v>1</v>
      </c>
      <c r="E150" s="15">
        <v>2</v>
      </c>
      <c r="F150" s="15">
        <v>3</v>
      </c>
      <c r="G150" s="15">
        <v>2</v>
      </c>
      <c r="H150" s="15">
        <v>0</v>
      </c>
      <c r="I150" s="15">
        <v>3</v>
      </c>
      <c r="J150" s="46">
        <f t="shared" si="8"/>
        <v>14</v>
      </c>
      <c r="K150" s="149"/>
      <c r="L150" s="164"/>
      <c r="M150" s="68"/>
    </row>
    <row r="151" spans="1:13" ht="15.75" thickBot="1" x14ac:dyDescent="0.3">
      <c r="A151" s="40" t="s">
        <v>311</v>
      </c>
      <c r="B151" s="15">
        <v>0</v>
      </c>
      <c r="C151" s="15">
        <v>1</v>
      </c>
      <c r="D151" s="15">
        <v>0</v>
      </c>
      <c r="E151" s="15">
        <v>1</v>
      </c>
      <c r="F151" s="15">
        <v>0</v>
      </c>
      <c r="G151" s="15">
        <v>1</v>
      </c>
      <c r="H151" s="15">
        <v>1</v>
      </c>
      <c r="I151" s="15">
        <v>1</v>
      </c>
      <c r="J151" s="46">
        <f t="shared" si="8"/>
        <v>5</v>
      </c>
      <c r="K151" s="149"/>
      <c r="L151" s="164"/>
      <c r="M151" s="68"/>
    </row>
    <row r="152" spans="1:13" ht="26.25" thickBot="1" x14ac:dyDescent="0.3">
      <c r="A152" s="40" t="s">
        <v>312</v>
      </c>
      <c r="B152" s="15">
        <v>1</v>
      </c>
      <c r="C152" s="15">
        <v>0</v>
      </c>
      <c r="D152" s="15">
        <v>0</v>
      </c>
      <c r="E152" s="15">
        <v>0</v>
      </c>
      <c r="F152" s="15">
        <v>1</v>
      </c>
      <c r="G152" s="15">
        <v>1</v>
      </c>
      <c r="H152" s="15">
        <v>0</v>
      </c>
      <c r="I152" s="15">
        <v>4</v>
      </c>
      <c r="J152" s="46">
        <f t="shared" si="8"/>
        <v>7</v>
      </c>
      <c r="K152" s="149"/>
      <c r="L152" s="164"/>
      <c r="M152" s="68"/>
    </row>
    <row r="153" spans="1:13" ht="26.25" thickBot="1" x14ac:dyDescent="0.3">
      <c r="A153" s="40" t="s">
        <v>313</v>
      </c>
      <c r="B153" s="15">
        <v>2</v>
      </c>
      <c r="C153" s="15">
        <v>3</v>
      </c>
      <c r="D153" s="15">
        <v>5</v>
      </c>
      <c r="E153" s="15">
        <v>2</v>
      </c>
      <c r="F153" s="15">
        <v>4</v>
      </c>
      <c r="G153" s="15">
        <v>4</v>
      </c>
      <c r="H153" s="15">
        <v>1</v>
      </c>
      <c r="I153" s="15">
        <v>1</v>
      </c>
      <c r="J153" s="46">
        <f t="shared" si="8"/>
        <v>22</v>
      </c>
      <c r="K153" s="149"/>
      <c r="L153" s="164"/>
      <c r="M153" s="82"/>
    </row>
    <row r="154" spans="1:13" ht="26.25" thickBot="1" x14ac:dyDescent="0.3">
      <c r="A154" s="40" t="s">
        <v>314</v>
      </c>
      <c r="B154" s="15">
        <v>0</v>
      </c>
      <c r="C154" s="15">
        <v>0</v>
      </c>
      <c r="D154" s="15">
        <v>0</v>
      </c>
      <c r="E154" s="15">
        <v>0</v>
      </c>
      <c r="F154" s="15">
        <v>2</v>
      </c>
      <c r="G154" s="15">
        <v>1</v>
      </c>
      <c r="H154" s="15">
        <v>1</v>
      </c>
      <c r="I154" s="15">
        <v>2</v>
      </c>
      <c r="J154" s="46">
        <f t="shared" si="8"/>
        <v>6</v>
      </c>
      <c r="K154" s="149"/>
      <c r="L154" s="164"/>
      <c r="M154" s="68"/>
    </row>
    <row r="155" spans="1:13" ht="26.25" thickBot="1" x14ac:dyDescent="0.3">
      <c r="A155" s="40" t="s">
        <v>315</v>
      </c>
      <c r="B155" s="15">
        <v>1</v>
      </c>
      <c r="C155" s="15">
        <v>1</v>
      </c>
      <c r="D155" s="15">
        <v>0</v>
      </c>
      <c r="E155" s="15">
        <v>0</v>
      </c>
      <c r="F155" s="15">
        <v>0</v>
      </c>
      <c r="G155" s="15">
        <v>0</v>
      </c>
      <c r="H155" s="15">
        <v>1</v>
      </c>
      <c r="I155" s="15">
        <v>0</v>
      </c>
      <c r="J155" s="46">
        <f t="shared" si="8"/>
        <v>3</v>
      </c>
      <c r="K155" s="149"/>
      <c r="L155" s="164"/>
      <c r="M155" s="82"/>
    </row>
    <row r="156" spans="1:13" ht="26.25" thickBot="1" x14ac:dyDescent="0.3">
      <c r="A156" s="40" t="s">
        <v>317</v>
      </c>
      <c r="B156" s="15">
        <v>0</v>
      </c>
      <c r="C156" s="15">
        <v>0</v>
      </c>
      <c r="D156" s="15">
        <v>0</v>
      </c>
      <c r="E156" s="15">
        <v>0</v>
      </c>
      <c r="F156" s="15">
        <v>1</v>
      </c>
      <c r="G156" s="15">
        <v>0</v>
      </c>
      <c r="H156" s="15">
        <v>0</v>
      </c>
      <c r="I156" s="15">
        <v>0</v>
      </c>
      <c r="J156" s="46">
        <f t="shared" si="8"/>
        <v>1</v>
      </c>
      <c r="K156" s="149"/>
      <c r="L156" s="164"/>
      <c r="M156" s="82"/>
    </row>
    <row r="157" spans="1:13" ht="26.25" thickBot="1" x14ac:dyDescent="0.3">
      <c r="A157" s="40" t="s">
        <v>318</v>
      </c>
      <c r="B157" s="15">
        <v>0</v>
      </c>
      <c r="C157" s="15">
        <v>1</v>
      </c>
      <c r="D157" s="15">
        <v>0</v>
      </c>
      <c r="E157" s="15">
        <v>2</v>
      </c>
      <c r="F157" s="15">
        <v>1</v>
      </c>
      <c r="G157" s="15">
        <v>0</v>
      </c>
      <c r="H157" s="15">
        <v>0</v>
      </c>
      <c r="I157" s="15">
        <v>0</v>
      </c>
      <c r="J157" s="46">
        <f t="shared" si="8"/>
        <v>4</v>
      </c>
      <c r="K157" s="149"/>
      <c r="L157" s="164"/>
      <c r="M157" s="82"/>
    </row>
    <row r="158" spans="1:13" ht="15.75" thickBot="1" x14ac:dyDescent="0.3">
      <c r="A158" s="40" t="s">
        <v>319</v>
      </c>
      <c r="B158" s="15">
        <v>0</v>
      </c>
      <c r="C158" s="15">
        <v>0</v>
      </c>
      <c r="D158" s="15">
        <v>0</v>
      </c>
      <c r="E158" s="15">
        <v>0</v>
      </c>
      <c r="F158" s="15">
        <v>1</v>
      </c>
      <c r="G158" s="15">
        <v>0</v>
      </c>
      <c r="H158" s="15">
        <v>0</v>
      </c>
      <c r="I158" s="15">
        <v>0</v>
      </c>
      <c r="J158" s="46">
        <f t="shared" si="8"/>
        <v>1</v>
      </c>
      <c r="K158" s="149"/>
      <c r="L158" s="164"/>
      <c r="M158" s="82"/>
    </row>
    <row r="159" spans="1:13" ht="26.25" thickBot="1" x14ac:dyDescent="0.3">
      <c r="A159" s="40" t="s">
        <v>320</v>
      </c>
      <c r="B159" s="15">
        <v>0</v>
      </c>
      <c r="C159" s="15">
        <v>0</v>
      </c>
      <c r="D159" s="15">
        <v>0</v>
      </c>
      <c r="E159" s="15">
        <v>0</v>
      </c>
      <c r="F159" s="15">
        <v>1</v>
      </c>
      <c r="G159" s="15">
        <v>0</v>
      </c>
      <c r="H159" s="15">
        <v>0</v>
      </c>
      <c r="I159" s="15">
        <v>0</v>
      </c>
      <c r="J159" s="46">
        <f t="shared" si="8"/>
        <v>1</v>
      </c>
      <c r="K159" s="149"/>
      <c r="L159" s="164"/>
      <c r="M159" s="82"/>
    </row>
    <row r="160" spans="1:13" ht="26.25" thickBot="1" x14ac:dyDescent="0.3">
      <c r="A160" s="40" t="s">
        <v>321</v>
      </c>
      <c r="B160" s="15">
        <v>0</v>
      </c>
      <c r="C160" s="15">
        <v>0</v>
      </c>
      <c r="D160" s="15">
        <v>1</v>
      </c>
      <c r="E160" s="15">
        <v>0</v>
      </c>
      <c r="F160" s="15">
        <v>0</v>
      </c>
      <c r="G160" s="15">
        <v>0</v>
      </c>
      <c r="H160" s="15">
        <v>0</v>
      </c>
      <c r="I160" s="15">
        <v>0</v>
      </c>
      <c r="J160" s="46">
        <f t="shared" si="8"/>
        <v>1</v>
      </c>
      <c r="K160" s="149"/>
      <c r="L160" s="164"/>
      <c r="M160" s="82"/>
    </row>
    <row r="161" spans="1:13" ht="15.75" thickBot="1" x14ac:dyDescent="0.3">
      <c r="A161" s="40" t="s">
        <v>322</v>
      </c>
      <c r="B161" s="15">
        <v>0</v>
      </c>
      <c r="C161" s="15">
        <v>0</v>
      </c>
      <c r="D161" s="15">
        <v>0</v>
      </c>
      <c r="E161" s="15">
        <v>0</v>
      </c>
      <c r="F161" s="15">
        <v>0</v>
      </c>
      <c r="G161" s="15">
        <v>0</v>
      </c>
      <c r="H161" s="15">
        <v>0</v>
      </c>
      <c r="I161" s="15">
        <v>1</v>
      </c>
      <c r="J161" s="46">
        <f t="shared" si="8"/>
        <v>1</v>
      </c>
      <c r="K161" s="149"/>
      <c r="L161" s="164"/>
      <c r="M161" s="71"/>
    </row>
    <row r="162" spans="1:13" ht="13.5" thickBot="1" x14ac:dyDescent="0.3">
      <c r="A162" s="146" t="s">
        <v>107</v>
      </c>
      <c r="B162" s="147"/>
      <c r="C162" s="147"/>
      <c r="D162" s="147"/>
      <c r="E162" s="147"/>
      <c r="F162" s="147"/>
      <c r="G162" s="147"/>
      <c r="H162" s="147"/>
      <c r="I162" s="147"/>
      <c r="J162" s="147"/>
      <c r="K162" s="154" t="s">
        <v>437</v>
      </c>
      <c r="L162" s="154" t="s">
        <v>407</v>
      </c>
      <c r="M162" s="173"/>
    </row>
    <row r="163" spans="1:13" ht="13.5" thickBot="1" x14ac:dyDescent="0.3">
      <c r="A163" s="45" t="s">
        <v>125</v>
      </c>
      <c r="B163" s="35">
        <v>1</v>
      </c>
      <c r="C163" s="35">
        <v>1</v>
      </c>
      <c r="D163" s="35">
        <v>0</v>
      </c>
      <c r="E163" s="35">
        <v>2</v>
      </c>
      <c r="F163" s="35">
        <v>2</v>
      </c>
      <c r="G163" s="35">
        <v>3</v>
      </c>
      <c r="H163" s="35">
        <v>2</v>
      </c>
      <c r="I163" s="35">
        <v>1</v>
      </c>
      <c r="J163" s="46">
        <f t="shared" si="8"/>
        <v>12</v>
      </c>
      <c r="K163" s="149"/>
      <c r="L163" s="149"/>
      <c r="M163" s="174"/>
    </row>
    <row r="164" spans="1:13" ht="26.25" thickBot="1" x14ac:dyDescent="0.3">
      <c r="A164" s="45" t="s">
        <v>126</v>
      </c>
      <c r="B164" s="35">
        <v>0</v>
      </c>
      <c r="C164" s="35">
        <v>1</v>
      </c>
      <c r="D164" s="35">
        <v>2</v>
      </c>
      <c r="E164" s="35">
        <v>0</v>
      </c>
      <c r="F164" s="35">
        <v>1</v>
      </c>
      <c r="G164" s="35">
        <v>2</v>
      </c>
      <c r="H164" s="35">
        <v>0</v>
      </c>
      <c r="I164" s="35">
        <v>1</v>
      </c>
      <c r="J164" s="46">
        <f t="shared" si="8"/>
        <v>7</v>
      </c>
      <c r="K164" s="149"/>
      <c r="L164" s="149"/>
      <c r="M164" s="69"/>
    </row>
    <row r="165" spans="1:13" ht="15.75" customHeight="1" thickBot="1" x14ac:dyDescent="0.3">
      <c r="A165" s="45" t="s">
        <v>127</v>
      </c>
      <c r="B165" s="35">
        <v>1</v>
      </c>
      <c r="C165" s="35">
        <v>1</v>
      </c>
      <c r="D165" s="35">
        <v>0</v>
      </c>
      <c r="E165" s="35">
        <v>1</v>
      </c>
      <c r="F165" s="35">
        <v>0</v>
      </c>
      <c r="G165" s="35">
        <v>0</v>
      </c>
      <c r="H165" s="35">
        <v>0</v>
      </c>
      <c r="I165" s="35">
        <v>1</v>
      </c>
      <c r="J165" s="46">
        <f t="shared" si="8"/>
        <v>4</v>
      </c>
      <c r="K165" s="149"/>
      <c r="L165" s="149"/>
      <c r="M165" s="69"/>
    </row>
    <row r="166" spans="1:13" ht="15.75" customHeight="1" thickBot="1" x14ac:dyDescent="0.3">
      <c r="A166" s="45" t="s">
        <v>128</v>
      </c>
      <c r="B166" s="35">
        <v>1</v>
      </c>
      <c r="C166" s="35">
        <v>1</v>
      </c>
      <c r="D166" s="35">
        <v>0</v>
      </c>
      <c r="E166" s="35">
        <v>0</v>
      </c>
      <c r="F166" s="35">
        <v>1</v>
      </c>
      <c r="G166" s="35">
        <v>0</v>
      </c>
      <c r="H166" s="35">
        <v>1</v>
      </c>
      <c r="I166" s="35">
        <v>0</v>
      </c>
      <c r="J166" s="46">
        <f t="shared" si="8"/>
        <v>4</v>
      </c>
      <c r="K166" s="149"/>
      <c r="L166" s="149"/>
      <c r="M166" s="69"/>
    </row>
    <row r="167" spans="1:13" ht="15.75" customHeight="1" thickBot="1" x14ac:dyDescent="0.3">
      <c r="A167" s="45" t="s">
        <v>129</v>
      </c>
      <c r="B167" s="35">
        <v>2</v>
      </c>
      <c r="C167" s="35">
        <v>0</v>
      </c>
      <c r="D167" s="35">
        <v>1</v>
      </c>
      <c r="E167" s="35">
        <v>0</v>
      </c>
      <c r="F167" s="35">
        <v>0</v>
      </c>
      <c r="G167" s="35">
        <v>0</v>
      </c>
      <c r="H167" s="35">
        <v>2</v>
      </c>
      <c r="I167" s="35">
        <v>2</v>
      </c>
      <c r="J167" s="46">
        <f t="shared" si="8"/>
        <v>7</v>
      </c>
      <c r="K167" s="149"/>
      <c r="L167" s="149"/>
      <c r="M167" s="69"/>
    </row>
    <row r="168" spans="1:13" ht="26.25" thickBot="1" x14ac:dyDescent="0.3">
      <c r="A168" s="45" t="s">
        <v>196</v>
      </c>
      <c r="B168" s="35">
        <v>0</v>
      </c>
      <c r="C168" s="35">
        <v>0</v>
      </c>
      <c r="D168" s="35">
        <v>2</v>
      </c>
      <c r="E168" s="35">
        <v>0</v>
      </c>
      <c r="F168" s="35">
        <v>0</v>
      </c>
      <c r="G168" s="35">
        <v>0</v>
      </c>
      <c r="H168" s="35">
        <v>0</v>
      </c>
      <c r="I168" s="35">
        <v>0</v>
      </c>
      <c r="J168" s="46">
        <f t="shared" si="8"/>
        <v>2</v>
      </c>
      <c r="K168" s="149"/>
      <c r="L168" s="149"/>
      <c r="M168" s="69"/>
    </row>
    <row r="169" spans="1:13" ht="15.75" thickBot="1" x14ac:dyDescent="0.3">
      <c r="A169" s="45" t="s">
        <v>206</v>
      </c>
      <c r="B169" s="35">
        <v>0</v>
      </c>
      <c r="C169" s="35">
        <v>1</v>
      </c>
      <c r="D169" s="35">
        <v>0</v>
      </c>
      <c r="E169" s="35">
        <v>0</v>
      </c>
      <c r="F169" s="35">
        <v>0</v>
      </c>
      <c r="G169" s="35">
        <v>0</v>
      </c>
      <c r="H169" s="35">
        <v>0</v>
      </c>
      <c r="I169" s="35">
        <v>0</v>
      </c>
      <c r="J169" s="46">
        <f t="shared" si="8"/>
        <v>1</v>
      </c>
      <c r="K169" s="149"/>
      <c r="L169" s="149"/>
      <c r="M169" s="69"/>
    </row>
    <row r="170" spans="1:13" ht="15.75" thickBot="1" x14ac:dyDescent="0.3">
      <c r="A170" s="45" t="s">
        <v>286</v>
      </c>
      <c r="B170" s="35">
        <v>0</v>
      </c>
      <c r="C170" s="35">
        <v>1</v>
      </c>
      <c r="D170" s="35">
        <v>0</v>
      </c>
      <c r="E170" s="35">
        <v>1</v>
      </c>
      <c r="F170" s="35">
        <v>0</v>
      </c>
      <c r="G170" s="35">
        <v>0</v>
      </c>
      <c r="H170" s="35">
        <v>1</v>
      </c>
      <c r="I170" s="35">
        <v>1</v>
      </c>
      <c r="J170" s="46">
        <f t="shared" ref="J170:J171" si="9">SUM(B170:I170)</f>
        <v>4</v>
      </c>
      <c r="K170" s="149"/>
      <c r="L170" s="149"/>
      <c r="M170" s="69"/>
    </row>
    <row r="171" spans="1:13" ht="15.75" thickBot="1" x14ac:dyDescent="0.3">
      <c r="A171" s="45" t="s">
        <v>287</v>
      </c>
      <c r="B171" s="35">
        <v>0</v>
      </c>
      <c r="C171" s="35">
        <v>1</v>
      </c>
      <c r="D171" s="35">
        <v>1</v>
      </c>
      <c r="E171" s="35">
        <v>1</v>
      </c>
      <c r="F171" s="35">
        <v>0</v>
      </c>
      <c r="G171" s="35">
        <v>1</v>
      </c>
      <c r="H171" s="35">
        <v>0</v>
      </c>
      <c r="I171" s="35">
        <v>1</v>
      </c>
      <c r="J171" s="46">
        <f t="shared" si="9"/>
        <v>5</v>
      </c>
      <c r="K171" s="149"/>
      <c r="L171" s="149"/>
      <c r="M171" s="69"/>
    </row>
    <row r="172" spans="1:13" ht="15.75" thickBot="1" x14ac:dyDescent="0.3">
      <c r="A172" s="45" t="s">
        <v>207</v>
      </c>
      <c r="B172" s="35">
        <v>0</v>
      </c>
      <c r="C172" s="35">
        <v>0</v>
      </c>
      <c r="D172" s="35">
        <v>1</v>
      </c>
      <c r="E172" s="35">
        <v>0</v>
      </c>
      <c r="F172" s="35">
        <v>0</v>
      </c>
      <c r="G172" s="35">
        <v>0</v>
      </c>
      <c r="H172" s="35">
        <v>0</v>
      </c>
      <c r="I172" s="35">
        <v>0</v>
      </c>
      <c r="J172" s="46">
        <f t="shared" si="8"/>
        <v>1</v>
      </c>
      <c r="K172" s="158"/>
      <c r="L172" s="158"/>
      <c r="M172" s="107"/>
    </row>
    <row r="173" spans="1:13" ht="13.5" thickBot="1" x14ac:dyDescent="0.3">
      <c r="A173" s="146" t="s">
        <v>108</v>
      </c>
      <c r="B173" s="147"/>
      <c r="C173" s="147"/>
      <c r="D173" s="147"/>
      <c r="E173" s="147"/>
      <c r="F173" s="147"/>
      <c r="G173" s="147"/>
      <c r="H173" s="147"/>
      <c r="I173" s="147"/>
      <c r="J173" s="147"/>
      <c r="K173" s="154" t="s">
        <v>453</v>
      </c>
      <c r="L173" s="154" t="s">
        <v>412</v>
      </c>
      <c r="M173" s="173" t="s">
        <v>413</v>
      </c>
    </row>
    <row r="174" spans="1:13" ht="15.75" customHeight="1" thickBot="1" x14ac:dyDescent="0.3">
      <c r="A174" s="39" t="s">
        <v>51</v>
      </c>
      <c r="B174" s="14">
        <v>0</v>
      </c>
      <c r="C174" s="14">
        <v>0</v>
      </c>
      <c r="D174" s="14">
        <v>1</v>
      </c>
      <c r="E174" s="14">
        <v>0</v>
      </c>
      <c r="F174" s="14">
        <v>1</v>
      </c>
      <c r="G174" s="38">
        <v>2</v>
      </c>
      <c r="H174" s="14">
        <v>2</v>
      </c>
      <c r="I174" s="15">
        <v>2</v>
      </c>
      <c r="J174" s="46">
        <f t="shared" si="8"/>
        <v>8</v>
      </c>
      <c r="K174" s="149"/>
      <c r="L174" s="149"/>
      <c r="M174" s="136"/>
    </row>
    <row r="175" spans="1:13" ht="15.75" customHeight="1" thickBot="1" x14ac:dyDescent="0.3">
      <c r="A175" s="39" t="s">
        <v>185</v>
      </c>
      <c r="B175" s="14">
        <v>0</v>
      </c>
      <c r="C175" s="14">
        <v>0</v>
      </c>
      <c r="D175" s="14">
        <v>0</v>
      </c>
      <c r="E175" s="14">
        <v>0</v>
      </c>
      <c r="F175" s="14">
        <v>1</v>
      </c>
      <c r="G175" s="38">
        <v>0</v>
      </c>
      <c r="H175" s="14">
        <v>0</v>
      </c>
      <c r="I175" s="15">
        <v>0</v>
      </c>
      <c r="J175" s="46">
        <f t="shared" si="8"/>
        <v>1</v>
      </c>
      <c r="K175" s="149"/>
      <c r="L175" s="149"/>
      <c r="M175" s="174"/>
    </row>
    <row r="176" spans="1:13" ht="14.45" customHeight="1" thickBot="1" x14ac:dyDescent="0.3">
      <c r="A176" s="40" t="s">
        <v>92</v>
      </c>
      <c r="B176" s="15">
        <v>1</v>
      </c>
      <c r="C176" s="15">
        <v>4</v>
      </c>
      <c r="D176" s="15">
        <v>3</v>
      </c>
      <c r="E176" s="15">
        <v>1</v>
      </c>
      <c r="F176" s="15">
        <v>3</v>
      </c>
      <c r="G176" s="15">
        <v>2</v>
      </c>
      <c r="H176" s="15">
        <v>3</v>
      </c>
      <c r="I176" s="15">
        <v>5</v>
      </c>
      <c r="J176" s="46">
        <f t="shared" si="8"/>
        <v>22</v>
      </c>
      <c r="K176" s="149"/>
      <c r="L176" s="149"/>
      <c r="M176" s="62"/>
    </row>
    <row r="177" spans="1:13" ht="15" customHeight="1" thickBot="1" x14ac:dyDescent="0.3">
      <c r="A177" s="40" t="s">
        <v>52</v>
      </c>
      <c r="B177" s="15">
        <v>0</v>
      </c>
      <c r="C177" s="15">
        <v>0</v>
      </c>
      <c r="D177" s="15">
        <v>1</v>
      </c>
      <c r="E177" s="15">
        <v>0</v>
      </c>
      <c r="F177" s="15">
        <v>0</v>
      </c>
      <c r="G177" s="15">
        <v>2</v>
      </c>
      <c r="H177" s="15">
        <v>0</v>
      </c>
      <c r="I177" s="15">
        <v>0</v>
      </c>
      <c r="J177" s="46">
        <f t="shared" si="8"/>
        <v>3</v>
      </c>
      <c r="K177" s="149"/>
      <c r="L177" s="149"/>
      <c r="M177" s="62"/>
    </row>
    <row r="178" spans="1:13" ht="15" customHeight="1" thickBot="1" x14ac:dyDescent="0.3">
      <c r="A178" s="40" t="s">
        <v>62</v>
      </c>
      <c r="B178" s="15">
        <v>1</v>
      </c>
      <c r="C178" s="15">
        <v>1</v>
      </c>
      <c r="D178" s="15">
        <v>4</v>
      </c>
      <c r="E178" s="15">
        <v>2</v>
      </c>
      <c r="F178" s="15">
        <v>3</v>
      </c>
      <c r="G178" s="15">
        <v>3</v>
      </c>
      <c r="H178" s="15">
        <v>4</v>
      </c>
      <c r="I178" s="15">
        <v>5</v>
      </c>
      <c r="J178" s="46">
        <f t="shared" si="8"/>
        <v>23</v>
      </c>
      <c r="K178" s="149"/>
      <c r="L178" s="149"/>
      <c r="M178" s="62"/>
    </row>
    <row r="179" spans="1:13" ht="15" customHeight="1" thickBot="1" x14ac:dyDescent="0.3">
      <c r="A179" s="40" t="s">
        <v>61</v>
      </c>
      <c r="B179" s="15">
        <v>0</v>
      </c>
      <c r="C179" s="15">
        <v>1</v>
      </c>
      <c r="D179" s="15">
        <v>0</v>
      </c>
      <c r="E179" s="15">
        <v>1</v>
      </c>
      <c r="F179" s="15">
        <v>1</v>
      </c>
      <c r="G179" s="15">
        <v>0</v>
      </c>
      <c r="H179" s="15">
        <v>0</v>
      </c>
      <c r="I179" s="15">
        <v>3</v>
      </c>
      <c r="J179" s="46">
        <f t="shared" si="8"/>
        <v>6</v>
      </c>
      <c r="K179" s="149"/>
      <c r="L179" s="149"/>
      <c r="M179" s="62"/>
    </row>
    <row r="180" spans="1:13" ht="15" customHeight="1" thickBot="1" x14ac:dyDescent="0.3">
      <c r="A180" s="40" t="s">
        <v>53</v>
      </c>
      <c r="B180" s="15">
        <v>0</v>
      </c>
      <c r="C180" s="15">
        <v>1</v>
      </c>
      <c r="D180" s="15">
        <v>1</v>
      </c>
      <c r="E180" s="15">
        <v>1</v>
      </c>
      <c r="F180" s="15">
        <v>0</v>
      </c>
      <c r="G180" s="15">
        <v>1</v>
      </c>
      <c r="H180" s="15">
        <v>0</v>
      </c>
      <c r="I180" s="15">
        <v>0</v>
      </c>
      <c r="J180" s="46">
        <f t="shared" si="8"/>
        <v>4</v>
      </c>
      <c r="K180" s="149"/>
      <c r="L180" s="149"/>
      <c r="M180" s="62"/>
    </row>
    <row r="181" spans="1:13" ht="15" customHeight="1" thickBot="1" x14ac:dyDescent="0.3">
      <c r="A181" s="40" t="s">
        <v>54</v>
      </c>
      <c r="B181" s="15">
        <v>0</v>
      </c>
      <c r="C181" s="15">
        <v>0</v>
      </c>
      <c r="D181" s="15">
        <v>0</v>
      </c>
      <c r="E181" s="15">
        <v>1</v>
      </c>
      <c r="F181" s="15">
        <v>1</v>
      </c>
      <c r="G181" s="15">
        <v>1</v>
      </c>
      <c r="H181" s="15">
        <v>0</v>
      </c>
      <c r="I181" s="15">
        <v>0</v>
      </c>
      <c r="J181" s="46">
        <f t="shared" si="8"/>
        <v>3</v>
      </c>
      <c r="K181" s="149"/>
      <c r="L181" s="149"/>
      <c r="M181" s="62"/>
    </row>
    <row r="182" spans="1:13" ht="26.25" thickBot="1" x14ac:dyDescent="0.3">
      <c r="A182" s="40" t="s">
        <v>145</v>
      </c>
      <c r="B182" s="15">
        <v>2</v>
      </c>
      <c r="C182" s="15">
        <v>3</v>
      </c>
      <c r="D182" s="15">
        <v>5</v>
      </c>
      <c r="E182" s="15">
        <v>2</v>
      </c>
      <c r="F182" s="15">
        <v>3</v>
      </c>
      <c r="G182" s="15">
        <v>3</v>
      </c>
      <c r="H182" s="15">
        <v>1</v>
      </c>
      <c r="I182" s="15">
        <v>6</v>
      </c>
      <c r="J182" s="46">
        <f t="shared" si="8"/>
        <v>25</v>
      </c>
      <c r="K182" s="149"/>
      <c r="L182" s="149"/>
      <c r="M182" s="62"/>
    </row>
    <row r="183" spans="1:13" ht="15" customHeight="1" thickBot="1" x14ac:dyDescent="0.3">
      <c r="A183" s="40" t="s">
        <v>55</v>
      </c>
      <c r="B183" s="15">
        <v>1</v>
      </c>
      <c r="C183" s="15">
        <v>0</v>
      </c>
      <c r="D183" s="15">
        <v>0</v>
      </c>
      <c r="E183" s="15">
        <v>0</v>
      </c>
      <c r="F183" s="15">
        <v>0</v>
      </c>
      <c r="G183" s="15">
        <v>0</v>
      </c>
      <c r="H183" s="15">
        <v>0</v>
      </c>
      <c r="I183" s="15">
        <v>0</v>
      </c>
      <c r="J183" s="46">
        <f t="shared" si="8"/>
        <v>1</v>
      </c>
      <c r="K183" s="149"/>
      <c r="L183" s="149"/>
      <c r="M183" s="62"/>
    </row>
    <row r="184" spans="1:13" ht="15" customHeight="1" thickBot="1" x14ac:dyDescent="0.3">
      <c r="A184" s="40" t="s">
        <v>64</v>
      </c>
      <c r="B184" s="15">
        <v>2</v>
      </c>
      <c r="C184" s="15">
        <v>1</v>
      </c>
      <c r="D184" s="15">
        <v>2</v>
      </c>
      <c r="E184" s="15">
        <v>0</v>
      </c>
      <c r="F184" s="15">
        <v>1</v>
      </c>
      <c r="G184" s="15">
        <v>2</v>
      </c>
      <c r="H184" s="15">
        <v>3</v>
      </c>
      <c r="I184" s="15">
        <v>2</v>
      </c>
      <c r="J184" s="46">
        <f t="shared" si="8"/>
        <v>13</v>
      </c>
      <c r="K184" s="149"/>
      <c r="L184" s="149"/>
      <c r="M184" s="62"/>
    </row>
    <row r="185" spans="1:13" ht="19.5" customHeight="1" thickBot="1" x14ac:dyDescent="0.3">
      <c r="A185" s="40" t="s">
        <v>130</v>
      </c>
      <c r="B185" s="15">
        <v>1</v>
      </c>
      <c r="C185" s="15">
        <v>4</v>
      </c>
      <c r="D185" s="15">
        <v>2</v>
      </c>
      <c r="E185" s="15">
        <v>2</v>
      </c>
      <c r="F185" s="15">
        <v>2</v>
      </c>
      <c r="G185" s="15">
        <v>2</v>
      </c>
      <c r="H185" s="15">
        <v>4</v>
      </c>
      <c r="I185" s="15">
        <v>5</v>
      </c>
      <c r="J185" s="46">
        <f t="shared" si="8"/>
        <v>22</v>
      </c>
      <c r="K185" s="149"/>
      <c r="L185" s="149"/>
      <c r="M185" s="62"/>
    </row>
    <row r="186" spans="1:13" ht="19.5" customHeight="1" thickBot="1" x14ac:dyDescent="0.3">
      <c r="A186" s="40" t="s">
        <v>146</v>
      </c>
      <c r="B186" s="15">
        <v>0</v>
      </c>
      <c r="C186" s="15">
        <v>0</v>
      </c>
      <c r="D186" s="15">
        <v>1</v>
      </c>
      <c r="E186" s="15">
        <v>1</v>
      </c>
      <c r="F186" s="15">
        <v>1</v>
      </c>
      <c r="G186" s="15">
        <v>1</v>
      </c>
      <c r="H186" s="15">
        <v>0</v>
      </c>
      <c r="I186" s="15">
        <v>2</v>
      </c>
      <c r="J186" s="46">
        <f t="shared" si="8"/>
        <v>6</v>
      </c>
      <c r="K186" s="149"/>
      <c r="L186" s="149"/>
      <c r="M186" s="62"/>
    </row>
    <row r="187" spans="1:13" ht="15.75" thickBot="1" x14ac:dyDescent="0.3">
      <c r="A187" s="40" t="s">
        <v>170</v>
      </c>
      <c r="B187" s="15">
        <v>0</v>
      </c>
      <c r="C187" s="15">
        <v>0</v>
      </c>
      <c r="D187" s="15">
        <v>0</v>
      </c>
      <c r="E187" s="15">
        <v>0</v>
      </c>
      <c r="F187" s="15">
        <v>1</v>
      </c>
      <c r="G187" s="15">
        <v>0</v>
      </c>
      <c r="H187" s="15">
        <v>1</v>
      </c>
      <c r="I187" s="15">
        <v>0</v>
      </c>
      <c r="J187" s="46">
        <f t="shared" si="8"/>
        <v>2</v>
      </c>
      <c r="K187" s="149"/>
      <c r="L187" s="149"/>
      <c r="M187" s="62"/>
    </row>
    <row r="188" spans="1:13" ht="15.75" thickBot="1" x14ac:dyDescent="0.3">
      <c r="A188" s="40" t="s">
        <v>131</v>
      </c>
      <c r="B188" s="15">
        <v>0</v>
      </c>
      <c r="C188" s="15">
        <v>0</v>
      </c>
      <c r="D188" s="15">
        <v>1</v>
      </c>
      <c r="E188" s="15">
        <v>0</v>
      </c>
      <c r="F188" s="15">
        <v>0</v>
      </c>
      <c r="G188" s="15">
        <v>1</v>
      </c>
      <c r="H188" s="15">
        <v>0</v>
      </c>
      <c r="I188" s="15">
        <v>0</v>
      </c>
      <c r="J188" s="46">
        <f t="shared" si="8"/>
        <v>2</v>
      </c>
      <c r="K188" s="149"/>
      <c r="L188" s="158"/>
      <c r="M188" s="113"/>
    </row>
    <row r="189" spans="1:13" ht="15.75" thickBot="1" x14ac:dyDescent="0.3">
      <c r="A189" s="146" t="s">
        <v>109</v>
      </c>
      <c r="B189" s="147"/>
      <c r="C189" s="147"/>
      <c r="D189" s="147"/>
      <c r="E189" s="147"/>
      <c r="F189" s="147"/>
      <c r="G189" s="147"/>
      <c r="H189" s="147"/>
      <c r="I189" s="147"/>
      <c r="J189" s="147"/>
      <c r="K189" s="154" t="s">
        <v>324</v>
      </c>
      <c r="L189" s="149" t="s">
        <v>407</v>
      </c>
      <c r="M189" s="61"/>
    </row>
    <row r="190" spans="1:13" ht="42" customHeight="1" thickBot="1" x14ac:dyDescent="0.3">
      <c r="A190" s="45" t="s">
        <v>323</v>
      </c>
      <c r="B190" s="35">
        <v>2</v>
      </c>
      <c r="C190" s="35">
        <v>1</v>
      </c>
      <c r="D190" s="35">
        <v>1</v>
      </c>
      <c r="E190" s="35">
        <v>2</v>
      </c>
      <c r="F190" s="35">
        <v>1</v>
      </c>
      <c r="G190" s="35">
        <v>2</v>
      </c>
      <c r="H190" s="35">
        <v>4</v>
      </c>
      <c r="I190" s="35">
        <v>5</v>
      </c>
      <c r="J190" s="46">
        <f t="shared" si="8"/>
        <v>18</v>
      </c>
      <c r="K190" s="149"/>
      <c r="L190" s="149"/>
      <c r="M190" s="62"/>
    </row>
    <row r="191" spans="1:13" ht="25.5" customHeight="1" thickBot="1" x14ac:dyDescent="0.3">
      <c r="A191" s="45" t="s">
        <v>193</v>
      </c>
      <c r="B191" s="35">
        <v>1</v>
      </c>
      <c r="C191" s="35">
        <v>0</v>
      </c>
      <c r="D191" s="35">
        <v>2</v>
      </c>
      <c r="E191" s="35">
        <v>2</v>
      </c>
      <c r="F191" s="35">
        <v>1</v>
      </c>
      <c r="G191" s="35">
        <v>0</v>
      </c>
      <c r="H191" s="35">
        <v>1</v>
      </c>
      <c r="I191" s="35">
        <v>1</v>
      </c>
      <c r="J191" s="46">
        <f t="shared" si="8"/>
        <v>8</v>
      </c>
      <c r="K191" s="149"/>
      <c r="L191" s="149"/>
      <c r="M191" s="62"/>
    </row>
    <row r="192" spans="1:13" ht="25.5" customHeight="1" thickBot="1" x14ac:dyDescent="0.3">
      <c r="A192" s="45" t="s">
        <v>56</v>
      </c>
      <c r="B192" s="35">
        <v>0</v>
      </c>
      <c r="C192" s="35">
        <v>2</v>
      </c>
      <c r="D192" s="35">
        <v>1</v>
      </c>
      <c r="E192" s="35">
        <v>1</v>
      </c>
      <c r="F192" s="35">
        <v>0</v>
      </c>
      <c r="G192" s="35">
        <v>0</v>
      </c>
      <c r="H192" s="35">
        <v>0</v>
      </c>
      <c r="I192" s="35">
        <v>0</v>
      </c>
      <c r="J192" s="46">
        <f t="shared" si="8"/>
        <v>4</v>
      </c>
      <c r="K192" s="149"/>
      <c r="L192" s="149"/>
      <c r="M192" s="62"/>
    </row>
    <row r="193" spans="1:13" ht="26.25" thickBot="1" x14ac:dyDescent="0.3">
      <c r="A193" s="45" t="s">
        <v>149</v>
      </c>
      <c r="B193" s="35">
        <v>0</v>
      </c>
      <c r="C193" s="35">
        <v>1</v>
      </c>
      <c r="D193" s="35">
        <v>0</v>
      </c>
      <c r="E193" s="35">
        <v>2</v>
      </c>
      <c r="F193" s="35">
        <v>2</v>
      </c>
      <c r="G193" s="35">
        <v>1</v>
      </c>
      <c r="H193" s="35">
        <v>0</v>
      </c>
      <c r="I193" s="35">
        <v>2</v>
      </c>
      <c r="J193" s="46">
        <f t="shared" si="8"/>
        <v>8</v>
      </c>
      <c r="K193" s="149"/>
      <c r="L193" s="149"/>
      <c r="M193" s="80"/>
    </row>
    <row r="194" spans="1:13" ht="25.5" customHeight="1" thickBot="1" x14ac:dyDescent="0.3">
      <c r="A194" s="45" t="s">
        <v>83</v>
      </c>
      <c r="B194" s="35">
        <v>1</v>
      </c>
      <c r="C194" s="35">
        <v>1</v>
      </c>
      <c r="D194" s="35">
        <v>0</v>
      </c>
      <c r="E194" s="35">
        <v>2</v>
      </c>
      <c r="F194" s="35">
        <v>0</v>
      </c>
      <c r="G194" s="35">
        <v>0</v>
      </c>
      <c r="H194" s="35">
        <v>0</v>
      </c>
      <c r="I194" s="35">
        <v>1</v>
      </c>
      <c r="J194" s="46">
        <f t="shared" si="8"/>
        <v>5</v>
      </c>
      <c r="K194" s="149"/>
      <c r="L194" s="149"/>
      <c r="M194" s="80"/>
    </row>
    <row r="195" spans="1:13" ht="25.5" customHeight="1" thickBot="1" x14ac:dyDescent="0.3">
      <c r="A195" s="45" t="s">
        <v>150</v>
      </c>
      <c r="B195" s="35">
        <v>2</v>
      </c>
      <c r="C195" s="35">
        <v>0</v>
      </c>
      <c r="D195" s="35">
        <v>0</v>
      </c>
      <c r="E195" s="35">
        <v>0</v>
      </c>
      <c r="F195" s="35">
        <v>0</v>
      </c>
      <c r="G195" s="35">
        <v>0</v>
      </c>
      <c r="H195" s="35">
        <v>0</v>
      </c>
      <c r="I195" s="35">
        <v>1</v>
      </c>
      <c r="J195" s="46">
        <f t="shared" si="8"/>
        <v>3</v>
      </c>
      <c r="K195" s="149"/>
      <c r="L195" s="149"/>
      <c r="M195" s="80"/>
    </row>
    <row r="196" spans="1:13" ht="25.5" customHeight="1" thickBot="1" x14ac:dyDescent="0.3">
      <c r="A196" s="45" t="s">
        <v>208</v>
      </c>
      <c r="B196" s="35">
        <v>1</v>
      </c>
      <c r="C196" s="35">
        <v>2</v>
      </c>
      <c r="D196" s="35">
        <v>0</v>
      </c>
      <c r="E196" s="35">
        <v>1</v>
      </c>
      <c r="F196" s="35">
        <v>0</v>
      </c>
      <c r="G196" s="35">
        <v>1</v>
      </c>
      <c r="H196" s="35">
        <v>0</v>
      </c>
      <c r="I196" s="35">
        <v>1</v>
      </c>
      <c r="J196" s="46">
        <f t="shared" si="8"/>
        <v>6</v>
      </c>
      <c r="K196" s="149"/>
      <c r="L196" s="149"/>
      <c r="M196" s="80"/>
    </row>
    <row r="197" spans="1:13" ht="25.5" customHeight="1" thickBot="1" x14ac:dyDescent="0.3">
      <c r="A197" s="45" t="s">
        <v>148</v>
      </c>
      <c r="B197" s="35">
        <v>0</v>
      </c>
      <c r="C197" s="35">
        <v>2</v>
      </c>
      <c r="D197" s="35">
        <v>2</v>
      </c>
      <c r="E197" s="35">
        <v>1</v>
      </c>
      <c r="F197" s="35">
        <v>1</v>
      </c>
      <c r="G197" s="35">
        <v>1</v>
      </c>
      <c r="H197" s="35">
        <v>1</v>
      </c>
      <c r="I197" s="35">
        <v>1</v>
      </c>
      <c r="J197" s="46">
        <f t="shared" si="8"/>
        <v>9</v>
      </c>
      <c r="K197" s="149"/>
      <c r="L197" s="149"/>
      <c r="M197" s="80"/>
    </row>
    <row r="198" spans="1:13" ht="25.5" customHeight="1" thickBot="1" x14ac:dyDescent="0.3">
      <c r="A198" s="45" t="s">
        <v>186</v>
      </c>
      <c r="B198" s="35">
        <v>0</v>
      </c>
      <c r="C198" s="35">
        <v>1</v>
      </c>
      <c r="D198" s="35">
        <v>0</v>
      </c>
      <c r="E198" s="35">
        <v>0</v>
      </c>
      <c r="F198" s="35">
        <v>1</v>
      </c>
      <c r="G198" s="35">
        <v>0</v>
      </c>
      <c r="H198" s="35">
        <v>0</v>
      </c>
      <c r="I198" s="35">
        <v>0</v>
      </c>
      <c r="J198" s="46">
        <f t="shared" si="8"/>
        <v>2</v>
      </c>
      <c r="K198" s="149"/>
      <c r="L198" s="149"/>
      <c r="M198" s="80"/>
    </row>
    <row r="199" spans="1:13" ht="15.75" thickBot="1" x14ac:dyDescent="0.3">
      <c r="A199" s="45" t="s">
        <v>171</v>
      </c>
      <c r="B199" s="35">
        <v>0</v>
      </c>
      <c r="C199" s="35">
        <v>0</v>
      </c>
      <c r="D199" s="35">
        <v>0</v>
      </c>
      <c r="E199" s="35">
        <v>0</v>
      </c>
      <c r="F199" s="35">
        <v>0</v>
      </c>
      <c r="G199" s="35">
        <v>0</v>
      </c>
      <c r="H199" s="35">
        <v>1</v>
      </c>
      <c r="I199" s="35">
        <v>0</v>
      </c>
      <c r="J199" s="46">
        <f t="shared" si="8"/>
        <v>1</v>
      </c>
      <c r="K199" s="149"/>
      <c r="L199" s="149"/>
      <c r="M199" s="80"/>
    </row>
    <row r="200" spans="1:13" ht="15.75" thickBot="1" x14ac:dyDescent="0.3">
      <c r="A200" s="45" t="s">
        <v>147</v>
      </c>
      <c r="B200" s="35">
        <v>0</v>
      </c>
      <c r="C200" s="35">
        <v>0</v>
      </c>
      <c r="D200" s="35">
        <v>1</v>
      </c>
      <c r="E200" s="35">
        <v>1</v>
      </c>
      <c r="F200" s="35">
        <v>0</v>
      </c>
      <c r="G200" s="35">
        <v>1</v>
      </c>
      <c r="H200" s="35">
        <v>1</v>
      </c>
      <c r="I200" s="35">
        <v>1</v>
      </c>
      <c r="J200" s="46">
        <f t="shared" si="8"/>
        <v>5</v>
      </c>
      <c r="K200" s="158"/>
      <c r="L200" s="158"/>
      <c r="M200" s="66"/>
    </row>
    <row r="201" spans="1:13" ht="15.75" thickBot="1" x14ac:dyDescent="0.3">
      <c r="A201" s="146" t="s">
        <v>110</v>
      </c>
      <c r="B201" s="147"/>
      <c r="C201" s="147"/>
      <c r="D201" s="147"/>
      <c r="E201" s="147"/>
      <c r="F201" s="147"/>
      <c r="G201" s="147"/>
      <c r="H201" s="147"/>
      <c r="I201" s="147"/>
      <c r="J201" s="147"/>
      <c r="K201" s="154" t="s">
        <v>438</v>
      </c>
      <c r="L201" s="163" t="s">
        <v>407</v>
      </c>
      <c r="M201" s="109"/>
    </row>
    <row r="202" spans="1:13" ht="39" thickBot="1" x14ac:dyDescent="0.3">
      <c r="A202" s="39" t="s">
        <v>93</v>
      </c>
      <c r="B202" s="38">
        <v>3</v>
      </c>
      <c r="C202" s="38">
        <v>2</v>
      </c>
      <c r="D202" s="38">
        <v>2</v>
      </c>
      <c r="E202" s="38">
        <v>2</v>
      </c>
      <c r="F202" s="38">
        <v>4</v>
      </c>
      <c r="G202" s="38">
        <v>3</v>
      </c>
      <c r="H202" s="38">
        <v>4</v>
      </c>
      <c r="I202" s="38">
        <v>6</v>
      </c>
      <c r="J202" s="46">
        <f t="shared" ref="J202:J336" si="10">SUM(B202:I202)</f>
        <v>26</v>
      </c>
      <c r="K202" s="149"/>
      <c r="L202" s="164"/>
      <c r="M202" s="62"/>
    </row>
    <row r="203" spans="1:13" ht="15.75" thickBot="1" x14ac:dyDescent="0.3">
      <c r="A203" s="39" t="s">
        <v>172</v>
      </c>
      <c r="B203" s="38">
        <v>0</v>
      </c>
      <c r="C203" s="38">
        <v>0</v>
      </c>
      <c r="D203" s="38">
        <v>0</v>
      </c>
      <c r="E203" s="38">
        <v>1</v>
      </c>
      <c r="F203" s="38">
        <v>0</v>
      </c>
      <c r="G203" s="38">
        <v>0</v>
      </c>
      <c r="H203" s="38">
        <v>1</v>
      </c>
      <c r="I203" s="38">
        <v>0</v>
      </c>
      <c r="J203" s="46">
        <f t="shared" si="10"/>
        <v>2</v>
      </c>
      <c r="K203" s="149"/>
      <c r="L203" s="164"/>
      <c r="M203" s="62"/>
    </row>
    <row r="204" spans="1:13" ht="26.25" thickBot="1" x14ac:dyDescent="0.3">
      <c r="A204" s="39" t="s">
        <v>57</v>
      </c>
      <c r="B204" s="38">
        <v>1</v>
      </c>
      <c r="C204" s="38">
        <v>1</v>
      </c>
      <c r="D204" s="38">
        <v>1</v>
      </c>
      <c r="E204" s="38">
        <v>1</v>
      </c>
      <c r="F204" s="38">
        <v>1</v>
      </c>
      <c r="G204" s="38">
        <v>1</v>
      </c>
      <c r="H204" s="38">
        <v>1</v>
      </c>
      <c r="I204" s="38">
        <v>1</v>
      </c>
      <c r="J204" s="46">
        <f t="shared" si="10"/>
        <v>8</v>
      </c>
      <c r="K204" s="149"/>
      <c r="L204" s="164"/>
      <c r="M204" s="62"/>
    </row>
    <row r="205" spans="1:13" ht="26.25" thickBot="1" x14ac:dyDescent="0.3">
      <c r="A205" s="39" t="s">
        <v>288</v>
      </c>
      <c r="B205" s="14">
        <v>0</v>
      </c>
      <c r="C205" s="14">
        <v>0</v>
      </c>
      <c r="D205" s="14">
        <v>0</v>
      </c>
      <c r="E205" s="14">
        <v>0</v>
      </c>
      <c r="F205" s="14">
        <v>1</v>
      </c>
      <c r="G205" s="14">
        <v>1</v>
      </c>
      <c r="H205" s="14">
        <v>0</v>
      </c>
      <c r="I205" s="15">
        <v>1</v>
      </c>
      <c r="J205" s="46">
        <f t="shared" si="10"/>
        <v>3</v>
      </c>
      <c r="K205" s="149"/>
      <c r="L205" s="164"/>
      <c r="M205" s="62"/>
    </row>
    <row r="206" spans="1:13" ht="26.25" thickBot="1" x14ac:dyDescent="0.3">
      <c r="A206" s="39" t="s">
        <v>289</v>
      </c>
      <c r="B206" s="14">
        <v>0</v>
      </c>
      <c r="C206" s="14">
        <v>0</v>
      </c>
      <c r="D206" s="14">
        <v>1</v>
      </c>
      <c r="E206" s="14">
        <v>0</v>
      </c>
      <c r="F206" s="14">
        <v>0</v>
      </c>
      <c r="G206" s="14">
        <v>2</v>
      </c>
      <c r="H206" s="14">
        <v>0</v>
      </c>
      <c r="I206" s="15">
        <v>0</v>
      </c>
      <c r="J206" s="46">
        <f t="shared" si="10"/>
        <v>3</v>
      </c>
      <c r="K206" s="149"/>
      <c r="L206" s="164"/>
      <c r="M206" s="62"/>
    </row>
    <row r="207" spans="1:13" ht="26.25" thickBot="1" x14ac:dyDescent="0.3">
      <c r="A207" s="39" t="s">
        <v>290</v>
      </c>
      <c r="B207" s="14">
        <v>0</v>
      </c>
      <c r="C207" s="14">
        <v>1</v>
      </c>
      <c r="D207" s="14">
        <v>0</v>
      </c>
      <c r="E207" s="14">
        <v>0</v>
      </c>
      <c r="F207" s="14">
        <v>0</v>
      </c>
      <c r="G207" s="14">
        <v>0</v>
      </c>
      <c r="H207" s="14">
        <v>0</v>
      </c>
      <c r="I207" s="15">
        <v>0</v>
      </c>
      <c r="J207" s="46">
        <f t="shared" si="10"/>
        <v>1</v>
      </c>
      <c r="K207" s="149"/>
      <c r="L207" s="164"/>
      <c r="M207" s="62"/>
    </row>
    <row r="208" spans="1:13" ht="26.25" thickBot="1" x14ac:dyDescent="0.3">
      <c r="A208" s="39" t="s">
        <v>291</v>
      </c>
      <c r="B208" s="14">
        <v>0</v>
      </c>
      <c r="C208" s="14">
        <v>1</v>
      </c>
      <c r="D208" s="14">
        <v>0</v>
      </c>
      <c r="E208" s="14">
        <v>0</v>
      </c>
      <c r="F208" s="14">
        <v>0</v>
      </c>
      <c r="G208" s="14">
        <v>0</v>
      </c>
      <c r="H208" s="14">
        <v>0</v>
      </c>
      <c r="I208" s="15">
        <v>0</v>
      </c>
      <c r="J208" s="46">
        <f t="shared" si="10"/>
        <v>1</v>
      </c>
      <c r="K208" s="149"/>
      <c r="L208" s="164"/>
      <c r="M208" s="62"/>
    </row>
    <row r="209" spans="1:13" ht="39" thickBot="1" x14ac:dyDescent="0.3">
      <c r="A209" s="39" t="s">
        <v>292</v>
      </c>
      <c r="B209" s="14">
        <v>0</v>
      </c>
      <c r="C209" s="14">
        <v>2</v>
      </c>
      <c r="D209" s="14">
        <v>0</v>
      </c>
      <c r="E209" s="14">
        <v>0</v>
      </c>
      <c r="F209" s="14">
        <v>2</v>
      </c>
      <c r="G209" s="14">
        <v>1</v>
      </c>
      <c r="H209" s="14">
        <v>2</v>
      </c>
      <c r="I209" s="15">
        <v>1</v>
      </c>
      <c r="J209" s="46">
        <f t="shared" si="10"/>
        <v>8</v>
      </c>
      <c r="K209" s="158"/>
      <c r="L209" s="165"/>
      <c r="M209" s="108"/>
    </row>
    <row r="210" spans="1:13" ht="15.75" customHeight="1" thickBot="1" x14ac:dyDescent="0.3">
      <c r="A210" s="146" t="s">
        <v>111</v>
      </c>
      <c r="B210" s="147"/>
      <c r="C210" s="147"/>
      <c r="D210" s="147"/>
      <c r="E210" s="147"/>
      <c r="F210" s="147"/>
      <c r="G210" s="147"/>
      <c r="H210" s="147"/>
      <c r="I210" s="147"/>
      <c r="J210" s="147"/>
      <c r="K210" s="149" t="s">
        <v>439</v>
      </c>
      <c r="L210" s="149" t="s">
        <v>326</v>
      </c>
      <c r="M210" s="173" t="s">
        <v>327</v>
      </c>
    </row>
    <row r="211" spans="1:13" ht="27" customHeight="1" thickBot="1" x14ac:dyDescent="0.3">
      <c r="A211" s="42" t="s">
        <v>82</v>
      </c>
      <c r="B211" s="32">
        <v>0</v>
      </c>
      <c r="C211" s="32">
        <v>0</v>
      </c>
      <c r="D211" s="32">
        <v>1</v>
      </c>
      <c r="E211" s="32">
        <v>2</v>
      </c>
      <c r="F211" s="32">
        <v>0</v>
      </c>
      <c r="G211" s="32">
        <v>0</v>
      </c>
      <c r="H211" s="32">
        <v>0</v>
      </c>
      <c r="I211" s="35">
        <v>2</v>
      </c>
      <c r="J211" s="46">
        <f t="shared" si="10"/>
        <v>5</v>
      </c>
      <c r="K211" s="149"/>
      <c r="L211" s="149"/>
      <c r="M211" s="174"/>
    </row>
    <row r="212" spans="1:13" ht="26.25" thickBot="1" x14ac:dyDescent="0.3">
      <c r="A212" s="42" t="s">
        <v>173</v>
      </c>
      <c r="B212" s="32">
        <v>1</v>
      </c>
      <c r="C212" s="32">
        <v>0</v>
      </c>
      <c r="D212" s="32">
        <v>0</v>
      </c>
      <c r="E212" s="32">
        <v>0</v>
      </c>
      <c r="F212" s="32">
        <v>0</v>
      </c>
      <c r="G212" s="32">
        <v>0</v>
      </c>
      <c r="H212" s="32">
        <v>1</v>
      </c>
      <c r="I212" s="35">
        <v>0</v>
      </c>
      <c r="J212" s="46">
        <f t="shared" si="10"/>
        <v>2</v>
      </c>
      <c r="K212" s="149"/>
      <c r="L212" s="149"/>
      <c r="M212" s="63"/>
    </row>
    <row r="213" spans="1:13" ht="26.25" thickBot="1" x14ac:dyDescent="0.3">
      <c r="A213" s="42" t="s">
        <v>191</v>
      </c>
      <c r="B213" s="32">
        <v>0</v>
      </c>
      <c r="C213" s="32">
        <v>2</v>
      </c>
      <c r="D213" s="32">
        <v>1</v>
      </c>
      <c r="E213" s="32">
        <v>1</v>
      </c>
      <c r="F213" s="32">
        <v>0</v>
      </c>
      <c r="G213" s="32">
        <v>3</v>
      </c>
      <c r="H213" s="32">
        <v>1</v>
      </c>
      <c r="I213" s="35">
        <v>0</v>
      </c>
      <c r="J213" s="46">
        <f t="shared" si="10"/>
        <v>8</v>
      </c>
      <c r="K213" s="149"/>
      <c r="L213" s="149"/>
      <c r="M213" s="62"/>
    </row>
    <row r="214" spans="1:13" ht="26.25" thickBot="1" x14ac:dyDescent="0.3">
      <c r="A214" s="42" t="s">
        <v>152</v>
      </c>
      <c r="B214" s="32">
        <v>0</v>
      </c>
      <c r="C214" s="32">
        <v>0</v>
      </c>
      <c r="D214" s="32">
        <v>1</v>
      </c>
      <c r="E214" s="32">
        <v>0</v>
      </c>
      <c r="F214" s="32">
        <v>0</v>
      </c>
      <c r="G214" s="32">
        <v>0</v>
      </c>
      <c r="H214" s="32">
        <v>0</v>
      </c>
      <c r="I214" s="35">
        <v>1</v>
      </c>
      <c r="J214" s="46">
        <f t="shared" si="10"/>
        <v>2</v>
      </c>
      <c r="K214" s="149"/>
      <c r="L214" s="149"/>
      <c r="M214" s="62"/>
    </row>
    <row r="215" spans="1:13" ht="29.25" customHeight="1" thickBot="1" x14ac:dyDescent="0.3">
      <c r="A215" s="42" t="s">
        <v>325</v>
      </c>
      <c r="B215" s="32">
        <v>1</v>
      </c>
      <c r="C215" s="32">
        <v>1</v>
      </c>
      <c r="D215" s="32">
        <v>2</v>
      </c>
      <c r="E215" s="32">
        <v>0</v>
      </c>
      <c r="F215" s="32">
        <v>0</v>
      </c>
      <c r="G215" s="32">
        <v>0</v>
      </c>
      <c r="H215" s="32">
        <v>1</v>
      </c>
      <c r="I215" s="35">
        <v>1</v>
      </c>
      <c r="J215" s="46">
        <f t="shared" si="10"/>
        <v>6</v>
      </c>
      <c r="K215" s="149"/>
      <c r="L215" s="149"/>
      <c r="M215" s="63"/>
    </row>
    <row r="216" spans="1:13" ht="15.75" thickBot="1" x14ac:dyDescent="0.3">
      <c r="A216" s="42" t="s">
        <v>192</v>
      </c>
      <c r="B216" s="32">
        <v>0</v>
      </c>
      <c r="C216" s="32">
        <v>1</v>
      </c>
      <c r="D216" s="32">
        <v>0</v>
      </c>
      <c r="E216" s="32">
        <v>2</v>
      </c>
      <c r="F216" s="32">
        <v>0</v>
      </c>
      <c r="G216" s="32">
        <v>0</v>
      </c>
      <c r="H216" s="32">
        <v>0</v>
      </c>
      <c r="I216" s="35">
        <v>0</v>
      </c>
      <c r="J216" s="46">
        <f t="shared" si="10"/>
        <v>3</v>
      </c>
      <c r="K216" s="149"/>
      <c r="L216" s="149"/>
      <c r="M216" s="77"/>
    </row>
    <row r="217" spans="1:13" ht="26.25" thickBot="1" x14ac:dyDescent="0.3">
      <c r="A217" s="42" t="s">
        <v>210</v>
      </c>
      <c r="B217" s="32">
        <v>0</v>
      </c>
      <c r="C217" s="32">
        <v>1</v>
      </c>
      <c r="D217" s="32">
        <v>0</v>
      </c>
      <c r="E217" s="32">
        <v>0</v>
      </c>
      <c r="F217" s="32">
        <v>0</v>
      </c>
      <c r="G217" s="32">
        <v>0</v>
      </c>
      <c r="H217" s="32">
        <v>0</v>
      </c>
      <c r="I217" s="35">
        <v>0</v>
      </c>
      <c r="J217" s="46">
        <f t="shared" si="10"/>
        <v>1</v>
      </c>
      <c r="K217" s="149"/>
      <c r="L217" s="149"/>
      <c r="M217" s="77"/>
    </row>
    <row r="218" spans="1:13" ht="26.25" thickBot="1" x14ac:dyDescent="0.3">
      <c r="A218" s="42" t="s">
        <v>211</v>
      </c>
      <c r="B218" s="32">
        <v>0</v>
      </c>
      <c r="C218" s="32">
        <v>1</v>
      </c>
      <c r="D218" s="32">
        <v>0</v>
      </c>
      <c r="E218" s="32">
        <v>0</v>
      </c>
      <c r="F218" s="32">
        <v>0</v>
      </c>
      <c r="G218" s="32">
        <v>0</v>
      </c>
      <c r="H218" s="32">
        <v>0</v>
      </c>
      <c r="I218" s="35">
        <v>0</v>
      </c>
      <c r="J218" s="46">
        <f t="shared" si="10"/>
        <v>1</v>
      </c>
      <c r="K218" s="149"/>
      <c r="L218" s="149"/>
      <c r="M218" s="77"/>
    </row>
    <row r="219" spans="1:13" ht="26.25" thickBot="1" x14ac:dyDescent="0.3">
      <c r="A219" s="42" t="s">
        <v>209</v>
      </c>
      <c r="B219" s="32">
        <v>1</v>
      </c>
      <c r="C219" s="32">
        <v>1</v>
      </c>
      <c r="D219" s="32">
        <v>1</v>
      </c>
      <c r="E219" s="32">
        <v>0</v>
      </c>
      <c r="F219" s="32">
        <v>3</v>
      </c>
      <c r="G219" s="32">
        <v>0</v>
      </c>
      <c r="H219" s="32">
        <v>2</v>
      </c>
      <c r="I219" s="35">
        <v>1</v>
      </c>
      <c r="J219" s="46">
        <f t="shared" si="10"/>
        <v>9</v>
      </c>
      <c r="K219" s="150"/>
      <c r="L219" s="150"/>
      <c r="M219" s="66"/>
    </row>
    <row r="220" spans="1:13" ht="15.75" thickBot="1" x14ac:dyDescent="0.3">
      <c r="A220" s="146" t="s">
        <v>112</v>
      </c>
      <c r="B220" s="147"/>
      <c r="C220" s="147"/>
      <c r="D220" s="147"/>
      <c r="E220" s="147"/>
      <c r="F220" s="147"/>
      <c r="G220" s="147"/>
      <c r="H220" s="147"/>
      <c r="I220" s="147"/>
      <c r="J220" s="147"/>
      <c r="K220" s="178" t="s">
        <v>328</v>
      </c>
      <c r="L220" s="179" t="s">
        <v>407</v>
      </c>
      <c r="M220" s="81"/>
    </row>
    <row r="221" spans="1:13" ht="26.25" thickBot="1" x14ac:dyDescent="0.3">
      <c r="A221" s="39" t="s">
        <v>70</v>
      </c>
      <c r="B221" s="14">
        <v>1</v>
      </c>
      <c r="C221" s="14">
        <v>0</v>
      </c>
      <c r="D221" s="14">
        <v>1</v>
      </c>
      <c r="E221" s="14">
        <v>2</v>
      </c>
      <c r="F221" s="14">
        <v>0</v>
      </c>
      <c r="G221" s="14">
        <v>1</v>
      </c>
      <c r="H221" s="14">
        <v>0</v>
      </c>
      <c r="I221" s="15">
        <v>0</v>
      </c>
      <c r="J221" s="46">
        <f t="shared" si="10"/>
        <v>5</v>
      </c>
      <c r="K221" s="176"/>
      <c r="L221" s="164"/>
      <c r="M221" s="81"/>
    </row>
    <row r="222" spans="1:13" ht="39" thickBot="1" x14ac:dyDescent="0.3">
      <c r="A222" s="39" t="s">
        <v>132</v>
      </c>
      <c r="B222" s="14">
        <v>0</v>
      </c>
      <c r="C222" s="14">
        <v>1</v>
      </c>
      <c r="D222" s="14">
        <v>2</v>
      </c>
      <c r="E222" s="14">
        <v>1</v>
      </c>
      <c r="F222" s="14">
        <v>1</v>
      </c>
      <c r="G222" s="14">
        <v>0</v>
      </c>
      <c r="H222" s="14">
        <v>0</v>
      </c>
      <c r="I222" s="15">
        <v>1</v>
      </c>
      <c r="J222" s="46">
        <f t="shared" si="10"/>
        <v>6</v>
      </c>
      <c r="K222" s="176"/>
      <c r="L222" s="164"/>
      <c r="M222" s="63"/>
    </row>
    <row r="223" spans="1:13" ht="26.25" thickBot="1" x14ac:dyDescent="0.3">
      <c r="A223" s="39" t="s">
        <v>71</v>
      </c>
      <c r="B223" s="14">
        <v>2</v>
      </c>
      <c r="C223" s="14">
        <v>1</v>
      </c>
      <c r="D223" s="14">
        <v>0</v>
      </c>
      <c r="E223" s="14">
        <v>0</v>
      </c>
      <c r="F223" s="14">
        <v>2</v>
      </c>
      <c r="G223" s="14">
        <v>2</v>
      </c>
      <c r="H223" s="14">
        <v>2</v>
      </c>
      <c r="I223" s="15">
        <v>0</v>
      </c>
      <c r="J223" s="46">
        <f t="shared" si="10"/>
        <v>9</v>
      </c>
      <c r="K223" s="176"/>
      <c r="L223" s="164"/>
      <c r="M223" s="62"/>
    </row>
    <row r="224" spans="1:13" ht="26.25" thickBot="1" x14ac:dyDescent="0.3">
      <c r="A224" s="39" t="s">
        <v>153</v>
      </c>
      <c r="B224" s="14">
        <v>1</v>
      </c>
      <c r="C224" s="14">
        <v>0</v>
      </c>
      <c r="D224" s="14">
        <v>0</v>
      </c>
      <c r="E224" s="14">
        <v>0</v>
      </c>
      <c r="F224" s="14">
        <v>0</v>
      </c>
      <c r="G224" s="14">
        <v>1</v>
      </c>
      <c r="H224" s="14">
        <v>1</v>
      </c>
      <c r="I224" s="15">
        <v>1</v>
      </c>
      <c r="J224" s="46">
        <f t="shared" si="10"/>
        <v>4</v>
      </c>
      <c r="K224" s="176"/>
      <c r="L224" s="164"/>
      <c r="M224" s="64"/>
    </row>
    <row r="225" spans="1:13" ht="26.25" thickBot="1" x14ac:dyDescent="0.3">
      <c r="A225" s="39" t="s">
        <v>151</v>
      </c>
      <c r="B225" s="14">
        <v>0</v>
      </c>
      <c r="C225" s="14">
        <v>0</v>
      </c>
      <c r="D225" s="14">
        <v>1</v>
      </c>
      <c r="E225" s="14">
        <v>1</v>
      </c>
      <c r="F225" s="14">
        <v>0</v>
      </c>
      <c r="G225" s="14">
        <v>2</v>
      </c>
      <c r="H225" s="15">
        <v>0</v>
      </c>
      <c r="I225" s="15">
        <v>1</v>
      </c>
      <c r="J225" s="46">
        <f t="shared" si="10"/>
        <v>5</v>
      </c>
      <c r="K225" s="176"/>
      <c r="L225" s="164"/>
      <c r="M225" s="64"/>
    </row>
    <row r="226" spans="1:13" ht="26.25" thickBot="1" x14ac:dyDescent="0.3">
      <c r="A226" s="39" t="s">
        <v>329</v>
      </c>
      <c r="B226" s="14">
        <v>1</v>
      </c>
      <c r="C226" s="14">
        <v>0</v>
      </c>
      <c r="D226" s="14">
        <v>0</v>
      </c>
      <c r="E226" s="14">
        <v>0</v>
      </c>
      <c r="F226" s="14">
        <v>4</v>
      </c>
      <c r="G226" s="14">
        <v>1</v>
      </c>
      <c r="H226" s="14">
        <v>0</v>
      </c>
      <c r="I226" s="15">
        <v>1</v>
      </c>
      <c r="J226" s="46">
        <f t="shared" si="10"/>
        <v>7</v>
      </c>
      <c r="K226" s="176"/>
      <c r="L226" s="164"/>
      <c r="M226" s="76"/>
    </row>
    <row r="227" spans="1:13" ht="15.75" thickBot="1" x14ac:dyDescent="0.3">
      <c r="A227" s="146" t="s">
        <v>451</v>
      </c>
      <c r="B227" s="147"/>
      <c r="C227" s="147"/>
      <c r="D227" s="147"/>
      <c r="E227" s="147"/>
      <c r="F227" s="147"/>
      <c r="G227" s="147"/>
      <c r="H227" s="147"/>
      <c r="I227" s="147"/>
      <c r="J227" s="147"/>
      <c r="K227" s="175" t="s">
        <v>452</v>
      </c>
      <c r="L227" s="154" t="s">
        <v>407</v>
      </c>
      <c r="M227" s="96"/>
    </row>
    <row r="228" spans="1:13" ht="13.5" thickBot="1" x14ac:dyDescent="0.3">
      <c r="A228" s="42" t="s">
        <v>58</v>
      </c>
      <c r="B228" s="32">
        <v>0</v>
      </c>
      <c r="C228" s="32">
        <v>0</v>
      </c>
      <c r="D228" s="32">
        <v>0</v>
      </c>
      <c r="E228" s="32">
        <v>0</v>
      </c>
      <c r="F228" s="32">
        <v>0</v>
      </c>
      <c r="G228" s="32">
        <v>0</v>
      </c>
      <c r="H228" s="32">
        <v>2</v>
      </c>
      <c r="I228" s="35">
        <v>1</v>
      </c>
      <c r="J228" s="46">
        <f t="shared" si="10"/>
        <v>3</v>
      </c>
      <c r="K228" s="176"/>
      <c r="L228" s="149"/>
      <c r="M228" s="94"/>
    </row>
    <row r="229" spans="1:13" ht="13.5" thickBot="1" x14ac:dyDescent="0.3">
      <c r="A229" s="42" t="s">
        <v>72</v>
      </c>
      <c r="B229" s="32">
        <v>5</v>
      </c>
      <c r="C229" s="32">
        <v>4</v>
      </c>
      <c r="D229" s="32">
        <v>3</v>
      </c>
      <c r="E229" s="32">
        <v>5</v>
      </c>
      <c r="F229" s="32">
        <v>5</v>
      </c>
      <c r="G229" s="32">
        <v>3</v>
      </c>
      <c r="H229" s="32">
        <v>2</v>
      </c>
      <c r="I229" s="35">
        <v>7</v>
      </c>
      <c r="J229" s="46">
        <f t="shared" si="10"/>
        <v>34</v>
      </c>
      <c r="K229" s="177"/>
      <c r="L229" s="158"/>
      <c r="M229" s="95"/>
    </row>
    <row r="230" spans="1:13" ht="39" customHeight="1" thickBot="1" x14ac:dyDescent="0.3">
      <c r="A230" s="115" t="s">
        <v>330</v>
      </c>
      <c r="B230" s="116">
        <v>2</v>
      </c>
      <c r="C230" s="116">
        <v>2</v>
      </c>
      <c r="D230" s="116">
        <v>1</v>
      </c>
      <c r="E230" s="116">
        <v>0</v>
      </c>
      <c r="F230" s="116">
        <v>2</v>
      </c>
      <c r="G230" s="116">
        <v>0</v>
      </c>
      <c r="H230" s="116">
        <v>1</v>
      </c>
      <c r="I230" s="116">
        <v>2</v>
      </c>
      <c r="J230" s="46">
        <f t="shared" si="10"/>
        <v>10</v>
      </c>
      <c r="K230" s="175" t="s">
        <v>440</v>
      </c>
      <c r="L230" s="154" t="s">
        <v>407</v>
      </c>
      <c r="M230" s="99"/>
    </row>
    <row r="231" spans="1:13" ht="30" customHeight="1" thickBot="1" x14ac:dyDescent="0.3">
      <c r="A231" s="115" t="s">
        <v>154</v>
      </c>
      <c r="B231" s="116">
        <v>0</v>
      </c>
      <c r="C231" s="116">
        <v>0</v>
      </c>
      <c r="D231" s="116">
        <v>0</v>
      </c>
      <c r="E231" s="116">
        <v>2</v>
      </c>
      <c r="F231" s="116">
        <v>0</v>
      </c>
      <c r="G231" s="116">
        <v>0</v>
      </c>
      <c r="H231" s="116">
        <v>0</v>
      </c>
      <c r="I231" s="116">
        <v>1</v>
      </c>
      <c r="J231" s="46">
        <f t="shared" si="10"/>
        <v>3</v>
      </c>
      <c r="K231" s="176"/>
      <c r="L231" s="149"/>
      <c r="M231" s="63"/>
    </row>
    <row r="232" spans="1:13" ht="27.75" customHeight="1" thickBot="1" x14ac:dyDescent="0.3">
      <c r="A232" s="115" t="s">
        <v>155</v>
      </c>
      <c r="B232" s="116">
        <v>3</v>
      </c>
      <c r="C232" s="116">
        <v>0</v>
      </c>
      <c r="D232" s="116">
        <v>1</v>
      </c>
      <c r="E232" s="116">
        <v>1</v>
      </c>
      <c r="F232" s="116">
        <v>3</v>
      </c>
      <c r="G232" s="116">
        <v>0</v>
      </c>
      <c r="H232" s="116">
        <v>0</v>
      </c>
      <c r="I232" s="116">
        <v>2</v>
      </c>
      <c r="J232" s="46">
        <f t="shared" si="10"/>
        <v>10</v>
      </c>
      <c r="K232" s="176"/>
      <c r="L232" s="149"/>
      <c r="M232" s="62"/>
    </row>
    <row r="233" spans="1:13" ht="36.75" customHeight="1" thickBot="1" x14ac:dyDescent="0.3">
      <c r="A233" s="115" t="s">
        <v>156</v>
      </c>
      <c r="B233" s="116">
        <v>0</v>
      </c>
      <c r="C233" s="116">
        <v>0</v>
      </c>
      <c r="D233" s="116">
        <v>1</v>
      </c>
      <c r="E233" s="116">
        <v>0</v>
      </c>
      <c r="F233" s="116">
        <v>1</v>
      </c>
      <c r="G233" s="116">
        <v>0</v>
      </c>
      <c r="H233" s="116">
        <v>0</v>
      </c>
      <c r="I233" s="116">
        <v>2</v>
      </c>
      <c r="J233" s="46">
        <f t="shared" si="10"/>
        <v>4</v>
      </c>
      <c r="K233" s="176"/>
      <c r="L233" s="149"/>
      <c r="M233" s="64"/>
    </row>
    <row r="234" spans="1:13" ht="26.25" thickBot="1" x14ac:dyDescent="0.3">
      <c r="A234" s="115" t="s">
        <v>157</v>
      </c>
      <c r="B234" s="116">
        <v>0</v>
      </c>
      <c r="C234" s="116">
        <v>0</v>
      </c>
      <c r="D234" s="116">
        <v>0</v>
      </c>
      <c r="E234" s="116">
        <v>1</v>
      </c>
      <c r="F234" s="116">
        <v>0</v>
      </c>
      <c r="G234" s="116">
        <v>0</v>
      </c>
      <c r="H234" s="116">
        <v>0</v>
      </c>
      <c r="I234" s="116">
        <v>1</v>
      </c>
      <c r="J234" s="46">
        <f t="shared" si="10"/>
        <v>2</v>
      </c>
      <c r="K234" s="176"/>
      <c r="L234" s="149"/>
      <c r="M234" s="64"/>
    </row>
    <row r="235" spans="1:13" ht="46.5" customHeight="1" thickBot="1" x14ac:dyDescent="0.3">
      <c r="A235" s="115" t="s">
        <v>176</v>
      </c>
      <c r="B235" s="116">
        <v>0</v>
      </c>
      <c r="C235" s="116">
        <v>0</v>
      </c>
      <c r="D235" s="116">
        <v>1</v>
      </c>
      <c r="E235" s="116">
        <v>3</v>
      </c>
      <c r="F235" s="116">
        <v>0</v>
      </c>
      <c r="G235" s="116">
        <v>1</v>
      </c>
      <c r="H235" s="116">
        <v>0</v>
      </c>
      <c r="I235" s="116">
        <v>1</v>
      </c>
      <c r="J235" s="46">
        <f t="shared" si="10"/>
        <v>6</v>
      </c>
      <c r="K235" s="176"/>
      <c r="L235" s="149"/>
      <c r="M235" s="64"/>
    </row>
    <row r="236" spans="1:13" ht="26.25" thickBot="1" x14ac:dyDescent="0.3">
      <c r="A236" s="115" t="s">
        <v>158</v>
      </c>
      <c r="B236" s="116">
        <v>2</v>
      </c>
      <c r="C236" s="116">
        <v>2</v>
      </c>
      <c r="D236" s="116">
        <v>0</v>
      </c>
      <c r="E236" s="116">
        <v>2</v>
      </c>
      <c r="F236" s="116">
        <v>1</v>
      </c>
      <c r="G236" s="116">
        <v>0</v>
      </c>
      <c r="H236" s="116">
        <v>2</v>
      </c>
      <c r="I236" s="116">
        <v>2</v>
      </c>
      <c r="J236" s="46">
        <f t="shared" si="10"/>
        <v>11</v>
      </c>
      <c r="K236" s="176"/>
      <c r="L236" s="149"/>
      <c r="M236" s="63"/>
    </row>
    <row r="237" spans="1:13" ht="26.25" thickBot="1" x14ac:dyDescent="0.3">
      <c r="A237" s="115" t="s">
        <v>212</v>
      </c>
      <c r="B237" s="116">
        <v>0</v>
      </c>
      <c r="C237" s="116">
        <v>1</v>
      </c>
      <c r="D237" s="116">
        <v>0</v>
      </c>
      <c r="E237" s="116">
        <v>0</v>
      </c>
      <c r="F237" s="116">
        <v>0</v>
      </c>
      <c r="G237" s="116">
        <v>0</v>
      </c>
      <c r="H237" s="116">
        <v>0</v>
      </c>
      <c r="I237" s="116">
        <v>0</v>
      </c>
      <c r="J237" s="46">
        <f t="shared" si="10"/>
        <v>1</v>
      </c>
      <c r="K237" s="176"/>
      <c r="L237" s="149"/>
      <c r="M237" s="62"/>
    </row>
    <row r="238" spans="1:13" ht="26.25" thickBot="1" x14ac:dyDescent="0.3">
      <c r="A238" s="115" t="s">
        <v>213</v>
      </c>
      <c r="B238" s="116">
        <v>2</v>
      </c>
      <c r="C238" s="116">
        <v>1</v>
      </c>
      <c r="D238" s="116">
        <v>1</v>
      </c>
      <c r="E238" s="116">
        <v>1</v>
      </c>
      <c r="F238" s="116">
        <v>2</v>
      </c>
      <c r="G238" s="116">
        <v>2</v>
      </c>
      <c r="H238" s="116">
        <v>1</v>
      </c>
      <c r="I238" s="116">
        <v>1</v>
      </c>
      <c r="J238" s="46">
        <f t="shared" si="10"/>
        <v>11</v>
      </c>
      <c r="K238" s="177"/>
      <c r="L238" s="158"/>
      <c r="M238" s="76"/>
    </row>
    <row r="239" spans="1:13" ht="22.5" customHeight="1" thickBot="1" x14ac:dyDescent="0.3">
      <c r="A239" s="146" t="s">
        <v>113</v>
      </c>
      <c r="B239" s="147"/>
      <c r="C239" s="147"/>
      <c r="D239" s="147"/>
      <c r="E239" s="147"/>
      <c r="F239" s="147"/>
      <c r="G239" s="147"/>
      <c r="H239" s="147"/>
      <c r="I239" s="147"/>
      <c r="J239" s="147"/>
      <c r="K239" s="149" t="s">
        <v>441</v>
      </c>
      <c r="L239" s="149" t="s">
        <v>407</v>
      </c>
      <c r="M239" s="119"/>
    </row>
    <row r="240" spans="1:13" ht="26.25" thickBot="1" x14ac:dyDescent="0.3">
      <c r="A240" s="39" t="s">
        <v>159</v>
      </c>
      <c r="B240" s="14">
        <v>2</v>
      </c>
      <c r="C240" s="14">
        <v>0</v>
      </c>
      <c r="D240" s="14">
        <v>1</v>
      </c>
      <c r="E240" s="14">
        <v>1</v>
      </c>
      <c r="F240" s="14">
        <v>1</v>
      </c>
      <c r="G240" s="14">
        <v>2</v>
      </c>
      <c r="H240" s="14">
        <v>1</v>
      </c>
      <c r="I240" s="15">
        <v>1</v>
      </c>
      <c r="J240" s="46">
        <f t="shared" si="10"/>
        <v>9</v>
      </c>
      <c r="K240" s="149"/>
      <c r="L240" s="149"/>
      <c r="M240" s="63"/>
    </row>
    <row r="241" spans="1:13" ht="39" thickBot="1" x14ac:dyDescent="0.3">
      <c r="A241" s="39" t="s">
        <v>174</v>
      </c>
      <c r="B241" s="14">
        <v>4</v>
      </c>
      <c r="C241" s="14">
        <v>2</v>
      </c>
      <c r="D241" s="14">
        <v>0</v>
      </c>
      <c r="E241" s="14">
        <v>0</v>
      </c>
      <c r="F241" s="14">
        <v>3</v>
      </c>
      <c r="G241" s="14">
        <v>0</v>
      </c>
      <c r="H241" s="14">
        <v>1</v>
      </c>
      <c r="I241" s="15">
        <v>0</v>
      </c>
      <c r="J241" s="46">
        <f t="shared" si="10"/>
        <v>10</v>
      </c>
      <c r="K241" s="149"/>
      <c r="L241" s="149"/>
      <c r="M241" s="62"/>
    </row>
    <row r="242" spans="1:13" ht="15.75" customHeight="1" thickBot="1" x14ac:dyDescent="0.3">
      <c r="A242" s="39" t="s">
        <v>73</v>
      </c>
      <c r="B242" s="14">
        <v>0</v>
      </c>
      <c r="C242" s="14">
        <v>0</v>
      </c>
      <c r="D242" s="14">
        <v>0</v>
      </c>
      <c r="E242" s="14">
        <v>2</v>
      </c>
      <c r="F242" s="14">
        <v>0</v>
      </c>
      <c r="G242" s="14">
        <v>0</v>
      </c>
      <c r="H242" s="14">
        <v>0</v>
      </c>
      <c r="I242" s="15">
        <v>1</v>
      </c>
      <c r="J242" s="46">
        <f t="shared" si="10"/>
        <v>3</v>
      </c>
      <c r="K242" s="149"/>
      <c r="L242" s="149"/>
      <c r="M242" s="64"/>
    </row>
    <row r="243" spans="1:13" ht="15.75" customHeight="1" thickBot="1" x14ac:dyDescent="0.3">
      <c r="A243" s="39" t="s">
        <v>90</v>
      </c>
      <c r="B243" s="14">
        <v>1</v>
      </c>
      <c r="C243" s="14">
        <v>1</v>
      </c>
      <c r="D243" s="14">
        <v>0</v>
      </c>
      <c r="E243" s="14">
        <v>2</v>
      </c>
      <c r="F243" s="14">
        <v>1</v>
      </c>
      <c r="G243" s="14">
        <v>0</v>
      </c>
      <c r="H243" s="14">
        <v>0</v>
      </c>
      <c r="I243" s="15">
        <v>1</v>
      </c>
      <c r="J243" s="46">
        <f t="shared" si="10"/>
        <v>6</v>
      </c>
      <c r="K243" s="149"/>
      <c r="L243" s="149"/>
      <c r="M243" s="64"/>
    </row>
    <row r="244" spans="1:13" ht="26.25" thickBot="1" x14ac:dyDescent="0.3">
      <c r="A244" s="39" t="s">
        <v>293</v>
      </c>
      <c r="B244" s="14">
        <v>2</v>
      </c>
      <c r="C244" s="14">
        <v>0</v>
      </c>
      <c r="D244" s="14">
        <v>0</v>
      </c>
      <c r="E244" s="14">
        <v>0</v>
      </c>
      <c r="F244" s="14">
        <v>0</v>
      </c>
      <c r="G244" s="14">
        <v>0</v>
      </c>
      <c r="H244" s="14">
        <v>1</v>
      </c>
      <c r="I244" s="15">
        <v>1</v>
      </c>
      <c r="J244" s="46">
        <f t="shared" si="10"/>
        <v>4</v>
      </c>
      <c r="K244" s="149"/>
      <c r="L244" s="149"/>
      <c r="M244" s="64"/>
    </row>
    <row r="245" spans="1:13" ht="26.25" thickBot="1" x14ac:dyDescent="0.3">
      <c r="A245" s="39" t="s">
        <v>294</v>
      </c>
      <c r="B245" s="14">
        <v>0</v>
      </c>
      <c r="C245" s="14">
        <v>0</v>
      </c>
      <c r="D245" s="14">
        <v>0</v>
      </c>
      <c r="E245" s="14">
        <v>0</v>
      </c>
      <c r="F245" s="14">
        <v>0</v>
      </c>
      <c r="G245" s="14">
        <v>0</v>
      </c>
      <c r="H245" s="14">
        <v>0</v>
      </c>
      <c r="I245" s="15">
        <v>1</v>
      </c>
      <c r="J245" s="46">
        <f t="shared" si="10"/>
        <v>1</v>
      </c>
      <c r="K245" s="149"/>
      <c r="L245" s="149"/>
      <c r="M245" s="64"/>
    </row>
    <row r="246" spans="1:13" ht="26.25" thickBot="1" x14ac:dyDescent="0.3">
      <c r="A246" s="39" t="s">
        <v>295</v>
      </c>
      <c r="B246" s="14">
        <v>2</v>
      </c>
      <c r="C246" s="14">
        <v>2</v>
      </c>
      <c r="D246" s="14">
        <v>2</v>
      </c>
      <c r="E246" s="14">
        <v>0</v>
      </c>
      <c r="F246" s="14">
        <v>0</v>
      </c>
      <c r="G246" s="14">
        <v>0</v>
      </c>
      <c r="H246" s="14">
        <v>0</v>
      </c>
      <c r="I246" s="15">
        <v>1</v>
      </c>
      <c r="J246" s="46">
        <f t="shared" si="10"/>
        <v>7</v>
      </c>
      <c r="K246" s="149"/>
      <c r="L246" s="149"/>
      <c r="M246" s="63"/>
    </row>
    <row r="247" spans="1:13" ht="26.25" thickBot="1" x14ac:dyDescent="0.3">
      <c r="A247" s="39" t="s">
        <v>296</v>
      </c>
      <c r="B247" s="14">
        <v>0</v>
      </c>
      <c r="C247" s="14">
        <v>1</v>
      </c>
      <c r="D247" s="14">
        <v>0</v>
      </c>
      <c r="E247" s="14">
        <v>1</v>
      </c>
      <c r="F247" s="14">
        <v>0</v>
      </c>
      <c r="G247" s="14">
        <v>0</v>
      </c>
      <c r="H247" s="14">
        <v>0</v>
      </c>
      <c r="I247" s="15">
        <v>1</v>
      </c>
      <c r="J247" s="46">
        <f t="shared" si="10"/>
        <v>3</v>
      </c>
      <c r="K247" s="149"/>
      <c r="L247" s="149"/>
      <c r="M247" s="62"/>
    </row>
    <row r="248" spans="1:13" ht="26.25" thickBot="1" x14ac:dyDescent="0.3">
      <c r="A248" s="39" t="s">
        <v>297</v>
      </c>
      <c r="B248" s="14">
        <v>1</v>
      </c>
      <c r="C248" s="14">
        <v>0</v>
      </c>
      <c r="D248" s="14">
        <v>0</v>
      </c>
      <c r="E248" s="14">
        <v>1</v>
      </c>
      <c r="F248" s="14">
        <v>0</v>
      </c>
      <c r="G248" s="14">
        <v>0</v>
      </c>
      <c r="H248" s="14">
        <v>0</v>
      </c>
      <c r="I248" s="15">
        <v>1</v>
      </c>
      <c r="J248" s="46">
        <f t="shared" si="10"/>
        <v>3</v>
      </c>
      <c r="K248" s="149"/>
      <c r="L248" s="149"/>
      <c r="M248" s="91"/>
    </row>
    <row r="249" spans="1:13" ht="26.25" thickBot="1" x14ac:dyDescent="0.3">
      <c r="A249" s="39" t="s">
        <v>298</v>
      </c>
      <c r="B249" s="14">
        <v>0</v>
      </c>
      <c r="C249" s="14">
        <v>0</v>
      </c>
      <c r="D249" s="14">
        <v>0</v>
      </c>
      <c r="E249" s="14">
        <v>0</v>
      </c>
      <c r="F249" s="14">
        <v>0</v>
      </c>
      <c r="G249" s="14">
        <v>0</v>
      </c>
      <c r="H249" s="14">
        <v>0</v>
      </c>
      <c r="I249" s="15">
        <v>2</v>
      </c>
      <c r="J249" s="46">
        <f t="shared" si="10"/>
        <v>2</v>
      </c>
      <c r="K249" s="149"/>
      <c r="L249" s="149"/>
      <c r="M249" s="91"/>
    </row>
    <row r="250" spans="1:13" ht="39" thickBot="1" x14ac:dyDescent="0.3">
      <c r="A250" s="39" t="s">
        <v>331</v>
      </c>
      <c r="B250" s="14">
        <v>0</v>
      </c>
      <c r="C250" s="14">
        <v>1</v>
      </c>
      <c r="D250" s="14">
        <v>1</v>
      </c>
      <c r="E250" s="14">
        <v>2</v>
      </c>
      <c r="F250" s="14">
        <v>0</v>
      </c>
      <c r="G250" s="14">
        <v>0</v>
      </c>
      <c r="H250" s="14">
        <v>0</v>
      </c>
      <c r="I250" s="15">
        <v>1</v>
      </c>
      <c r="J250" s="46">
        <f t="shared" si="10"/>
        <v>5</v>
      </c>
      <c r="K250" s="158"/>
      <c r="L250" s="158"/>
      <c r="M250" s="66"/>
    </row>
    <row r="251" spans="1:13" ht="15.75" thickBot="1" x14ac:dyDescent="0.3">
      <c r="A251" s="146" t="s">
        <v>114</v>
      </c>
      <c r="B251" s="147"/>
      <c r="C251" s="147"/>
      <c r="D251" s="147"/>
      <c r="E251" s="147"/>
      <c r="F251" s="147"/>
      <c r="G251" s="147"/>
      <c r="H251" s="147"/>
      <c r="I251" s="147"/>
      <c r="J251" s="147"/>
      <c r="K251" s="154" t="s">
        <v>421</v>
      </c>
      <c r="L251" s="149" t="s">
        <v>407</v>
      </c>
      <c r="M251" s="61"/>
    </row>
    <row r="252" spans="1:13" ht="26.25" thickBot="1" x14ac:dyDescent="0.3">
      <c r="A252" s="42" t="s">
        <v>299</v>
      </c>
      <c r="B252" s="32">
        <v>5</v>
      </c>
      <c r="C252" s="32">
        <v>5</v>
      </c>
      <c r="D252" s="32">
        <v>5</v>
      </c>
      <c r="E252" s="32">
        <v>5</v>
      </c>
      <c r="F252" s="32">
        <v>4</v>
      </c>
      <c r="G252" s="32">
        <v>4</v>
      </c>
      <c r="H252" s="32">
        <v>5</v>
      </c>
      <c r="I252" s="35">
        <v>8</v>
      </c>
      <c r="J252" s="46">
        <f t="shared" si="10"/>
        <v>41</v>
      </c>
      <c r="K252" s="158"/>
      <c r="L252" s="158"/>
      <c r="M252" s="66"/>
    </row>
    <row r="253" spans="1:13" ht="15.75" thickBot="1" x14ac:dyDescent="0.3">
      <c r="A253" s="146" t="s">
        <v>115</v>
      </c>
      <c r="B253" s="147"/>
      <c r="C253" s="147"/>
      <c r="D253" s="147"/>
      <c r="E253" s="147"/>
      <c r="F253" s="147"/>
      <c r="G253" s="147"/>
      <c r="H253" s="147"/>
      <c r="I253" s="147"/>
      <c r="J253" s="147"/>
      <c r="K253" s="154" t="s">
        <v>420</v>
      </c>
      <c r="L253" s="154" t="s">
        <v>407</v>
      </c>
      <c r="M253" s="109"/>
    </row>
    <row r="254" spans="1:13" ht="15.75" customHeight="1" thickBot="1" x14ac:dyDescent="0.3">
      <c r="A254" s="39" t="s">
        <v>81</v>
      </c>
      <c r="B254" s="14">
        <v>5</v>
      </c>
      <c r="C254" s="14">
        <v>4</v>
      </c>
      <c r="D254" s="14">
        <v>2</v>
      </c>
      <c r="E254" s="14">
        <v>3</v>
      </c>
      <c r="F254" s="14">
        <v>1</v>
      </c>
      <c r="G254" s="14">
        <v>0</v>
      </c>
      <c r="H254" s="14">
        <v>3</v>
      </c>
      <c r="I254" s="15">
        <v>2</v>
      </c>
      <c r="J254" s="46">
        <f t="shared" ref="J254:J264" si="11">SUM(B254:I254)</f>
        <v>20</v>
      </c>
      <c r="K254" s="149"/>
      <c r="L254" s="149"/>
      <c r="M254" s="78"/>
    </row>
    <row r="255" spans="1:13" ht="15.75" customHeight="1" thickBot="1" x14ac:dyDescent="0.3">
      <c r="A255" s="39" t="s">
        <v>91</v>
      </c>
      <c r="B255" s="14">
        <v>0</v>
      </c>
      <c r="C255" s="14">
        <v>0</v>
      </c>
      <c r="D255" s="14">
        <v>2</v>
      </c>
      <c r="E255" s="14">
        <v>0</v>
      </c>
      <c r="F255" s="14">
        <v>0</v>
      </c>
      <c r="G255" s="14">
        <v>0</v>
      </c>
      <c r="H255" s="14">
        <v>1</v>
      </c>
      <c r="I255" s="15">
        <v>2</v>
      </c>
      <c r="J255" s="46">
        <f t="shared" si="11"/>
        <v>5</v>
      </c>
      <c r="K255" s="149"/>
      <c r="L255" s="149"/>
      <c r="M255" s="65"/>
    </row>
    <row r="256" spans="1:13" ht="26.25" thickBot="1" x14ac:dyDescent="0.3">
      <c r="A256" s="39" t="s">
        <v>160</v>
      </c>
      <c r="B256" s="14">
        <v>0</v>
      </c>
      <c r="C256" s="14">
        <v>0</v>
      </c>
      <c r="D256" s="14">
        <v>0</v>
      </c>
      <c r="E256" s="14">
        <v>0</v>
      </c>
      <c r="F256" s="14">
        <v>0</v>
      </c>
      <c r="G256" s="14">
        <v>0</v>
      </c>
      <c r="H256" s="14">
        <v>0</v>
      </c>
      <c r="I256" s="15">
        <v>1</v>
      </c>
      <c r="J256" s="46">
        <f t="shared" si="11"/>
        <v>1</v>
      </c>
      <c r="K256" s="149"/>
      <c r="L256" s="149"/>
      <c r="M256" s="65"/>
    </row>
    <row r="257" spans="1:13" ht="26.25" thickBot="1" x14ac:dyDescent="0.3">
      <c r="A257" s="39" t="s">
        <v>300</v>
      </c>
      <c r="B257" s="14">
        <v>0</v>
      </c>
      <c r="C257" s="14">
        <v>0</v>
      </c>
      <c r="D257" s="14">
        <v>0</v>
      </c>
      <c r="E257" s="14">
        <v>0</v>
      </c>
      <c r="F257" s="14">
        <v>0</v>
      </c>
      <c r="G257" s="14">
        <v>1</v>
      </c>
      <c r="H257" s="14">
        <v>0</v>
      </c>
      <c r="I257" s="15">
        <v>1</v>
      </c>
      <c r="J257" s="46">
        <f t="shared" si="11"/>
        <v>2</v>
      </c>
      <c r="K257" s="149"/>
      <c r="L257" s="149"/>
      <c r="M257" s="65"/>
    </row>
    <row r="258" spans="1:13" ht="26.25" thickBot="1" x14ac:dyDescent="0.3">
      <c r="A258" s="39" t="s">
        <v>301</v>
      </c>
      <c r="B258" s="14">
        <v>0</v>
      </c>
      <c r="C258" s="14">
        <v>0</v>
      </c>
      <c r="D258" s="14">
        <v>0</v>
      </c>
      <c r="E258" s="14">
        <v>0</v>
      </c>
      <c r="F258" s="14">
        <v>1</v>
      </c>
      <c r="G258" s="14">
        <v>0</v>
      </c>
      <c r="H258" s="14">
        <v>0</v>
      </c>
      <c r="I258" s="15">
        <v>0</v>
      </c>
      <c r="J258" s="46">
        <f t="shared" si="11"/>
        <v>1</v>
      </c>
      <c r="K258" s="149"/>
      <c r="L258" s="149"/>
      <c r="M258" s="65"/>
    </row>
    <row r="259" spans="1:13" ht="15.75" customHeight="1" thickBot="1" x14ac:dyDescent="0.3">
      <c r="A259" s="39" t="s">
        <v>302</v>
      </c>
      <c r="B259" s="14">
        <v>0</v>
      </c>
      <c r="C259" s="14">
        <v>1</v>
      </c>
      <c r="D259" s="14">
        <v>0</v>
      </c>
      <c r="E259" s="14">
        <v>1</v>
      </c>
      <c r="F259" s="14">
        <v>1</v>
      </c>
      <c r="G259" s="14">
        <v>1</v>
      </c>
      <c r="H259" s="14">
        <v>1</v>
      </c>
      <c r="I259" s="15">
        <v>2</v>
      </c>
      <c r="J259" s="46">
        <f t="shared" si="11"/>
        <v>7</v>
      </c>
      <c r="K259" s="149"/>
      <c r="L259" s="149"/>
      <c r="M259" s="65"/>
    </row>
    <row r="260" spans="1:13" ht="26.25" thickBot="1" x14ac:dyDescent="0.3">
      <c r="A260" s="39" t="s">
        <v>303</v>
      </c>
      <c r="B260" s="14">
        <v>0</v>
      </c>
      <c r="C260" s="14">
        <v>1</v>
      </c>
      <c r="D260" s="14">
        <v>0</v>
      </c>
      <c r="E260" s="14">
        <v>1</v>
      </c>
      <c r="F260" s="14">
        <v>0</v>
      </c>
      <c r="G260" s="14">
        <v>0</v>
      </c>
      <c r="H260" s="14">
        <v>0</v>
      </c>
      <c r="I260" s="15">
        <v>2</v>
      </c>
      <c r="J260" s="46">
        <f t="shared" si="11"/>
        <v>4</v>
      </c>
      <c r="K260" s="149"/>
      <c r="L260" s="149"/>
      <c r="M260" s="64"/>
    </row>
    <row r="261" spans="1:13" ht="26.25" thickBot="1" x14ac:dyDescent="0.3">
      <c r="A261" s="39" t="s">
        <v>304</v>
      </c>
      <c r="B261" s="14">
        <v>0</v>
      </c>
      <c r="C261" s="14">
        <v>1</v>
      </c>
      <c r="D261" s="14">
        <v>0</v>
      </c>
      <c r="E261" s="14">
        <v>0</v>
      </c>
      <c r="F261" s="14">
        <v>0</v>
      </c>
      <c r="G261" s="14">
        <v>0</v>
      </c>
      <c r="H261" s="14">
        <v>0</v>
      </c>
      <c r="I261" s="15">
        <v>0</v>
      </c>
      <c r="J261" s="46">
        <f t="shared" si="11"/>
        <v>1</v>
      </c>
      <c r="K261" s="149"/>
      <c r="L261" s="149"/>
      <c r="M261" s="63"/>
    </row>
    <row r="262" spans="1:13" ht="26.25" thickBot="1" x14ac:dyDescent="0.3">
      <c r="A262" s="39" t="s">
        <v>305</v>
      </c>
      <c r="B262" s="14">
        <v>0</v>
      </c>
      <c r="C262" s="14">
        <v>0</v>
      </c>
      <c r="D262" s="14">
        <v>0</v>
      </c>
      <c r="E262" s="14">
        <v>0</v>
      </c>
      <c r="F262" s="14">
        <v>0</v>
      </c>
      <c r="G262" s="14">
        <v>0</v>
      </c>
      <c r="H262" s="14">
        <v>0</v>
      </c>
      <c r="I262" s="15">
        <v>1</v>
      </c>
      <c r="J262" s="46">
        <f t="shared" si="11"/>
        <v>1</v>
      </c>
      <c r="K262" s="149"/>
      <c r="L262" s="149"/>
      <c r="M262" s="62"/>
    </row>
    <row r="263" spans="1:13" ht="26.25" thickBot="1" x14ac:dyDescent="0.3">
      <c r="A263" s="39" t="s">
        <v>306</v>
      </c>
      <c r="B263" s="14">
        <v>1</v>
      </c>
      <c r="C263" s="14">
        <v>1</v>
      </c>
      <c r="D263" s="14">
        <v>1</v>
      </c>
      <c r="E263" s="14">
        <v>2</v>
      </c>
      <c r="F263" s="14">
        <v>1</v>
      </c>
      <c r="G263" s="14">
        <v>1</v>
      </c>
      <c r="H263" s="14">
        <v>0</v>
      </c>
      <c r="I263" s="15">
        <v>2</v>
      </c>
      <c r="J263" s="46">
        <f t="shared" si="11"/>
        <v>9</v>
      </c>
      <c r="K263" s="149"/>
      <c r="L263" s="149"/>
      <c r="M263" s="91"/>
    </row>
    <row r="264" spans="1:13" ht="39" thickBot="1" x14ac:dyDescent="0.3">
      <c r="A264" s="39" t="s">
        <v>332</v>
      </c>
      <c r="B264" s="14">
        <v>1</v>
      </c>
      <c r="C264" s="14">
        <v>1</v>
      </c>
      <c r="D264" s="14">
        <v>2</v>
      </c>
      <c r="E264" s="14">
        <v>5</v>
      </c>
      <c r="F264" s="14">
        <v>2</v>
      </c>
      <c r="G264" s="14">
        <v>1</v>
      </c>
      <c r="H264" s="14">
        <v>3</v>
      </c>
      <c r="I264" s="15">
        <v>4</v>
      </c>
      <c r="J264" s="46">
        <f t="shared" si="11"/>
        <v>19</v>
      </c>
      <c r="K264" s="149"/>
      <c r="L264" s="149"/>
      <c r="M264" s="66"/>
    </row>
    <row r="265" spans="1:13" ht="15.75" thickBot="1" x14ac:dyDescent="0.3">
      <c r="A265" s="146" t="s">
        <v>116</v>
      </c>
      <c r="B265" s="147"/>
      <c r="C265" s="147"/>
      <c r="D265" s="147"/>
      <c r="E265" s="147"/>
      <c r="F265" s="147"/>
      <c r="G265" s="147"/>
      <c r="H265" s="147"/>
      <c r="I265" s="147"/>
      <c r="J265" s="147"/>
      <c r="K265" s="154" t="s">
        <v>442</v>
      </c>
      <c r="L265" s="154" t="s">
        <v>407</v>
      </c>
      <c r="M265" s="61"/>
    </row>
    <row r="266" spans="1:13" ht="39" thickBot="1" x14ac:dyDescent="0.3">
      <c r="A266" s="42" t="s">
        <v>333</v>
      </c>
      <c r="B266" s="32">
        <v>2</v>
      </c>
      <c r="C266" s="32">
        <v>0</v>
      </c>
      <c r="D266" s="32">
        <v>3</v>
      </c>
      <c r="E266" s="32">
        <v>1</v>
      </c>
      <c r="F266" s="32">
        <v>1</v>
      </c>
      <c r="G266" s="32">
        <v>2</v>
      </c>
      <c r="H266" s="32">
        <v>2</v>
      </c>
      <c r="I266" s="32">
        <v>2</v>
      </c>
      <c r="J266" s="46">
        <f t="shared" si="10"/>
        <v>13</v>
      </c>
      <c r="K266" s="149"/>
      <c r="L266" s="149"/>
      <c r="M266" s="65"/>
    </row>
    <row r="267" spans="1:13" ht="26.25" thickBot="1" x14ac:dyDescent="0.3">
      <c r="A267" s="42" t="s">
        <v>344</v>
      </c>
      <c r="B267" s="32">
        <v>0</v>
      </c>
      <c r="C267" s="32">
        <v>1</v>
      </c>
      <c r="D267" s="32">
        <v>0</v>
      </c>
      <c r="E267" s="32">
        <v>0</v>
      </c>
      <c r="F267" s="32">
        <v>1</v>
      </c>
      <c r="G267" s="32">
        <v>1</v>
      </c>
      <c r="H267" s="32">
        <v>0</v>
      </c>
      <c r="I267" s="32">
        <v>3</v>
      </c>
      <c r="J267" s="46">
        <f t="shared" si="10"/>
        <v>6</v>
      </c>
      <c r="K267" s="149"/>
      <c r="L267" s="149"/>
      <c r="M267" s="65"/>
    </row>
    <row r="268" spans="1:13" ht="26.25" thickBot="1" x14ac:dyDescent="0.3">
      <c r="A268" s="42" t="s">
        <v>334</v>
      </c>
      <c r="B268" s="32">
        <v>1</v>
      </c>
      <c r="C268" s="32">
        <v>0</v>
      </c>
      <c r="D268" s="32">
        <v>0</v>
      </c>
      <c r="E268" s="32">
        <v>1</v>
      </c>
      <c r="F268" s="32">
        <v>0</v>
      </c>
      <c r="G268" s="32">
        <v>0</v>
      </c>
      <c r="H268" s="32">
        <v>1</v>
      </c>
      <c r="I268" s="32">
        <v>0</v>
      </c>
      <c r="J268" s="46">
        <f t="shared" si="10"/>
        <v>3</v>
      </c>
      <c r="K268" s="149"/>
      <c r="L268" s="149"/>
      <c r="M268" s="65"/>
    </row>
    <row r="269" spans="1:13" ht="26.25" thickBot="1" x14ac:dyDescent="0.3">
      <c r="A269" s="42" t="s">
        <v>345</v>
      </c>
      <c r="B269" s="32">
        <v>0</v>
      </c>
      <c r="C269" s="32">
        <v>1</v>
      </c>
      <c r="D269" s="32">
        <v>1</v>
      </c>
      <c r="E269" s="32">
        <v>0</v>
      </c>
      <c r="F269" s="32">
        <v>1</v>
      </c>
      <c r="G269" s="32">
        <v>0</v>
      </c>
      <c r="H269" s="32">
        <v>1</v>
      </c>
      <c r="I269" s="32">
        <v>0</v>
      </c>
      <c r="J269" s="46">
        <f t="shared" si="10"/>
        <v>4</v>
      </c>
      <c r="K269" s="149"/>
      <c r="L269" s="149"/>
      <c r="M269" s="65"/>
    </row>
    <row r="270" spans="1:13" ht="26.25" thickBot="1" x14ac:dyDescent="0.3">
      <c r="A270" s="42" t="s">
        <v>335</v>
      </c>
      <c r="B270" s="32">
        <v>0</v>
      </c>
      <c r="C270" s="32">
        <v>1</v>
      </c>
      <c r="D270" s="32">
        <v>3</v>
      </c>
      <c r="E270" s="32">
        <v>0</v>
      </c>
      <c r="F270" s="32">
        <v>1</v>
      </c>
      <c r="G270" s="32">
        <v>1</v>
      </c>
      <c r="H270" s="32">
        <v>1</v>
      </c>
      <c r="I270" s="35">
        <v>4</v>
      </c>
      <c r="J270" s="46">
        <f t="shared" si="10"/>
        <v>11</v>
      </c>
      <c r="K270" s="149"/>
      <c r="L270" s="149"/>
      <c r="M270" s="64"/>
    </row>
    <row r="271" spans="1:13" ht="39" thickBot="1" x14ac:dyDescent="0.3">
      <c r="A271" s="42" t="s">
        <v>336</v>
      </c>
      <c r="B271" s="32">
        <v>0</v>
      </c>
      <c r="C271" s="32">
        <v>0</v>
      </c>
      <c r="D271" s="32">
        <v>0</v>
      </c>
      <c r="E271" s="32">
        <v>0</v>
      </c>
      <c r="F271" s="32">
        <v>0</v>
      </c>
      <c r="G271" s="32">
        <v>0</v>
      </c>
      <c r="H271" s="32">
        <v>0</v>
      </c>
      <c r="I271" s="35">
        <v>1</v>
      </c>
      <c r="J271" s="46">
        <f t="shared" si="10"/>
        <v>1</v>
      </c>
      <c r="K271" s="149"/>
      <c r="L271" s="149"/>
      <c r="M271" s="63"/>
    </row>
    <row r="272" spans="1:13" ht="39" thickBot="1" x14ac:dyDescent="0.3">
      <c r="A272" s="42" t="s">
        <v>337</v>
      </c>
      <c r="B272" s="32">
        <v>0</v>
      </c>
      <c r="C272" s="32">
        <v>0</v>
      </c>
      <c r="D272" s="32">
        <v>0</v>
      </c>
      <c r="E272" s="32">
        <v>0</v>
      </c>
      <c r="F272" s="32">
        <v>0</v>
      </c>
      <c r="G272" s="32">
        <v>0</v>
      </c>
      <c r="H272" s="32">
        <v>0</v>
      </c>
      <c r="I272" s="35">
        <v>1</v>
      </c>
      <c r="J272" s="46">
        <f t="shared" si="10"/>
        <v>1</v>
      </c>
      <c r="K272" s="149"/>
      <c r="L272" s="149"/>
      <c r="M272" s="65"/>
    </row>
    <row r="273" spans="1:13" ht="26.25" thickBot="1" x14ac:dyDescent="0.3">
      <c r="A273" s="42" t="s">
        <v>338</v>
      </c>
      <c r="B273" s="32">
        <v>0</v>
      </c>
      <c r="C273" s="32">
        <v>0</v>
      </c>
      <c r="D273" s="32">
        <v>1</v>
      </c>
      <c r="E273" s="32">
        <v>1</v>
      </c>
      <c r="F273" s="32">
        <v>0</v>
      </c>
      <c r="G273" s="32">
        <v>0</v>
      </c>
      <c r="H273" s="32">
        <v>1</v>
      </c>
      <c r="I273" s="35">
        <v>1</v>
      </c>
      <c r="J273" s="46">
        <f t="shared" si="10"/>
        <v>4</v>
      </c>
      <c r="K273" s="149"/>
      <c r="L273" s="149"/>
      <c r="M273" s="65"/>
    </row>
    <row r="274" spans="1:13" ht="26.25" thickBot="1" x14ac:dyDescent="0.3">
      <c r="A274" s="42" t="s">
        <v>339</v>
      </c>
      <c r="B274" s="32">
        <v>2</v>
      </c>
      <c r="C274" s="32">
        <v>0</v>
      </c>
      <c r="D274" s="32">
        <v>0</v>
      </c>
      <c r="E274" s="32">
        <v>1</v>
      </c>
      <c r="F274" s="32">
        <v>1</v>
      </c>
      <c r="G274" s="32">
        <v>0</v>
      </c>
      <c r="H274" s="32">
        <v>0</v>
      </c>
      <c r="I274" s="35">
        <v>0</v>
      </c>
      <c r="J274" s="46">
        <f t="shared" si="10"/>
        <v>4</v>
      </c>
      <c r="K274" s="149"/>
      <c r="L274" s="149"/>
      <c r="M274" s="64"/>
    </row>
    <row r="275" spans="1:13" ht="39" thickBot="1" x14ac:dyDescent="0.3">
      <c r="A275" s="42" t="s">
        <v>340</v>
      </c>
      <c r="B275" s="32">
        <v>1</v>
      </c>
      <c r="C275" s="32">
        <v>0</v>
      </c>
      <c r="D275" s="32">
        <v>1</v>
      </c>
      <c r="E275" s="32">
        <v>0</v>
      </c>
      <c r="F275" s="32">
        <v>1</v>
      </c>
      <c r="G275" s="32">
        <v>0</v>
      </c>
      <c r="H275" s="32">
        <v>0</v>
      </c>
      <c r="I275" s="35">
        <v>0</v>
      </c>
      <c r="J275" s="46">
        <f t="shared" si="10"/>
        <v>3</v>
      </c>
      <c r="K275" s="149"/>
      <c r="L275" s="149"/>
      <c r="M275" s="63"/>
    </row>
    <row r="276" spans="1:13" ht="26.25" thickBot="1" x14ac:dyDescent="0.3">
      <c r="A276" s="42" t="s">
        <v>341</v>
      </c>
      <c r="B276" s="32">
        <v>0</v>
      </c>
      <c r="C276" s="32">
        <v>0</v>
      </c>
      <c r="D276" s="32">
        <v>0</v>
      </c>
      <c r="E276" s="32">
        <v>1</v>
      </c>
      <c r="F276" s="32">
        <v>0</v>
      </c>
      <c r="G276" s="32">
        <v>0</v>
      </c>
      <c r="H276" s="32">
        <v>0</v>
      </c>
      <c r="I276" s="35">
        <v>0</v>
      </c>
      <c r="J276" s="46">
        <f t="shared" si="10"/>
        <v>1</v>
      </c>
      <c r="K276" s="149"/>
      <c r="L276" s="149"/>
      <c r="M276" s="65"/>
    </row>
    <row r="277" spans="1:13" ht="26.25" thickBot="1" x14ac:dyDescent="0.3">
      <c r="A277" s="42" t="s">
        <v>342</v>
      </c>
      <c r="B277" s="32">
        <v>0</v>
      </c>
      <c r="C277" s="32">
        <v>1</v>
      </c>
      <c r="D277" s="32">
        <v>0</v>
      </c>
      <c r="E277" s="32">
        <v>1</v>
      </c>
      <c r="F277" s="32">
        <v>0</v>
      </c>
      <c r="G277" s="32">
        <v>0</v>
      </c>
      <c r="H277" s="32">
        <v>0</v>
      </c>
      <c r="I277" s="35">
        <v>0</v>
      </c>
      <c r="J277" s="46">
        <f t="shared" si="10"/>
        <v>2</v>
      </c>
      <c r="K277" s="149"/>
      <c r="L277" s="149"/>
      <c r="M277" s="65"/>
    </row>
    <row r="278" spans="1:13" ht="39" thickBot="1" x14ac:dyDescent="0.3">
      <c r="A278" s="42" t="s">
        <v>343</v>
      </c>
      <c r="B278" s="32">
        <v>0</v>
      </c>
      <c r="C278" s="32">
        <v>2</v>
      </c>
      <c r="D278" s="32">
        <v>1</v>
      </c>
      <c r="E278" s="32">
        <v>1</v>
      </c>
      <c r="F278" s="32">
        <v>1</v>
      </c>
      <c r="G278" s="32">
        <v>0</v>
      </c>
      <c r="H278" s="32">
        <v>1</v>
      </c>
      <c r="I278" s="35">
        <v>1</v>
      </c>
      <c r="J278" s="46">
        <f t="shared" si="10"/>
        <v>7</v>
      </c>
      <c r="K278" s="158"/>
      <c r="L278" s="158"/>
      <c r="M278" s="108"/>
    </row>
    <row r="279" spans="1:13" ht="13.5" thickBot="1" x14ac:dyDescent="0.3">
      <c r="A279" s="146" t="s">
        <v>117</v>
      </c>
      <c r="B279" s="147"/>
      <c r="C279" s="147"/>
      <c r="D279" s="147"/>
      <c r="E279" s="147"/>
      <c r="F279" s="147"/>
      <c r="G279" s="147"/>
      <c r="H279" s="147"/>
      <c r="I279" s="147"/>
      <c r="J279" s="147"/>
      <c r="K279" s="149" t="s">
        <v>347</v>
      </c>
      <c r="L279" s="149" t="s">
        <v>414</v>
      </c>
      <c r="M279" s="173" t="s">
        <v>413</v>
      </c>
    </row>
    <row r="280" spans="1:13" ht="26.25" thickBot="1" x14ac:dyDescent="0.3">
      <c r="A280" s="39" t="s">
        <v>217</v>
      </c>
      <c r="B280" s="14">
        <v>2</v>
      </c>
      <c r="C280" s="14">
        <v>0</v>
      </c>
      <c r="D280" s="14">
        <v>3</v>
      </c>
      <c r="E280" s="14">
        <v>2</v>
      </c>
      <c r="F280" s="14">
        <v>1</v>
      </c>
      <c r="G280" s="14">
        <v>1</v>
      </c>
      <c r="H280" s="14">
        <v>1</v>
      </c>
      <c r="I280" s="15">
        <v>3</v>
      </c>
      <c r="J280" s="46">
        <f t="shared" si="10"/>
        <v>13</v>
      </c>
      <c r="K280" s="149"/>
      <c r="L280" s="149"/>
      <c r="M280" s="136"/>
    </row>
    <row r="281" spans="1:13" ht="26.25" thickBot="1" x14ac:dyDescent="0.3">
      <c r="A281" s="39" t="s">
        <v>214</v>
      </c>
      <c r="B281" s="14">
        <v>0</v>
      </c>
      <c r="C281" s="14">
        <v>1</v>
      </c>
      <c r="D281" s="14">
        <v>0</v>
      </c>
      <c r="E281" s="14">
        <v>0</v>
      </c>
      <c r="F281" s="14">
        <v>0</v>
      </c>
      <c r="G281" s="14">
        <v>0</v>
      </c>
      <c r="H281" s="14">
        <v>0</v>
      </c>
      <c r="I281" s="15">
        <v>2</v>
      </c>
      <c r="J281" s="46">
        <f t="shared" si="10"/>
        <v>3</v>
      </c>
      <c r="K281" s="149"/>
      <c r="L281" s="149"/>
      <c r="M281" s="174"/>
    </row>
    <row r="282" spans="1:13" ht="26.25" thickBot="1" x14ac:dyDescent="0.3">
      <c r="A282" s="39" t="s">
        <v>161</v>
      </c>
      <c r="B282" s="14">
        <v>0</v>
      </c>
      <c r="C282" s="14">
        <v>0</v>
      </c>
      <c r="D282" s="14">
        <v>0</v>
      </c>
      <c r="E282" s="14">
        <v>0</v>
      </c>
      <c r="F282" s="14">
        <v>0</v>
      </c>
      <c r="G282" s="14">
        <v>0</v>
      </c>
      <c r="H282" s="14">
        <v>1</v>
      </c>
      <c r="I282" s="15">
        <v>1</v>
      </c>
      <c r="J282" s="46">
        <f t="shared" si="10"/>
        <v>2</v>
      </c>
      <c r="K282" s="149"/>
      <c r="L282" s="149"/>
      <c r="M282" s="65"/>
    </row>
    <row r="283" spans="1:13" ht="26.25" thickBot="1" x14ac:dyDescent="0.3">
      <c r="A283" s="39" t="s">
        <v>133</v>
      </c>
      <c r="B283" s="14">
        <v>0</v>
      </c>
      <c r="C283" s="14">
        <v>1</v>
      </c>
      <c r="D283" s="14">
        <v>2</v>
      </c>
      <c r="E283" s="14">
        <v>0</v>
      </c>
      <c r="F283" s="14">
        <v>2</v>
      </c>
      <c r="G283" s="14">
        <v>2</v>
      </c>
      <c r="H283" s="14">
        <v>0</v>
      </c>
      <c r="I283" s="15">
        <v>0</v>
      </c>
      <c r="J283" s="46">
        <f t="shared" si="10"/>
        <v>7</v>
      </c>
      <c r="K283" s="149"/>
      <c r="L283" s="149"/>
      <c r="M283" s="64"/>
    </row>
    <row r="284" spans="1:13" ht="39" thickBot="1" x14ac:dyDescent="0.3">
      <c r="A284" s="39" t="s">
        <v>175</v>
      </c>
      <c r="B284" s="14">
        <v>1</v>
      </c>
      <c r="C284" s="14">
        <v>0</v>
      </c>
      <c r="D284" s="14">
        <v>0</v>
      </c>
      <c r="E284" s="14">
        <v>1</v>
      </c>
      <c r="F284" s="14">
        <v>0</v>
      </c>
      <c r="G284" s="14">
        <v>0</v>
      </c>
      <c r="H284" s="14">
        <v>1</v>
      </c>
      <c r="I284" s="15">
        <v>0</v>
      </c>
      <c r="J284" s="46">
        <f t="shared" si="10"/>
        <v>3</v>
      </c>
      <c r="K284" s="149"/>
      <c r="L284" s="149"/>
      <c r="M284" s="63"/>
    </row>
    <row r="285" spans="1:13" ht="26.25" thickBot="1" x14ac:dyDescent="0.3">
      <c r="A285" s="39" t="s">
        <v>84</v>
      </c>
      <c r="B285" s="14">
        <v>1</v>
      </c>
      <c r="C285" s="14">
        <v>2</v>
      </c>
      <c r="D285" s="14">
        <v>0</v>
      </c>
      <c r="E285" s="14">
        <v>0</v>
      </c>
      <c r="F285" s="14">
        <v>1</v>
      </c>
      <c r="G285" s="14">
        <v>1</v>
      </c>
      <c r="H285" s="14">
        <v>0</v>
      </c>
      <c r="I285" s="15">
        <v>4</v>
      </c>
      <c r="J285" s="46">
        <f t="shared" si="10"/>
        <v>9</v>
      </c>
      <c r="K285" s="149"/>
      <c r="L285" s="149"/>
      <c r="M285" s="62"/>
    </row>
    <row r="286" spans="1:13" ht="51.75" thickBot="1" x14ac:dyDescent="0.3">
      <c r="A286" s="39" t="s">
        <v>346</v>
      </c>
      <c r="B286" s="14">
        <v>0</v>
      </c>
      <c r="C286" s="14">
        <v>0</v>
      </c>
      <c r="D286" s="14">
        <v>1</v>
      </c>
      <c r="E286" s="14">
        <v>1</v>
      </c>
      <c r="F286" s="14">
        <v>0</v>
      </c>
      <c r="G286" s="14">
        <v>0</v>
      </c>
      <c r="H286" s="14">
        <v>1</v>
      </c>
      <c r="I286" s="15">
        <v>2</v>
      </c>
      <c r="J286" s="46">
        <f t="shared" si="10"/>
        <v>5</v>
      </c>
      <c r="K286" s="149"/>
      <c r="L286" s="149"/>
      <c r="M286" s="65"/>
    </row>
    <row r="287" spans="1:13" ht="13.5" customHeight="1" thickBot="1" x14ac:dyDescent="0.3">
      <c r="A287" s="39" t="s">
        <v>85</v>
      </c>
      <c r="B287" s="14">
        <v>0</v>
      </c>
      <c r="C287" s="14">
        <v>0</v>
      </c>
      <c r="D287" s="14">
        <v>0</v>
      </c>
      <c r="E287" s="14">
        <v>0</v>
      </c>
      <c r="F287" s="14">
        <v>1</v>
      </c>
      <c r="G287" s="14">
        <v>0</v>
      </c>
      <c r="H287" s="14">
        <v>0</v>
      </c>
      <c r="I287" s="15">
        <v>0</v>
      </c>
      <c r="J287" s="46">
        <f t="shared" si="10"/>
        <v>1</v>
      </c>
      <c r="K287" s="149"/>
      <c r="L287" s="149"/>
      <c r="M287" s="65"/>
    </row>
    <row r="288" spans="1:13" ht="15.75" customHeight="1" thickBot="1" x14ac:dyDescent="0.3">
      <c r="A288" s="39" t="s">
        <v>88</v>
      </c>
      <c r="B288" s="14">
        <v>0</v>
      </c>
      <c r="C288" s="14">
        <v>1</v>
      </c>
      <c r="D288" s="14">
        <v>1</v>
      </c>
      <c r="E288" s="14">
        <v>0</v>
      </c>
      <c r="F288" s="14">
        <v>1</v>
      </c>
      <c r="G288" s="14">
        <v>0</v>
      </c>
      <c r="H288" s="14">
        <v>0</v>
      </c>
      <c r="I288" s="15">
        <v>2</v>
      </c>
      <c r="J288" s="46">
        <f t="shared" si="10"/>
        <v>5</v>
      </c>
      <c r="K288" s="149"/>
      <c r="L288" s="149"/>
      <c r="M288" s="65"/>
    </row>
    <row r="289" spans="1:13" ht="15.75" customHeight="1" thickBot="1" x14ac:dyDescent="0.3">
      <c r="A289" s="39" t="s">
        <v>197</v>
      </c>
      <c r="B289" s="14">
        <v>0</v>
      </c>
      <c r="C289" s="14">
        <v>1</v>
      </c>
      <c r="D289" s="14">
        <v>1</v>
      </c>
      <c r="E289" s="14">
        <v>0</v>
      </c>
      <c r="F289" s="14">
        <v>0</v>
      </c>
      <c r="G289" s="14">
        <v>0</v>
      </c>
      <c r="H289" s="14">
        <v>0</v>
      </c>
      <c r="I289" s="15">
        <v>0</v>
      </c>
      <c r="J289" s="46">
        <f t="shared" si="10"/>
        <v>2</v>
      </c>
      <c r="K289" s="149"/>
      <c r="L289" s="149"/>
      <c r="M289" s="78"/>
    </row>
    <row r="290" spans="1:13" ht="26.25" thickBot="1" x14ac:dyDescent="0.3">
      <c r="A290" s="39" t="s">
        <v>198</v>
      </c>
      <c r="B290" s="14">
        <v>0</v>
      </c>
      <c r="C290" s="14">
        <v>0</v>
      </c>
      <c r="D290" s="14">
        <v>1</v>
      </c>
      <c r="E290" s="14">
        <v>0</v>
      </c>
      <c r="F290" s="14">
        <v>0</v>
      </c>
      <c r="G290" s="14">
        <v>0</v>
      </c>
      <c r="H290" s="14">
        <v>0</v>
      </c>
      <c r="I290" s="15">
        <v>0</v>
      </c>
      <c r="J290" s="46">
        <f t="shared" si="10"/>
        <v>1</v>
      </c>
      <c r="K290" s="149"/>
      <c r="L290" s="149"/>
      <c r="M290" s="78"/>
    </row>
    <row r="291" spans="1:13" ht="26.25" thickBot="1" x14ac:dyDescent="0.3">
      <c r="A291" s="39" t="s">
        <v>216</v>
      </c>
      <c r="B291" s="14">
        <v>0</v>
      </c>
      <c r="C291" s="14">
        <v>1</v>
      </c>
      <c r="D291" s="14">
        <v>0</v>
      </c>
      <c r="E291" s="14">
        <v>0</v>
      </c>
      <c r="F291" s="14">
        <v>0</v>
      </c>
      <c r="G291" s="14">
        <v>0</v>
      </c>
      <c r="H291" s="14">
        <v>0</v>
      </c>
      <c r="I291" s="15">
        <v>0</v>
      </c>
      <c r="J291" s="46">
        <f t="shared" si="10"/>
        <v>1</v>
      </c>
      <c r="K291" s="149"/>
      <c r="L291" s="149"/>
      <c r="M291" s="78"/>
    </row>
    <row r="292" spans="1:13" ht="26.25" thickBot="1" x14ac:dyDescent="0.3">
      <c r="A292" s="39" t="s">
        <v>215</v>
      </c>
      <c r="B292" s="14">
        <v>0</v>
      </c>
      <c r="C292" s="14">
        <v>0</v>
      </c>
      <c r="D292" s="14">
        <v>0</v>
      </c>
      <c r="E292" s="14">
        <v>1</v>
      </c>
      <c r="F292" s="14">
        <v>0</v>
      </c>
      <c r="G292" s="14">
        <v>0</v>
      </c>
      <c r="H292" s="14">
        <v>2</v>
      </c>
      <c r="I292" s="15">
        <v>1</v>
      </c>
      <c r="J292" s="46">
        <f t="shared" si="10"/>
        <v>4</v>
      </c>
      <c r="K292" s="149"/>
      <c r="L292" s="149"/>
      <c r="M292" s="78"/>
    </row>
    <row r="293" spans="1:13" ht="13.5" thickBot="1" x14ac:dyDescent="0.3">
      <c r="A293" s="146" t="s">
        <v>118</v>
      </c>
      <c r="B293" s="147"/>
      <c r="C293" s="147"/>
      <c r="D293" s="147"/>
      <c r="E293" s="147"/>
      <c r="F293" s="147"/>
      <c r="G293" s="147"/>
      <c r="H293" s="147"/>
      <c r="I293" s="147"/>
      <c r="J293" s="147"/>
      <c r="K293" s="154" t="s">
        <v>393</v>
      </c>
      <c r="L293" s="154" t="s">
        <v>415</v>
      </c>
      <c r="M293" s="173" t="s">
        <v>413</v>
      </c>
    </row>
    <row r="294" spans="1:13" ht="26.25" thickBot="1" x14ac:dyDescent="0.3">
      <c r="A294" s="42" t="s">
        <v>59</v>
      </c>
      <c r="B294" s="32">
        <v>3</v>
      </c>
      <c r="C294" s="32">
        <v>3</v>
      </c>
      <c r="D294" s="32">
        <v>3</v>
      </c>
      <c r="E294" s="32">
        <v>2</v>
      </c>
      <c r="F294" s="32">
        <v>3</v>
      </c>
      <c r="G294" s="32">
        <v>5</v>
      </c>
      <c r="H294" s="32">
        <v>4</v>
      </c>
      <c r="I294" s="32">
        <v>3</v>
      </c>
      <c r="J294" s="46">
        <f t="shared" si="10"/>
        <v>26</v>
      </c>
      <c r="K294" s="149"/>
      <c r="L294" s="149"/>
      <c r="M294" s="136"/>
    </row>
    <row r="295" spans="1:13" ht="39" thickBot="1" x14ac:dyDescent="0.3">
      <c r="A295" s="42" t="s">
        <v>348</v>
      </c>
      <c r="B295" s="32">
        <v>0</v>
      </c>
      <c r="C295" s="32">
        <v>0</v>
      </c>
      <c r="D295" s="32">
        <v>0</v>
      </c>
      <c r="E295" s="32">
        <v>1</v>
      </c>
      <c r="F295" s="32">
        <v>0</v>
      </c>
      <c r="G295" s="32">
        <v>0</v>
      </c>
      <c r="H295" s="32">
        <v>0</v>
      </c>
      <c r="I295" s="35">
        <v>3</v>
      </c>
      <c r="J295" s="46">
        <f t="shared" si="10"/>
        <v>4</v>
      </c>
      <c r="K295" s="149"/>
      <c r="L295" s="149"/>
      <c r="M295" s="174"/>
    </row>
    <row r="296" spans="1:13" ht="37.5" customHeight="1" thickBot="1" x14ac:dyDescent="0.3">
      <c r="A296" s="42" t="s">
        <v>349</v>
      </c>
      <c r="B296" s="32">
        <v>0</v>
      </c>
      <c r="C296" s="32">
        <v>0</v>
      </c>
      <c r="D296" s="32">
        <v>0</v>
      </c>
      <c r="E296" s="32">
        <v>0</v>
      </c>
      <c r="F296" s="32">
        <v>0</v>
      </c>
      <c r="G296" s="32">
        <v>0</v>
      </c>
      <c r="H296" s="32">
        <v>0</v>
      </c>
      <c r="I296" s="35">
        <v>1</v>
      </c>
      <c r="J296" s="46">
        <f t="shared" si="10"/>
        <v>1</v>
      </c>
      <c r="K296" s="149"/>
      <c r="L296" s="149"/>
      <c r="M296" s="79"/>
    </row>
    <row r="297" spans="1:13" ht="26.25" thickBot="1" x14ac:dyDescent="0.3">
      <c r="A297" s="42" t="s">
        <v>350</v>
      </c>
      <c r="B297" s="32">
        <v>0</v>
      </c>
      <c r="C297" s="32">
        <v>1</v>
      </c>
      <c r="D297" s="32">
        <v>0</v>
      </c>
      <c r="E297" s="32">
        <v>2</v>
      </c>
      <c r="F297" s="32">
        <v>0</v>
      </c>
      <c r="G297" s="32">
        <v>0</v>
      </c>
      <c r="H297" s="32">
        <v>0</v>
      </c>
      <c r="I297" s="35">
        <v>1</v>
      </c>
      <c r="J297" s="46">
        <f t="shared" si="10"/>
        <v>4</v>
      </c>
      <c r="K297" s="149"/>
      <c r="L297" s="149"/>
      <c r="M297" s="79"/>
    </row>
    <row r="298" spans="1:13" ht="39" thickBot="1" x14ac:dyDescent="0.3">
      <c r="A298" s="42" t="s">
        <v>351</v>
      </c>
      <c r="B298" s="32">
        <v>0</v>
      </c>
      <c r="C298" s="32">
        <v>0</v>
      </c>
      <c r="D298" s="32">
        <v>3</v>
      </c>
      <c r="E298" s="32">
        <v>0</v>
      </c>
      <c r="F298" s="32">
        <v>0</v>
      </c>
      <c r="G298" s="32">
        <v>0</v>
      </c>
      <c r="H298" s="32">
        <v>1</v>
      </c>
      <c r="I298" s="35">
        <v>0</v>
      </c>
      <c r="J298" s="46">
        <f t="shared" si="10"/>
        <v>4</v>
      </c>
      <c r="K298" s="149"/>
      <c r="L298" s="149"/>
      <c r="M298" s="79"/>
    </row>
    <row r="299" spans="1:13" ht="26.25" thickBot="1" x14ac:dyDescent="0.3">
      <c r="A299" s="42" t="s">
        <v>352</v>
      </c>
      <c r="B299" s="32">
        <v>0</v>
      </c>
      <c r="C299" s="32">
        <v>0</v>
      </c>
      <c r="D299" s="32">
        <v>0</v>
      </c>
      <c r="E299" s="32">
        <v>0</v>
      </c>
      <c r="F299" s="32">
        <v>1</v>
      </c>
      <c r="G299" s="32">
        <v>0</v>
      </c>
      <c r="H299" s="32">
        <v>0</v>
      </c>
      <c r="I299" s="35">
        <v>0</v>
      </c>
      <c r="J299" s="46">
        <f t="shared" si="10"/>
        <v>1</v>
      </c>
      <c r="K299" s="149"/>
      <c r="L299" s="149"/>
      <c r="M299" s="79"/>
    </row>
    <row r="300" spans="1:13" ht="24.75" customHeight="1" thickBot="1" x14ac:dyDescent="0.3">
      <c r="A300" s="42" t="s">
        <v>353</v>
      </c>
      <c r="B300" s="32">
        <v>1</v>
      </c>
      <c r="C300" s="32">
        <v>0</v>
      </c>
      <c r="D300" s="32">
        <v>0</v>
      </c>
      <c r="E300" s="32">
        <v>1</v>
      </c>
      <c r="F300" s="32">
        <v>1</v>
      </c>
      <c r="G300" s="32">
        <v>0</v>
      </c>
      <c r="H300" s="32">
        <v>0</v>
      </c>
      <c r="I300" s="35">
        <v>0</v>
      </c>
      <c r="J300" s="46">
        <f t="shared" si="10"/>
        <v>3</v>
      </c>
      <c r="K300" s="149"/>
      <c r="L300" s="149"/>
      <c r="M300" s="79"/>
    </row>
    <row r="301" spans="1:13" ht="26.25" thickBot="1" x14ac:dyDescent="0.3">
      <c r="A301" s="42" t="s">
        <v>354</v>
      </c>
      <c r="B301" s="32">
        <v>0</v>
      </c>
      <c r="C301" s="32">
        <v>2</v>
      </c>
      <c r="D301" s="32">
        <v>0</v>
      </c>
      <c r="E301" s="32">
        <v>0</v>
      </c>
      <c r="F301" s="32">
        <v>0</v>
      </c>
      <c r="G301" s="32">
        <v>0</v>
      </c>
      <c r="H301" s="32">
        <v>0</v>
      </c>
      <c r="I301" s="35">
        <v>0</v>
      </c>
      <c r="J301" s="46">
        <f t="shared" si="10"/>
        <v>2</v>
      </c>
      <c r="K301" s="149"/>
      <c r="L301" s="149"/>
      <c r="M301" s="79"/>
    </row>
    <row r="302" spans="1:13" ht="13.5" thickBot="1" x14ac:dyDescent="0.3">
      <c r="A302" s="146" t="s">
        <v>119</v>
      </c>
      <c r="B302" s="147"/>
      <c r="C302" s="147"/>
      <c r="D302" s="147"/>
      <c r="E302" s="147"/>
      <c r="F302" s="147"/>
      <c r="G302" s="147"/>
      <c r="H302" s="147"/>
      <c r="I302" s="147"/>
      <c r="J302" s="172"/>
      <c r="K302" s="166" t="s">
        <v>397</v>
      </c>
      <c r="L302" s="163" t="s">
        <v>407</v>
      </c>
      <c r="M302" s="72"/>
    </row>
    <row r="303" spans="1:13" ht="13.5" thickBot="1" x14ac:dyDescent="0.3">
      <c r="A303" s="39" t="s">
        <v>164</v>
      </c>
      <c r="B303" s="14">
        <v>0</v>
      </c>
      <c r="C303" s="38">
        <v>0</v>
      </c>
      <c r="D303" s="14">
        <v>0</v>
      </c>
      <c r="E303" s="38">
        <v>1</v>
      </c>
      <c r="F303" s="14">
        <v>0</v>
      </c>
      <c r="G303" s="38">
        <v>0</v>
      </c>
      <c r="H303" s="14">
        <v>0</v>
      </c>
      <c r="I303" s="38">
        <v>1</v>
      </c>
      <c r="J303" s="46">
        <f t="shared" si="10"/>
        <v>2</v>
      </c>
      <c r="K303" s="167"/>
      <c r="L303" s="164"/>
      <c r="M303" s="78"/>
    </row>
    <row r="304" spans="1:13" ht="26.25" thickBot="1" x14ac:dyDescent="0.3">
      <c r="A304" s="39" t="s">
        <v>396</v>
      </c>
      <c r="B304" s="14">
        <v>0</v>
      </c>
      <c r="C304" s="38">
        <v>0</v>
      </c>
      <c r="D304" s="14">
        <v>2</v>
      </c>
      <c r="E304" s="38">
        <v>0</v>
      </c>
      <c r="F304" s="14">
        <v>0</v>
      </c>
      <c r="G304" s="38">
        <v>0</v>
      </c>
      <c r="H304" s="14">
        <v>2</v>
      </c>
      <c r="I304" s="38">
        <v>1</v>
      </c>
      <c r="J304" s="46">
        <f t="shared" si="10"/>
        <v>5</v>
      </c>
      <c r="K304" s="167"/>
      <c r="L304" s="164"/>
      <c r="M304" s="65"/>
    </row>
    <row r="305" spans="1:13" ht="26.25" thickBot="1" x14ac:dyDescent="0.3">
      <c r="A305" s="39" t="s">
        <v>394</v>
      </c>
      <c r="B305" s="14">
        <v>0</v>
      </c>
      <c r="C305" s="38">
        <v>0</v>
      </c>
      <c r="D305" s="14">
        <v>0</v>
      </c>
      <c r="E305" s="38">
        <v>0</v>
      </c>
      <c r="F305" s="14">
        <v>1</v>
      </c>
      <c r="G305" s="38">
        <v>0</v>
      </c>
      <c r="H305" s="14">
        <v>1</v>
      </c>
      <c r="I305" s="38">
        <v>1</v>
      </c>
      <c r="J305" s="46">
        <f t="shared" si="10"/>
        <v>3</v>
      </c>
      <c r="K305" s="167"/>
      <c r="L305" s="164"/>
      <c r="M305" s="65"/>
    </row>
    <row r="306" spans="1:13" ht="39" thickBot="1" x14ac:dyDescent="0.3">
      <c r="A306" s="39" t="s">
        <v>74</v>
      </c>
      <c r="B306" s="14">
        <v>0</v>
      </c>
      <c r="C306" s="38">
        <v>3</v>
      </c>
      <c r="D306" s="14">
        <v>0</v>
      </c>
      <c r="E306" s="38">
        <v>0</v>
      </c>
      <c r="F306" s="14">
        <v>1</v>
      </c>
      <c r="G306" s="38">
        <v>0</v>
      </c>
      <c r="H306" s="14">
        <v>2</v>
      </c>
      <c r="I306" s="38">
        <v>0</v>
      </c>
      <c r="J306" s="46">
        <f t="shared" si="10"/>
        <v>6</v>
      </c>
      <c r="K306" s="167"/>
      <c r="L306" s="164"/>
      <c r="M306" s="65"/>
    </row>
    <row r="307" spans="1:13" ht="26.25" thickBot="1" x14ac:dyDescent="0.3">
      <c r="A307" s="39" t="s">
        <v>162</v>
      </c>
      <c r="B307" s="14">
        <v>0</v>
      </c>
      <c r="C307" s="38">
        <v>0</v>
      </c>
      <c r="D307" s="14">
        <v>0</v>
      </c>
      <c r="E307" s="38">
        <v>0</v>
      </c>
      <c r="F307" s="14">
        <v>0</v>
      </c>
      <c r="G307" s="38">
        <v>0</v>
      </c>
      <c r="H307" s="14">
        <v>0</v>
      </c>
      <c r="I307" s="47">
        <v>1</v>
      </c>
      <c r="J307" s="46">
        <f t="shared" si="10"/>
        <v>1</v>
      </c>
      <c r="K307" s="167"/>
      <c r="L307" s="164"/>
      <c r="M307" s="79"/>
    </row>
    <row r="308" spans="1:13" ht="26.25" thickBot="1" x14ac:dyDescent="0.3">
      <c r="A308" s="39" t="s">
        <v>163</v>
      </c>
      <c r="B308" s="14">
        <v>1</v>
      </c>
      <c r="C308" s="38">
        <v>0</v>
      </c>
      <c r="D308" s="14">
        <v>3</v>
      </c>
      <c r="E308" s="38">
        <v>1</v>
      </c>
      <c r="F308" s="14">
        <v>1</v>
      </c>
      <c r="G308" s="38">
        <v>0</v>
      </c>
      <c r="H308" s="14">
        <v>1</v>
      </c>
      <c r="I308" s="47">
        <v>1</v>
      </c>
      <c r="J308" s="46">
        <f t="shared" si="10"/>
        <v>8</v>
      </c>
      <c r="K308" s="167"/>
      <c r="L308" s="164"/>
      <c r="M308" s="79"/>
    </row>
    <row r="309" spans="1:13" ht="26.25" thickBot="1" x14ac:dyDescent="0.3">
      <c r="A309" s="39" t="s">
        <v>395</v>
      </c>
      <c r="B309" s="14">
        <v>0</v>
      </c>
      <c r="C309" s="38">
        <v>0</v>
      </c>
      <c r="D309" s="14">
        <v>0</v>
      </c>
      <c r="E309" s="38">
        <v>0</v>
      </c>
      <c r="F309" s="14">
        <v>0</v>
      </c>
      <c r="G309" s="38">
        <v>0</v>
      </c>
      <c r="H309" s="14">
        <v>0</v>
      </c>
      <c r="I309" s="47">
        <v>2</v>
      </c>
      <c r="J309" s="46">
        <f t="shared" si="10"/>
        <v>2</v>
      </c>
      <c r="K309" s="168"/>
      <c r="L309" s="165"/>
      <c r="M309" s="76"/>
    </row>
    <row r="310" spans="1:13" ht="13.5" thickBot="1" x14ac:dyDescent="0.3">
      <c r="A310" s="146" t="s">
        <v>120</v>
      </c>
      <c r="B310" s="147"/>
      <c r="C310" s="147"/>
      <c r="D310" s="147"/>
      <c r="E310" s="147"/>
      <c r="F310" s="147"/>
      <c r="G310" s="147"/>
      <c r="H310" s="147"/>
      <c r="I310" s="147"/>
      <c r="J310" s="172"/>
      <c r="K310" s="166" t="s">
        <v>399</v>
      </c>
      <c r="L310" s="163" t="s">
        <v>407</v>
      </c>
      <c r="M310" s="102"/>
    </row>
    <row r="311" spans="1:13" ht="13.5" customHeight="1" thickBot="1" x14ac:dyDescent="0.3">
      <c r="A311" s="39" t="s">
        <v>355</v>
      </c>
      <c r="B311" s="14">
        <v>0</v>
      </c>
      <c r="C311" s="38">
        <v>0</v>
      </c>
      <c r="D311" s="38">
        <v>0</v>
      </c>
      <c r="E311" s="14">
        <v>0</v>
      </c>
      <c r="F311" s="38">
        <v>2</v>
      </c>
      <c r="G311" s="38">
        <v>0</v>
      </c>
      <c r="H311" s="14">
        <v>0</v>
      </c>
      <c r="I311" s="38">
        <v>2</v>
      </c>
      <c r="J311" s="46">
        <f t="shared" si="10"/>
        <v>4</v>
      </c>
      <c r="K311" s="167"/>
      <c r="L311" s="164"/>
      <c r="M311" s="65"/>
    </row>
    <row r="312" spans="1:13" ht="15.75" customHeight="1" thickBot="1" x14ac:dyDescent="0.3">
      <c r="A312" s="39" t="s">
        <v>356</v>
      </c>
      <c r="B312" s="14">
        <v>2</v>
      </c>
      <c r="C312" s="38">
        <v>1</v>
      </c>
      <c r="D312" s="38">
        <v>3</v>
      </c>
      <c r="E312" s="14">
        <v>2</v>
      </c>
      <c r="F312" s="38">
        <v>3</v>
      </c>
      <c r="G312" s="38">
        <v>2</v>
      </c>
      <c r="H312" s="14">
        <v>4</v>
      </c>
      <c r="I312" s="38">
        <v>3</v>
      </c>
      <c r="J312" s="46">
        <f t="shared" si="10"/>
        <v>20</v>
      </c>
      <c r="K312" s="167"/>
      <c r="L312" s="164"/>
      <c r="M312" s="65"/>
    </row>
    <row r="313" spans="1:13" ht="13.5" customHeight="1" thickBot="1" x14ac:dyDescent="0.3">
      <c r="A313" s="39" t="s">
        <v>398</v>
      </c>
      <c r="B313" s="14">
        <v>0</v>
      </c>
      <c r="C313" s="38">
        <v>0</v>
      </c>
      <c r="D313" s="38">
        <v>0</v>
      </c>
      <c r="E313" s="14">
        <v>0</v>
      </c>
      <c r="F313" s="38">
        <v>0</v>
      </c>
      <c r="G313" s="38">
        <v>0</v>
      </c>
      <c r="H313" s="14">
        <v>0</v>
      </c>
      <c r="I313" s="38">
        <v>1</v>
      </c>
      <c r="J313" s="46">
        <f t="shared" si="10"/>
        <v>1</v>
      </c>
      <c r="K313" s="167"/>
      <c r="L313" s="164"/>
      <c r="M313" s="65"/>
    </row>
    <row r="314" spans="1:13" ht="26.25" thickBot="1" x14ac:dyDescent="0.3">
      <c r="A314" s="39" t="s">
        <v>357</v>
      </c>
      <c r="B314" s="14">
        <v>0</v>
      </c>
      <c r="C314" s="38">
        <v>0</v>
      </c>
      <c r="D314" s="38">
        <v>0</v>
      </c>
      <c r="E314" s="14">
        <v>0</v>
      </c>
      <c r="F314" s="38">
        <v>1</v>
      </c>
      <c r="G314" s="38">
        <v>0</v>
      </c>
      <c r="H314" s="14">
        <v>0</v>
      </c>
      <c r="I314" s="47">
        <v>1</v>
      </c>
      <c r="J314" s="49">
        <f t="shared" si="10"/>
        <v>2</v>
      </c>
      <c r="K314" s="167"/>
      <c r="L314" s="164"/>
      <c r="M314" s="65"/>
    </row>
    <row r="315" spans="1:13" ht="15.75" thickBot="1" x14ac:dyDescent="0.3">
      <c r="A315" s="39" t="s">
        <v>358</v>
      </c>
      <c r="B315" s="14">
        <v>1</v>
      </c>
      <c r="C315" s="38">
        <v>0</v>
      </c>
      <c r="D315" s="38">
        <v>0</v>
      </c>
      <c r="E315" s="14">
        <v>0</v>
      </c>
      <c r="F315" s="38">
        <v>2</v>
      </c>
      <c r="G315" s="38">
        <v>0</v>
      </c>
      <c r="H315" s="14">
        <v>1</v>
      </c>
      <c r="I315" s="47">
        <v>2</v>
      </c>
      <c r="J315" s="49">
        <f t="shared" si="10"/>
        <v>6</v>
      </c>
      <c r="K315" s="167"/>
      <c r="L315" s="164"/>
      <c r="M315" s="64"/>
    </row>
    <row r="316" spans="1:13" ht="13.5" thickBot="1" x14ac:dyDescent="0.3">
      <c r="A316" s="39" t="s">
        <v>359</v>
      </c>
      <c r="B316" s="14">
        <v>0</v>
      </c>
      <c r="C316" s="38">
        <v>0</v>
      </c>
      <c r="D316" s="38">
        <v>0</v>
      </c>
      <c r="E316" s="14">
        <v>0</v>
      </c>
      <c r="F316" s="38">
        <v>0</v>
      </c>
      <c r="G316" s="38">
        <v>0</v>
      </c>
      <c r="H316" s="14">
        <v>0</v>
      </c>
      <c r="I316" s="47">
        <v>2</v>
      </c>
      <c r="J316" s="49">
        <f t="shared" si="10"/>
        <v>2</v>
      </c>
      <c r="K316" s="167"/>
      <c r="L316" s="164"/>
      <c r="M316" s="65"/>
    </row>
    <row r="317" spans="1:13" ht="13.5" thickBot="1" x14ac:dyDescent="0.3">
      <c r="A317" s="39" t="s">
        <v>360</v>
      </c>
      <c r="B317" s="14">
        <v>0</v>
      </c>
      <c r="C317" s="38">
        <v>0</v>
      </c>
      <c r="D317" s="38">
        <v>0</v>
      </c>
      <c r="E317" s="14">
        <v>0</v>
      </c>
      <c r="F317" s="38">
        <v>0</v>
      </c>
      <c r="G317" s="38">
        <v>1</v>
      </c>
      <c r="H317" s="14">
        <v>0</v>
      </c>
      <c r="I317" s="47">
        <v>2</v>
      </c>
      <c r="J317" s="49">
        <f t="shared" si="10"/>
        <v>3</v>
      </c>
      <c r="K317" s="167"/>
      <c r="L317" s="164"/>
      <c r="M317" s="65"/>
    </row>
    <row r="318" spans="1:13" ht="15.75" thickBot="1" x14ac:dyDescent="0.3">
      <c r="A318" s="39" t="s">
        <v>361</v>
      </c>
      <c r="B318" s="14">
        <v>0</v>
      </c>
      <c r="C318" s="38">
        <v>0</v>
      </c>
      <c r="D318" s="38">
        <v>0</v>
      </c>
      <c r="E318" s="14">
        <v>0</v>
      </c>
      <c r="F318" s="38">
        <v>1</v>
      </c>
      <c r="G318" s="38">
        <v>0</v>
      </c>
      <c r="H318" s="14">
        <v>0</v>
      </c>
      <c r="I318" s="47">
        <v>1</v>
      </c>
      <c r="J318" s="49">
        <f t="shared" si="10"/>
        <v>2</v>
      </c>
      <c r="K318" s="167"/>
      <c r="L318" s="164"/>
      <c r="M318" s="64"/>
    </row>
    <row r="319" spans="1:13" ht="13.5" thickBot="1" x14ac:dyDescent="0.3">
      <c r="A319" s="39" t="s">
        <v>362</v>
      </c>
      <c r="B319" s="14">
        <v>0</v>
      </c>
      <c r="C319" s="38">
        <v>0</v>
      </c>
      <c r="D319" s="38">
        <v>0</v>
      </c>
      <c r="E319" s="14">
        <v>0</v>
      </c>
      <c r="F319" s="38">
        <v>0</v>
      </c>
      <c r="G319" s="38">
        <v>0</v>
      </c>
      <c r="H319" s="14">
        <v>0</v>
      </c>
      <c r="I319" s="47">
        <v>1</v>
      </c>
      <c r="J319" s="49">
        <f t="shared" si="10"/>
        <v>1</v>
      </c>
      <c r="K319" s="167"/>
      <c r="L319" s="164"/>
      <c r="M319" s="65"/>
    </row>
    <row r="320" spans="1:13" ht="13.5" thickBot="1" x14ac:dyDescent="0.3">
      <c r="A320" s="39" t="s">
        <v>363</v>
      </c>
      <c r="B320" s="14">
        <v>0</v>
      </c>
      <c r="C320" s="38">
        <v>0</v>
      </c>
      <c r="D320" s="38">
        <v>0</v>
      </c>
      <c r="E320" s="14">
        <v>0</v>
      </c>
      <c r="F320" s="38">
        <v>0</v>
      </c>
      <c r="G320" s="38">
        <v>0</v>
      </c>
      <c r="H320" s="14">
        <v>0</v>
      </c>
      <c r="I320" s="47">
        <v>1</v>
      </c>
      <c r="J320" s="49">
        <f t="shared" si="10"/>
        <v>1</v>
      </c>
      <c r="K320" s="167"/>
      <c r="L320" s="164"/>
      <c r="M320" s="65"/>
    </row>
    <row r="321" spans="1:13" ht="15.75" thickBot="1" x14ac:dyDescent="0.3">
      <c r="A321" s="39" t="s">
        <v>364</v>
      </c>
      <c r="B321" s="14">
        <v>0</v>
      </c>
      <c r="C321" s="38">
        <v>0</v>
      </c>
      <c r="D321" s="38">
        <v>1</v>
      </c>
      <c r="E321" s="14">
        <v>0</v>
      </c>
      <c r="F321" s="38">
        <v>0</v>
      </c>
      <c r="G321" s="38">
        <v>0</v>
      </c>
      <c r="H321" s="14">
        <v>1</v>
      </c>
      <c r="I321" s="47">
        <v>0</v>
      </c>
      <c r="J321" s="49">
        <f t="shared" si="10"/>
        <v>2</v>
      </c>
      <c r="K321" s="167"/>
      <c r="L321" s="164"/>
      <c r="M321" s="64"/>
    </row>
    <row r="322" spans="1:13" ht="13.5" thickBot="1" x14ac:dyDescent="0.3">
      <c r="A322" s="39" t="s">
        <v>365</v>
      </c>
      <c r="B322" s="14">
        <v>0</v>
      </c>
      <c r="C322" s="38">
        <v>0</v>
      </c>
      <c r="D322" s="38">
        <v>0</v>
      </c>
      <c r="E322" s="14">
        <v>0</v>
      </c>
      <c r="F322" s="38">
        <v>0</v>
      </c>
      <c r="G322" s="38">
        <v>1</v>
      </c>
      <c r="H322" s="14">
        <v>0</v>
      </c>
      <c r="I322" s="47">
        <v>0</v>
      </c>
      <c r="J322" s="49">
        <f t="shared" si="10"/>
        <v>1</v>
      </c>
      <c r="K322" s="167"/>
      <c r="L322" s="164"/>
      <c r="M322" s="65"/>
    </row>
    <row r="323" spans="1:13" ht="13.5" thickBot="1" x14ac:dyDescent="0.3">
      <c r="A323" s="39" t="s">
        <v>366</v>
      </c>
      <c r="B323" s="14">
        <v>0</v>
      </c>
      <c r="C323" s="38">
        <v>0</v>
      </c>
      <c r="D323" s="38">
        <v>0</v>
      </c>
      <c r="E323" s="14">
        <v>0</v>
      </c>
      <c r="F323" s="38">
        <v>2</v>
      </c>
      <c r="G323" s="38">
        <v>0</v>
      </c>
      <c r="H323" s="14">
        <v>0</v>
      </c>
      <c r="I323" s="47">
        <v>0</v>
      </c>
      <c r="J323" s="49">
        <f t="shared" si="10"/>
        <v>2</v>
      </c>
      <c r="K323" s="167"/>
      <c r="L323" s="164"/>
      <c r="M323" s="65"/>
    </row>
    <row r="324" spans="1:13" ht="26.25" thickBot="1" x14ac:dyDescent="0.3">
      <c r="A324" s="39" t="s">
        <v>367</v>
      </c>
      <c r="B324" s="14">
        <v>1</v>
      </c>
      <c r="C324" s="38">
        <v>0</v>
      </c>
      <c r="D324" s="38">
        <v>0</v>
      </c>
      <c r="E324" s="14">
        <v>0</v>
      </c>
      <c r="F324" s="38">
        <v>0</v>
      </c>
      <c r="G324" s="38">
        <v>0</v>
      </c>
      <c r="H324" s="14">
        <v>0</v>
      </c>
      <c r="I324" s="47">
        <v>0</v>
      </c>
      <c r="J324" s="49">
        <f t="shared" si="10"/>
        <v>1</v>
      </c>
      <c r="K324" s="167"/>
      <c r="L324" s="164"/>
      <c r="M324" s="64"/>
    </row>
    <row r="325" spans="1:13" ht="15.75" thickBot="1" x14ac:dyDescent="0.3">
      <c r="A325" s="39" t="s">
        <v>368</v>
      </c>
      <c r="B325" s="14">
        <v>1</v>
      </c>
      <c r="C325" s="38">
        <v>2</v>
      </c>
      <c r="D325" s="38">
        <v>3</v>
      </c>
      <c r="E325" s="14">
        <v>2</v>
      </c>
      <c r="F325" s="38">
        <v>1</v>
      </c>
      <c r="G325" s="38">
        <v>2</v>
      </c>
      <c r="H325" s="14">
        <v>3</v>
      </c>
      <c r="I325" s="47">
        <v>2</v>
      </c>
      <c r="J325" s="49">
        <f t="shared" si="10"/>
        <v>16</v>
      </c>
      <c r="K325" s="168"/>
      <c r="L325" s="165"/>
      <c r="M325" s="101"/>
    </row>
    <row r="326" spans="1:13" ht="15.75" thickBot="1" x14ac:dyDescent="0.3">
      <c r="A326" s="146" t="s">
        <v>121</v>
      </c>
      <c r="B326" s="147"/>
      <c r="C326" s="147"/>
      <c r="D326" s="147"/>
      <c r="E326" s="147"/>
      <c r="F326" s="147"/>
      <c r="G326" s="147"/>
      <c r="H326" s="147"/>
      <c r="I326" s="147"/>
      <c r="J326" s="172"/>
      <c r="K326" s="166" t="s">
        <v>400</v>
      </c>
      <c r="L326" s="163" t="s">
        <v>407</v>
      </c>
      <c r="M326" s="97"/>
    </row>
    <row r="327" spans="1:13" ht="26.25" thickBot="1" x14ac:dyDescent="0.3">
      <c r="A327" s="42" t="s">
        <v>369</v>
      </c>
      <c r="B327" s="32">
        <v>2</v>
      </c>
      <c r="C327" s="32">
        <v>4</v>
      </c>
      <c r="D327" s="32">
        <v>5</v>
      </c>
      <c r="E327" s="32">
        <v>2</v>
      </c>
      <c r="F327" s="32">
        <v>5</v>
      </c>
      <c r="G327" s="32">
        <v>4</v>
      </c>
      <c r="H327" s="32">
        <v>5</v>
      </c>
      <c r="I327" s="35">
        <v>6</v>
      </c>
      <c r="J327" s="48">
        <f t="shared" si="10"/>
        <v>33</v>
      </c>
      <c r="K327" s="167"/>
      <c r="L327" s="164"/>
      <c r="M327" s="62"/>
    </row>
    <row r="328" spans="1:13" ht="15" customHeight="1" thickBot="1" x14ac:dyDescent="0.3">
      <c r="A328" s="42" t="s">
        <v>370</v>
      </c>
      <c r="B328" s="32">
        <v>1</v>
      </c>
      <c r="C328" s="32">
        <v>0</v>
      </c>
      <c r="D328" s="32">
        <v>0</v>
      </c>
      <c r="E328" s="32">
        <v>0</v>
      </c>
      <c r="F328" s="32">
        <v>0</v>
      </c>
      <c r="G328" s="32">
        <v>1</v>
      </c>
      <c r="H328" s="32">
        <v>0</v>
      </c>
      <c r="I328" s="35">
        <v>0</v>
      </c>
      <c r="J328" s="48">
        <f t="shared" si="10"/>
        <v>2</v>
      </c>
      <c r="K328" s="167"/>
      <c r="L328" s="164"/>
      <c r="M328" s="65"/>
    </row>
    <row r="329" spans="1:13" ht="26.25" thickBot="1" x14ac:dyDescent="0.3">
      <c r="A329" s="42" t="s">
        <v>371</v>
      </c>
      <c r="B329" s="32">
        <v>1</v>
      </c>
      <c r="C329" s="32">
        <v>1</v>
      </c>
      <c r="D329" s="32">
        <v>3</v>
      </c>
      <c r="E329" s="32">
        <v>3</v>
      </c>
      <c r="F329" s="32">
        <v>0</v>
      </c>
      <c r="G329" s="32">
        <v>1</v>
      </c>
      <c r="H329" s="32">
        <v>1</v>
      </c>
      <c r="I329" s="35">
        <v>1</v>
      </c>
      <c r="J329" s="48">
        <f t="shared" si="10"/>
        <v>11</v>
      </c>
      <c r="K329" s="167"/>
      <c r="L329" s="164"/>
      <c r="M329" s="65"/>
    </row>
    <row r="330" spans="1:13" ht="13.5" thickBot="1" x14ac:dyDescent="0.3">
      <c r="A330" s="42" t="s">
        <v>372</v>
      </c>
      <c r="B330" s="32">
        <v>0</v>
      </c>
      <c r="C330" s="32">
        <v>0</v>
      </c>
      <c r="D330" s="32">
        <v>0</v>
      </c>
      <c r="E330" s="32">
        <v>0</v>
      </c>
      <c r="F330" s="32">
        <v>0</v>
      </c>
      <c r="G330" s="32">
        <v>0</v>
      </c>
      <c r="H330" s="32">
        <v>1</v>
      </c>
      <c r="I330" s="35">
        <v>2</v>
      </c>
      <c r="J330" s="48">
        <f t="shared" si="10"/>
        <v>3</v>
      </c>
      <c r="K330" s="167"/>
      <c r="L330" s="164"/>
      <c r="M330" s="65"/>
    </row>
    <row r="331" spans="1:13" ht="26.25" thickBot="1" x14ac:dyDescent="0.3">
      <c r="A331" s="42" t="s">
        <v>373</v>
      </c>
      <c r="B331" s="32">
        <v>0</v>
      </c>
      <c r="C331" s="32">
        <v>0</v>
      </c>
      <c r="D331" s="32">
        <v>0</v>
      </c>
      <c r="E331" s="32">
        <v>1</v>
      </c>
      <c r="F331" s="32">
        <v>0</v>
      </c>
      <c r="G331" s="32">
        <v>0</v>
      </c>
      <c r="H331" s="32">
        <v>1</v>
      </c>
      <c r="I331" s="35">
        <v>0</v>
      </c>
      <c r="J331" s="48">
        <f t="shared" si="10"/>
        <v>2</v>
      </c>
      <c r="K331" s="167"/>
      <c r="L331" s="164"/>
      <c r="M331" s="65"/>
    </row>
    <row r="332" spans="1:13" ht="13.5" thickBot="1" x14ac:dyDescent="0.3">
      <c r="A332" s="42" t="s">
        <v>374</v>
      </c>
      <c r="B332" s="32">
        <v>0</v>
      </c>
      <c r="C332" s="32">
        <v>0</v>
      </c>
      <c r="D332" s="32">
        <v>0</v>
      </c>
      <c r="E332" s="32">
        <v>1</v>
      </c>
      <c r="F332" s="32">
        <v>0</v>
      </c>
      <c r="G332" s="32">
        <v>0</v>
      </c>
      <c r="H332" s="32">
        <v>0</v>
      </c>
      <c r="I332" s="35">
        <v>0</v>
      </c>
      <c r="J332" s="48">
        <f t="shared" si="10"/>
        <v>1</v>
      </c>
      <c r="K332" s="167"/>
      <c r="L332" s="164"/>
      <c r="M332" s="65"/>
    </row>
    <row r="333" spans="1:13" ht="13.5" thickBot="1" x14ac:dyDescent="0.3">
      <c r="A333" s="42" t="s">
        <v>375</v>
      </c>
      <c r="B333" s="32">
        <v>0</v>
      </c>
      <c r="C333" s="32">
        <v>0</v>
      </c>
      <c r="D333" s="32">
        <v>0</v>
      </c>
      <c r="E333" s="32">
        <v>1</v>
      </c>
      <c r="F333" s="32">
        <v>0</v>
      </c>
      <c r="G333" s="32">
        <v>0</v>
      </c>
      <c r="H333" s="32">
        <v>0</v>
      </c>
      <c r="I333" s="35">
        <v>0</v>
      </c>
      <c r="J333" s="48">
        <f t="shared" si="10"/>
        <v>1</v>
      </c>
      <c r="K333" s="167"/>
      <c r="L333" s="164"/>
      <c r="M333" s="65"/>
    </row>
    <row r="334" spans="1:13" ht="15.75" thickBot="1" x14ac:dyDescent="0.3">
      <c r="A334" s="146" t="s">
        <v>122</v>
      </c>
      <c r="B334" s="147"/>
      <c r="C334" s="147"/>
      <c r="D334" s="147"/>
      <c r="E334" s="147"/>
      <c r="F334" s="147"/>
      <c r="G334" s="147"/>
      <c r="H334" s="147"/>
      <c r="I334" s="147"/>
      <c r="J334" s="172"/>
      <c r="K334" s="166" t="s">
        <v>443</v>
      </c>
      <c r="L334" s="163" t="s">
        <v>407</v>
      </c>
      <c r="M334" s="96"/>
    </row>
    <row r="335" spans="1:13" ht="25.5" customHeight="1" thickBot="1" x14ac:dyDescent="0.3">
      <c r="A335" s="39" t="s">
        <v>376</v>
      </c>
      <c r="B335" s="14">
        <v>2</v>
      </c>
      <c r="C335" s="38">
        <v>0</v>
      </c>
      <c r="D335" s="14">
        <v>0</v>
      </c>
      <c r="E335" s="38">
        <v>0</v>
      </c>
      <c r="F335" s="14">
        <v>1</v>
      </c>
      <c r="G335" s="38">
        <v>0</v>
      </c>
      <c r="H335" s="14">
        <v>0</v>
      </c>
      <c r="I335" s="47">
        <v>0</v>
      </c>
      <c r="J335" s="48">
        <f t="shared" si="10"/>
        <v>3</v>
      </c>
      <c r="K335" s="167"/>
      <c r="L335" s="164"/>
      <c r="M335" s="63"/>
    </row>
    <row r="336" spans="1:13" ht="15.75" customHeight="1" thickBot="1" x14ac:dyDescent="0.3">
      <c r="A336" s="39" t="s">
        <v>377</v>
      </c>
      <c r="B336" s="14">
        <v>0</v>
      </c>
      <c r="C336" s="38">
        <v>0</v>
      </c>
      <c r="D336" s="14">
        <v>0</v>
      </c>
      <c r="E336" s="38">
        <v>0</v>
      </c>
      <c r="F336" s="14">
        <v>1</v>
      </c>
      <c r="G336" s="38">
        <v>1</v>
      </c>
      <c r="H336" s="14">
        <v>0</v>
      </c>
      <c r="I336" s="47">
        <v>1</v>
      </c>
      <c r="J336" s="48">
        <f t="shared" si="10"/>
        <v>3</v>
      </c>
      <c r="K336" s="167"/>
      <c r="L336" s="164"/>
      <c r="M336" s="62"/>
    </row>
    <row r="337" spans="1:13" ht="26.25" thickBot="1" x14ac:dyDescent="0.3">
      <c r="A337" s="39" t="s">
        <v>378</v>
      </c>
      <c r="B337" s="14">
        <v>0</v>
      </c>
      <c r="C337" s="14">
        <v>1</v>
      </c>
      <c r="D337" s="14">
        <v>0</v>
      </c>
      <c r="E337" s="14">
        <v>1</v>
      </c>
      <c r="F337" s="14">
        <v>0</v>
      </c>
      <c r="G337" s="14">
        <v>0</v>
      </c>
      <c r="H337" s="14">
        <v>1</v>
      </c>
      <c r="I337" s="14">
        <v>0</v>
      </c>
      <c r="J337" s="48">
        <f t="shared" ref="J337:J340" si="12">SUM(B337:I337)</f>
        <v>3</v>
      </c>
      <c r="K337" s="167"/>
      <c r="L337" s="164"/>
      <c r="M337" s="65"/>
    </row>
    <row r="338" spans="1:13" ht="13.5" thickBot="1" x14ac:dyDescent="0.3">
      <c r="A338" s="39" t="s">
        <v>379</v>
      </c>
      <c r="B338" s="14">
        <v>0</v>
      </c>
      <c r="C338" s="14">
        <v>1</v>
      </c>
      <c r="D338" s="14">
        <v>0</v>
      </c>
      <c r="E338" s="14">
        <v>1</v>
      </c>
      <c r="F338" s="14">
        <v>0</v>
      </c>
      <c r="G338" s="14">
        <v>1</v>
      </c>
      <c r="H338" s="14">
        <v>0</v>
      </c>
      <c r="I338" s="14">
        <v>1</v>
      </c>
      <c r="J338" s="48">
        <f t="shared" si="12"/>
        <v>4</v>
      </c>
      <c r="K338" s="167"/>
      <c r="L338" s="164"/>
      <c r="M338" s="65"/>
    </row>
    <row r="339" spans="1:13" ht="13.5" thickBot="1" x14ac:dyDescent="0.3">
      <c r="A339" s="39" t="s">
        <v>380</v>
      </c>
      <c r="B339" s="14">
        <v>0</v>
      </c>
      <c r="C339" s="14">
        <v>0</v>
      </c>
      <c r="D339" s="14">
        <v>0</v>
      </c>
      <c r="E339" s="14">
        <v>0</v>
      </c>
      <c r="F339" s="14">
        <v>1</v>
      </c>
      <c r="G339" s="14">
        <v>0</v>
      </c>
      <c r="H339" s="14">
        <v>0</v>
      </c>
      <c r="I339" s="15">
        <v>0</v>
      </c>
      <c r="J339" s="48">
        <f t="shared" si="12"/>
        <v>1</v>
      </c>
      <c r="K339" s="167"/>
      <c r="L339" s="164"/>
      <c r="M339" s="65"/>
    </row>
    <row r="340" spans="1:13" ht="27" customHeight="1" thickBot="1" x14ac:dyDescent="0.3">
      <c r="A340" s="39" t="s">
        <v>381</v>
      </c>
      <c r="B340" s="14">
        <v>1</v>
      </c>
      <c r="C340" s="14">
        <v>0</v>
      </c>
      <c r="D340" s="14">
        <v>2</v>
      </c>
      <c r="E340" s="14">
        <v>1</v>
      </c>
      <c r="F340" s="14">
        <v>4</v>
      </c>
      <c r="G340" s="14">
        <v>0</v>
      </c>
      <c r="H340" s="14">
        <v>3</v>
      </c>
      <c r="I340" s="15">
        <v>6</v>
      </c>
      <c r="J340" s="48">
        <f t="shared" si="12"/>
        <v>17</v>
      </c>
      <c r="K340" s="168"/>
      <c r="L340" s="165"/>
      <c r="M340" s="75"/>
    </row>
    <row r="341" spans="1:13" ht="18.75" customHeight="1" thickBot="1" x14ac:dyDescent="0.3">
      <c r="A341" s="146" t="s">
        <v>123</v>
      </c>
      <c r="B341" s="147"/>
      <c r="C341" s="147"/>
      <c r="D341" s="147"/>
      <c r="E341" s="147"/>
      <c r="F341" s="147"/>
      <c r="G341" s="147"/>
      <c r="H341" s="147"/>
      <c r="I341" s="147"/>
      <c r="J341" s="169"/>
      <c r="K341" s="170" t="s">
        <v>444</v>
      </c>
      <c r="L341" s="163" t="s">
        <v>407</v>
      </c>
      <c r="M341" s="93"/>
    </row>
    <row r="342" spans="1:13" ht="13.5" customHeight="1" thickBot="1" x14ac:dyDescent="0.3">
      <c r="A342" s="42" t="s">
        <v>382</v>
      </c>
      <c r="B342" s="32">
        <v>1</v>
      </c>
      <c r="C342" s="32">
        <v>0</v>
      </c>
      <c r="D342" s="32">
        <v>0</v>
      </c>
      <c r="E342" s="32">
        <v>1</v>
      </c>
      <c r="F342" s="32">
        <v>1</v>
      </c>
      <c r="G342" s="32">
        <v>0</v>
      </c>
      <c r="H342" s="32">
        <v>0</v>
      </c>
      <c r="I342" s="35">
        <v>4</v>
      </c>
      <c r="J342" s="48">
        <f t="shared" ref="J342:J354" si="13">SUM(B342:I342)</f>
        <v>7</v>
      </c>
      <c r="K342" s="170"/>
      <c r="L342" s="164"/>
      <c r="M342" s="65"/>
    </row>
    <row r="343" spans="1:13" ht="13.5" thickBot="1" x14ac:dyDescent="0.3">
      <c r="A343" s="42" t="s">
        <v>383</v>
      </c>
      <c r="B343" s="32">
        <v>0</v>
      </c>
      <c r="C343" s="32">
        <v>1</v>
      </c>
      <c r="D343" s="32">
        <v>0</v>
      </c>
      <c r="E343" s="32">
        <v>0</v>
      </c>
      <c r="F343" s="32">
        <v>0</v>
      </c>
      <c r="G343" s="32">
        <v>0</v>
      </c>
      <c r="H343" s="32">
        <v>0</v>
      </c>
      <c r="I343" s="35">
        <v>0</v>
      </c>
      <c r="J343" s="48">
        <f t="shared" si="13"/>
        <v>1</v>
      </c>
      <c r="K343" s="170"/>
      <c r="L343" s="164"/>
      <c r="M343" s="65"/>
    </row>
    <row r="344" spans="1:13" ht="15.75" customHeight="1" thickBot="1" x14ac:dyDescent="0.3">
      <c r="A344" s="42" t="s">
        <v>384</v>
      </c>
      <c r="B344" s="32">
        <v>0</v>
      </c>
      <c r="C344" s="32">
        <v>1</v>
      </c>
      <c r="D344" s="32">
        <v>0</v>
      </c>
      <c r="E344" s="32">
        <v>0</v>
      </c>
      <c r="F344" s="32">
        <v>1</v>
      </c>
      <c r="G344" s="32">
        <v>0</v>
      </c>
      <c r="H344" s="32">
        <v>1</v>
      </c>
      <c r="I344" s="35">
        <v>3</v>
      </c>
      <c r="J344" s="48">
        <f t="shared" si="13"/>
        <v>6</v>
      </c>
      <c r="K344" s="170"/>
      <c r="L344" s="164"/>
      <c r="M344" s="65"/>
    </row>
    <row r="345" spans="1:13" ht="15.75" customHeight="1" thickBot="1" x14ac:dyDescent="0.3">
      <c r="A345" s="42" t="s">
        <v>401</v>
      </c>
      <c r="B345" s="32">
        <v>0</v>
      </c>
      <c r="C345" s="32">
        <v>1</v>
      </c>
      <c r="D345" s="32">
        <v>1</v>
      </c>
      <c r="E345" s="32">
        <v>2</v>
      </c>
      <c r="F345" s="32">
        <v>1</v>
      </c>
      <c r="G345" s="32">
        <v>3</v>
      </c>
      <c r="H345" s="32">
        <v>2</v>
      </c>
      <c r="I345" s="35">
        <v>2</v>
      </c>
      <c r="J345" s="48">
        <f t="shared" si="13"/>
        <v>12</v>
      </c>
      <c r="K345" s="170"/>
      <c r="L345" s="164"/>
      <c r="M345" s="65"/>
    </row>
    <row r="346" spans="1:13" ht="26.25" thickBot="1" x14ac:dyDescent="0.3">
      <c r="A346" s="42" t="s">
        <v>385</v>
      </c>
      <c r="B346" s="32">
        <v>0</v>
      </c>
      <c r="C346" s="32">
        <v>1</v>
      </c>
      <c r="D346" s="32">
        <v>0</v>
      </c>
      <c r="E346" s="32">
        <v>1</v>
      </c>
      <c r="F346" s="32">
        <v>1</v>
      </c>
      <c r="G346" s="32">
        <v>0</v>
      </c>
      <c r="H346" s="32">
        <v>1</v>
      </c>
      <c r="I346" s="35">
        <v>1</v>
      </c>
      <c r="J346" s="48">
        <f t="shared" si="13"/>
        <v>5</v>
      </c>
      <c r="K346" s="170"/>
      <c r="L346" s="164"/>
      <c r="M346" s="65"/>
    </row>
    <row r="347" spans="1:13" ht="15.75" thickBot="1" x14ac:dyDescent="0.3">
      <c r="A347" s="42" t="s">
        <v>386</v>
      </c>
      <c r="B347" s="32">
        <v>0</v>
      </c>
      <c r="C347" s="32">
        <v>0</v>
      </c>
      <c r="D347" s="32">
        <v>0</v>
      </c>
      <c r="E347" s="32">
        <v>0</v>
      </c>
      <c r="F347" s="32">
        <v>1</v>
      </c>
      <c r="G347" s="32">
        <v>0</v>
      </c>
      <c r="H347" s="32">
        <v>0</v>
      </c>
      <c r="I347" s="35">
        <v>0</v>
      </c>
      <c r="J347" s="48">
        <f t="shared" si="13"/>
        <v>1</v>
      </c>
      <c r="K347" s="170"/>
      <c r="L347" s="164"/>
      <c r="M347" s="64"/>
    </row>
    <row r="348" spans="1:13" ht="39" thickBot="1" x14ac:dyDescent="0.3">
      <c r="A348" s="42" t="s">
        <v>387</v>
      </c>
      <c r="B348" s="32">
        <v>0</v>
      </c>
      <c r="C348" s="32">
        <v>0</v>
      </c>
      <c r="D348" s="32">
        <v>1</v>
      </c>
      <c r="E348" s="32">
        <v>0</v>
      </c>
      <c r="F348" s="32">
        <v>1</v>
      </c>
      <c r="G348" s="32">
        <v>0</v>
      </c>
      <c r="H348" s="32">
        <v>1</v>
      </c>
      <c r="I348" s="35">
        <v>0</v>
      </c>
      <c r="J348" s="48">
        <f t="shared" si="13"/>
        <v>3</v>
      </c>
      <c r="K348" s="170"/>
      <c r="L348" s="164"/>
      <c r="M348" s="76"/>
    </row>
    <row r="349" spans="1:13" ht="26.25" thickBot="1" x14ac:dyDescent="0.3">
      <c r="A349" s="42" t="s">
        <v>388</v>
      </c>
      <c r="B349" s="32">
        <v>0</v>
      </c>
      <c r="C349" s="32">
        <v>0</v>
      </c>
      <c r="D349" s="32">
        <v>0</v>
      </c>
      <c r="E349" s="32">
        <v>0</v>
      </c>
      <c r="F349" s="32">
        <v>0</v>
      </c>
      <c r="G349" s="32">
        <v>1</v>
      </c>
      <c r="H349" s="32">
        <v>0</v>
      </c>
      <c r="I349" s="35">
        <v>0</v>
      </c>
      <c r="J349" s="48">
        <f t="shared" si="13"/>
        <v>1</v>
      </c>
      <c r="K349" s="170"/>
      <c r="L349" s="164"/>
      <c r="M349" s="76"/>
    </row>
    <row r="350" spans="1:13" ht="26.25" thickBot="1" x14ac:dyDescent="0.3">
      <c r="A350" s="42" t="s">
        <v>389</v>
      </c>
      <c r="B350" s="32">
        <v>0</v>
      </c>
      <c r="C350" s="32">
        <v>0</v>
      </c>
      <c r="D350" s="32">
        <v>1</v>
      </c>
      <c r="E350" s="32">
        <v>0</v>
      </c>
      <c r="F350" s="32">
        <v>0</v>
      </c>
      <c r="G350" s="32">
        <v>0</v>
      </c>
      <c r="H350" s="32">
        <v>0</v>
      </c>
      <c r="I350" s="35">
        <v>0</v>
      </c>
      <c r="J350" s="48">
        <f t="shared" si="13"/>
        <v>1</v>
      </c>
      <c r="K350" s="170"/>
      <c r="L350" s="164"/>
      <c r="M350" s="76"/>
    </row>
    <row r="351" spans="1:13" ht="26.25" thickBot="1" x14ac:dyDescent="0.3">
      <c r="A351" s="42" t="s">
        <v>390</v>
      </c>
      <c r="B351" s="32">
        <v>0</v>
      </c>
      <c r="C351" s="32">
        <v>0</v>
      </c>
      <c r="D351" s="32">
        <v>1</v>
      </c>
      <c r="E351" s="32">
        <v>0</v>
      </c>
      <c r="F351" s="32">
        <v>0</v>
      </c>
      <c r="G351" s="32">
        <v>0</v>
      </c>
      <c r="H351" s="32">
        <v>0</v>
      </c>
      <c r="I351" s="35">
        <v>0</v>
      </c>
      <c r="J351" s="48">
        <f t="shared" si="13"/>
        <v>1</v>
      </c>
      <c r="K351" s="170"/>
      <c r="L351" s="164"/>
      <c r="M351" s="76"/>
    </row>
    <row r="352" spans="1:13" ht="26.25" thickBot="1" x14ac:dyDescent="0.3">
      <c r="A352" s="42" t="s">
        <v>454</v>
      </c>
      <c r="B352" s="32">
        <v>0</v>
      </c>
      <c r="C352" s="32">
        <v>0</v>
      </c>
      <c r="D352" s="32">
        <v>1</v>
      </c>
      <c r="E352" s="32">
        <v>0</v>
      </c>
      <c r="F352" s="32">
        <v>0</v>
      </c>
      <c r="G352" s="32">
        <v>0</v>
      </c>
      <c r="H352" s="32">
        <v>0</v>
      </c>
      <c r="I352" s="35">
        <v>0</v>
      </c>
      <c r="J352" s="48">
        <f t="shared" si="13"/>
        <v>1</v>
      </c>
      <c r="K352" s="170"/>
      <c r="L352" s="164"/>
      <c r="M352" s="76"/>
    </row>
    <row r="353" spans="1:13" ht="26.25" thickBot="1" x14ac:dyDescent="0.3">
      <c r="A353" s="42" t="s">
        <v>391</v>
      </c>
      <c r="B353" s="32">
        <v>0</v>
      </c>
      <c r="C353" s="32">
        <v>0</v>
      </c>
      <c r="D353" s="32">
        <v>1</v>
      </c>
      <c r="E353" s="32">
        <v>0</v>
      </c>
      <c r="F353" s="32">
        <v>0</v>
      </c>
      <c r="G353" s="32">
        <v>0</v>
      </c>
      <c r="H353" s="32">
        <v>0</v>
      </c>
      <c r="I353" s="35">
        <v>0</v>
      </c>
      <c r="J353" s="48">
        <f t="shared" si="13"/>
        <v>1</v>
      </c>
      <c r="K353" s="170"/>
      <c r="L353" s="164"/>
      <c r="M353" s="76"/>
    </row>
    <row r="354" spans="1:13" ht="15.75" thickBot="1" x14ac:dyDescent="0.3">
      <c r="A354" s="42" t="s">
        <v>392</v>
      </c>
      <c r="B354" s="32">
        <v>0</v>
      </c>
      <c r="C354" s="32">
        <v>0</v>
      </c>
      <c r="D354" s="32">
        <v>0</v>
      </c>
      <c r="E354" s="32">
        <v>0</v>
      </c>
      <c r="F354" s="32">
        <v>0</v>
      </c>
      <c r="G354" s="32">
        <v>2</v>
      </c>
      <c r="H354" s="32">
        <v>2</v>
      </c>
      <c r="I354" s="35">
        <v>2</v>
      </c>
      <c r="J354" s="48">
        <f t="shared" si="13"/>
        <v>6</v>
      </c>
      <c r="K354" s="171"/>
      <c r="L354" s="165"/>
      <c r="M354" s="100"/>
    </row>
  </sheetData>
  <mergeCells count="115">
    <mergeCell ref="M19:M20"/>
    <mergeCell ref="L5:L17"/>
    <mergeCell ref="K18:K28"/>
    <mergeCell ref="L18:L28"/>
    <mergeCell ref="L142:L145"/>
    <mergeCell ref="L189:L200"/>
    <mergeCell ref="M7:M8"/>
    <mergeCell ref="M5:M6"/>
    <mergeCell ref="M173:M175"/>
    <mergeCell ref="M9:M10"/>
    <mergeCell ref="M67:M68"/>
    <mergeCell ref="M29:M30"/>
    <mergeCell ref="L119:L123"/>
    <mergeCell ref="K67:K86"/>
    <mergeCell ref="L67:L86"/>
    <mergeCell ref="K36:K66"/>
    <mergeCell ref="L36:L66"/>
    <mergeCell ref="K87:K96"/>
    <mergeCell ref="L29:L35"/>
    <mergeCell ref="M36:M37"/>
    <mergeCell ref="M279:M281"/>
    <mergeCell ref="M293:M295"/>
    <mergeCell ref="K230:K238"/>
    <mergeCell ref="L230:L238"/>
    <mergeCell ref="L87:L96"/>
    <mergeCell ref="K239:K250"/>
    <mergeCell ref="L239:L250"/>
    <mergeCell ref="K227:K229"/>
    <mergeCell ref="L227:L229"/>
    <mergeCell ref="K220:K226"/>
    <mergeCell ref="L220:L226"/>
    <mergeCell ref="L210:L219"/>
    <mergeCell ref="M210:M211"/>
    <mergeCell ref="M162:M163"/>
    <mergeCell ref="A341:J341"/>
    <mergeCell ref="K341:K354"/>
    <mergeCell ref="L341:L354"/>
    <mergeCell ref="K334:K340"/>
    <mergeCell ref="L334:L340"/>
    <mergeCell ref="K326:K333"/>
    <mergeCell ref="L326:L333"/>
    <mergeCell ref="K201:K209"/>
    <mergeCell ref="L201:L209"/>
    <mergeCell ref="A310:J310"/>
    <mergeCell ref="A227:J227"/>
    <mergeCell ref="A239:J239"/>
    <mergeCell ref="A251:J251"/>
    <mergeCell ref="A253:J253"/>
    <mergeCell ref="A265:J265"/>
    <mergeCell ref="A326:J326"/>
    <mergeCell ref="A334:J334"/>
    <mergeCell ref="A220:J220"/>
    <mergeCell ref="L302:L309"/>
    <mergeCell ref="K293:K301"/>
    <mergeCell ref="A302:J302"/>
    <mergeCell ref="A279:J279"/>
    <mergeCell ref="A293:J293"/>
    <mergeCell ref="K310:K325"/>
    <mergeCell ref="A100:J100"/>
    <mergeCell ref="A119:J119"/>
    <mergeCell ref="A18:J18"/>
    <mergeCell ref="A29:J29"/>
    <mergeCell ref="A36:J36"/>
    <mergeCell ref="A67:J67"/>
    <mergeCell ref="A189:J189"/>
    <mergeCell ref="A201:J201"/>
    <mergeCell ref="A210:J210"/>
    <mergeCell ref="A124:J124"/>
    <mergeCell ref="A137:J137"/>
    <mergeCell ref="A142:J142"/>
    <mergeCell ref="A146:J146"/>
    <mergeCell ref="A162:J162"/>
    <mergeCell ref="L310:L325"/>
    <mergeCell ref="K173:K188"/>
    <mergeCell ref="L173:L188"/>
    <mergeCell ref="K162:K172"/>
    <mergeCell ref="L162:L172"/>
    <mergeCell ref="K146:K161"/>
    <mergeCell ref="L146:L161"/>
    <mergeCell ref="K265:K278"/>
    <mergeCell ref="L265:L278"/>
    <mergeCell ref="K253:K264"/>
    <mergeCell ref="L253:L264"/>
    <mergeCell ref="K251:K252"/>
    <mergeCell ref="L251:L252"/>
    <mergeCell ref="K302:K309"/>
    <mergeCell ref="L293:L301"/>
    <mergeCell ref="K279:K292"/>
    <mergeCell ref="L279:L292"/>
    <mergeCell ref="K210:K219"/>
    <mergeCell ref="K189:K200"/>
    <mergeCell ref="J1:J2"/>
    <mergeCell ref="M101:M102"/>
    <mergeCell ref="M126:M127"/>
    <mergeCell ref="M15:M16"/>
    <mergeCell ref="K1:K4"/>
    <mergeCell ref="L1:L4"/>
    <mergeCell ref="M1:M4"/>
    <mergeCell ref="A87:J87"/>
    <mergeCell ref="A173:J173"/>
    <mergeCell ref="K100:K118"/>
    <mergeCell ref="L100:L118"/>
    <mergeCell ref="K97:K99"/>
    <mergeCell ref="L97:L99"/>
    <mergeCell ref="K137:K141"/>
    <mergeCell ref="L137:L141"/>
    <mergeCell ref="K124:K136"/>
    <mergeCell ref="L124:L136"/>
    <mergeCell ref="A3:A4"/>
    <mergeCell ref="A5:J5"/>
    <mergeCell ref="K5:K17"/>
    <mergeCell ref="K142:K145"/>
    <mergeCell ref="K29:K35"/>
    <mergeCell ref="A97:J97"/>
    <mergeCell ref="K119:K123"/>
  </mergeCells>
  <phoneticPr fontId="8" type="noConversion"/>
  <conditionalFormatting sqref="J335:J340 J254:J264 J252 J221:J226 J174:J188 J98:J99 J6:J17 J19:J28 J120:J123 J143:J145 J138:J141 J240:J250 J303:J309 J327:J333 J202:J209 J266:J278 J342:J354 J311:J325 J294:J301 J280:J292 J190:J200 J211:J219 J68:J86 J101:J118 J147:J161 J163:J172 J228:J238 J30:J35 J88:J96 J125:J136 J37:J66">
    <cfRule type="colorScale" priority="200">
      <colorScale>
        <cfvo type="min"/>
        <cfvo type="max"/>
        <color rgb="FFFCFCFF"/>
        <color rgb="FFF8696B"/>
      </colorScale>
    </cfRule>
  </conditionalFormatting>
  <hyperlinks>
    <hyperlink ref="M210:M211" r:id="rId1" display="ADRA Sri Lanka, Changing Lives for Better Through ACCEND, 2021" xr:uid="{F639802E-4128-4CE1-9B76-E4D69D8B3F86}"/>
    <hyperlink ref="M67:M68" r:id="rId2" display="IFRC, Sri Lanka Complex Emergency - Needs Assessment Report,, 2022" xr:uid="{CB00206B-6D37-4BD0-A21A-A624483FA42D}"/>
    <hyperlink ref="M5" r:id="rId3" xr:uid="{17CA792C-D4CE-4DDF-BAB2-4619E62F8CF4}"/>
    <hyperlink ref="M7:M8" r:id="rId4" display="IFRC, Sri Lanka Complex Emergency - Needs Assessment Report,, 2022" xr:uid="{77A75015-62E4-4B02-A1F9-0863DB070E5A}"/>
    <hyperlink ref="M9:M10" r:id="rId5" display="Save the Children, Sri Lanka Rapid Needs Assessment, 2022" xr:uid="{9B517A4A-4080-4AAB-8BA9-1B0963CBA1F6}"/>
    <hyperlink ref="M29:M30" r:id="rId6" display="Save the Children, Sri Lanka Rapid Needs Assessment, 2022" xr:uid="{84C26A8E-D002-4984-9252-DD15E88B3C0D}"/>
    <hyperlink ref="M36:M37" r:id="rId7" display="IOM, COVID-19 and its implications on human trafficking in Sri Lanka, 2020" xr:uid="{59FAD032-28F0-4617-9DA2-C70E963F5784}"/>
    <hyperlink ref="M173:M175" r:id="rId8" display="IMPACT Initiatives, Consultations with Affected People in Sri Lanka, 2023" xr:uid="{B2A20B2A-DE8A-41D1-A308-5EC5FA971215}"/>
    <hyperlink ref="M279:M281" r:id="rId9" display="IMPACT Initiatives, Consultations with Affected People in Sri Lanka, 2023" xr:uid="{842AD396-ECD2-427E-BD86-86AACF36D5B8}"/>
    <hyperlink ref="M293:M295" r:id="rId10" display="IMPACT Initiatives, Consultations with Affected People in Sri Lanka, 2023" xr:uid="{95D40556-D7EE-4339-A7CF-81441B011FEC}"/>
    <hyperlink ref="M61" r:id="rId11" xr:uid="{6D14B64E-11EB-4ABB-B288-DC0E402AEE8D}"/>
  </hyperlinks>
  <pageMargins left="0.7" right="0.7" top="0.75" bottom="0.75" header="0.3" footer="0.3"/>
  <pageSetup paperSize="9" orientation="portrait" verticalDpi="1200"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Method Report</vt:lpstr>
      <vt:lpstr>DSAG_Nuwara Eliya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amine.bahri</dc:creator>
  <cp:keywords/>
  <dc:description/>
  <cp:lastModifiedBy>amine.bahri</cp:lastModifiedBy>
  <cp:revision/>
  <dcterms:created xsi:type="dcterms:W3CDTF">2021-06-14T16:53:04Z</dcterms:created>
  <dcterms:modified xsi:type="dcterms:W3CDTF">2023-05-23T13:17:45Z</dcterms:modified>
  <cp:category/>
  <cp:contentStatus/>
</cp:coreProperties>
</file>