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mma KRUGER\Dropbox\REACH_HTI\2_Research_Management\2020_41EEH43L_UNICEF\WASH_MARKET_HTI2001\2_Data\3_Analysis\Round 2\"/>
    </mc:Choice>
  </mc:AlternateContent>
  <bookViews>
    <workbookView xWindow="40" yWindow="460" windowWidth="25500" windowHeight="15260" tabRatio="749"/>
  </bookViews>
  <sheets>
    <sheet name="Read_me" sheetId="28" r:id="rId1"/>
    <sheet name="Clean_Data" sheetId="10" r:id="rId2"/>
    <sheet name="Processed_Data_Prices" sheetId="11" r:id="rId3"/>
    <sheet name="Partenaires" sheetId="15" r:id="rId4"/>
    <sheet name="Partenaires_Check" sheetId="29" state="hidden" r:id="rId5"/>
    <sheet name="Perception prix" sheetId="36" r:id="rId6"/>
    <sheet name="Prix_Median" sheetId="12" r:id="rId7"/>
    <sheet name="Disponibilité" sheetId="20" r:id="rId8"/>
    <sheet name="Rupture" sheetId="33" r:id="rId9"/>
    <sheet name="Variation" sheetId="38" r:id="rId10"/>
    <sheet name="Processed_Data_Perception" sheetId="22" state="hidden" r:id="rId11"/>
    <sheet name="Kobo Survey" sheetId="24" r:id="rId12"/>
    <sheet name="Kobo Choices" sheetId="25" r:id="rId13"/>
    <sheet name="Cleaning Log" sheetId="26" r:id="rId14"/>
    <sheet name="Deletion Log" sheetId="27" r:id="rId15"/>
  </sheets>
  <definedNames>
    <definedName name="_xlnm._FilterDatabase" localSheetId="1" hidden="1">Clean_Data!$A$1:$HB$7702</definedName>
    <definedName name="_xlnm._FilterDatabase" localSheetId="3" hidden="1">Partenaires!$A$13:$I$30</definedName>
    <definedName name="_xlnm._FilterDatabase" localSheetId="6" hidden="1">Prix_Median!$A$15:$J$27</definedName>
    <definedName name="_xlnm._FilterDatabase" localSheetId="10" hidden="1">Processed_Data_Perception!$A$1:$I$156</definedName>
    <definedName name="_xlnm._FilterDatabase" localSheetId="2" hidden="1">Processed_Data_Prices!$A$1:$DN$149</definedName>
    <definedName name="Prices">Processed_Data_Prices!$C$1:$G$116</definedName>
  </definedNames>
  <calcPr calcId="162913"/>
  <pivotCaches>
    <pivotCache cacheId="0" r:id="rId16"/>
    <pivotCache cacheId="1" r:id="rId17"/>
    <pivotCache cacheId="2" r:id="rId18"/>
    <pivotCache cacheId="3" r:id="rId19"/>
    <pivotCache cacheId="4" r:id="rId20"/>
    <pivotCache cacheId="5" r:id="rId21"/>
    <pivotCache cacheId="6" r:id="rId22"/>
    <pivotCache cacheId="7" r:id="rId2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2" l="1" a="1"/>
  <c r="J21" i="12" s="1"/>
  <c r="J20" i="12" a="1"/>
  <c r="J20" i="12" s="1"/>
  <c r="D33" i="12" l="1" a="1"/>
  <c r="D33" i="12" s="1"/>
  <c r="E33" i="12" s="1"/>
  <c r="F43" i="38" l="1"/>
  <c r="G43" i="38"/>
  <c r="G26" i="38"/>
  <c r="G27" i="38"/>
  <c r="G25" i="38"/>
  <c r="F27" i="38"/>
  <c r="C33" i="12" l="1" a="1"/>
  <c r="C33" i="12" s="1"/>
  <c r="F17" i="12" a="1"/>
  <c r="F17" i="12" s="1"/>
  <c r="E17" i="12" a="1"/>
  <c r="E17" i="12" s="1"/>
  <c r="I15" i="15"/>
  <c r="H15" i="15"/>
  <c r="G15" i="15"/>
  <c r="F15" i="15"/>
  <c r="E15" i="15"/>
  <c r="AL4" i="11" l="1"/>
  <c r="AL5" i="11"/>
  <c r="AL7" i="11"/>
  <c r="AL14" i="11"/>
  <c r="AL15" i="11"/>
  <c r="AL16" i="11"/>
  <c r="AL18" i="11"/>
  <c r="AL20" i="11"/>
  <c r="AL23" i="11"/>
  <c r="AL28" i="11"/>
  <c r="AL37" i="11"/>
  <c r="AL38" i="11"/>
  <c r="AL39" i="11"/>
  <c r="AL40" i="11"/>
  <c r="AL41" i="11"/>
  <c r="AL42" i="11"/>
  <c r="AL43" i="11"/>
  <c r="F14" i="15" l="1"/>
  <c r="B5" i="12"/>
  <c r="G26" i="36" l="1"/>
  <c r="G27" i="36"/>
  <c r="G25" i="36"/>
  <c r="F7" i="20" l="1"/>
  <c r="G73" i="38"/>
  <c r="G72" i="38"/>
  <c r="G70" i="38"/>
  <c r="G69" i="38"/>
  <c r="G68" i="38"/>
  <c r="G46" i="38"/>
  <c r="G44" i="38"/>
  <c r="G42" i="38"/>
  <c r="G41" i="38"/>
  <c r="G39" i="38"/>
  <c r="G38" i="38"/>
  <c r="G37" i="38"/>
  <c r="F44" i="38"/>
  <c r="F46" i="38"/>
  <c r="F42" i="38"/>
  <c r="F37" i="38"/>
  <c r="F38" i="38"/>
  <c r="F39" i="38"/>
  <c r="F70" i="38"/>
  <c r="F69" i="38"/>
  <c r="F68" i="38"/>
  <c r="F73" i="38"/>
  <c r="F72" i="38"/>
  <c r="F41" i="38"/>
  <c r="F25" i="38"/>
  <c r="F26" i="38"/>
  <c r="G21" i="38"/>
  <c r="F21" i="38"/>
  <c r="C50" i="36" l="1"/>
  <c r="C51" i="36"/>
  <c r="C46" i="36"/>
  <c r="C47" i="36"/>
  <c r="C48" i="36"/>
  <c r="C49" i="36"/>
  <c r="C39" i="36"/>
  <c r="C40" i="36"/>
  <c r="C36" i="36"/>
  <c r="C38" i="36"/>
  <c r="C41" i="36"/>
  <c r="C37" i="36"/>
  <c r="G34" i="12" a="1"/>
  <c r="G34" i="12" s="1"/>
  <c r="F34" i="12" a="1"/>
  <c r="F34" i="12" s="1"/>
  <c r="D34" i="12" a="1"/>
  <c r="D34" i="12" s="1"/>
  <c r="E34" i="12" s="1"/>
  <c r="C34" i="12" a="1"/>
  <c r="C34" i="12" s="1"/>
  <c r="B34" i="12" a="1"/>
  <c r="B34" i="12" s="1"/>
  <c r="F16" i="12" a="1"/>
  <c r="F16" i="12" s="1"/>
  <c r="G16" i="12" a="1"/>
  <c r="G16" i="12" s="1"/>
  <c r="H16" i="12" s="1"/>
  <c r="E18" i="12" a="1"/>
  <c r="E18" i="12" s="1"/>
  <c r="F18" i="12" a="1"/>
  <c r="F18" i="12" s="1"/>
  <c r="G18" i="12" a="1"/>
  <c r="G18" i="12" s="1"/>
  <c r="H18" i="12" s="1"/>
  <c r="E52" i="38" s="1"/>
  <c r="J18" i="12" a="1"/>
  <c r="J18" i="12" s="1"/>
  <c r="E19" i="12" a="1"/>
  <c r="E19" i="12" s="1"/>
  <c r="F19" i="12" a="1"/>
  <c r="F19" i="12" s="1"/>
  <c r="G19" i="12" a="1"/>
  <c r="G19" i="12" s="1"/>
  <c r="H19" i="12" s="1"/>
  <c r="E53" i="38" s="1"/>
  <c r="J19" i="12" a="1"/>
  <c r="J19" i="12" s="1"/>
  <c r="E20" i="12" a="1"/>
  <c r="E20" i="12" s="1"/>
  <c r="F20" i="12" a="1"/>
  <c r="F20" i="12" s="1"/>
  <c r="G20" i="12" a="1"/>
  <c r="G20" i="12" s="1"/>
  <c r="H20" i="12" s="1"/>
  <c r="E54" i="38" s="1"/>
  <c r="E21" i="12" a="1"/>
  <c r="E21" i="12" s="1"/>
  <c r="F21" i="12" a="1"/>
  <c r="F21" i="12" s="1"/>
  <c r="F22" i="12" a="1"/>
  <c r="F22" i="12" s="1"/>
  <c r="I22" i="12" a="1"/>
  <c r="I22" i="12" s="1"/>
  <c r="J5" i="12" s="1"/>
  <c r="E23" i="12" a="1"/>
  <c r="E23" i="12" s="1"/>
  <c r="F23" i="12" a="1"/>
  <c r="F23" i="12" s="1"/>
  <c r="J23" i="12" a="1"/>
  <c r="J23" i="12" s="1"/>
  <c r="E24" i="12" a="1"/>
  <c r="E24" i="12" s="1"/>
  <c r="E25" i="12" a="1"/>
  <c r="E25" i="12" s="1"/>
  <c r="F25" i="12" a="1"/>
  <c r="F25" i="12" s="1"/>
  <c r="J25" i="12" a="1"/>
  <c r="J25" i="12" s="1"/>
  <c r="E26" i="12" a="1"/>
  <c r="E26" i="12" s="1"/>
  <c r="F26" i="12" a="1"/>
  <c r="F26" i="12" s="1"/>
  <c r="J26" i="12" a="1"/>
  <c r="J26" i="12" s="1"/>
  <c r="G33" i="12" a="1"/>
  <c r="G33" i="12" s="1"/>
  <c r="G32" i="12" a="1"/>
  <c r="G32" i="12" s="1"/>
  <c r="C32" i="12" a="1"/>
  <c r="C32" i="12" s="1"/>
  <c r="D32" i="12" a="1"/>
  <c r="D32" i="12" s="1"/>
  <c r="E32" i="12" s="1"/>
  <c r="B33" i="12" a="1"/>
  <c r="B33" i="12" s="1"/>
  <c r="B32" i="12" a="1"/>
  <c r="B32" i="12" s="1"/>
  <c r="C43" i="33"/>
  <c r="C41" i="33"/>
  <c r="C40" i="33"/>
  <c r="C47" i="33"/>
  <c r="C44" i="33"/>
  <c r="C45" i="33"/>
  <c r="C46" i="33"/>
  <c r="C42" i="33"/>
  <c r="C28" i="36"/>
  <c r="C27" i="36"/>
  <c r="C26" i="36"/>
  <c r="C25" i="36"/>
  <c r="C32" i="33"/>
  <c r="C31" i="33"/>
  <c r="C33" i="33"/>
  <c r="C34" i="33"/>
  <c r="K5" i="12" l="1"/>
  <c r="E59" i="38"/>
  <c r="H5" i="12"/>
  <c r="I5" i="12" s="1"/>
  <c r="G5" i="12"/>
  <c r="G54" i="38"/>
  <c r="F54" i="38"/>
  <c r="F52" i="38"/>
  <c r="G52" i="38"/>
  <c r="G53" i="38"/>
  <c r="F53" i="38"/>
  <c r="F5" i="12"/>
  <c r="H23" i="20"/>
  <c r="H24" i="20"/>
  <c r="H25" i="20"/>
  <c r="H26" i="20"/>
  <c r="H27" i="20"/>
  <c r="H28" i="20"/>
  <c r="H29" i="20"/>
  <c r="H30" i="20"/>
  <c r="H31" i="20"/>
  <c r="G23" i="20"/>
  <c r="G24" i="20"/>
  <c r="G25" i="20"/>
  <c r="G26" i="20"/>
  <c r="G27" i="20"/>
  <c r="G28" i="20"/>
  <c r="G29" i="20"/>
  <c r="G30" i="20"/>
  <c r="G31" i="20"/>
  <c r="F29" i="20"/>
  <c r="F30" i="20"/>
  <c r="F31" i="20"/>
  <c r="F28" i="20"/>
  <c r="F27" i="20"/>
  <c r="F23" i="20"/>
  <c r="F24" i="20"/>
  <c r="F25" i="20"/>
  <c r="E27" i="20"/>
  <c r="E28" i="20"/>
  <c r="E29" i="20"/>
  <c r="E30" i="20"/>
  <c r="E31" i="20"/>
  <c r="E23" i="20"/>
  <c r="E24" i="20"/>
  <c r="E25" i="20"/>
  <c r="D27" i="20"/>
  <c r="D28" i="20"/>
  <c r="D29" i="20"/>
  <c r="D30" i="20"/>
  <c r="D31" i="20"/>
  <c r="D23" i="20"/>
  <c r="D24" i="20"/>
  <c r="D25" i="20"/>
  <c r="C27" i="20"/>
  <c r="C28" i="20"/>
  <c r="C29" i="20"/>
  <c r="C30" i="20"/>
  <c r="C31" i="20"/>
  <c r="C23" i="20"/>
  <c r="C24" i="20"/>
  <c r="C25" i="20"/>
  <c r="C26" i="20"/>
  <c r="B27" i="20"/>
  <c r="B28" i="20"/>
  <c r="B29" i="20"/>
  <c r="B30" i="20"/>
  <c r="B31" i="20"/>
  <c r="B23" i="20"/>
  <c r="B24" i="20"/>
  <c r="B25" i="20"/>
  <c r="H22" i="20"/>
  <c r="C22" i="20"/>
  <c r="D22" i="20"/>
  <c r="E22" i="20"/>
  <c r="F22" i="20"/>
  <c r="G22" i="20"/>
  <c r="B22" i="20"/>
  <c r="D26" i="20"/>
  <c r="E26" i="20"/>
  <c r="F26" i="20"/>
  <c r="B26" i="20"/>
  <c r="D6" i="20"/>
  <c r="D7" i="20"/>
  <c r="E14" i="20"/>
  <c r="A21" i="11"/>
  <c r="H7" i="20"/>
  <c r="H8" i="20"/>
  <c r="H9" i="20"/>
  <c r="H10" i="20"/>
  <c r="H11" i="20"/>
  <c r="H12" i="20"/>
  <c r="H13" i="20"/>
  <c r="H14" i="20"/>
  <c r="H15" i="20"/>
  <c r="G7" i="20"/>
  <c r="G8" i="20"/>
  <c r="G9" i="20"/>
  <c r="G10" i="20"/>
  <c r="G11" i="20"/>
  <c r="G12" i="20"/>
  <c r="G13" i="20"/>
  <c r="G14" i="20"/>
  <c r="G15" i="20"/>
  <c r="F8" i="20"/>
  <c r="F9" i="20"/>
  <c r="F10" i="20"/>
  <c r="F11" i="20"/>
  <c r="F12" i="20"/>
  <c r="F13" i="20"/>
  <c r="F14" i="20"/>
  <c r="F15" i="20"/>
  <c r="E7" i="20"/>
  <c r="E8" i="20"/>
  <c r="E9" i="20"/>
  <c r="E10" i="20"/>
  <c r="E11" i="20"/>
  <c r="E12" i="20"/>
  <c r="E13" i="20"/>
  <c r="E15" i="20"/>
  <c r="E6" i="20"/>
  <c r="F6" i="20"/>
  <c r="G6" i="20"/>
  <c r="H6" i="20"/>
  <c r="D9" i="20"/>
  <c r="D10" i="20"/>
  <c r="D11" i="20"/>
  <c r="D12" i="20"/>
  <c r="D13" i="20"/>
  <c r="D14" i="20"/>
  <c r="D15" i="20"/>
  <c r="E14" i="15"/>
  <c r="E16" i="15"/>
  <c r="C8" i="12"/>
  <c r="C7" i="12"/>
  <c r="C6" i="12"/>
  <c r="C9" i="12"/>
  <c r="B9" i="12"/>
  <c r="C5" i="12"/>
  <c r="B8" i="12"/>
  <c r="B6" i="12"/>
  <c r="B7" i="12"/>
  <c r="I16" i="15"/>
  <c r="I17" i="15"/>
  <c r="I18" i="15"/>
  <c r="I19" i="15"/>
  <c r="I20" i="15"/>
  <c r="I21" i="15"/>
  <c r="I22" i="15"/>
  <c r="I23" i="15"/>
  <c r="I24" i="15"/>
  <c r="I14" i="15"/>
  <c r="H16" i="15"/>
  <c r="H17" i="15"/>
  <c r="H18" i="15"/>
  <c r="H19" i="15"/>
  <c r="H20" i="15"/>
  <c r="H21" i="15"/>
  <c r="H22" i="15"/>
  <c r="H23" i="15"/>
  <c r="H24" i="15"/>
  <c r="H14" i="15"/>
  <c r="G16" i="15"/>
  <c r="G17" i="15"/>
  <c r="G18" i="15"/>
  <c r="G19" i="15"/>
  <c r="G20" i="15"/>
  <c r="G21" i="15"/>
  <c r="G22" i="15"/>
  <c r="G23" i="15"/>
  <c r="G24" i="15"/>
  <c r="G14" i="15"/>
  <c r="F16" i="15"/>
  <c r="F17" i="15"/>
  <c r="F18" i="15"/>
  <c r="F19" i="15"/>
  <c r="F20" i="15"/>
  <c r="F21" i="15"/>
  <c r="F22" i="15"/>
  <c r="F23" i="15"/>
  <c r="F24" i="15"/>
  <c r="E17" i="15"/>
  <c r="E18" i="15"/>
  <c r="E19" i="15"/>
  <c r="E20" i="15"/>
  <c r="E21" i="15"/>
  <c r="E22" i="15"/>
  <c r="E23" i="15"/>
  <c r="E24" i="15"/>
  <c r="C10" i="38" l="1"/>
  <c r="C7" i="38"/>
  <c r="C9" i="38"/>
  <c r="C12" i="38"/>
  <c r="I27" i="20"/>
  <c r="I26" i="20"/>
  <c r="I28" i="20"/>
  <c r="I24" i="20"/>
  <c r="I30" i="20"/>
  <c r="I29" i="20"/>
  <c r="I25" i="20"/>
  <c r="I31" i="20"/>
  <c r="I23" i="20"/>
  <c r="I22" i="20"/>
  <c r="I33" i="20"/>
  <c r="C32" i="20"/>
  <c r="D32" i="20"/>
  <c r="E32" i="20"/>
  <c r="F32" i="20"/>
  <c r="G32" i="20"/>
  <c r="B32" i="20"/>
  <c r="H32" i="20"/>
  <c r="C10" i="12"/>
  <c r="B5" i="15"/>
  <c r="B6" i="15"/>
  <c r="B7" i="15"/>
  <c r="B8" i="15"/>
  <c r="E10" i="38" l="1"/>
  <c r="D10" i="38"/>
  <c r="E9" i="38"/>
  <c r="D9" i="38"/>
  <c r="E12" i="38"/>
  <c r="D12" i="38"/>
  <c r="E7" i="38"/>
  <c r="D7" i="38"/>
  <c r="C33" i="20"/>
  <c r="B33" i="20"/>
  <c r="F33" i="20"/>
  <c r="E33" i="20"/>
  <c r="G33" i="20"/>
  <c r="D33" i="20"/>
  <c r="B9" i="15"/>
  <c r="M10" i="12" s="1"/>
</calcChain>
</file>

<file path=xl/sharedStrings.xml><?xml version="1.0" encoding="utf-8"?>
<sst xmlns="http://schemas.openxmlformats.org/spreadsheetml/2006/main" count="49608" uniqueCount="3490">
  <si>
    <t>ACTED</t>
  </si>
  <si>
    <t>_id</t>
  </si>
  <si>
    <t>_uuid</t>
  </si>
  <si>
    <t/>
  </si>
  <si>
    <t>q07_localite</t>
  </si>
  <si>
    <t>q07_1_type_localite</t>
  </si>
  <si>
    <t>q2_1unite_eau</t>
  </si>
  <si>
    <t>q2_5_1_autre_eau</t>
  </si>
  <si>
    <t>q2_1unite_savon</t>
  </si>
  <si>
    <t>q2_1unite_javel</t>
  </si>
  <si>
    <t>ACF</t>
  </si>
  <si>
    <t>Artibonite</t>
  </si>
  <si>
    <t>Gonaïves</t>
  </si>
  <si>
    <t>Je ne sais pas, je ne souhaite pas répondre</t>
  </si>
  <si>
    <t>Centre-ville</t>
  </si>
  <si>
    <t>Urbaine</t>
  </si>
  <si>
    <t>Kiosque d'eau</t>
  </si>
  <si>
    <t>Non, il n'y a pas eu des variations dans le prix par rapport au mois passée</t>
  </si>
  <si>
    <t>Péri-urbaine</t>
  </si>
  <si>
    <t>Grande'Anse</t>
  </si>
  <si>
    <t>Anse d'Hainault</t>
  </si>
  <si>
    <t>Rurale</t>
  </si>
  <si>
    <t>Nord-Ouest</t>
  </si>
  <si>
    <t>Môle Saint Nicolas</t>
  </si>
  <si>
    <t>Centre</t>
  </si>
  <si>
    <t>Belladère</t>
  </si>
  <si>
    <t>Terre Neuve</t>
  </si>
  <si>
    <t>DINEPA/ONEPA</t>
  </si>
  <si>
    <t>Roseaux</t>
  </si>
  <si>
    <t>Jérémie</t>
  </si>
  <si>
    <t>Hinche</t>
  </si>
  <si>
    <t>Mirebalais</t>
  </si>
  <si>
    <t>Saint-Louis du Nord</t>
  </si>
  <si>
    <t>Oui les prix ont monté</t>
  </si>
  <si>
    <t>Autre (précisez)</t>
  </si>
  <si>
    <t>Les pièces, les pneus sont trop chers.</t>
  </si>
  <si>
    <t xml:space="preserve">Les pièces  les pneus sont trop chers </t>
  </si>
  <si>
    <t>Le taux d'échange Problème avec le camion</t>
  </si>
  <si>
    <t>Pièce de 125g</t>
  </si>
  <si>
    <t>Oui les prix ont déscendu</t>
  </si>
  <si>
    <t>Bouteille de 1 litre</t>
  </si>
  <si>
    <t xml:space="preserve">Marché de Jérémie </t>
  </si>
  <si>
    <t>Le taux d'échange</t>
  </si>
  <si>
    <t>Autre</t>
  </si>
  <si>
    <t>Produit trop cher Absence de moyen de transport</t>
  </si>
  <si>
    <t>Produit trop cher Le taux d'échange</t>
  </si>
  <si>
    <t>Croix Rouge Néerlandaise</t>
  </si>
  <si>
    <t>Sud-Est</t>
  </si>
  <si>
    <t>Jacmel</t>
  </si>
  <si>
    <t>Eau en bouteille</t>
  </si>
  <si>
    <t>Département</t>
  </si>
  <si>
    <t>Commune</t>
  </si>
  <si>
    <t>Type de localité</t>
  </si>
  <si>
    <t>Gadyen Dlo</t>
  </si>
  <si>
    <t>Partenaire</t>
  </si>
  <si>
    <t>NOMBRE DE PRIX COLLECTÉS PAR LES PARTENAIRES</t>
  </si>
  <si>
    <t>Savon</t>
  </si>
  <si>
    <t xml:space="preserve">Eau de javel </t>
  </si>
  <si>
    <t>Camion d'eau</t>
  </si>
  <si>
    <t>Total</t>
  </si>
  <si>
    <t>Enquêtes</t>
  </si>
  <si>
    <t>PRODUITS NON-DISPONIBLES PENDANT LA COLLECTE</t>
  </si>
  <si>
    <t>NA</t>
  </si>
  <si>
    <t>Produit/service</t>
  </si>
  <si>
    <t>Perception de changement du prix</t>
  </si>
  <si>
    <t>Pourqoi le prix a monté</t>
  </si>
  <si>
    <t>Absence de moyen de transport</t>
  </si>
  <si>
    <t>Produit trop cher</t>
  </si>
  <si>
    <t>Problème avec le camion</t>
  </si>
  <si>
    <t>Eau de javel</t>
  </si>
  <si>
    <t>nom_ong</t>
  </si>
  <si>
    <t>organisation</t>
  </si>
  <si>
    <t>nom_commune</t>
  </si>
  <si>
    <t>commune</t>
  </si>
  <si>
    <t>section_communale</t>
  </si>
  <si>
    <t>nom_localite</t>
  </si>
  <si>
    <t>localite</t>
  </si>
  <si>
    <t>nom_cible</t>
  </si>
  <si>
    <t>cible</t>
  </si>
  <si>
    <t>q1_2_magasin</t>
  </si>
  <si>
    <t>q1_3_telephone</t>
  </si>
  <si>
    <t>q5_1_nom_camion</t>
  </si>
  <si>
    <t>q5_2_telephone_camion</t>
  </si>
  <si>
    <t>q0_gps</t>
  </si>
  <si>
    <t>ID</t>
  </si>
  <si>
    <t>Question</t>
  </si>
  <si>
    <t>uuid</t>
  </si>
  <si>
    <t>Old Value</t>
  </si>
  <si>
    <t>New Value</t>
  </si>
  <si>
    <t>Reason</t>
  </si>
  <si>
    <t>Modified by?</t>
  </si>
  <si>
    <t>Standardisation</t>
  </si>
  <si>
    <t>_q0_gps_latitude</t>
  </si>
  <si>
    <t>_q0_gps_longitude</t>
  </si>
  <si>
    <t>_q0_gps_altitude</t>
  </si>
  <si>
    <t>_q0_gps_precision</t>
  </si>
  <si>
    <t>ID_TEMP</t>
  </si>
  <si>
    <t xml:space="preserve">Suivi de prix de produits et services EHA dans les marchés Haïtiens </t>
  </si>
  <si>
    <t>Justification</t>
  </si>
  <si>
    <t>Période de collecte</t>
  </si>
  <si>
    <t>Méthodologie</t>
  </si>
  <si>
    <t>Couverture géographique</t>
  </si>
  <si>
    <t>Limitations</t>
  </si>
  <si>
    <t>Contacts</t>
  </si>
  <si>
    <t>Paola Gómez -  paola.gomez@reach-initiative.org
Christian Keller - christian.keller@reach-initiative.org</t>
  </si>
  <si>
    <t>Éléments</t>
  </si>
  <si>
    <t>Clean_Data</t>
  </si>
  <si>
    <t>Processed_Data_Prices</t>
  </si>
  <si>
    <t>Disponibilite</t>
  </si>
  <si>
    <t>Kobo Survey</t>
  </si>
  <si>
    <t>Kobo Choices</t>
  </si>
  <si>
    <t>Cleaning Log</t>
  </si>
  <si>
    <t>Deletion Log</t>
  </si>
  <si>
    <t>Description</t>
  </si>
  <si>
    <t xml:space="preserve">Etant donné que l'échantillonnage ne prend pas en compte l'ensemble des commerçants/fournisseurs du pays, ces données ne peuvent pas etre considerées comme représentatives au niveau national, elles sont indicatives. </t>
  </si>
  <si>
    <t>Base de données nettoyée comprenant les entrées collectées au niveau des commerçants / fournisseurs</t>
  </si>
  <si>
    <t>Informations sur les produits non-disponibles au moment de l'enquête</t>
  </si>
  <si>
    <t>Informations sur la perception des commerçants / fournisseurs sur l'évolution des prix</t>
  </si>
  <si>
    <t>Questionnaire Kobo utilisé pour l'évaluation</t>
  </si>
  <si>
    <t>Réponses possibles proposées dans le questionnaire Kobo utilisé pour l'évaluation</t>
  </si>
  <si>
    <t>Liste et justification des changements effectués sur les données brutes pendant la phase de nettoyage</t>
  </si>
  <si>
    <t>Résumé du nombre d'enquêtes et de prix collectés</t>
  </si>
  <si>
    <t>Prix médians des produits, au global et par commune de collecte</t>
  </si>
  <si>
    <t>Liste des données effacées (doublons) pendant la phase de nettoyage</t>
  </si>
  <si>
    <t>Résumé des unités / variables pris en compte pour le calcul des prix médians (standardisation) des produits et services avec toutes les entrées/</t>
  </si>
  <si>
    <t>Haïti, qui fait partie des pays les plus vulnérables du monde et qui est le plus pauvre du continent américain, est confronté à une crise multidimensionnelle profonde. Depuis 2018, la situation sociale, politique et économique s'est considérablement dégradée avec la hausse des prix des matières premières, la fluctuation de la monnaie haïtienne par rapport au dollar américain, les troubles socio-politiques et la détérioration des conditions de sécurité, qui ont notamment conduit à une insécurité alimentaire croissante. Combinée avec une forte exposition aux risques naturels (en particulier aux ouragans), à l'épidémie de Covid-19 et à une forte dépendance à l'aide internationale, Haïti fait face à une situation complexe qui nécessite une coordination efficace et efficiente de l'aide humanitaire et de l'aide au développement.
Le secteur de l’Eau Hygiène et Assainissement (EHA) est l’un des piliers les plus importants de l’aide humanitaire et au développement, notamment en Haïti où les saisons cycloniques et les maladies hydriques continuent à avoir un impact considérable sur le pays. Actuellement, les partenaires du secteur EHA en Haïti mettent en œuvre des actions qui nécessitent de connaître et de comprendre l’accès des populations à certains produits/services EHA, afin de leur permettre de recevoir une aide adaptée à leurs besoins et à leurs priorités ; notamment pour les partenaires dont la modalité de mise en œuvre est les transferts monétaires (TM). Cependant, le secteur EHA est confronté à un manque de données essentielles à la compréhension des dynamiques et à la prise de décisions lors de la planification opérationnelle des activités, notamment de transferts monétaires. Pour cette raison, REACH propose un soutien technique au secteur EHA pour implémenter un système de suivi de prix des produits et services EHA les plus essentiels en Haïti. Les informations issues de ce système appuieront de manière régulière la compréhension des tendances dans les marchés, notamment en ce qui concerne le prix des produits les plus importants pour le secteur et leur accès (disponibilité).</t>
  </si>
  <si>
    <r>
      <t>NOMBRE D'ENQUETES</t>
    </r>
    <r>
      <rPr>
        <sz val="11"/>
        <color rgb="FFFFFF66"/>
        <rFont val="Arial Narrow"/>
        <family val="2"/>
      </rPr>
      <t xml:space="preserve"> </t>
    </r>
    <r>
      <rPr>
        <sz val="11"/>
        <color rgb="FFEE5859"/>
        <rFont val="Arial Narrow"/>
        <family val="2"/>
      </rPr>
      <t>REALISEES PAR LES PARTENAIRES</t>
    </r>
  </si>
  <si>
    <t>Prix médian (global)</t>
  </si>
  <si>
    <t>PRIX MÉDIAN PAR PRODUIT ET PAR COMMUNE</t>
  </si>
  <si>
    <t>Produits vendus habituellement mais non disponibles au moment de l'enquête</t>
  </si>
  <si>
    <t>Question valable uniquement pour les produits (pas de services)</t>
  </si>
  <si>
    <t>RAISONS CITÉS POUR EXPLIQUER L'INDISPONIBILITÉ DES PRODUITS DANS LE MARCHÉ  PENDANT LA COLLECTE</t>
  </si>
  <si>
    <t>Oui les prix ont descendu</t>
  </si>
  <si>
    <t>PRIX MÉDIAN PAR PRODUIT ET PAR TYPE DE LOCALITÉ</t>
  </si>
  <si>
    <t>Nombre de prix collectés</t>
  </si>
  <si>
    <t>type</t>
  </si>
  <si>
    <t>name</t>
  </si>
  <si>
    <t>label</t>
  </si>
  <si>
    <t>hint</t>
  </si>
  <si>
    <t>constraint</t>
  </si>
  <si>
    <t>constraint_message</t>
  </si>
  <si>
    <t>relevant</t>
  </si>
  <si>
    <t>choice_filter</t>
  </si>
  <si>
    <t>appearance</t>
  </si>
  <si>
    <t>calculation</t>
  </si>
  <si>
    <t>repeat_count</t>
  </si>
  <si>
    <t>$given_name</t>
  </si>
  <si>
    <t>default</t>
  </si>
  <si>
    <t>required</t>
  </si>
  <si>
    <t>start</t>
  </si>
  <si>
    <t>end</t>
  </si>
  <si>
    <t>today</t>
  </si>
  <si>
    <t>username</t>
  </si>
  <si>
    <t>subscriberid</t>
  </si>
  <si>
    <t>begin group</t>
  </si>
  <si>
    <t>intro</t>
  </si>
  <si>
    <t>Introduction</t>
  </si>
  <si>
    <t>date</t>
  </si>
  <si>
    <t>q01_date</t>
  </si>
  <si>
    <t>Date d'aujourd'hui</t>
  </si>
  <si>
    <t>.=date(today())</t>
  </si>
  <si>
    <t>TRUE</t>
  </si>
  <si>
    <t>select_one org</t>
  </si>
  <si>
    <t>q02_organisation</t>
  </si>
  <si>
    <t>Nom de l'organisation qui collecte</t>
  </si>
  <si>
    <t>minimal</t>
  </si>
  <si>
    <t>calculate</t>
  </si>
  <si>
    <t>selected-at(${q02_organisation}, position(..)-1)</t>
  </si>
  <si>
    <t>jr:choice-name(${nom_ong}, '${q02_organisation}')</t>
  </si>
  <si>
    <t>select_one enq</t>
  </si>
  <si>
    <t>q03_enqueteur</t>
  </si>
  <si>
    <t>Code de l'enquêteur</t>
  </si>
  <si>
    <t>filter=${q02_organisation}</t>
  </si>
  <si>
    <t>${last-saved#q03_enqueteur}</t>
  </si>
  <si>
    <t>select_one dept</t>
  </si>
  <si>
    <t>q04_departement</t>
  </si>
  <si>
    <t>Nom du département</t>
  </si>
  <si>
    <t>${last-saved#q04_departement}</t>
  </si>
  <si>
    <t>select_one commune</t>
  </si>
  <si>
    <t>q05_commune</t>
  </si>
  <si>
    <t>Nom de la commune</t>
  </si>
  <si>
    <t>filter=${q04_departement}</t>
  </si>
  <si>
    <t>selected-at(${q05_commune}, position(..)-1)</t>
  </si>
  <si>
    <t>jr:choice-name(${nom_commune}, '${q05_commune}')</t>
  </si>
  <si>
    <t>select_one section_communale</t>
  </si>
  <si>
    <t>q06_section_communale</t>
  </si>
  <si>
    <t>Nom de la section communale</t>
  </si>
  <si>
    <t>filter=${q05_commune}</t>
  </si>
  <si>
    <t>select_one localite</t>
  </si>
  <si>
    <t>q1_1_localite</t>
  </si>
  <si>
    <t>Nom de la localité / quartier / habitation</t>
  </si>
  <si>
    <t>text</t>
  </si>
  <si>
    <t>q1_1_1_localite_autre</t>
  </si>
  <si>
    <t>Précisez le nom de la localité / quartier / habitation</t>
  </si>
  <si>
    <t>selected(${q1_1_localite}, 'autre')</t>
  </si>
  <si>
    <t>selected-at(${q1_1_localite}, position(..)-1)</t>
  </si>
  <si>
    <t>localite_connue</t>
  </si>
  <si>
    <t>jr:choice-name(${nom_localite}, '${q1_1_localite}')</t>
  </si>
  <si>
    <t>if(selected(${q1_1_localite}, 'autre'), ${q1_1_1_localite_autre}, ${localite_connue})</t>
  </si>
  <si>
    <t>select_one type_localite</t>
  </si>
  <si>
    <t>Type d'environnement</t>
  </si>
  <si>
    <t>select_one cible</t>
  </si>
  <si>
    <t>q08_1_cible_collecte</t>
  </si>
  <si>
    <t>Cible de la collecte</t>
  </si>
  <si>
    <t>selected-at(${q08_1_cible_collecte}, position(..)-1)</t>
  </si>
  <si>
    <t>jr:choice-name(${nom_cible}, '${q08_1_cible_collecte}')</t>
  </si>
  <si>
    <t>select_one type_collecte</t>
  </si>
  <si>
    <t>q08_2_type_collecte</t>
  </si>
  <si>
    <t>Type de collecte</t>
  </si>
  <si>
    <t>select_one oui_non</t>
  </si>
  <si>
    <t>q09_intro</t>
  </si>
  <si>
    <t>[Enquêteur] : Bonjour, je suis enquêteur de/d' ${organisation}. Nous, avec d'autres partenaires humanitaires, menons actuellement une étude pour mieux comprendre la disponibilité et le prix de de certains produits d'Eau, Hygiène et Assainissement (EHA) sur le marché. Je souhaiterais vous poser quelques questions relatives à ces sujets. Dans ce but, nous mènerons trois  enquêtes sur cet endroit, en espérant pouvoir compter sur votre participation ! Votre participation à cette étude est entièrement volontaire et notre entretien durera environ 10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Est-ce que vous êtes d'accord de commencer ?</t>
  </si>
  <si>
    <t>note</t>
  </si>
  <si>
    <t>q09_1_intro_non</t>
  </si>
  <si>
    <t xml:space="preserve">[Enquêteur] : Merci de votre temps, au revoir. </t>
  </si>
  <si>
    <t>${q09_intro}='non'</t>
  </si>
  <si>
    <t>q10_agelegal</t>
  </si>
  <si>
    <t>Avez-vous plus de 18 ans ?</t>
  </si>
  <si>
    <t>q10_1_agelegal_non</t>
  </si>
  <si>
    <t>[Enquêteur] : Merci de votre temps, cependant nous cherchons des informateurs clés de plus de 18 ans</t>
  </si>
  <si>
    <t>${q10_agelegal}='non'</t>
  </si>
  <si>
    <t>end group</t>
  </si>
  <si>
    <t>applicable</t>
  </si>
  <si>
    <t xml:space="preserve">${q09_intro}='oui' and ${q10_agelegal}='oui' </t>
  </si>
  <si>
    <t>marche</t>
  </si>
  <si>
    <t>Information sur le magasin</t>
  </si>
  <si>
    <t>${q08_1_cible_collecte}='marche'</t>
  </si>
  <si>
    <t>select_one marche</t>
  </si>
  <si>
    <t>q1_1_marche</t>
  </si>
  <si>
    <t>Nom du marché</t>
  </si>
  <si>
    <t>q1_1_1_marche_autre</t>
  </si>
  <si>
    <t>Précisez le nom du marché</t>
  </si>
  <si>
    <t>${q1_1_marche}='autre'</t>
  </si>
  <si>
    <t>Nom du magasin</t>
  </si>
  <si>
    <t>integer</t>
  </si>
  <si>
    <t>Numéro de téléphone du magasin</t>
  </si>
  <si>
    <t>Ne sera utilisé seulement si  des informations sont à clarifier pendant le nettoyage de données ou dans le cas ou votre magasin devient inaccessible pour nous. Écrivez "-999" pour si l'enquêté ne peux/veux pas répondre</t>
  </si>
  <si>
    <t>select_multiple articles</t>
  </si>
  <si>
    <t>q1_4_articles_habituels</t>
  </si>
  <si>
    <t xml:space="preserve">Lesquels de ces articles vendez-vous habituellement ? </t>
  </si>
  <si>
    <t>En général</t>
  </si>
  <si>
    <t>not(selected(., 'aucun')) or count-selected(.) = 1</t>
  </si>
  <si>
    <t>q1_4_1_aucun_article</t>
  </si>
  <si>
    <t>[Enquêteur] : Merci de votre temps, cependant nous cherchons des magasins qui vendent ces articles</t>
  </si>
  <si>
    <t>selected(${q1_4_articles_habituels}, 'aucun')</t>
  </si>
  <si>
    <t>q1_5_articles_dispo</t>
  </si>
  <si>
    <t xml:space="preserve">Parmi ces articles, lesquels sont disponibles actuellement dans votre magasin ? </t>
  </si>
  <si>
    <t>not(selected(${q1_4_articles_habituels}, 'aucun'))</t>
  </si>
  <si>
    <t>selected(${q1_4_articles_habituels}, name)</t>
  </si>
  <si>
    <t>marche_pas_dispo</t>
  </si>
  <si>
    <t>Articles pas disponibles</t>
  </si>
  <si>
    <t>((count-selected(${q1_4_articles_habituels})) - (count-selected(${q1_5_articles_dispo}))) &gt; 0</t>
  </si>
  <si>
    <t>select_multiple article</t>
  </si>
  <si>
    <t>q1_6_articles_pas_dispo</t>
  </si>
  <si>
    <t>Vous avez mentionné que vous vendez habituellement le/les article(s) ci-dessous, mais pas en ce moment. Est-ce que vous confirmez que vous ne l'/les avez pas? Si oui, cochez les cases du/des article(s) concerné(s)</t>
  </si>
  <si>
    <t xml:space="preserve">Selectionner le/les article(s) si vous confirmez que vous les vendez habituellement mais qu'ils ne sont pas disponibles actuellement dans votre magasin.  SI il s'agit d'une erreur, revenez en arriere. </t>
  </si>
  <si>
    <t>count-selected(.) = ((count-selected(${q1_4_articles_habituels}))  -(count-selected(${q1_5_articles_dispo})))</t>
  </si>
  <si>
    <t>Merci de vérifier si le commerçant vende habituellement l'article qui n'est pas séléctioné</t>
  </si>
  <si>
    <t>not(selected(${q1_5_articles_dispo}, name)) and selected(${q1_4_articles_habituels}, name)</t>
  </si>
  <si>
    <t>pas_dispo_raisons</t>
  </si>
  <si>
    <t>field-list</t>
  </si>
  <si>
    <t>select_multiple raison_pasdispo</t>
  </si>
  <si>
    <t>q1_6_1_raison_articles_pas_dispo</t>
  </si>
  <si>
    <t>Pourquoi ces articles ne sont pas disponible en ce moment ?</t>
  </si>
  <si>
    <t>count-selected(${q1_6_articles_pas_dispo}) &gt;= 1</t>
  </si>
  <si>
    <t>q1_6_2_pourquoi_articles_pas_dispo_autre</t>
  </si>
  <si>
    <t xml:space="preserve">Si "autre", veuillez préciser </t>
  </si>
  <si>
    <t>selected(${q1_6_1_raison_articles_pas_dispo}, 'autre')</t>
  </si>
  <si>
    <t>marche_dispo</t>
  </si>
  <si>
    <t>Articles  disponibles</t>
  </si>
  <si>
    <t>marche_dispo_eau</t>
  </si>
  <si>
    <t>Eau</t>
  </si>
  <si>
    <t>selected(${q1_5_articles_dispo}, 'eau_buteille')</t>
  </si>
  <si>
    <t>Vendez-vous l'eau en bidons fermés de 5 gallons (du type culligan)?</t>
  </si>
  <si>
    <t xml:space="preserve">Cela concerne uniquement les bidons/bouteilles fermés, et non le remplissage. </t>
  </si>
  <si>
    <t>q2_2_1_prix_bas_eau</t>
  </si>
  <si>
    <t>Quel est le prix le plus bas pour 1 bidon de 5 gallons d'eau (du type culligan)?</t>
  </si>
  <si>
    <t>En gourdes. Écrivez "-999" pour si l'enquêté ne peux/veux pas répondre.</t>
  </si>
  <si>
    <t>${q2_1unite_eau} = 'oui'</t>
  </si>
  <si>
    <t>unite_eau_autre</t>
  </si>
  <si>
    <t>${q2_1unite_eau} = 'non'</t>
  </si>
  <si>
    <t>select_one unite_marche_liq</t>
  </si>
  <si>
    <t>q2_1_1_unite_eau_autre_unite</t>
  </si>
  <si>
    <t>Dans quel type de récipient/quantité vendez-vous l'eau?</t>
  </si>
  <si>
    <t>Cela concerne uniquement les bidons/bouteilles fermés, et non le remplissage.</t>
  </si>
  <si>
    <t>unite_autre_eau_connue</t>
  </si>
  <si>
    <t>jr:choice-name(${q2_1_1_unite_eau_autre_unite}, '${q2_1_1_unite_eau_autre_unite}')</t>
  </si>
  <si>
    <t>q2_2_2_prix_bas_eau_autre_unite_1</t>
  </si>
  <si>
    <t>Quel est le prix le plus bas pour 1 ${unite_autre_eau_connue} d'eau en Gourdes Haïtienne ?</t>
  </si>
  <si>
    <t>not(selected(${q2_1_1_unite_eau_autre_unite}, 'autre'))</t>
  </si>
  <si>
    <t>eau_autre1_prix5gallon</t>
  </si>
  <si>
    <t>if((selected(${q2_1_1_unite_eau_autre_unite},  'bidon_de_5_gallons')), ${q2_2_2_prix_bas_eau_autre_unite_1},
if((selected(${q2_1_1_unite_eau_autre_unite},  'bidon_de_2_gallons')) , ((${q2_2_2_prix_bas_eau_autre_unite_1} * 0.5) * 5),
if((selected(${q2_1_1_unite_eau_autre_unite}, 'bidon_de_1_gallon')) , ((${q2_2_2_prix_bas_eau_autre_unite_1}) * 5),
if((selected(${q2_1_1_unite_eau_autre_unite},  'bouteille_1L')) , ((${q2_2_2_prix_bas_eau_autre_unite_1} * (1 div 0.264172)) * 5),
if((selected(${q2_1_1_unite_eau_autre_unite},  'bouteille_de_500_ml')) , ((${q2_2_2_prix_bas_eau_autre_unite_1} * (2 div 0.264172)) * 5),
if((selected(${q2_1_1_unite_eau_autre_unite},  'bouteille_de_240_ml')) , (${q2_2_2_prix_bas_eau_autre_unite_1} * ((1 div 0.24) * (1 div 0.264172)) * 5),
'NA'))))))</t>
  </si>
  <si>
    <t>unite_eau_autre_autre</t>
  </si>
  <si>
    <t>selected(${q2_1_1_unite_eau_autre_unite}, 'autre')</t>
  </si>
  <si>
    <t>note_eau_autre_unite_autre</t>
  </si>
  <si>
    <t>Quel est le volume des bidons ou bouteilles d'eau que vous vendez?</t>
  </si>
  <si>
    <t>Pour indiquer le volume voici un exemple: si ce sont des bouteilles de **500 mL**, indiquer: Unité = **mL**; Nombre = **500**</t>
  </si>
  <si>
    <t>select_one unite_volume</t>
  </si>
  <si>
    <t>q_2_1_2_unite_eau_autre_unite_autre_unite</t>
  </si>
  <si>
    <t>Unité de volume</t>
  </si>
  <si>
    <t>unite_eau_autre_autre_autre_liste</t>
  </si>
  <si>
    <t>not(selected(${q_2_1_2_unite_eau_autre_unite_autre_unite}, 'autre'))</t>
  </si>
  <si>
    <t>unite_autre_eau_autre_connue</t>
  </si>
  <si>
    <t>jr:choice-name(${q_2_1_2_unite_eau_autre_unite_autre_unite}, '${q_2_1_2_unite_eau_autre_unite_autre_unite}')</t>
  </si>
  <si>
    <t>decimal</t>
  </si>
  <si>
    <t>q2_1_3_unite_autre_eau_volume</t>
  </si>
  <si>
    <t>Nombre de ${unite_autre_eau_autre_connue} dans le bidon/la bouteille</t>
  </si>
  <si>
    <t>q_2_2_3_prix_bas_eau_autre_unite_2</t>
  </si>
  <si>
    <t>Quel est le prix le plus bas pour ${q2_1_3_unite_autre_eau_volume}, ${unite_autre_eau_autre_connue} d'eau en Gourdes Haïtienne ?</t>
  </si>
  <si>
    <t>eau_autre2_prix5gallon</t>
  </si>
  <si>
    <t>if((selected(${q_2_1_2_unite_eau_autre_unite_autre_unite},  ‘gallons')), (((${q_2_2_3_prix_bas_eau_autre_unite_2}) div ${q2_1_3_unite_autre_eau_volume}) * 5),
if((selected(${q_2_1_2_unite_eau_autre_unite_autre_unite},  'litres')) , (((${q_2_2_3_prix_bas_eau_autre_unite_2} * 3.78541103373138) div ${q2_1_3_unite_autre_eau_volume}) * 5),
if((selected(${q_2_1_2_unite_eau_autre_unite_autre_unite},  'centilitres')) , (((${q_2_2_3_prix_bas_eau_autre_unite_2} * 378.541103373138) div ${q2_1_3_unite_autre_eau_volume}) * 5),
if((selected(${q_2_1_2_unite_eau_autre_unite_autre_unite},  'mililitres')) , (((${q_2_2_3_prix_bas_eau_autre_unite_2} * 3785.41103373138) div ${q2_1_3_unite_autre_eau_volume}) * 5),
'NA'))))</t>
  </si>
  <si>
    <t>unite_eau_autre_autre_autre_preciser</t>
  </si>
  <si>
    <t>selected(${q_2_1_2_unite_eau_autre_unite_autre_unite}, 'autre')</t>
  </si>
  <si>
    <t>q2_1_2_1_unite_eau_autre_unite_autre_volume</t>
  </si>
  <si>
    <t xml:space="preserve">Précisez l'unité: </t>
  </si>
  <si>
    <t>q2_1_4_unite_autre_eau_volume</t>
  </si>
  <si>
    <t>Nombre de ${q2_1_2_1_unite_eau_autre_unite_autre_volume} dans le bidon/la bouteille</t>
  </si>
  <si>
    <t>q2_2_4_prix_bas_eau_autre_unite_3</t>
  </si>
  <si>
    <t>Quel est le prix le plus bas pour ${q2_1_4_unite_autre_eau_volume}, ${q2_1_2_1_unite_eau_autre_unite_autre_volume} d'eau en Gourdes Haïtienne ?</t>
  </si>
  <si>
    <t>eau_autre_prix5gallons</t>
  </si>
  <si>
    <t>if((selected(${q2_1unite_eau}, ‘oui’)), ${q2_2_1_prix_bas_eau}, 
if((selected(${q2_1_1_unite_eau_autre_unite}, 'autre')), ${eau_autre2_prix5gallon}, if((not(selected(${q2_1_1_unite_eau_autre_unite}, ‘autre’))), ${eau_autre1_prix5gallon},
‘NA’)))</t>
  </si>
  <si>
    <t>marche_dispo_savon</t>
  </si>
  <si>
    <t>selected(${q1_5_articles_dispo}, 'savon')</t>
  </si>
  <si>
    <t>Vendez-vous les savons par unité de 70-80 grammes?</t>
  </si>
  <si>
    <t>q2_2_1_prix_bas_savon</t>
  </si>
  <si>
    <t xml:space="preserve">Quel est le prix le plus bas pour un savon pesant entre 70 et 80 grammes? </t>
  </si>
  <si>
    <t>${q2_1unite_savon} = 'oui'</t>
  </si>
  <si>
    <t>unite_savon_autre</t>
  </si>
  <si>
    <t>${q2_1unite_savon} = 'non'</t>
  </si>
  <si>
    <t>select_one unite_marche_sol</t>
  </si>
  <si>
    <t>q2_1_1_unite_savon_autre_unite</t>
  </si>
  <si>
    <t>Quel est le poids des savons que vous vendez?</t>
  </si>
  <si>
    <t xml:space="preserve">Si vous vendez plusieurs marques, merci de prendre en compte la marque la moins chere. </t>
  </si>
  <si>
    <t>poids_autre_savon_autre_connue</t>
  </si>
  <si>
    <t>jr:choice-name(${q2_1_1_unite_savon_autre_unite}, '${q2_1_1_unite_savon_autre_unite}')</t>
  </si>
  <si>
    <t>q2_2_4_prix_bas_savon_autre_unite_3</t>
  </si>
  <si>
    <t>Quel est le prix le plus bas pour 1 ${poids_autre_savon_autre_connue} en Gourdes Haïtienne ?</t>
  </si>
  <si>
    <t xml:space="preserve"> Écrivez "-999" pour si l'enquêté ne peux/veux pas répondre.</t>
  </si>
  <si>
    <t>not(selected(${q2_1_1_unite_savon_autre_unite}, 'autre'))</t>
  </si>
  <si>
    <t>savon_autre1_prix75g</t>
  </si>
  <si>
    <t>if((selected(${q2_1_1_unite_savon_autre_unite},  ‘piece_de_125g’)), (${q2_2_4_prix_bas_savon_autre_unite_3} * 0.6),
if((selected(${q2_1_1_unite_savon_autre_unite},  'piece_de_100g’)), (${q2_2_4_prix_bas_savon_autre_unite_3} * 0.75),
if((selected(${q2_1_1_unite_savon_autre_unite}, 'piece_de_5oz')), (${q2_2_4_prix_bas_savon_autre_unite_3} * 0.53),
'NA')))</t>
  </si>
  <si>
    <t>unite_savon_autre_autre_autre_liste</t>
  </si>
  <si>
    <t>selected(${q2_1_1_unite_savon_autre_unite}, 'autre')</t>
  </si>
  <si>
    <t>unite_savon_autre_autre_autre_liste_connue</t>
  </si>
  <si>
    <t>note_savon_unite_autre</t>
  </si>
  <si>
    <t>Veuillez préciser quel poids font les savons que vous vendez</t>
  </si>
  <si>
    <t xml:space="preserve">Pour indiquer le poids voici un exemple: si ce sont des morceaux de **125 g**, indiquer: Unité = **g**; Nombre = **125**. </t>
  </si>
  <si>
    <t>select_one unite_poids</t>
  </si>
  <si>
    <t>q_2_1_2_unite_savon_autre_unite_autre_unite</t>
  </si>
  <si>
    <t>Unité de poids:</t>
  </si>
  <si>
    <t>unite_autre_savon_autre_connue</t>
  </si>
  <si>
    <t>jr:choice-name(${q_2_1_2_unite_savon_autre_unite_autre_unite}, '${q_2_1_2_unite_savon_autre_unite_autre_unite}')</t>
  </si>
  <si>
    <t>q2_1_3_unite_autre_savon_poids</t>
  </si>
  <si>
    <t>Nombre de ${unite_autre_savon_autre_connue} du savon:</t>
  </si>
  <si>
    <t>not(selected(${q_2_1_2_unite_savon_autre_unite_autre_unite}, 'autre'))</t>
  </si>
  <si>
    <t>q_2_2_3_prix_bas_savon_autre_unite_2</t>
  </si>
  <si>
    <t>Quel est le prix le plus bas pour un savon de ${q2_1_3_unite_autre_savon_poids}, ${unite_autre_savon_autre_connue} en Gourdes Haïtienne ?</t>
  </si>
  <si>
    <t>savon_autre2_prix75g</t>
  </si>
  <si>
    <t>if((selected(${q_2_1_2_unite_savon_autre_unite_autre_unite},  ‘kilo')), ((((${q_2_2_3_prix_bas_savon_autre_unite_2}) div 1000) * 75) div ${q2_1_3_unite_autre_savon_poids}),
if((selected(${q_2_1_2_unite_savon_autre_unite_autre_unite},  'gramme')) , ((${q_2_2_3_prix_bas_savon_autre_unite_2} div ${q2_1_3_unite_autre_savon_poids}) * 75),
if((selected(${q_2_1_2_unite_savon_autre_unite_autre_unite},  'livre')) , (((${q_2_2_3_prix_bas_savon_autre_unite_2} div 453.592) div ${q2_1_3_unite_autre_savon_poids}) * 75),
if((selected(${q_2_1_2_unite_savon_autre_unite_autre_unite},  'once')) , (((${q_2_2_3_prix_bas_savon_autre_unite_2} div 28.3495) div ${q2_1_3_unite_autre_savon_poids}) * 75),
'NA'))))</t>
  </si>
  <si>
    <t>unite_savon_autre_autre_autre_preciser</t>
  </si>
  <si>
    <t>selected(${q_2_1_2_unite_savon_autre_unite_autre_unite}, 'autre')</t>
  </si>
  <si>
    <t>q2_1_2_1_unite_savon_autre_unite_autre_poids</t>
  </si>
  <si>
    <t>q2_1_4_unite_autre_savon_poids</t>
  </si>
  <si>
    <t>Poids en ${q2_1_2_1_unite_savon_autre_unite_autre_poids} du savon:</t>
  </si>
  <si>
    <t>savon_autre_prix75g</t>
  </si>
  <si>
    <t>if((selected(${q2_1unite_savon}, ‘oui’)), ${q2_2_1_prix_bas_savon}, 
if((selected(${q2_1_1_unite_savon_autre_unite}, 'autre')), ${savon_autre2_prix75g}, if((not(selected(${q2_1_1_unite_savon_autre_unite}, ‘autre’))), ${savon_autre1_prix75g},
‘NA’)))</t>
  </si>
  <si>
    <t>marche_dispo_javel</t>
  </si>
  <si>
    <t>selected(${q1_5_articles_dispo}, 'eau_javel')</t>
  </si>
  <si>
    <t>Vendez-vous l'eau de javel en bidons fermés de 1 gallon?</t>
  </si>
  <si>
    <t>q2_2_1_prix_bas_javel</t>
  </si>
  <si>
    <t>Quel est le prix le plus bas pour 1 bidon de 1 gallon d'eau de javel?</t>
  </si>
  <si>
    <t>${q2_1unite_javel} = 'oui'</t>
  </si>
  <si>
    <t>unite_javel_autre</t>
  </si>
  <si>
    <t>${q2_1unite_javel} = 'non'</t>
  </si>
  <si>
    <t>q2_1_1_unite_javel_autre_unite</t>
  </si>
  <si>
    <t>Dans quel type de récipient/quantité vendez-vous l'eau de javel?</t>
  </si>
  <si>
    <t>unite_autre_javel_connue</t>
  </si>
  <si>
    <t>jr:choice-name(${q2_1_1_unite_javel_autre_unite}, '${q2_1_1_unite_javel_autre_unite}')</t>
  </si>
  <si>
    <t>q2_2_2_prix_bas_javel_autre_unite_1</t>
  </si>
  <si>
    <t>Quel est le prix le plus bas pour 1 ${unite_autre_javel_connue} d'eau de javel en Gourdes Haïtienne ?</t>
  </si>
  <si>
    <t>not(selected(${q2_1_1_unite_javel_autre_unite}, 'autre'))</t>
  </si>
  <si>
    <t>javel_autre1_prix1gallon</t>
  </si>
  <si>
    <t>if((selected(${q2_1_1_unite_javel_autre_unite},  'bidon_de_5_gallons')), (${q2_2_2_prix_bas_javel_autre_unite_1} * 0.2),
if((selected(${q2_1_1_unite_javel_autre_unite},  'bidon_de_2_gallons')) , (${q2_2_2_prix_bas_javel_autre_unite_1} * 0.5),
if((selected(${q2_1_1_unite_javel_autre_unite},  'bidon_de_1_gallon')) , (${q2_2_2_prix_bas_javel_autre_unite_1}),
if((selected(${q2_1_1_unite_javel_autre_unite},  'bouteille_1L')) , (${q2_2_2_prix_bas_javel_autre_unite_1} * (1 div 0.264172)),
if((selected(${q2_1_1_unite_javel_autre_unite},  'bouteille_de_500_ml')) , (${q2_2_2_prix_bas_javel_autre_unite_1} * (2 div 0.264172)),
if((selected(${q2_1_1_unite_javel_autre_unite},  'bouteille_de_240_ml')) , ${q2_2_2_prix_bas_javel_autre_unite_1} * ((1 div 0.24) * (1 div 0.264172)),
'NA'))))))</t>
  </si>
  <si>
    <t>unite_javel_autre_autre</t>
  </si>
  <si>
    <t>selected(${q2_1_1_unite_javel_autre_unite}, 'autre')</t>
  </si>
  <si>
    <t>note_javel_autre_unite_autre</t>
  </si>
  <si>
    <t>Quel est le volume des bidons ou bouteilles d'eau de javel que vous vendez?</t>
  </si>
  <si>
    <t>q_2_1_2_unite_javel_autre_unite_autre_unite</t>
  </si>
  <si>
    <t>unite_javel_autre_autre_autre_liste</t>
  </si>
  <si>
    <t>not(selected(${q_2_1_2_unite_javel_autre_unite_autre_unite}, 'autre'))</t>
  </si>
  <si>
    <t>unite_autre_javel_autre_connue</t>
  </si>
  <si>
    <t>jr:choice-name(${q_2_1_2_unite_javel_autre_unite_autre_unite}, '${q_2_1_2_unite_javel_autre_unite_autre_unite}')</t>
  </si>
  <si>
    <t>q2_1_3_unite_autre_javel_volume</t>
  </si>
  <si>
    <t>Nombre de ${unite_autre_javel_autre_connue} dans le bidon/la bouteille</t>
  </si>
  <si>
    <t>q_2_2_3_prix_bas_javel_autre_unite_2</t>
  </si>
  <si>
    <t>Quel est le prix le plus bas pour ${q2_1_3_unite_autre_javel_volume}, ${unite_autre_javel_autre_connue} d'eau de javel en Gourdes Haïtienne ?</t>
  </si>
  <si>
    <t>javel_autre2_prix1gallon</t>
  </si>
  <si>
    <t>if((selected(${q_2_1_2_unite_javel_autre_unite_autre_unite},  ‘gallons')), ((${q_2_2_3_prix_bas_javel_autre_unite_2}) div ${q2_1_3_unite_autre_javel_volume}),
if((selected(${q_2_1_2_unite_javel_autre_unite_autre_unite},  'litres')) , ((${q_2_2_3_prix_bas_javel_autre_unite_2} * 3.78541103373138) div ${q2_1_3_unite_autre_javel_volume}),
if((selected(${q_2_1_2_unite_javel_autre_unite_autre_unite},  'centilitres')) , ((${q_2_2_3_prix_bas_javel_autre_unite_2} * 378.541103373138) div ${q2_1_3_unite_autre_javel_volume}),
if((selected(${q_2_1_2_unite_javel_autre_unite_autre_unite},  'mililitres')) , ((${q_2_2_3_prix_bas_javel_autre_unite_2} * 3785.41103373138) div ${q2_1_3_unite_autre_javel_volume}),
'NA'))))</t>
  </si>
  <si>
    <t>unite_javel_autre_autre_autre_preciser</t>
  </si>
  <si>
    <t>selected(${q_2_1_2_unite_javel_autre_unite_autre_unite}, 'autre')</t>
  </si>
  <si>
    <t>q2_1_2_1_unite_javel_autre_unite_autre_volume</t>
  </si>
  <si>
    <t>q2_1_4_unite_autre_javel_volume</t>
  </si>
  <si>
    <t>Nombre de ${q2_1_2_1_unite_javel_autre_unite_autre_volume} dans le bidon/la bouteille</t>
  </si>
  <si>
    <t>q2_2_4_prix_bas_javel_autre_unite_3</t>
  </si>
  <si>
    <t>Quel est le prix le plus bas pour ${q2_1_4_unite_autre_javel_volume}, ${q2_1_2_1_unite_javel_autre_unite_autre_volume} d'eau de javel en Gourdes Haïtienne ?</t>
  </si>
  <si>
    <t>javel_autre_prix1gallon</t>
  </si>
  <si>
    <t>if((selected(${q2_1unite_javel}, ‘oui’)), ${q2_2_1_prix_bas_javel}, 
if((selected(${q2_1_1_unite_javel_autre_unite}, 'autre')), ${javel_autre2_prix1gallon}, if((not(selected(${q2_1_1_unite_javel_autre_unite}, ‘autre’))), ${javel_autre1_prix1gallon},
‘NA’)))</t>
  </si>
  <si>
    <t>marche_dispo_traitement</t>
  </si>
  <si>
    <t>Produits de traitement de l'eau</t>
  </si>
  <si>
    <t>selected(${q1_5_articles_dispo}, 'traitement_dlo')</t>
  </si>
  <si>
    <t>select_one traitement</t>
  </si>
  <si>
    <t>q2_0_produit_traitement</t>
  </si>
  <si>
    <t>Quel produit liquide de traitement de l'eau vendez-vous?</t>
  </si>
  <si>
    <t>Si vous vendez plusieurs marques de produit de traitement de l'eau liquide, merci de ne choisir que le **Gadyen Dlo**.</t>
  </si>
  <si>
    <t>q2_0_produit_traitement_autre</t>
  </si>
  <si>
    <t>Précisez quel produit vous vendez:</t>
  </si>
  <si>
    <t>selected(${q2_0_produit_traitement}, 'autre')</t>
  </si>
  <si>
    <t>nom_produit_traitement_autre</t>
  </si>
  <si>
    <t>jr:choice-name(${q2_0_produit_traitement_autre}, '${q2_0_produit_traitement_autre}')</t>
  </si>
  <si>
    <t>nom_produit_traitement</t>
  </si>
  <si>
    <t>selected-at(${q2_0_produit_traitement}, position(..)-1)</t>
  </si>
  <si>
    <t>nom_produit_traitement_connu</t>
  </si>
  <si>
    <t>jr:choice-name(${nom_produit_traitement}, '${q2_0_produit_traitement}')</t>
  </si>
  <si>
    <t>produit_traitement</t>
  </si>
  <si>
    <t>if(selected(${q2_0_produit_traitement}, 'autre'), ${nom_produit_traitement_autre}, ${nom_produit_traitement_connu})</t>
  </si>
  <si>
    <t>unite_traitement</t>
  </si>
  <si>
    <t>if(selected(${q2_0_produit_traitement}, 'gadyen_dlo'), '240 mL', '500 mL')</t>
  </si>
  <si>
    <t>q2_1unite_traitement</t>
  </si>
  <si>
    <t>Vendez-vous le ${produit_traitement} en bouteille de ${unite_traitement}?</t>
  </si>
  <si>
    <t>not(selected(${q2_0_produit_traitement}, 'autre'))</t>
  </si>
  <si>
    <t>unite_traitement_prix</t>
  </si>
  <si>
    <t>${q2_1unite_traitement} = 'oui'</t>
  </si>
  <si>
    <t>q2_2_1_prix_bas_traitement_gadyen</t>
  </si>
  <si>
    <t>Quel est le prix le plus bas pour une bouteille de 240 mL de Gadyen Dlo?</t>
  </si>
  <si>
    <t>selected(${q2_0_produit_traitement}, 'gadyen_dlo')</t>
  </si>
  <si>
    <t>q2_2_1_prix_bas_traitement_jif</t>
  </si>
  <si>
    <t>Quel est le prix le plus bas pour une bouteille de 500 mL d' Aquajif?</t>
  </si>
  <si>
    <t>selected(${q2_0_produit_traitement}, 'aquajif')</t>
  </si>
  <si>
    <t>unite_traitement_autre</t>
  </si>
  <si>
    <t>${q2_1unite_traitement} = 'non'</t>
  </si>
  <si>
    <t>q2_1_1_unite_traitement_autre_unite</t>
  </si>
  <si>
    <t>Dans quel type de récipient/quantité vendez-vous le ${produit_traitement}?</t>
  </si>
  <si>
    <t>unite_autre_traitement_connue</t>
  </si>
  <si>
    <t>jr:choice-name(${q2_1_1_unite_traitement_autre_unite}, '${q2_1_1_unite_traitement_autre_unite}')</t>
  </si>
  <si>
    <t>q2_2_2_prix_bas_traitement_autre_unite_1</t>
  </si>
  <si>
    <t>Quel est le prix le plus bas pour 1 ${unite_autre_traitement_connue} de ${produit_traitement} en Gourdes Haïtienne ?</t>
  </si>
  <si>
    <t>not(selected(${q2_1_1_unite_traitement_autre_unite}, 'autre'))</t>
  </si>
  <si>
    <t>gadyen_autre1_240mL</t>
  </si>
  <si>
    <t>if(((selected(${q2_1_1_unite_traitement_autre_unite},  'bidon_de_5_gallons')) and (selected(${q2_0_produit_traitement}, 'gadyen_dlo'))), 
(${q2_2_2_prix_bas_traitement_autre_unite_1} div (5 * 3.78541 * (1 div 0.24))),
if(((selected(${q2_1_1_unite_traitement_autre_unite},  'bidon_de_2_gallons')) and (selected(${q2_0_produit_traitement}, 'gadyen_dlo'))),
(${q2_2_2_prix_bas_traitement_autre_unite_1} div (2 * 3.78541 * (1 div 0.24))),
if(((selected(${q2_1_1_unite_traitement_autre_unite}, 'bidon_de_1_gallon')) and (selected(${q2_0_produit_traitement}, 'gadyen_dlo'))), 
((${q2_2_2_prix_bas_traitement_autre_unite_1}) div (3.78541 * (1 div 0.24))),
if(((selected(${q2_1_1_unite_traitement_autre_unite},  'bouteille_1L')) and (selected(${q2_0_produit_traitement}, 'gadyen_dlo'))),
((${q2_2_2_prix_bas_traitement_autre_unite_1}) div (1 div 0.24)),
if(((selected(${q2_1_1_unite_traitement_autre_unite},  'bouteille_de_500_ml')) and (selected(${q2_0_produit_traitement}, 'gadyen_dlo'))),
 ((((${q2_2_2_prix_bas_traitement_autre_unite_1}) * 2) div (1 div 0.24))),
if(((selected(${q2_1_1_unite_traitement_autre_unite},  'bouteille_de_240_ml')) and (selected(${q2_0_produit_traitement}, 'gadyen_dlo'))), 
(${q2_2_2_prix_bas_traitement_autre_unite_1}),
'NA'))))))</t>
  </si>
  <si>
    <t>aquajiff_autre1_500mL</t>
  </si>
  <si>
    <t>if(((selected(${q2_1_1_unite_traitement_autre_unite},  'bidon_de_5_gallons')) and (selected(${q2_0_produit_traitement}, 'aquajif'))),
((((${q2_2_2_prix_bas_traitement_autre_unite_1}) div 3.78541) * 0.1)),
if(((selected(${q2_1_1_unite_traitement_autre_unite},  'bidon_de_2_gallons')) and (selected(${q2_0_produit_traitement}, 'aquajif'))),
((((${q2_2_2_prix_bas_traitement_autre_unite_1}) div 3.78541) * 0.25)),
if(((selected(${q2_1_1_unite_traitement_autre_unite}, 'bidon_de_1_gallon')) and (selected(${q2_0_produit_traitement}, 'aquajif'))),
((((${q2_2_2_prix_bas_traitement_autre_unite_1}) div 3.78541) * 0.5)),
if(((selected(${q2_1_1_unite_traitement_autre_unite},  'bouteille_1L')) and (selected(${q2_0_produit_traitement}, 'aquajif'))),
((${q2_2_2_prix_bas_traitement_autre_unite_1}) * 0.5),
if(((selected(${q2_1_1_unite_traitement_autre_unite},  'bouteille_de_500_ml')) and (selected(${q2_0_produit_traitement}, 'aquajif'))),
(${q2_2_2_prix_bas_traitement_autre_unite_1}),
if(((selected(${q2_1_1_unite_traitement_autre_unite}, 'bouteille_de_240_ml')) and (selected(${q2_0_produit_traitement}, 'aquajif'))),
(((${q2_2_2_prix_bas_traitement_autre_unite_1}) div 240) * 500),
'NA'))))))</t>
  </si>
  <si>
    <t>unite_traitement_autre_autre</t>
  </si>
  <si>
    <t>selected(${q2_1_1_unite_traitement_autre_unite}, 'autre')</t>
  </si>
  <si>
    <t>note_traitement_autre_unite_autre</t>
  </si>
  <si>
    <t>Quel est le volume des bidons ou bouteilles de ${produit_traitement} que vous vendez?</t>
  </si>
  <si>
    <t>q_2_1_2_unite_traitement_autre_unite_autre_unite</t>
  </si>
  <si>
    <t>unite_traitement_autre_autre_autre_liste</t>
  </si>
  <si>
    <t>not(selected(${q_2_1_2_unite_traitement_autre_unite_autre_unite}, 'autre'))</t>
  </si>
  <si>
    <t>unite_autre_traitement_autre_connue</t>
  </si>
  <si>
    <t>jr:choice-name(${q_2_1_2_unite_traitement_autre_unite_autre_unite}, '${q_2_1_2_unite_traitement_autre_unite_autre_unite}')</t>
  </si>
  <si>
    <t>q2_1_3_unite_autre_traitement_volume</t>
  </si>
  <si>
    <t>Nombre de ${unite_autre_traitement_autre_connue} dans le bidon/la bouteille</t>
  </si>
  <si>
    <t>q_2_2_3_prix_bas_traitement_autre_unite_2</t>
  </si>
  <si>
    <t>Quel est le prix le plus bas pour ${q2_1_3_unite_autre_traitement_volume}, ${unite_autre_traitement_autre_connue} de ${produit_traitement} en Gourdes Haïtienne ?</t>
  </si>
  <si>
    <t>gadyen_autre2_prix_240mL</t>
  </si>
  <si>
    <t>if((selected(${q_2_1_2_unite_traitement_autre_unite_autre_unite},  ‘gallons')), (${q_2_2_3_prix_bas_traitement_autre_unite_2} div ((${q2_1_3_unite_autre_traitement_volume}) * 3.78541 * (1 div 0.24))),
if((selected(${q_2_1_2_unite_traitement_autre_unite_autre_unite},  'litres')), (${q_2_2_3_prix_bas_traitement_autre_unite_2} div ((${q2_1_3_unite_autre_traitement_volume}) * (1 div 0.24))),
if((selected(${q_2_1_2_unite_traitement_autre_unite_autre_unite},  'centilitres')), 
((${q_2_2_3_prix_bas_traitement_autre_unite_2} div (${q2_1_3_unite_autre_traitement_volume})) * 24),
if((selected(${q_2_1_2_unite_traitement_autre_unite_autre_unite},  'mililitres')), ((${q_2_2_3_prix_bas_traitement_autre_unite_2} div (${q2_1_3_unite_autre_traitement_volume})) * 240),
'NA'))))</t>
  </si>
  <si>
    <t>aquajif_autre2_prix_500mL</t>
  </si>
  <si>
    <t>if(((selected(${q_2_1_2_unite_traitement_autre_unite_autre_unite},  ‘gallons')) and (selected(${q2_0_produit_traitement}, 'aquajif'))),
(${q_2_2_3_prix_bas_traitement_autre_unite_2} div ((${q2_1_3_unite_autre_traitement_volume}) * 3.78541 * 2)),
if(((selected(${q_2_1_2_unite_traitement_autre_unite_autre_unite},  'litres')) and (selected(${q2_0_produit_traitement}, 'aquajif'))),
(${q_2_2_3_prix_bas_traitement_autre_unite_2} div ((${q2_1_3_unite_autre_traitement_volume}) * 2)),
if(((selected(${q_2_1_2_unite_traitement_autre_unite_autre_unite},  'centilitres')) and (selected(${q2_0_produit_traitement}, 'aquajif'))), 
((${q_2_2_3_prix_bas_traitement_autre_unite_2} div (${q2_1_3_unite_autre_traitement_volume})) * 50),
if(((selected(${q_2_1_2_unite_traitement_autre_unite_autre_unite},  'mililitres')) and (selected(${q2_0_produit_traitement}, 'aquajif'))),
 ((${q_2_2_3_prix_bas_traitement_autre_unite_2} div (${q2_1_3_unite_autre_traitement_volume})) * 500),
'NA'))))</t>
  </si>
  <si>
    <t>unite_traitement_autre_autre_autre_preciser</t>
  </si>
  <si>
    <t>selected(${q_2_1_2_unite_traitement_autre_unite_autre_unite}, 'autre')</t>
  </si>
  <si>
    <t>q2_1_2_1_unite_traitement_autre_unite_autre_volume</t>
  </si>
  <si>
    <t>q2_1_4_unite_autre_traitement_volume</t>
  </si>
  <si>
    <t>Nombre de ${q2_1_2_1_unite_traitement_autre_unite_autre_volume} dans le bidon/la bouteille</t>
  </si>
  <si>
    <t>q2_2_4_prix_bas_traitement_autre_unite_3</t>
  </si>
  <si>
    <t>Quel est le prix le plus bas pour ${q2_1_4_unite_autre_traitement_volume}, ${q2_1_2_1_unite_traitement_autre_unite_autre_volume} de ${produit_traitement} en Gourdes Haïtienne ?</t>
  </si>
  <si>
    <t>gadyen_prix_240mL</t>
  </si>
  <si>
    <t>if((((${q2_1unite_traitement} = 'oui')) and (selected(${q2_0_produit_traitement}, 'gadyen_dlo'))),
(${q2_2_1_prix_bas_traitement_gadyen}), 
if(((selected(${q2_1_1_unite_traitement_autre_unite}, 'autre')) and (selected(${q2_0_produit_traitement}, 'gadyen_dlo'))), 
(${gadyen_autre2_prix_240mL}), 
if(((not(selected(${q2_1_1_unite_traitement_autre_unite}, ‘autre’))) and (selected(${q2_0_produit_traitement}, 'gadyen_dlo'))), 
(${gadyen_autre1_240mL}),
‘NA’)))</t>
  </si>
  <si>
    <t>aquajif_prix_500mL</t>
  </si>
  <si>
    <t>if(((selected(${q2_1unite_traitement}, ‘oui’)) and (selected(${q2_0_produit_traitement}, 'aquajif'))), (${q2_2_1_prix_bas_traitement_jif}), 
if(((selected(${q2_1_1_unite_traitement_autre_unite}, 'autre')) and (selected(${q2_0_produit_traitement}, 'aquajif'))),
(${aquajif_autre2_prix_500mL}), 
if(((not(selected(${q2_1_1_unite_traitement_autre_unite}, ‘autre’)) and (selected(${q2_0_produit_traitement}, 'aquajif')))), 
(${aquajiff_autre1_500mL}),
‘NA’)))</t>
  </si>
  <si>
    <t>evolution_prix</t>
  </si>
  <si>
    <t>select_one perception</t>
  </si>
  <si>
    <t>q4_1_perception_prix</t>
  </si>
  <si>
    <t>Selon vous, est-ce que les prix de l'eau et des produits d'hygiene ont évolué depuis le mois dernier ?</t>
  </si>
  <si>
    <t>q4_2_perception_prix_monte_produits</t>
  </si>
  <si>
    <t>Quels articles sont concernés par cette augmentation des prix?</t>
  </si>
  <si>
    <t>selected(${q4_1_perception_prix}, 'monte')</t>
  </si>
  <si>
    <t>select_multiple monte_marche</t>
  </si>
  <si>
    <t>q4_3_pourquoi_monte_eha</t>
  </si>
  <si>
    <t>Pourquoi ces prix ont-ils augmenté lors du dernier mois ?</t>
  </si>
  <si>
    <t>q4_3_1_pourquoi_monte_eha_autre</t>
  </si>
  <si>
    <t xml:space="preserve">Si "autre" raison, veuillez préciser </t>
  </si>
  <si>
    <t>selected(${q4_3_pourquoi_monte_eha}, 'autre')</t>
  </si>
  <si>
    <t>q4_4_perception_prix_descendu_produits</t>
  </si>
  <si>
    <t>Quels articles sont concernés par cette diminution des prix?</t>
  </si>
  <si>
    <t>selected(${q4_1_perception_prix}, 'descendu')</t>
  </si>
  <si>
    <t>select_multiple descendu</t>
  </si>
  <si>
    <t>q4_5_pourquoi_descendu_eha</t>
  </si>
  <si>
    <t>Pourquoi ces prix ont-ils diminué lors du dernier mois ?</t>
  </si>
  <si>
    <t>q4_5_1_pourquoi_descendu_eha_autre</t>
  </si>
  <si>
    <t>selected(${q4_5_pourquoi_descendu_eha}, 'autre')</t>
  </si>
  <si>
    <t>ruptures_stock</t>
  </si>
  <si>
    <t>select_one oui_non_nsnr</t>
  </si>
  <si>
    <t>q4_4_rupture_stocks</t>
  </si>
  <si>
    <t>Avez-vous fait face a des ruptures de stock pour l'eau ou des produits d'hygiene depuis le mois dernier?</t>
  </si>
  <si>
    <t>Parmi les produits que vous vendez, est-ce que certains n'etaient plus disponibles dans votre magasin a certains moments depuis le mois dernier?</t>
  </si>
  <si>
    <t>q4_5_rupture_stocks_produits</t>
  </si>
  <si>
    <t>Quels articles ont été les plus concernés par ces ruptures de stocks?</t>
  </si>
  <si>
    <t>selected(${q4_4_rupture_stocks}, 'oui')</t>
  </si>
  <si>
    <t>q4_6_pourquoi_rupture_stocks</t>
  </si>
  <si>
    <t>Pourquoi avez-vous eu des ruptures de stocks sur certains produits?</t>
  </si>
  <si>
    <t>q4_7_pourquoi_rupture_autre</t>
  </si>
  <si>
    <t>selected(${q4_6_pourquoi_rupture_stocks}, 'autre')</t>
  </si>
  <si>
    <t>camion_eau</t>
  </si>
  <si>
    <t>${q08_1_cible_collecte}='camion_deau'</t>
  </si>
  <si>
    <t>Nom du service de camion d'eau</t>
  </si>
  <si>
    <t>Numéro de téléphone du service de camion d'eau</t>
  </si>
  <si>
    <t>q5_3_source</t>
  </si>
  <si>
    <t>Quel est le nom de votre source principale d'eau</t>
  </si>
  <si>
    <t>q5_6_service_localite</t>
  </si>
  <si>
    <t>Est-ce que vous proposez des services de livraison d'eau depuis la source de ${q5_3_source}  jusqu'a ${q07_localite} (${commune}) ?</t>
  </si>
  <si>
    <t>select_multiple raision_pas_camion</t>
  </si>
  <si>
    <t>q5_7_raison_pas_serivce</t>
  </si>
  <si>
    <t>Pourquoi quelle raison vous n'avez pas un service de livraision d'eau jusqu'à ${q07_localite} dans la commune de ${commune} ?</t>
  </si>
  <si>
    <t>${q5_6_service_localite}='non'</t>
  </si>
  <si>
    <t>q5_7_1_autre_raison_pas_serivce</t>
  </si>
  <si>
    <t xml:space="preserve">Si autre, veuillez préciser </t>
  </si>
  <si>
    <t>${q5_7_raison_pas_serivce}='autre'</t>
  </si>
  <si>
    <t>q5_6_1_service_localite_distance</t>
  </si>
  <si>
    <t>Est-ce que la source de ${q5_3_source} se trouve a moins de 10 km de ${q07_localite} (${commune} ?)</t>
  </si>
  <si>
    <t>q5_9_3_distance_camion_loin</t>
  </si>
  <si>
    <t>Environ combien de kilomètres y a-t'il entre la source de ${q5_3_source} et ${q07_localite} (${commune}) ?</t>
  </si>
  <si>
    <t xml:space="preserve"> Écrivez "-999" pour si l'enquêté ne peux/veux pas répondre</t>
  </si>
  <si>
    <t>${q5_6_1_service_localite_distance}='non'</t>
  </si>
  <si>
    <t>q5_4_commune_source</t>
  </si>
  <si>
    <t>Est-ce que la source de ${q5_3_source} se trouve dans la commune de ${commune} ?</t>
  </si>
  <si>
    <t>source_loin</t>
  </si>
  <si>
    <t>${q5_4_commune_source} ='non' or ${q5_4_commune_source} ='nsnr'</t>
  </si>
  <si>
    <t>q5_5_1_departement</t>
  </si>
  <si>
    <t>Dans quel département se trouve la source de ${q5_3_source} ?</t>
  </si>
  <si>
    <t>q5_5_2_arrondissement</t>
  </si>
  <si>
    <t>Dans quelle commune se trouve la source de ${q5_3_source}  ?</t>
  </si>
  <si>
    <t>filter=${q5_5_1_departement}</t>
  </si>
  <si>
    <t>q5_5_3_commune</t>
  </si>
  <si>
    <t>Dans quelle section communale se trouve la source de ${q5_3_source}  ?</t>
  </si>
  <si>
    <t>filter=${q5_5_2_arrondissement}</t>
  </si>
  <si>
    <t>service_localite</t>
  </si>
  <si>
    <t>${q5_6_service_localite}='oui'</t>
  </si>
  <si>
    <t>q5_8_unite_camion</t>
  </si>
  <si>
    <t>Est-ce que vous proposez des services de livraison de camion d'eau de 3000 gallons?</t>
  </si>
  <si>
    <t>q5_8_1_autre_unite_camion</t>
  </si>
  <si>
    <t>Quelle est la capacité de vos camions de livraison, en gallons?</t>
  </si>
  <si>
    <t>Si vous avez plusieurs camions de capacités différentes, merci d'indiquer la capacité **la plus proche de 3000 gallons** don’t vous disposez.</t>
  </si>
  <si>
    <t>${q5_8_unite_camion}='non'</t>
  </si>
  <si>
    <t>capacite_camion</t>
  </si>
  <si>
    <t>if(selected(${q5_8_unite_camion}, 'oui'), '3000', ${q5_8_1_autre_unite_camion})</t>
  </si>
  <si>
    <t>q5_9_1_prix_camion_proche_moins10km</t>
  </si>
  <si>
    <t>Quel est le prix estimé d'une livraison de camion d'eau de ${capacite_camion} gallons depuis la source de ${q5_3_source}  jusqu'a ${q07_localite} (${commune}) ?</t>
  </si>
  <si>
    <t>Écrivez "-999" pour si l'enquêté ne peux/veux pas répondre</t>
  </si>
  <si>
    <t>${q5_6_1_service_localite_distance} ='oui'</t>
  </si>
  <si>
    <t>q5_9_1_prix_camion_proche_plus10km</t>
  </si>
  <si>
    <t>Quel est le prix estimé d'une livraison de camion d'eau de ${capacite_camion} gallons depuis la source de ${q5_3_source} jusqu'a ${q07_localite} (${commune}) ?</t>
  </si>
  <si>
    <t>${q5_6_1_service_localite_distance} ='non'</t>
  </si>
  <si>
    <t>q5_9_1_prix_camion_proche_limite10km</t>
  </si>
  <si>
    <t>Quel est le prix estimé d'une livraison de camion d'eau de ${capacite_camion} gallons a une distance de 10 km maximum de la source de ${q5_3_source} ?</t>
  </si>
  <si>
    <t xml:space="preserve">Exemple: Vous livrez dans une maison situee 10 km ou moins de la source en partant en direction de la ${q07_localite}. </t>
  </si>
  <si>
    <t>camion_prix_jusqua_10km</t>
  </si>
  <si>
    <t>if((((selected(${q5_8_unite_camion}, 'oui') and selected(${q5_6_1_service_localite_distance}, ‘oui’)))),
${q5_8_1_autre_unite_camion},
if((((selected(${q5_8_unite_camion}, 'oui’) and selected(${q5_6_1_service_localite_distance}, ‘non’)))),
${q5_9_1_prix_camion_proche_limite10km},
if((((selected(${q5_8_unite_camion}, 'non') and selected(${q5_6_1_service_localite_distance}, ‘oui’)))), ((${q5_9_1_prix_camion_proche_moins10km} div ${q5_8_1_autre_unite_camion}) * 3000),
if((((selected(${q5_8_unite_camion}, 'non') and selected(${q5_6_1_service_localite_distance}, ‘non’)))), ((${q5_9_1_prix_camion_proche_limite10km} div ${q5_8_1_autre_unite_camion}) * 3000),
 ‘loin’))))</t>
  </si>
  <si>
    <t>q5_10_perception_prix</t>
  </si>
  <si>
    <t>Selon vous, est-ce que le prix des livraisons de camion d'eau a evolué au cours du dernier mois ?</t>
  </si>
  <si>
    <t>select_multiple monte_camion</t>
  </si>
  <si>
    <t>q5_11_pourqoi_monte_camion</t>
  </si>
  <si>
    <t>Pourquoi le prix des livraisons de camion d'eau a-t'il augmenté au cours du dernier mois ?</t>
  </si>
  <si>
    <t>selected(${q5_10_perception_prix}, 'monte')</t>
  </si>
  <si>
    <t>q5_11_1_autre_camion</t>
  </si>
  <si>
    <t>selected(${q5_11_pourqoi_monte_camion}, 'autre')</t>
  </si>
  <si>
    <t>q5_11_pourqoi_descendu_camion</t>
  </si>
  <si>
    <t>Pourquoi le prix des livraisons de camion d'eau a-t'il diminué au cours du dernier mois ?</t>
  </si>
  <si>
    <t>selected(${q5_10_perception_prix}, 'descendu')</t>
  </si>
  <si>
    <t>q5_11_2_autre_camion</t>
  </si>
  <si>
    <t>selected(${q5_11_pourqoi_descendu_camion}, 'autre')</t>
  </si>
  <si>
    <t>interruption_livraison</t>
  </si>
  <si>
    <t>q5_12_interruption</t>
  </si>
  <si>
    <t xml:space="preserve">Avez-vous eu des interruptions de vos services de livraison des camions d'eau au cours du dernier mois? </t>
  </si>
  <si>
    <t>q5_12_1_pourquoi_interruption</t>
  </si>
  <si>
    <t xml:space="preserve">Pourquoi avez-vous eu des interruptions de livraison de camions d'eau? </t>
  </si>
  <si>
    <t>selected(${q5_12_interruption}, 'oui')</t>
  </si>
  <si>
    <t>q5_12_2_pourquoi_interruption_autre</t>
  </si>
  <si>
    <t>selected(${q5_12_1_pourquoi_interruption}, 'autre')</t>
  </si>
  <si>
    <t>geopoint</t>
  </si>
  <si>
    <t>Enregistrez les coordonnées géographiques</t>
  </si>
  <si>
    <t>image</t>
  </si>
  <si>
    <t>q0_photo</t>
  </si>
  <si>
    <t xml:space="preserve">Si  vous en avez la possibilité, merci de prendre une photo montrant les produits de l'enquete ou le magasin. </t>
  </si>
  <si>
    <t>Exemple: photo montrant les savons</t>
  </si>
  <si>
    <t>q0_commentaires</t>
  </si>
  <si>
    <t>Commentaires</t>
  </si>
  <si>
    <t>merci</t>
  </si>
  <si>
    <t>Merci de votre temps</t>
  </si>
  <si>
    <t>list_name</t>
  </si>
  <si>
    <t>filter</t>
  </si>
  <si>
    <t>org</t>
  </si>
  <si>
    <t>acf</t>
  </si>
  <si>
    <t>acted</t>
  </si>
  <si>
    <t>crnl</t>
  </si>
  <si>
    <t>dinepa</t>
  </si>
  <si>
    <t>DINEPA/OREPA</t>
  </si>
  <si>
    <t>si</t>
  </si>
  <si>
    <t>Solidarités International</t>
  </si>
  <si>
    <t>enq</t>
  </si>
  <si>
    <t>enq1_acf</t>
  </si>
  <si>
    <t>Code enquêteur 1</t>
  </si>
  <si>
    <t>enq2_acf</t>
  </si>
  <si>
    <t>Code enquêteur 2</t>
  </si>
  <si>
    <t>enq3_acf</t>
  </si>
  <si>
    <t>Code enquêteur 3</t>
  </si>
  <si>
    <t>enq4_acf</t>
  </si>
  <si>
    <t>Code enquêteur 4</t>
  </si>
  <si>
    <t>enq5_acf</t>
  </si>
  <si>
    <t>Code enquêteur 5</t>
  </si>
  <si>
    <t>enq6_acf</t>
  </si>
  <si>
    <t>Code enquêteur 6</t>
  </si>
  <si>
    <t>enq7_acf</t>
  </si>
  <si>
    <t>Code enquêteur 7</t>
  </si>
  <si>
    <t>enq8_acf</t>
  </si>
  <si>
    <t>Code enquêteur 8</t>
  </si>
  <si>
    <t>acted_bb8202</t>
  </si>
  <si>
    <t>BB8202</t>
  </si>
  <si>
    <t>acted_nd1985</t>
  </si>
  <si>
    <t>ND1985</t>
  </si>
  <si>
    <t>acted_fb1728</t>
  </si>
  <si>
    <t>FB1728</t>
  </si>
  <si>
    <t>acted_po1864</t>
  </si>
  <si>
    <t>PO1864</t>
  </si>
  <si>
    <t>enq1_si</t>
  </si>
  <si>
    <t>crnl_bb55</t>
  </si>
  <si>
    <t>BB55</t>
  </si>
  <si>
    <t>crnl_ps27</t>
  </si>
  <si>
    <t>PS27</t>
  </si>
  <si>
    <t>crnl_jr27</t>
  </si>
  <si>
    <t>JR27</t>
  </si>
  <si>
    <t>crnl_ps16</t>
  </si>
  <si>
    <t>PS16</t>
  </si>
  <si>
    <t>crnl_sw97</t>
  </si>
  <si>
    <t>SW97</t>
  </si>
  <si>
    <t>crnl_np01</t>
  </si>
  <si>
    <t>NP01</t>
  </si>
  <si>
    <t>crnl_dm02</t>
  </si>
  <si>
    <t>DM02</t>
  </si>
  <si>
    <t>crnl_gm03</t>
  </si>
  <si>
    <t>GM03</t>
  </si>
  <si>
    <t>crnl_dj04</t>
  </si>
  <si>
    <t>DJ04</t>
  </si>
  <si>
    <t>crnl_lw05</t>
  </si>
  <si>
    <t>LW05</t>
  </si>
  <si>
    <t>crnl_sf06</t>
  </si>
  <si>
    <t>SF06</t>
  </si>
  <si>
    <t>din_MJ16</t>
  </si>
  <si>
    <t>MJ16</t>
  </si>
  <si>
    <t>din_JJ21</t>
  </si>
  <si>
    <t>JJ21</t>
  </si>
  <si>
    <t>din_EH25</t>
  </si>
  <si>
    <t>EH25</t>
  </si>
  <si>
    <t>din_CL24</t>
  </si>
  <si>
    <t>CL24</t>
  </si>
  <si>
    <t>type_localite</t>
  </si>
  <si>
    <t>urbaine</t>
  </si>
  <si>
    <t>periurbaine</t>
  </si>
  <si>
    <t>rurale</t>
  </si>
  <si>
    <t>nsnr</t>
  </si>
  <si>
    <t>dept</t>
  </si>
  <si>
    <t>HT01</t>
  </si>
  <si>
    <t>Ouest</t>
  </si>
  <si>
    <t>HT07</t>
  </si>
  <si>
    <t>Sud</t>
  </si>
  <si>
    <t>HT02</t>
  </si>
  <si>
    <t>HT10</t>
  </si>
  <si>
    <t>Nippes</t>
  </si>
  <si>
    <t>HT06</t>
  </si>
  <si>
    <t>HT08</t>
  </si>
  <si>
    <t>HT03</t>
  </si>
  <si>
    <t>Nord</t>
  </si>
  <si>
    <t>HT05</t>
  </si>
  <si>
    <t>HT09</t>
  </si>
  <si>
    <t>HT04</t>
  </si>
  <si>
    <t>Nord-Est</t>
  </si>
  <si>
    <t>pap_urb</t>
  </si>
  <si>
    <t>Port-au-Prince</t>
  </si>
  <si>
    <t>pap</t>
  </si>
  <si>
    <t xml:space="preserve">Cornillon </t>
  </si>
  <si>
    <t>lescayes</t>
  </si>
  <si>
    <t>Les Cayes</t>
  </si>
  <si>
    <t>hinche</t>
  </si>
  <si>
    <t>caphaitien</t>
  </si>
  <si>
    <t>Cap-Haitien</t>
  </si>
  <si>
    <t>jacmel</t>
  </si>
  <si>
    <t>loc1</t>
  </si>
  <si>
    <t>Localité rurale 1</t>
  </si>
  <si>
    <t>loc2</t>
  </si>
  <si>
    <t>Localité rurale 2</t>
  </si>
  <si>
    <t>loc3</t>
  </si>
  <si>
    <t>Localité rurale 3</t>
  </si>
  <si>
    <t>loc4</t>
  </si>
  <si>
    <t>Localité rurale 4</t>
  </si>
  <si>
    <t>loc5</t>
  </si>
  <si>
    <t>Localité rurale 5</t>
  </si>
  <si>
    <t>cayes_1</t>
  </si>
  <si>
    <t>Brefaite</t>
  </si>
  <si>
    <t>HT0711</t>
  </si>
  <si>
    <t>adh_1</t>
  </si>
  <si>
    <t xml:space="preserve">Morne de Jacques </t>
  </si>
  <si>
    <t>HT0821</t>
  </si>
  <si>
    <t>adh_2</t>
  </si>
  <si>
    <t>Gaillard</t>
  </si>
  <si>
    <t>bel_1</t>
  </si>
  <si>
    <t xml:space="preserve">Centre-ville </t>
  </si>
  <si>
    <t>HT0632</t>
  </si>
  <si>
    <t>gon_1</t>
  </si>
  <si>
    <t>HT0511</t>
  </si>
  <si>
    <t>gon_2</t>
  </si>
  <si>
    <t>Trou-Sable</t>
  </si>
  <si>
    <t>gon_3</t>
  </si>
  <si>
    <t>Chatelain</t>
  </si>
  <si>
    <t>hin_1</t>
  </si>
  <si>
    <t>HT0611</t>
  </si>
  <si>
    <t>hin_2</t>
  </si>
  <si>
    <t>Bois-Verna</t>
  </si>
  <si>
    <t>jac_1</t>
  </si>
  <si>
    <t>Beaudoin</t>
  </si>
  <si>
    <t>HT0211</t>
  </si>
  <si>
    <t>jac_2</t>
  </si>
  <si>
    <t>mari_1</t>
  </si>
  <si>
    <t>Pérédo</t>
  </si>
  <si>
    <t>HT0212</t>
  </si>
  <si>
    <t>tib_1</t>
  </si>
  <si>
    <t>Sevré</t>
  </si>
  <si>
    <t>HT0753</t>
  </si>
  <si>
    <t>jer_1</t>
  </si>
  <si>
    <t>HT0811</t>
  </si>
  <si>
    <t>mir_1</t>
  </si>
  <si>
    <t>Nan pilòn</t>
  </si>
  <si>
    <t>HT0621</t>
  </si>
  <si>
    <t>mir_2</t>
  </si>
  <si>
    <t>Bas lédier</t>
  </si>
  <si>
    <t>mir_3</t>
  </si>
  <si>
    <t>Pilone</t>
  </si>
  <si>
    <t>msn_1</t>
  </si>
  <si>
    <t>Morne calvaire</t>
  </si>
  <si>
    <t>HT0931</t>
  </si>
  <si>
    <t>msn_2</t>
  </si>
  <si>
    <t>msn_3</t>
  </si>
  <si>
    <t>Marre rouge buvoir</t>
  </si>
  <si>
    <t>ros_1</t>
  </si>
  <si>
    <t>HT0832</t>
  </si>
  <si>
    <t>ros_2</t>
  </si>
  <si>
    <t>Gommiers</t>
  </si>
  <si>
    <t>sldn_1</t>
  </si>
  <si>
    <t>HT0921</t>
  </si>
  <si>
    <t>sldn_2</t>
  </si>
  <si>
    <t>Cité devilnord</t>
  </si>
  <si>
    <t>sldn_3</t>
  </si>
  <si>
    <t>Degrange</t>
  </si>
  <si>
    <t>sldn_4</t>
  </si>
  <si>
    <t>Vertus 1</t>
  </si>
  <si>
    <t>sldn_5</t>
  </si>
  <si>
    <t>Vertus 2</t>
  </si>
  <si>
    <t>sldn_6</t>
  </si>
  <si>
    <t>Steniot Vincent</t>
  </si>
  <si>
    <t>ter_1</t>
  </si>
  <si>
    <t>Centre Bourg</t>
  </si>
  <si>
    <t>HT0522</t>
  </si>
  <si>
    <t>ter_2</t>
  </si>
  <si>
    <t xml:space="preserve">Bois d'homme </t>
  </si>
  <si>
    <t>ter_3</t>
  </si>
  <si>
    <t>Fort St jean</t>
  </si>
  <si>
    <t>autre</t>
  </si>
  <si>
    <t>HT0131</t>
  </si>
  <si>
    <t>HT0122</t>
  </si>
  <si>
    <t>HT0121</t>
  </si>
  <si>
    <t>HT0731</t>
  </si>
  <si>
    <t>HT0113</t>
  </si>
  <si>
    <t>HT1013</t>
  </si>
  <si>
    <t>HT0641</t>
  </si>
  <si>
    <t>HT0814</t>
  </si>
  <si>
    <t>HT0812</t>
  </si>
  <si>
    <t>HT0343</t>
  </si>
  <si>
    <t>HT1024</t>
  </si>
  <si>
    <t>HT1021</t>
  </si>
  <si>
    <t>HT0231</t>
  </si>
  <si>
    <t>HT0372</t>
  </si>
  <si>
    <t>HT0311</t>
  </si>
  <si>
    <t>HT0721</t>
  </si>
  <si>
    <t>HT0822</t>
  </si>
  <si>
    <t>HT0542</t>
  </si>
  <si>
    <t>HT0922</t>
  </si>
  <si>
    <t>HT0412</t>
  </si>
  <si>
    <t>HT0312</t>
  </si>
  <si>
    <t>HT0313</t>
  </si>
  <si>
    <t>HT0911</t>
  </si>
  <si>
    <t>HT0743</t>
  </si>
  <si>
    <t>HT0833</t>
  </si>
  <si>
    <t>HT0834</t>
  </si>
  <si>
    <t>HT0733</t>
  </si>
  <si>
    <t>HT0442</t>
  </si>
  <si>
    <t>HT0341</t>
  </si>
  <si>
    <t>HT0332</t>
  </si>
  <si>
    <t>HT0234</t>
  </si>
  <si>
    <t>HT0521</t>
  </si>
  <si>
    <t>HT0141</t>
  </si>
  <si>
    <t>HT0142</t>
  </si>
  <si>
    <t>HT0712</t>
  </si>
  <si>
    <t>HT0221</t>
  </si>
  <si>
    <t>HT0342</t>
  </si>
  <si>
    <t>HT0613</t>
  </si>
  <si>
    <t>HT0321</t>
  </si>
  <si>
    <t>HT0622</t>
  </si>
  <si>
    <t>HT0422</t>
  </si>
  <si>
    <t>HT1011</t>
  </si>
  <si>
    <t>HT0434</t>
  </si>
  <si>
    <t>HT0914</t>
  </si>
  <si>
    <t>HT0932</t>
  </si>
  <si>
    <t>HT0232</t>
  </si>
  <si>
    <t>HT0741</t>
  </si>
  <si>
    <t>HT0552</t>
  </si>
  <si>
    <t>HT0544</t>
  </si>
  <si>
    <t>HT0352</t>
  </si>
  <si>
    <t>HT0345</t>
  </si>
  <si>
    <t>HT0633</t>
  </si>
  <si>
    <t>HT0815</t>
  </si>
  <si>
    <t>HT0531</t>
  </si>
  <si>
    <t>HT0117</t>
  </si>
  <si>
    <t>HT0813</t>
  </si>
  <si>
    <t>HT0411</t>
  </si>
  <si>
    <t>HT0831</t>
  </si>
  <si>
    <t>HT0433</t>
  </si>
  <si>
    <t>HT1012</t>
  </si>
  <si>
    <t>HT0135</t>
  </si>
  <si>
    <t>HT0713</t>
  </si>
  <si>
    <t>HT0432</t>
  </si>
  <si>
    <t>HT0133</t>
  </si>
  <si>
    <t>HT0431</t>
  </si>
  <si>
    <t>HT0362</t>
  </si>
  <si>
    <t>HT1031</t>
  </si>
  <si>
    <t>HT0371</t>
  </si>
  <si>
    <t>HT1032</t>
  </si>
  <si>
    <t>HT0732</t>
  </si>
  <si>
    <t>HT0331</t>
  </si>
  <si>
    <t>HT0132</t>
  </si>
  <si>
    <t>HT0222</t>
  </si>
  <si>
    <t>HT0413</t>
  </si>
  <si>
    <t>HT0361</t>
  </si>
  <si>
    <t>HT0421</t>
  </si>
  <si>
    <t>HT0716</t>
  </si>
  <si>
    <t>HT0523</t>
  </si>
  <si>
    <t>HT1023</t>
  </si>
  <si>
    <t>HT0513</t>
  </si>
  <si>
    <t>HT0913</t>
  </si>
  <si>
    <t>HT0152</t>
  </si>
  <si>
    <t>HT0214</t>
  </si>
  <si>
    <t>HT0934</t>
  </si>
  <si>
    <t>HT0723</t>
  </si>
  <si>
    <t>HT0714</t>
  </si>
  <si>
    <t>HT0532</t>
  </si>
  <si>
    <t>HT0715</t>
  </si>
  <si>
    <t>HT0351</t>
  </si>
  <si>
    <t>HT0533</t>
  </si>
  <si>
    <t>HT0823</t>
  </si>
  <si>
    <t>HT0642</t>
  </si>
  <si>
    <t>HT0114</t>
  </si>
  <si>
    <t>HT0116</t>
  </si>
  <si>
    <t>HT0322</t>
  </si>
  <si>
    <t>HT0115</t>
  </si>
  <si>
    <t>HT0151</t>
  </si>
  <si>
    <t>HT0742</t>
  </si>
  <si>
    <t>HT0323</t>
  </si>
  <si>
    <t>HT0631</t>
  </si>
  <si>
    <t>HT0623</t>
  </si>
  <si>
    <t>HT0134</t>
  </si>
  <si>
    <t>HT1025</t>
  </si>
  <si>
    <t>HT0551</t>
  </si>
  <si>
    <t>HT0933</t>
  </si>
  <si>
    <t>HT0912</t>
  </si>
  <si>
    <t>HT0543</t>
  </si>
  <si>
    <t>HT0751</t>
  </si>
  <si>
    <t>HT0614</t>
  </si>
  <si>
    <t>HT0213</t>
  </si>
  <si>
    <t>HT1022</t>
  </si>
  <si>
    <t>HT1014</t>
  </si>
  <si>
    <t>HT0443</t>
  </si>
  <si>
    <t>HT0512</t>
  </si>
  <si>
    <t>HT0612</t>
  </si>
  <si>
    <t>HT0423</t>
  </si>
  <si>
    <t>HT0344</t>
  </si>
  <si>
    <t>HT0112</t>
  </si>
  <si>
    <t>HT0722</t>
  </si>
  <si>
    <t>HT0123</t>
  </si>
  <si>
    <t>HT0233</t>
  </si>
  <si>
    <t>HT0441</t>
  </si>
  <si>
    <t>HT0111</t>
  </si>
  <si>
    <t>HT0752</t>
  </si>
  <si>
    <t>HT0541</t>
  </si>
  <si>
    <t>HT0118</t>
  </si>
  <si>
    <t>pap_croixbossales</t>
  </si>
  <si>
    <t>Croix-de-Bossales</t>
  </si>
  <si>
    <t>lescayes_relais</t>
  </si>
  <si>
    <t>Maché Relais</t>
  </si>
  <si>
    <t>hinche_centreville</t>
  </si>
  <si>
    <t>caphaitien_cluny</t>
  </si>
  <si>
    <t>Maché Cluny</t>
  </si>
  <si>
    <t>jacmel_centreville</t>
  </si>
  <si>
    <t>march6</t>
  </si>
  <si>
    <t>Marché 6</t>
  </si>
  <si>
    <t>march7</t>
  </si>
  <si>
    <t>Marché 7</t>
  </si>
  <si>
    <t>march8</t>
  </si>
  <si>
    <t>Marché 8</t>
  </si>
  <si>
    <t>march9</t>
  </si>
  <si>
    <t>Marché 9</t>
  </si>
  <si>
    <t>march10</t>
  </si>
  <si>
    <t>Marché 10</t>
  </si>
  <si>
    <t>marche_cayes_relais</t>
  </si>
  <si>
    <t>Marché Relais</t>
  </si>
  <si>
    <t>marche_cayes_jeudi</t>
  </si>
  <si>
    <t>Marché Jeudi</t>
  </si>
  <si>
    <t>marche_tiburon_sevre</t>
  </si>
  <si>
    <t>Marché Sevré</t>
  </si>
  <si>
    <t>marche_marigot</t>
  </si>
  <si>
    <t>Marché de Pérédo</t>
  </si>
  <si>
    <t>marche_adh_grandroit</t>
  </si>
  <si>
    <t xml:space="preserve">Grandroit </t>
  </si>
  <si>
    <t>marche_adh_mornes_de_jacques</t>
  </si>
  <si>
    <t xml:space="preserve">Mornes de Jacques </t>
  </si>
  <si>
    <t>marche_jeremy</t>
  </si>
  <si>
    <t>marche_belladere</t>
  </si>
  <si>
    <t>Marché public de Belladère</t>
  </si>
  <si>
    <t>marche_gonaive_boulva</t>
  </si>
  <si>
    <t>Marché Boulva</t>
  </si>
  <si>
    <t>marche_gonaive_communal</t>
  </si>
  <si>
    <t>Marché Communal</t>
  </si>
  <si>
    <t>marche_gonaive_trousable</t>
  </si>
  <si>
    <t>Marché Trou Sable</t>
  </si>
  <si>
    <t>marche_hinche_com</t>
  </si>
  <si>
    <t>Marché de Hinche</t>
  </si>
  <si>
    <t>marche_hinche_tl</t>
  </si>
  <si>
    <t>Marché Toussain Louverture</t>
  </si>
  <si>
    <t>marche_hinche_ak</t>
  </si>
  <si>
    <t>Marché Amilton Kilick</t>
  </si>
  <si>
    <t>marche_jacmel_beaudoin</t>
  </si>
  <si>
    <t>Marché Beaudoin</t>
  </si>
  <si>
    <t>marche_jacmel_cabotte</t>
  </si>
  <si>
    <t>Marché Cabotte</t>
  </si>
  <si>
    <t>marche_jacmel_centre</t>
  </si>
  <si>
    <t>marche_mirebalais</t>
  </si>
  <si>
    <t>Marché public de Mirebalais</t>
  </si>
  <si>
    <t>marche_msn</t>
  </si>
  <si>
    <t>Marché communal de Môle Saint Nicolas</t>
  </si>
  <si>
    <t>marche_msn_marerouge</t>
  </si>
  <si>
    <t>Marché Trésor / Mare-Rouge</t>
  </si>
  <si>
    <t>marche_roseaux_com</t>
  </si>
  <si>
    <t>Marché de Roseaux</t>
  </si>
  <si>
    <t>marche_roseaux_gommiers</t>
  </si>
  <si>
    <t>marche_sldn_riviere</t>
  </si>
  <si>
    <t>Marché Rivière des Barres</t>
  </si>
  <si>
    <t>marche_sldn_com</t>
  </si>
  <si>
    <t>Marché de Saint Louis du Nord</t>
  </si>
  <si>
    <t>marche_terreneuve</t>
  </si>
  <si>
    <t>Marché centre bourg</t>
  </si>
  <si>
    <t>articles</t>
  </si>
  <si>
    <t>eau_buteille</t>
  </si>
  <si>
    <t>Eau en bidon fermé de 5  gallons (du type Culligan)</t>
  </si>
  <si>
    <t>savon</t>
  </si>
  <si>
    <t>Savon (mains)</t>
  </si>
  <si>
    <t>eau_javel</t>
  </si>
  <si>
    <t>Eau de Javel</t>
  </si>
  <si>
    <t>traitement_dlo</t>
  </si>
  <si>
    <t>Produit de traitement de l'eau (Gadyen Dlo, Aquajif)</t>
  </si>
  <si>
    <t>aucun</t>
  </si>
  <si>
    <t>Aucun</t>
  </si>
  <si>
    <t>article</t>
  </si>
  <si>
    <t>l'Eau en bidon fermé de 5  gallons (du type Culligan)</t>
  </si>
  <si>
    <t>eau_camion</t>
  </si>
  <si>
    <t>le Camion d’eau</t>
  </si>
  <si>
    <t>le Savon (mains)</t>
  </si>
  <si>
    <t>l'Eau de Javel</t>
  </si>
  <si>
    <t>traitement</t>
  </si>
  <si>
    <t>gadyen_dlo</t>
  </si>
  <si>
    <t>Gadyen dlo</t>
  </si>
  <si>
    <t>aquajif</t>
  </si>
  <si>
    <t>Aquajif</t>
  </si>
  <si>
    <t>perception</t>
  </si>
  <si>
    <t>non</t>
  </si>
  <si>
    <t>monte</t>
  </si>
  <si>
    <t>descendu</t>
  </si>
  <si>
    <t>monte_marche</t>
  </si>
  <si>
    <t>insecu_ville</t>
  </si>
  <si>
    <t>Insécurité en ville</t>
  </si>
  <si>
    <t>insecu_route</t>
  </si>
  <si>
    <t xml:space="preserve">Insécurité sur les routes </t>
  </si>
  <si>
    <t>mauvais_routes</t>
  </si>
  <si>
    <t>Mauvais état des routes</t>
  </si>
  <si>
    <t>pas_transport</t>
  </si>
  <si>
    <t xml:space="preserve">Absence de moyen de transport </t>
  </si>
  <si>
    <t>catastrophe</t>
  </si>
  <si>
    <t>A cause d’une catastrophe naturelle</t>
  </si>
  <si>
    <t>essence</t>
  </si>
  <si>
    <t>Le prix de l'essence est monté</t>
  </si>
  <si>
    <t>importatios</t>
  </si>
  <si>
    <t>Moins d'importations</t>
  </si>
  <si>
    <t>taux_echange</t>
  </si>
  <si>
    <t>Changement du taux de change</t>
  </si>
  <si>
    <t>monte_kiosque</t>
  </si>
  <si>
    <t>source</t>
  </si>
  <si>
    <t>Problème à la source d'eau</t>
  </si>
  <si>
    <t>electricite</t>
  </si>
  <si>
    <t>Problème d'électricité</t>
  </si>
  <si>
    <t>comité</t>
  </si>
  <si>
    <t>Problème dans le comité de gestion d'eau</t>
  </si>
  <si>
    <t>monte_camion</t>
  </si>
  <si>
    <t>comion</t>
  </si>
  <si>
    <t>Le prix de l’essence est descendu</t>
  </si>
  <si>
    <t>securite_transport</t>
  </si>
  <si>
    <t>La sécurité sur les transports s’est améliorée</t>
  </si>
  <si>
    <t>securite_route</t>
  </si>
  <si>
    <t>La sécurité dans la ville s’est améliorée</t>
  </si>
  <si>
    <t>importations</t>
  </si>
  <si>
    <t>Les importations ont augmentée</t>
  </si>
  <si>
    <t>stockage</t>
  </si>
  <si>
    <t>J’ai plus de capacité de stockage</t>
  </si>
  <si>
    <t>autre_fournis</t>
  </si>
  <si>
    <t>J’ai changé de fournisseurs</t>
  </si>
  <si>
    <t>raison_pasdispo</t>
  </si>
  <si>
    <t>route_ferme</t>
  </si>
  <si>
    <t>La route a été fermée</t>
  </si>
  <si>
    <t>pas_voulu</t>
  </si>
  <si>
    <t xml:space="preserve">Je n'ai pas souhaité faire un ré-approvisionnement </t>
  </si>
  <si>
    <t>indisponible_f</t>
  </si>
  <si>
    <t>Article indisponible chez les fournisseurs</t>
  </si>
  <si>
    <t>relation_f</t>
  </si>
  <si>
    <t xml:space="preserve">Mauvaise relation avec les fournisseurs </t>
  </si>
  <si>
    <t>raision_pas_camion</t>
  </si>
  <si>
    <t>loin</t>
  </si>
  <si>
    <t>L'endroit est loin</t>
  </si>
  <si>
    <t>prix_essence</t>
  </si>
  <si>
    <t>Le prix de l'essence est élevé</t>
  </si>
  <si>
    <t>oui_non</t>
  </si>
  <si>
    <t>oui</t>
  </si>
  <si>
    <t>Oui</t>
  </si>
  <si>
    <t>Non</t>
  </si>
  <si>
    <t>oui_non_nsnr</t>
  </si>
  <si>
    <t>unite_marche_liq</t>
  </si>
  <si>
    <t>bidon_de_5_gallons</t>
  </si>
  <si>
    <t>Bidon de 5 gallons (du type culligan)</t>
  </si>
  <si>
    <t>bidon_de_2_gallons</t>
  </si>
  <si>
    <t>Bidon de 2 gallons (7,6 L)</t>
  </si>
  <si>
    <t>bidon_de_1_gallon</t>
  </si>
  <si>
    <t>Bidon de 1 gallon (3,8 L)</t>
  </si>
  <si>
    <t>bouteille_1L</t>
  </si>
  <si>
    <t>bouteille_de_500_ml</t>
  </si>
  <si>
    <t>Bouteille de 500 ml (1 demi-litre)</t>
  </si>
  <si>
    <t>bouteille_de_240_ml</t>
  </si>
  <si>
    <t>Bouteille de 240 ml</t>
  </si>
  <si>
    <t>unite_marche_sol</t>
  </si>
  <si>
    <t>piece_de_125g</t>
  </si>
  <si>
    <t>piece_de_100g</t>
  </si>
  <si>
    <t>Pièce de 100g</t>
  </si>
  <si>
    <t>piece_de_5oz</t>
  </si>
  <si>
    <t>Pièce de 5 oz</t>
  </si>
  <si>
    <t>unite_volume</t>
  </si>
  <si>
    <t>gallons</t>
  </si>
  <si>
    <t>Gallons (gal)</t>
  </si>
  <si>
    <t>litres</t>
  </si>
  <si>
    <t>Litres (L)</t>
  </si>
  <si>
    <t>centilitres</t>
  </si>
  <si>
    <t>Centilitres (cL)</t>
  </si>
  <si>
    <t>mililitres</t>
  </si>
  <si>
    <t>Mililitres (mL)</t>
  </si>
  <si>
    <t>unite_poids</t>
  </si>
  <si>
    <t>kilo</t>
  </si>
  <si>
    <t>Kilogrammes (kg)</t>
  </si>
  <si>
    <t>gramme</t>
  </si>
  <si>
    <t>Grammes (g)</t>
  </si>
  <si>
    <t>livre</t>
  </si>
  <si>
    <t>Livres (lb)</t>
  </si>
  <si>
    <t>once</t>
  </si>
  <si>
    <t>Onces (oz)</t>
  </si>
  <si>
    <t>Marché</t>
  </si>
  <si>
    <t>camion_deau</t>
  </si>
  <si>
    <t>Service de camion d'eau</t>
  </si>
  <si>
    <t>type_collecte</t>
  </si>
  <si>
    <t>presentiel</t>
  </si>
  <si>
    <t>Face-à-face</t>
  </si>
  <si>
    <t>telephone</t>
  </si>
  <si>
    <t>Par téléphone</t>
  </si>
  <si>
    <t>Croix-Des-Bouquets</t>
  </si>
  <si>
    <t>Petit-Goâve</t>
  </si>
  <si>
    <t>Léogâne</t>
  </si>
  <si>
    <t>Aquin</t>
  </si>
  <si>
    <t>Carrefour</t>
  </si>
  <si>
    <t>Fonds des Nègres</t>
  </si>
  <si>
    <t>Cerca La Source</t>
  </si>
  <si>
    <t>Moron</t>
  </si>
  <si>
    <t>Abricots</t>
  </si>
  <si>
    <t>Ranquitte</t>
  </si>
  <si>
    <t>Arnaud</t>
  </si>
  <si>
    <t>Anse-à-Veau</t>
  </si>
  <si>
    <t>Belle Anse</t>
  </si>
  <si>
    <t>Pilate</t>
  </si>
  <si>
    <t>Cap-Haïtien</t>
  </si>
  <si>
    <t>Port-Salut</t>
  </si>
  <si>
    <t>Dame Marie</t>
  </si>
  <si>
    <t>Petite Rivière de l'Artibonite</t>
  </si>
  <si>
    <t>Anse-à-Foleur</t>
  </si>
  <si>
    <t>Ferrier</t>
  </si>
  <si>
    <t>Quartier Morin</t>
  </si>
  <si>
    <t>Limonade</t>
  </si>
  <si>
    <t>Port-de-Paix</t>
  </si>
  <si>
    <t>Roche à Bâteau</t>
  </si>
  <si>
    <t>Beaumont</t>
  </si>
  <si>
    <t>Pestel</t>
  </si>
  <si>
    <t>Tiburon</t>
  </si>
  <si>
    <t>Cavaillon</t>
  </si>
  <si>
    <t>Carice</t>
  </si>
  <si>
    <t>Saint-Raphaël</t>
  </si>
  <si>
    <t>Bahon</t>
  </si>
  <si>
    <t>Anse-à-Pître</t>
  </si>
  <si>
    <t>Gros Morne</t>
  </si>
  <si>
    <t>Arcahaie</t>
  </si>
  <si>
    <t>Cabaret</t>
  </si>
  <si>
    <t>Torbeck</t>
  </si>
  <si>
    <t>Bainet</t>
  </si>
  <si>
    <t>Dondon</t>
  </si>
  <si>
    <t>Thomonde</t>
  </si>
  <si>
    <t>Acul du Nord</t>
  </si>
  <si>
    <t>Saut d'Eau</t>
  </si>
  <si>
    <t>Capotille</t>
  </si>
  <si>
    <t>Miragoâne</t>
  </si>
  <si>
    <t>Caracol</t>
  </si>
  <si>
    <t>Chamsolme</t>
  </si>
  <si>
    <t>Baie de Henne</t>
  </si>
  <si>
    <t>Grand Gosier</t>
  </si>
  <si>
    <t>Côteaux</t>
  </si>
  <si>
    <t>Marigot</t>
  </si>
  <si>
    <t>Marmelade</t>
  </si>
  <si>
    <t>Desdunes</t>
  </si>
  <si>
    <t>Port-Margot</t>
  </si>
  <si>
    <t>La Victoire</t>
  </si>
  <si>
    <t>Savanette</t>
  </si>
  <si>
    <t>Chambellan</t>
  </si>
  <si>
    <t>Saint-Marc</t>
  </si>
  <si>
    <t>Cité Soleil</t>
  </si>
  <si>
    <t>Bonbon</t>
  </si>
  <si>
    <t>Fort-Liberté</t>
  </si>
  <si>
    <t>Corail</t>
  </si>
  <si>
    <t>Terrier Rouge</t>
  </si>
  <si>
    <t>Petite Rivière de Nippes</t>
  </si>
  <si>
    <t>Fonds-Verrettes</t>
  </si>
  <si>
    <t>Chantal</t>
  </si>
  <si>
    <t>Sainte Suzanne</t>
  </si>
  <si>
    <t>Ganthier</t>
  </si>
  <si>
    <t>Trou du Nord</t>
  </si>
  <si>
    <t>Bas Limbé</t>
  </si>
  <si>
    <t>Baradères</t>
  </si>
  <si>
    <t>Plaisance</t>
  </si>
  <si>
    <t>Grand-Boucan</t>
  </si>
  <si>
    <t>Saint Louis du Sud</t>
  </si>
  <si>
    <t>Grande Riviere Du Nord</t>
  </si>
  <si>
    <t>Thomazeau</t>
  </si>
  <si>
    <t>Côtes de Fer</t>
  </si>
  <si>
    <t>Perches</t>
  </si>
  <si>
    <t>Limbé</t>
  </si>
  <si>
    <t>Ouanaminthe</t>
  </si>
  <si>
    <t>Île à Vache</t>
  </si>
  <si>
    <t>Anse Rouge</t>
  </si>
  <si>
    <t>L'Asile</t>
  </si>
  <si>
    <t>L'Estère</t>
  </si>
  <si>
    <t>Bassin Bleu</t>
  </si>
  <si>
    <t>Pointe à Raquette</t>
  </si>
  <si>
    <t>La Vallée</t>
  </si>
  <si>
    <t>Jean Rabel</t>
  </si>
  <si>
    <t>Arniquet</t>
  </si>
  <si>
    <t>Camp-Perrin</t>
  </si>
  <si>
    <t>Verrettes</t>
  </si>
  <si>
    <t>Maniche</t>
  </si>
  <si>
    <t>Borgne</t>
  </si>
  <si>
    <t>La Chapelle</t>
  </si>
  <si>
    <t>Les Irois</t>
  </si>
  <si>
    <t>Thomassique</t>
  </si>
  <si>
    <t>Pétion-Ville</t>
  </si>
  <si>
    <t>Gressier</t>
  </si>
  <si>
    <t>Plaine du Nord</t>
  </si>
  <si>
    <t>Kenscoff</t>
  </si>
  <si>
    <t>Anse à Galets</t>
  </si>
  <si>
    <t>Port-à-Piment</t>
  </si>
  <si>
    <t>Milot</t>
  </si>
  <si>
    <t>Lascahobas</t>
  </si>
  <si>
    <t>Boucan Carré</t>
  </si>
  <si>
    <t>Cornillon / Grand Bois</t>
  </si>
  <si>
    <t>Plaisance du Sud</t>
  </si>
  <si>
    <t>Saint-Michel de l'Attalaye</t>
  </si>
  <si>
    <t>Bombardopolis</t>
  </si>
  <si>
    <t>La Tortue</t>
  </si>
  <si>
    <t>Grande Saline</t>
  </si>
  <si>
    <t>Chardonnières</t>
  </si>
  <si>
    <t>Cerca Carvajal</t>
  </si>
  <si>
    <t>Cayes-Jacmel</t>
  </si>
  <si>
    <t>Petit Trou de Nippes</t>
  </si>
  <si>
    <t>Paillant</t>
  </si>
  <si>
    <t>Mombin Crochu</t>
  </si>
  <si>
    <t>Ennery</t>
  </si>
  <si>
    <t>Maïssade</t>
  </si>
  <si>
    <t>Mont-Organisé</t>
  </si>
  <si>
    <t>Pignon</t>
  </si>
  <si>
    <t>Delmas</t>
  </si>
  <si>
    <t>Saint Jean du Sud</t>
  </si>
  <si>
    <t>Grand-Goâve</t>
  </si>
  <si>
    <t>Thiotte</t>
  </si>
  <si>
    <t>Vallières</t>
  </si>
  <si>
    <t>Les Anglais</t>
  </si>
  <si>
    <t>Dessalines</t>
  </si>
  <si>
    <t>Tabarre</t>
  </si>
  <si>
    <t>HT0131-10</t>
  </si>
  <si>
    <t>10e Section des Orangers</t>
  </si>
  <si>
    <t>HT0122-10</t>
  </si>
  <si>
    <t>10e Section des Palmes</t>
  </si>
  <si>
    <t>HT0121-10</t>
  </si>
  <si>
    <t>10e Section Fond d'Oie</t>
  </si>
  <si>
    <t>HT0731-10</t>
  </si>
  <si>
    <t>10e Section Guirand</t>
  </si>
  <si>
    <t>HT0211-10</t>
  </si>
  <si>
    <t>10e Section La Vanneau</t>
  </si>
  <si>
    <t>HT0113-10</t>
  </si>
  <si>
    <t>10e Section Thor</t>
  </si>
  <si>
    <t>HT0121-11</t>
  </si>
  <si>
    <t>11e Section Gros Morne</t>
  </si>
  <si>
    <t>HT0211-11</t>
  </si>
  <si>
    <t>11e Section La Montagne</t>
  </si>
  <si>
    <t>HT0122-11</t>
  </si>
  <si>
    <t>11e Section Ravine Sèche</t>
  </si>
  <si>
    <t>HT0113-11</t>
  </si>
  <si>
    <t>11e Section Rivière Froide</t>
  </si>
  <si>
    <t>HT0121-12</t>
  </si>
  <si>
    <t>12e Section Cormiers</t>
  </si>
  <si>
    <t>HT0122-12</t>
  </si>
  <si>
    <t>12e Section des Fourques</t>
  </si>
  <si>
    <t>HT0113-12</t>
  </si>
  <si>
    <t>12e Section Malanga</t>
  </si>
  <si>
    <t>HT0113-13</t>
  </si>
  <si>
    <t>13e Section Corail Thor</t>
  </si>
  <si>
    <t>HT0121-13</t>
  </si>
  <si>
    <t>13e Section Petit Harpon</t>
  </si>
  <si>
    <t>HT1013-01</t>
  </si>
  <si>
    <t>1er Section Bouzi</t>
  </si>
  <si>
    <t>HT0641-01</t>
  </si>
  <si>
    <t>1re Section Acaj ou Brûle No 1</t>
  </si>
  <si>
    <t>HT0814-01</t>
  </si>
  <si>
    <t>1re Section Anote ou 1re Tapion</t>
  </si>
  <si>
    <t>HT0812-01</t>
  </si>
  <si>
    <t>1re Section Anse du Clerc</t>
  </si>
  <si>
    <t>HT0343-01</t>
  </si>
  <si>
    <t>1re Section Bac à Soude</t>
  </si>
  <si>
    <t>HT1024-01</t>
  </si>
  <si>
    <t>1re Section Baconnois-Barreau</t>
  </si>
  <si>
    <t>HT1021-01</t>
  </si>
  <si>
    <t>1re Section Baconnois-Grand-Fond</t>
  </si>
  <si>
    <t>HT0231-01</t>
  </si>
  <si>
    <t>1re Section Bais d'Orange</t>
  </si>
  <si>
    <t>HT0372-01</t>
  </si>
  <si>
    <t>1re Section Ballon</t>
  </si>
  <si>
    <t>HT0311-01</t>
  </si>
  <si>
    <t>1re Section Bande du Nord</t>
  </si>
  <si>
    <t>HT0721-01</t>
  </si>
  <si>
    <t>1re Section Barbois</t>
  </si>
  <si>
    <t>HT0822-01</t>
  </si>
  <si>
    <t>1re Section Bariadelle</t>
  </si>
  <si>
    <t>HT0211-01</t>
  </si>
  <si>
    <t>1re Section Bas Cap Rouge</t>
  </si>
  <si>
    <t>HT0542-01</t>
  </si>
  <si>
    <t>1re Section Bas Coursin I</t>
  </si>
  <si>
    <t>HT0922-01</t>
  </si>
  <si>
    <t>1re Section Bas de Sainte Anne</t>
  </si>
  <si>
    <t>HT0412-01</t>
  </si>
  <si>
    <t>1re Section Bas Maribahoux</t>
  </si>
  <si>
    <t>HT0312-01</t>
  </si>
  <si>
    <t>1re Section Basse Plaine</t>
  </si>
  <si>
    <t>HT0313-01</t>
  </si>
  <si>
    <t>HT0811-01</t>
  </si>
  <si>
    <t>1re Section Basse Voldrogue</t>
  </si>
  <si>
    <t>HT0911-01</t>
  </si>
  <si>
    <t>1re Section Baudin</t>
  </si>
  <si>
    <t>HT0743-01</t>
  </si>
  <si>
    <t>1re Section Beaulieu</t>
  </si>
  <si>
    <t>HT0833-01</t>
  </si>
  <si>
    <t>1re Section Beaumont</t>
  </si>
  <si>
    <t>HT0834-01</t>
  </si>
  <si>
    <t>1re Section Bernagousse</t>
  </si>
  <si>
    <t>HT0122-01</t>
  </si>
  <si>
    <t>1re Section Bino</t>
  </si>
  <si>
    <t>HT0753-01</t>
  </si>
  <si>
    <t>1re Section Blactote</t>
  </si>
  <si>
    <t>HT0733-01</t>
  </si>
  <si>
    <t>1re Section Boileau</t>
  </si>
  <si>
    <t>HT0442-01</t>
  </si>
  <si>
    <t>1re Section Bois Camelle</t>
  </si>
  <si>
    <t>HT0341-01</t>
  </si>
  <si>
    <t>1re Section Bois Neuf</t>
  </si>
  <si>
    <t>HT0332-01</t>
  </si>
  <si>
    <t>1re Section Bois Pin</t>
  </si>
  <si>
    <t>HT0234-01</t>
  </si>
  <si>
    <t>1re Section Boucan Guillaume</t>
  </si>
  <si>
    <t>HT0521-01</t>
  </si>
  <si>
    <t>1re Section Boucan Richard</t>
  </si>
  <si>
    <t>HT0141-01</t>
  </si>
  <si>
    <t>1re Section Boucassin</t>
  </si>
  <si>
    <t>HT0142-01</t>
  </si>
  <si>
    <t>HT0711-01</t>
  </si>
  <si>
    <t>1re Section Bourdet</t>
  </si>
  <si>
    <t>HT0712-01</t>
  </si>
  <si>
    <t>1re Section Boury</t>
  </si>
  <si>
    <t>HT0221-01</t>
  </si>
  <si>
    <t>1re Section Bresilienne</t>
  </si>
  <si>
    <t>HT0342-01</t>
  </si>
  <si>
    <t>1re Section Brostage</t>
  </si>
  <si>
    <t>HT0613-01</t>
  </si>
  <si>
    <t>1re Section Cabral</t>
  </si>
  <si>
    <t>HT0321-01</t>
  </si>
  <si>
    <t>1re Section Camp-Louise</t>
  </si>
  <si>
    <t>HT0622-01</t>
  </si>
  <si>
    <t>1re Section Canot ou Rivière Canot</t>
  </si>
  <si>
    <t>HT0422-01</t>
  </si>
  <si>
    <t>1re Section Capotille</t>
  </si>
  <si>
    <t>HT0832-01</t>
  </si>
  <si>
    <t>1re Section Carrefour Charles ou Jacqui</t>
  </si>
  <si>
    <t>HT1011-01</t>
  </si>
  <si>
    <t>1re Section Chalon</t>
  </si>
  <si>
    <t>HT0434-01</t>
  </si>
  <si>
    <t>1re Section Champin</t>
  </si>
  <si>
    <t>HT0914-01</t>
  </si>
  <si>
    <t>1re Section Chansolme</t>
  </si>
  <si>
    <t>HT0932-01</t>
  </si>
  <si>
    <t>1re Section Citerne Remy</t>
  </si>
  <si>
    <t>HT0232-01</t>
  </si>
  <si>
    <t>1re Section Colline des Chênes ou Bodarie</t>
  </si>
  <si>
    <t>HT0741-01</t>
  </si>
  <si>
    <t>1re Section Conde</t>
  </si>
  <si>
    <t>HT0212-01</t>
  </si>
  <si>
    <t>1re Section Corail Soult</t>
  </si>
  <si>
    <t>HT0552-01</t>
  </si>
  <si>
    <t>1re Section Crête à Pins</t>
  </si>
  <si>
    <t>HT0931-01</t>
  </si>
  <si>
    <t>1re Section de Cotes de Fer</t>
  </si>
  <si>
    <t>HT0544-01</t>
  </si>
  <si>
    <t>1re Section de Desdunes</t>
  </si>
  <si>
    <t>HT0352-01</t>
  </si>
  <si>
    <t>1re Section de Grande Plaine</t>
  </si>
  <si>
    <t>HT0345-01</t>
  </si>
  <si>
    <t>1re Section de la Victoire</t>
  </si>
  <si>
    <t>HT0633-01</t>
  </si>
  <si>
    <t>1re Section de Savanette (Colombier)</t>
  </si>
  <si>
    <t>HT0815-01</t>
  </si>
  <si>
    <t>1re Section Dejean</t>
  </si>
  <si>
    <t>HT0531-01</t>
  </si>
  <si>
    <t>1re Section Deluge</t>
  </si>
  <si>
    <t>HT0117-02</t>
  </si>
  <si>
    <t>1re Section des Varreux</t>
  </si>
  <si>
    <t>HT0131-01</t>
  </si>
  <si>
    <t>HT0813-01</t>
  </si>
  <si>
    <t>1re Section Desormeau ou Bonbon</t>
  </si>
  <si>
    <t>HT0121-01</t>
  </si>
  <si>
    <t>1re Section Dessources</t>
  </si>
  <si>
    <t>HT0522-01</t>
  </si>
  <si>
    <t>1re Section Doland</t>
  </si>
  <si>
    <t>HT0411-01</t>
  </si>
  <si>
    <t>1re Section Dumas</t>
  </si>
  <si>
    <t>HT0831-01</t>
  </si>
  <si>
    <t>1re Section Duquillon</t>
  </si>
  <si>
    <t>HT0433-01</t>
  </si>
  <si>
    <t>1re Section Fond Blanc</t>
  </si>
  <si>
    <t>HT1012-01</t>
  </si>
  <si>
    <t>1re Section Fond des Lianes</t>
  </si>
  <si>
    <t>HT0135-01</t>
  </si>
  <si>
    <t>1re Section Fonds-Verrettes</t>
  </si>
  <si>
    <t>HT0713-01</t>
  </si>
  <si>
    <t>1re Section Fonds Palmiste</t>
  </si>
  <si>
    <t>HT0432-01</t>
  </si>
  <si>
    <t>1re Section Foulon</t>
  </si>
  <si>
    <t>HT0133-01</t>
  </si>
  <si>
    <t>1re Section Galette Chambon</t>
  </si>
  <si>
    <t>HT0431-01</t>
  </si>
  <si>
    <t>1re Section Garcin</t>
  </si>
  <si>
    <t>HT0362-01</t>
  </si>
  <si>
    <t>1re Section Garde Champètre (Bas Limbe)</t>
  </si>
  <si>
    <t>HT0621-01</t>
  </si>
  <si>
    <t>1re Section Gascogne</t>
  </si>
  <si>
    <t>HT1031-01</t>
  </si>
  <si>
    <t>1re Section Gerin ou Mouton</t>
  </si>
  <si>
    <t>HT0371-01</t>
  </si>
  <si>
    <t>1re Section Gobert ou Colline Gobert</t>
  </si>
  <si>
    <t>HT1032-01</t>
  </si>
  <si>
    <t>1re Section Grand-Boucan</t>
  </si>
  <si>
    <t>HT0732-01</t>
  </si>
  <si>
    <t>1re Section Grand Fonds</t>
  </si>
  <si>
    <t>HT0331-01</t>
  </si>
  <si>
    <t>1re Section Grand Gilles</t>
  </si>
  <si>
    <t>HT0132-01</t>
  </si>
  <si>
    <t>1re Section Grande Plaine</t>
  </si>
  <si>
    <t>HT0821-01</t>
  </si>
  <si>
    <t>1re Section Grandoit</t>
  </si>
  <si>
    <t>HT0222-01</t>
  </si>
  <si>
    <t>1re Section Gris Gris</t>
  </si>
  <si>
    <t>HT0413-01</t>
  </si>
  <si>
    <t>1re Section Haut des Perches</t>
  </si>
  <si>
    <t>HT0361-01</t>
  </si>
  <si>
    <t>1re Section Haut Limbe ou Acul Jeannot</t>
  </si>
  <si>
    <t>HT0421-01</t>
  </si>
  <si>
    <t>1re Section Haut Maribahoux</t>
  </si>
  <si>
    <t>HT0716-01</t>
  </si>
  <si>
    <t>1re Section Île à Vache</t>
  </si>
  <si>
    <t>HT0611-01</t>
  </si>
  <si>
    <t>1re Section Juanaria</t>
  </si>
  <si>
    <t>HT0523-01</t>
  </si>
  <si>
    <t>1re Section l'Arbre</t>
  </si>
  <si>
    <t>HT1023-03</t>
  </si>
  <si>
    <t>1re Section l'Asile ou Nan Paul</t>
  </si>
  <si>
    <t>HT0513-01</t>
  </si>
  <si>
    <t>1re Section La Croix Perisse</t>
  </si>
  <si>
    <t>HT0913-01</t>
  </si>
  <si>
    <t>1re Section La Plate</t>
  </si>
  <si>
    <t>HT0152-02</t>
  </si>
  <si>
    <t>1re Section la Source</t>
  </si>
  <si>
    <t>HT0214-01</t>
  </si>
  <si>
    <t>1re Section La Vallee de Jacmel ou Muzac</t>
  </si>
  <si>
    <t>HT0934-01</t>
  </si>
  <si>
    <t>1re Section Lacoma</t>
  </si>
  <si>
    <t>HT0723-01</t>
  </si>
  <si>
    <t>1re Section Lazarre</t>
  </si>
  <si>
    <t>HT0714-01</t>
  </si>
  <si>
    <t>1re Section Levy Mersan</t>
  </si>
  <si>
    <t>HT0532-01</t>
  </si>
  <si>
    <t>1re Section Liancourt</t>
  </si>
  <si>
    <t>HT0731-01</t>
  </si>
  <si>
    <t>1re Section Macéan</t>
  </si>
  <si>
    <t>HT0715-01</t>
  </si>
  <si>
    <t>1re Section Maniche</t>
  </si>
  <si>
    <t>HT0351-01</t>
  </si>
  <si>
    <t>1re Section Margot</t>
  </si>
  <si>
    <t>HT0533-01</t>
  </si>
  <si>
    <t>1re Section Martineau</t>
  </si>
  <si>
    <t>HT0823-01</t>
  </si>
  <si>
    <t>1re Section Matador (Jorgue)</t>
  </si>
  <si>
    <t>HT0642-01</t>
  </si>
  <si>
    <t>1re Section Matelgate</t>
  </si>
  <si>
    <t>HT0114-01</t>
  </si>
  <si>
    <t>1re Section Montagne Noire</t>
  </si>
  <si>
    <t>HT0116-01</t>
  </si>
  <si>
    <t>1re Section Morne à Bateau</t>
  </si>
  <si>
    <t>HT0113-01</t>
  </si>
  <si>
    <t>1re Section Morne Chandelle</t>
  </si>
  <si>
    <t>HT0322-01</t>
  </si>
  <si>
    <t>1re Section Morne Rouge</t>
  </si>
  <si>
    <t>HT0115-01</t>
  </si>
  <si>
    <t>1re Section Nouvelle Touraine</t>
  </si>
  <si>
    <t>HT0151-01</t>
  </si>
  <si>
    <t>1re Section Palma</t>
  </si>
  <si>
    <t>HT0742-01</t>
  </si>
  <si>
    <t>1re Section Paricot</t>
  </si>
  <si>
    <t>HT0323-01</t>
  </si>
  <si>
    <t>1re Section Perches-de-Bonnet</t>
  </si>
  <si>
    <t>HT0631-01</t>
  </si>
  <si>
    <t>1re Section Petit Fond</t>
  </si>
  <si>
    <t>HT0623-01</t>
  </si>
  <si>
    <t>1re Section Petite Montagne</t>
  </si>
  <si>
    <t>HT0134-01</t>
  </si>
  <si>
    <t>1re Section Plaine Céleste</t>
  </si>
  <si>
    <t>HT1025-01</t>
  </si>
  <si>
    <t>1re Section Plaisance du Sud (ou ti François)</t>
  </si>
  <si>
    <t>HT0551-01</t>
  </si>
  <si>
    <t>1re Section Platana</t>
  </si>
  <si>
    <t>HT0933-01</t>
  </si>
  <si>
    <t>1re Section Plate Forme</t>
  </si>
  <si>
    <t>HT0912-01</t>
  </si>
  <si>
    <t>1re Section Pointe des Oiseaux</t>
  </si>
  <si>
    <t>HT0511-01</t>
  </si>
  <si>
    <t>1re Section Pont Tamarin</t>
  </si>
  <si>
    <t>HT0543-01</t>
  </si>
  <si>
    <t>1re Section Poteneau</t>
  </si>
  <si>
    <t>HT0751-01</t>
  </si>
  <si>
    <t>1re Section Randel</t>
  </si>
  <si>
    <t>HT0614-01</t>
  </si>
  <si>
    <t>1re Section Rang</t>
  </si>
  <si>
    <t>HT0213-01</t>
  </si>
  <si>
    <t>1re Section Ravine Normande</t>
  </si>
  <si>
    <t>HT1022-01</t>
  </si>
  <si>
    <t>1re Section Raymond</t>
  </si>
  <si>
    <t>HT0632-01</t>
  </si>
  <si>
    <t>1re Section Renthe Mathe</t>
  </si>
  <si>
    <t>HT0921-01</t>
  </si>
  <si>
    <t>1re Section Rivière des Nègres</t>
  </si>
  <si>
    <t>HT1014-01</t>
  </si>
  <si>
    <t>1re Section Salagnac</t>
  </si>
  <si>
    <t>HT0443-01</t>
  </si>
  <si>
    <t>1re Section Sans Souci</t>
  </si>
  <si>
    <t>HT0512-01</t>
  </si>
  <si>
    <t>1re Section Savane Carree</t>
  </si>
  <si>
    <t>HT0612-01</t>
  </si>
  <si>
    <t>1re Section Savane Grande</t>
  </si>
  <si>
    <t>HT0423-01</t>
  </si>
  <si>
    <t>1re Section Savanette</t>
  </si>
  <si>
    <t>HT0344-01</t>
  </si>
  <si>
    <t>1re Section Savannette</t>
  </si>
  <si>
    <t>HT0112-01</t>
  </si>
  <si>
    <t>1re Section St Martin</t>
  </si>
  <si>
    <t>HT0722-01</t>
  </si>
  <si>
    <t>1re Section Tapion</t>
  </si>
  <si>
    <t>HT0123-01</t>
  </si>
  <si>
    <t>1re Section Tête-à-Boeuf</t>
  </si>
  <si>
    <t>HT0233-01</t>
  </si>
  <si>
    <t>1re Section Thiotte</t>
  </si>
  <si>
    <t>HT0441-01</t>
  </si>
  <si>
    <t>1re Section Trois Palmistes</t>
  </si>
  <si>
    <t>HT0111-01</t>
  </si>
  <si>
    <t>1re Section Turgeau</t>
  </si>
  <si>
    <t>HT0752-01</t>
  </si>
  <si>
    <t>1re Section Verone</t>
  </si>
  <si>
    <t>HT0541-01</t>
  </si>
  <si>
    <t>1re Section Villars</t>
  </si>
  <si>
    <t>HT0641-02</t>
  </si>
  <si>
    <t>2e Section Acaj ou Brûle No 1</t>
  </si>
  <si>
    <t>HT0421-02</t>
  </si>
  <si>
    <t>2e Section Acul des Pins</t>
  </si>
  <si>
    <t>HT0723-02</t>
  </si>
  <si>
    <t>2e Section Anse à Drick</t>
  </si>
  <si>
    <t>HT1025-02</t>
  </si>
  <si>
    <t>2e Section Anse aux Pins</t>
  </si>
  <si>
    <t>HT0114-02</t>
  </si>
  <si>
    <t>2e Section Aux Cadets</t>
  </si>
  <si>
    <t>HT0732-02</t>
  </si>
  <si>
    <t>2e Section Baie Dumesle</t>
  </si>
  <si>
    <t>HT0332-02</t>
  </si>
  <si>
    <t>2e Section Bailly ou Bailla</t>
  </si>
  <si>
    <t>HT0742-02</t>
  </si>
  <si>
    <t>2e Section Balais</t>
  </si>
  <si>
    <t>HT0133-02</t>
  </si>
  <si>
    <t>2e Section Balan</t>
  </si>
  <si>
    <t>HT0812-02</t>
  </si>
  <si>
    <t>2e Section Balisiers</t>
  </si>
  <si>
    <t>HT1024-02</t>
  </si>
  <si>
    <t>2e Section Baquet</t>
  </si>
  <si>
    <t>HT0542-02</t>
  </si>
  <si>
    <t>2e Section Bas Coursin II</t>
  </si>
  <si>
    <t>HT0321-02</t>
  </si>
  <si>
    <t>2e Section Bas de l'Acul (Basse Plaine)</t>
  </si>
  <si>
    <t>HT0413-02</t>
  </si>
  <si>
    <t>2e Section Bas des Perches</t>
  </si>
  <si>
    <t>HT0352-02</t>
  </si>
  <si>
    <t>2e Section Bas Petit Borgne</t>
  </si>
  <si>
    <t>HT0322-02</t>
  </si>
  <si>
    <t>2e Section Basse Plaine</t>
  </si>
  <si>
    <t>HT0511-02</t>
  </si>
  <si>
    <t>2e Section Bassin</t>
  </si>
  <si>
    <t>HT0342-02</t>
  </si>
  <si>
    <t>2e Section Bassin Caïman</t>
  </si>
  <si>
    <t>HT0552-02</t>
  </si>
  <si>
    <t>2e Section Bassin ou Billier</t>
  </si>
  <si>
    <t>HT0372-02</t>
  </si>
  <si>
    <t>2e Section Baudin</t>
  </si>
  <si>
    <t>HT0411-02</t>
  </si>
  <si>
    <t>2e Section Bayaha</t>
  </si>
  <si>
    <t>HT0823-02</t>
  </si>
  <si>
    <t>2e Section Belair</t>
  </si>
  <si>
    <t>HT0532-02</t>
  </si>
  <si>
    <t>2e Section Belanger</t>
  </si>
  <si>
    <t>HT1011-02</t>
  </si>
  <si>
    <t>2e Section Belle Rivière</t>
  </si>
  <si>
    <t>HT0731-02</t>
  </si>
  <si>
    <t>2e Section Bellevue</t>
  </si>
  <si>
    <t>HT0712-02</t>
  </si>
  <si>
    <t>2e Section Berault</t>
  </si>
  <si>
    <t>HT1014-02</t>
  </si>
  <si>
    <t>2e Section Bezin II</t>
  </si>
  <si>
    <t>HT0432-02</t>
  </si>
  <si>
    <t>2e Section Bois Blanc</t>
  </si>
  <si>
    <t>HT0234-02</t>
  </si>
  <si>
    <t>2e Section Bois d'Orme</t>
  </si>
  <si>
    <t>HT0313-02</t>
  </si>
  <si>
    <t>2e Section Bois de Lance</t>
  </si>
  <si>
    <t>HT0343-02</t>
  </si>
  <si>
    <t>HT0443-02</t>
  </si>
  <si>
    <t>2e Section Bois Laurence</t>
  </si>
  <si>
    <t>HT0522-02</t>
  </si>
  <si>
    <t>2e Section Bois Neuf</t>
  </si>
  <si>
    <t>HT0531-02</t>
  </si>
  <si>
    <t>HT0423-02</t>
  </si>
  <si>
    <t>2e Section Bois Poux</t>
  </si>
  <si>
    <t>HT0115-02</t>
  </si>
  <si>
    <t>2e Section Bongars</t>
  </si>
  <si>
    <t>HT0323-02</t>
  </si>
  <si>
    <t>2e Section Bonnet à l'Evêque</t>
  </si>
  <si>
    <t>HT0533-02</t>
  </si>
  <si>
    <t>2e Section Bossous</t>
  </si>
  <si>
    <t>HT0815-02</t>
  </si>
  <si>
    <t>2e Section Boucan</t>
  </si>
  <si>
    <t>HT0623-02</t>
  </si>
  <si>
    <t>2e Section Boucan Carre</t>
  </si>
  <si>
    <t>HT0351-02</t>
  </si>
  <si>
    <t>2e Section Boucan Michel</t>
  </si>
  <si>
    <t>HT0142-02</t>
  </si>
  <si>
    <t>2e Section Boucassin</t>
  </si>
  <si>
    <t>HT0821-02</t>
  </si>
  <si>
    <t>2e Section Boudon</t>
  </si>
  <si>
    <t>HT0551-02</t>
  </si>
  <si>
    <t>2e Section Camathe</t>
  </si>
  <si>
    <t>HT0913-02</t>
  </si>
  <si>
    <t>2e Section Carreau Datty</t>
  </si>
  <si>
    <t>HT0361-02</t>
  </si>
  <si>
    <t>2e Section Chabotte</t>
  </si>
  <si>
    <t>HT0371-02</t>
  </si>
  <si>
    <t>2e Section Champagne</t>
  </si>
  <si>
    <t>HT0714-02</t>
  </si>
  <si>
    <t>2e Section Champlois</t>
  </si>
  <si>
    <t>HT1023-02</t>
  </si>
  <si>
    <t>2e Section Changeux (Quartier de Changeux)</t>
  </si>
  <si>
    <t>HT0833-02</t>
  </si>
  <si>
    <t>2e Section Chardonnette</t>
  </si>
  <si>
    <t>HT1012-02</t>
  </si>
  <si>
    <t>2e Section Cholette</t>
  </si>
  <si>
    <t>HT0822-02</t>
  </si>
  <si>
    <t>2e Section Dallier</t>
  </si>
  <si>
    <t>HT0722-02</t>
  </si>
  <si>
    <t>2e Section Debouchette</t>
  </si>
  <si>
    <t>HT0751-02</t>
  </si>
  <si>
    <t>2e Section Dejoie</t>
  </si>
  <si>
    <t>HT0122-02</t>
  </si>
  <si>
    <t>2e Section Delatre</t>
  </si>
  <si>
    <t>HT0921-02</t>
  </si>
  <si>
    <t>2e Section Derourvay</t>
  </si>
  <si>
    <t>HT0933-02</t>
  </si>
  <si>
    <t>2e Section des Forges</t>
  </si>
  <si>
    <t>HT0117-01</t>
  </si>
  <si>
    <t>2e Section des Varreux</t>
  </si>
  <si>
    <t>HT0131-02</t>
  </si>
  <si>
    <t>HT0741-02</t>
  </si>
  <si>
    <t>2e Section Despas</t>
  </si>
  <si>
    <t>HT0715-02</t>
  </si>
  <si>
    <t>2e Section Dory</t>
  </si>
  <si>
    <t>HT0932-02</t>
  </si>
  <si>
    <t>2e Section Dos d'Ane</t>
  </si>
  <si>
    <t>HT0721-02</t>
  </si>
  <si>
    <t>2e Section Dumont</t>
  </si>
  <si>
    <t>HT1032-02</t>
  </si>
  <si>
    <t>2e Section Eaux Basses</t>
  </si>
  <si>
    <t>HT0441-02</t>
  </si>
  <si>
    <t>2e Section Ecrevisse ou Grosse Roche</t>
  </si>
  <si>
    <t>HT0752-02</t>
  </si>
  <si>
    <t>2e Section Edelin</t>
  </si>
  <si>
    <t>HT0834-02</t>
  </si>
  <si>
    <t>2e Section Espère</t>
  </si>
  <si>
    <t>HT1013-02</t>
  </si>
  <si>
    <t>2e Section Fond-des-Nègres ou Morne Brice</t>
  </si>
  <si>
    <t>HT0832-02</t>
  </si>
  <si>
    <t>2e Section Fond Cochon ou Lopineau</t>
  </si>
  <si>
    <t>HT0831-02</t>
  </si>
  <si>
    <t>2e Section Fond d'Icaque</t>
  </si>
  <si>
    <t>HT0211-02</t>
  </si>
  <si>
    <t>2e Section Fond Melon (Selles)</t>
  </si>
  <si>
    <t>HT0213-04</t>
  </si>
  <si>
    <t>2e Section Fond Melon Michineau</t>
  </si>
  <si>
    <t>HT0141-02</t>
  </si>
  <si>
    <t>2e Section Fonds Baptiste</t>
  </si>
  <si>
    <t>HT0711-02</t>
  </si>
  <si>
    <t>2e Section Fonfrède</t>
  </si>
  <si>
    <t>HT0541-02</t>
  </si>
  <si>
    <t>2e Section Fosse Naboth ou Duvallon</t>
  </si>
  <si>
    <t>HT0213-02</t>
  </si>
  <si>
    <t>2e Section Gaillard</t>
  </si>
  <si>
    <t>HT0434-02</t>
  </si>
  <si>
    <t>2e Section Glaudine ou ""Jacquesil""</t>
  </si>
  <si>
    <t>HT0433-02</t>
  </si>
  <si>
    <t>2e Section Grand Bassin</t>
  </si>
  <si>
    <t>HT0152-03</t>
  </si>
  <si>
    <t>2e Section Grand Vide</t>
  </si>
  <si>
    <t>HT1021-02</t>
  </si>
  <si>
    <t>2e Section Grande-Rivière-Joly</t>
  </si>
  <si>
    <t>HT0132-02</t>
  </si>
  <si>
    <t>2e Section Grande Plaine</t>
  </si>
  <si>
    <t>HT0212-02</t>
  </si>
  <si>
    <t>2e Section Grande Rivière Fesles</t>
  </si>
  <si>
    <t>HT0934-02</t>
  </si>
  <si>
    <t>2e Section Guinaudee</t>
  </si>
  <si>
    <t>HT0311-02</t>
  </si>
  <si>
    <t>2e Section Haut du Cap</t>
  </si>
  <si>
    <t>HT0811-02</t>
  </si>
  <si>
    <t>2e Section Haute Voldrogue</t>
  </si>
  <si>
    <t>HT0631-02</t>
  </si>
  <si>
    <t>2e Section Juampas</t>
  </si>
  <si>
    <t>HT0344-02</t>
  </si>
  <si>
    <t>2e Section la Belle Mère</t>
  </si>
  <si>
    <t>HT0633-02</t>
  </si>
  <si>
    <t>2e Section la Haye</t>
  </si>
  <si>
    <t>HT0911-02</t>
  </si>
  <si>
    <t>2e Section la Pointe</t>
  </si>
  <si>
    <t>HT0622-02</t>
  </si>
  <si>
    <t>2e Section la Selle</t>
  </si>
  <si>
    <t>HT0214-02</t>
  </si>
  <si>
    <t>2e Section La Vallee de Bainet ou Ternier</t>
  </si>
  <si>
    <t>HT0222-02</t>
  </si>
  <si>
    <t>2e Section Labiche</t>
  </si>
  <si>
    <t>HT0422-02</t>
  </si>
  <si>
    <t>2e Section Lamine</t>
  </si>
  <si>
    <t>HT0642-02</t>
  </si>
  <si>
    <t>2e Section Lociane</t>
  </si>
  <si>
    <t>HT0231-02</t>
  </si>
  <si>
    <t>2e Section Mabriole</t>
  </si>
  <si>
    <t>HT0931-02</t>
  </si>
  <si>
    <t>2e Section Mare-Rouge</t>
  </si>
  <si>
    <t>HT0912-02</t>
  </si>
  <si>
    <t>2e Section Mare Rouge</t>
  </si>
  <si>
    <t>HT0611-02</t>
  </si>
  <si>
    <t>2e Section Marmont</t>
  </si>
  <si>
    <t>HT0733-02</t>
  </si>
  <si>
    <t>2e Section Martineau</t>
  </si>
  <si>
    <t>HT0341-02</t>
  </si>
  <si>
    <t>2e Section Mathurin</t>
  </si>
  <si>
    <t>HT0922-02</t>
  </si>
  <si>
    <t>2e Section Mayance</t>
  </si>
  <si>
    <t>HT0713-02</t>
  </si>
  <si>
    <t>2e Section Melonière</t>
  </si>
  <si>
    <t>HT0116-02</t>
  </si>
  <si>
    <t>2e Section Morne Chandelle</t>
  </si>
  <si>
    <t>HT0111-02</t>
  </si>
  <si>
    <t>2e Section Morne l'Hopital</t>
  </si>
  <si>
    <t>HT0312-02</t>
  </si>
  <si>
    <t>2e Section Morne Pele</t>
  </si>
  <si>
    <t>HT0753-02</t>
  </si>
  <si>
    <t>2e Section Nan Sevre</t>
  </si>
  <si>
    <t>HT0612-02</t>
  </si>
  <si>
    <t>2e Section Narang</t>
  </si>
  <si>
    <t>HT0512-02</t>
  </si>
  <si>
    <t>2e Section Passe-Reine ou Bas d'Ennery</t>
  </si>
  <si>
    <t>HT0362-02</t>
  </si>
  <si>
    <t>2e Section Petit Howars (la Fange)</t>
  </si>
  <si>
    <t>HT0513-02</t>
  </si>
  <si>
    <t>2e Section Petite Desdunes</t>
  </si>
  <si>
    <t>HT0121-02</t>
  </si>
  <si>
    <t>2e Section Petite Rivière</t>
  </si>
  <si>
    <t>HT0151-02</t>
  </si>
  <si>
    <t>2e Section Petite Source</t>
  </si>
  <si>
    <t>HT0134-02</t>
  </si>
  <si>
    <t>2e Section Plaine Céleste</t>
  </si>
  <si>
    <t>HT0113-02</t>
  </si>
  <si>
    <t>2e Section Platon Dufrene</t>
  </si>
  <si>
    <t>HT0233-02</t>
  </si>
  <si>
    <t>2e Section Pot de Chambre</t>
  </si>
  <si>
    <t>HT0743-02</t>
  </si>
  <si>
    <t>2e Section Renaudin</t>
  </si>
  <si>
    <t>HT0521-02</t>
  </si>
  <si>
    <t>2e Section Rivière Mancelle</t>
  </si>
  <si>
    <t>HT0442-02</t>
  </si>
  <si>
    <t>2e Section Rose Bonite</t>
  </si>
  <si>
    <t>HT0431-02</t>
  </si>
  <si>
    <t>2e Section Roucou</t>
  </si>
  <si>
    <t>HT0632-02</t>
  </si>
  <si>
    <t>2e Section Roye-Sec</t>
  </si>
  <si>
    <t>HT0621-02</t>
  </si>
  <si>
    <t>2e Section Sarazin</t>
  </si>
  <si>
    <t>HT0331-02</t>
  </si>
  <si>
    <t>2e Section Solon</t>
  </si>
  <si>
    <t>HT0523-02</t>
  </si>
  <si>
    <t>2e Section Sources Chaudes</t>
  </si>
  <si>
    <t>HT0814-02</t>
  </si>
  <si>
    <t>HT0123-02</t>
  </si>
  <si>
    <t>2e Section Tête-à-Boeuf</t>
  </si>
  <si>
    <t>HT1031-02</t>
  </si>
  <si>
    <t>2e Section Tête d'Eau</t>
  </si>
  <si>
    <t>HT1022-02</t>
  </si>
  <si>
    <t>2e Section Tiby</t>
  </si>
  <si>
    <t>HT0613-02</t>
  </si>
  <si>
    <t>2e Section Tierra Muscady</t>
  </si>
  <si>
    <t>HT0221-02</t>
  </si>
  <si>
    <t>2e Section Trou Mahot</t>
  </si>
  <si>
    <t>HT0914-02</t>
  </si>
  <si>
    <t>2e Source Beauvoir</t>
  </si>
  <si>
    <t>HT0611-03</t>
  </si>
  <si>
    <t>3e Section Aguahedionde (Rive Droite)</t>
  </si>
  <si>
    <t>HT1024-03</t>
  </si>
  <si>
    <t>3e Section Arnaud (Morcou)</t>
  </si>
  <si>
    <t>HT0911-03</t>
  </si>
  <si>
    <t>3e Section Aubert</t>
  </si>
  <si>
    <t>HT0613-03</t>
  </si>
  <si>
    <t>3e Section Baille Tourrible</t>
  </si>
  <si>
    <t>HT0551-03</t>
  </si>
  <si>
    <t>3e Section Bas de Sault</t>
  </si>
  <si>
    <t>HT0743-03</t>
  </si>
  <si>
    <t>3e Section Beauclos</t>
  </si>
  <si>
    <t>HT0118-03</t>
  </si>
  <si>
    <t>3e Section Bellevue</t>
  </si>
  <si>
    <t>HT0751-03</t>
  </si>
  <si>
    <t>3e Section Bony</t>
  </si>
  <si>
    <t>HT0134-03</t>
  </si>
  <si>
    <t>3e Section Boucan Bois Pin</t>
  </si>
  <si>
    <t>HT0341-03</t>
  </si>
  <si>
    <t>3e Section Bouyaha</t>
  </si>
  <si>
    <t>HT0222-03</t>
  </si>
  <si>
    <t>3e Section Bras Gauche</t>
  </si>
  <si>
    <t>HT0731-03</t>
  </si>
  <si>
    <t>3e Section Brodequin</t>
  </si>
  <si>
    <t>HT0231-03</t>
  </si>
  <si>
    <t>3e Section Callumette</t>
  </si>
  <si>
    <t>HT0361-03</t>
  </si>
  <si>
    <t>3e Section Camp Coq</t>
  </si>
  <si>
    <t>HT0331-03</t>
  </si>
  <si>
    <t>3e Section Caracol</t>
  </si>
  <si>
    <t>HT0713-03</t>
  </si>
  <si>
    <t>3e Section Carrefour Canon</t>
  </si>
  <si>
    <t>HT0831-03</t>
  </si>
  <si>
    <t>3e Section Champy (Nan Campêche)</t>
  </si>
  <si>
    <t>HT0512-03</t>
  </si>
  <si>
    <t>3e Section Chemin Neuf</t>
  </si>
  <si>
    <t>HT0211-03</t>
  </si>
  <si>
    <t>3e Section Cochon Gras</t>
  </si>
  <si>
    <t>HT0441-03</t>
  </si>
  <si>
    <t>3e Section Corosse</t>
  </si>
  <si>
    <t>HT0752-03</t>
  </si>
  <si>
    <t>3e Section Cosse</t>
  </si>
  <si>
    <t>HT0432-03</t>
  </si>
  <si>
    <t>3e Section Cotelette</t>
  </si>
  <si>
    <t>HT0922-03</t>
  </si>
  <si>
    <t>3e Section Cotes de Fer</t>
  </si>
  <si>
    <t>HT0622-03</t>
  </si>
  <si>
    <t>3e Section Coupe Mardi Gras</t>
  </si>
  <si>
    <t>HT0343-03</t>
  </si>
  <si>
    <t>3e Section Cracaraille</t>
  </si>
  <si>
    <t>HT0723-03</t>
  </si>
  <si>
    <t>3e Section d'Arniquet</t>
  </si>
  <si>
    <t>HT0931-03</t>
  </si>
  <si>
    <t>3e Section Dame</t>
  </si>
  <si>
    <t>HT0812-03</t>
  </si>
  <si>
    <t>3e Section Danglise</t>
  </si>
  <si>
    <t>HT0352-03</t>
  </si>
  <si>
    <t>3e Section de Corail</t>
  </si>
  <si>
    <t>HT0623-03</t>
  </si>
  <si>
    <t>3e Section des Bayes</t>
  </si>
  <si>
    <t>HT0921-03</t>
  </si>
  <si>
    <t>3e Section des Granges</t>
  </si>
  <si>
    <t>HT0141-03</t>
  </si>
  <si>
    <t>3e Section des Vases</t>
  </si>
  <si>
    <t>HT0822-03</t>
  </si>
  <si>
    <t>3e Section Desormeau</t>
  </si>
  <si>
    <t>HT1011-03</t>
  </si>
  <si>
    <t>3e Section Dessources</t>
  </si>
  <si>
    <t>HT0114-03</t>
  </si>
  <si>
    <t>3e Section Etang du Jonc</t>
  </si>
  <si>
    <t>HT0133-03</t>
  </si>
  <si>
    <t>3e Section Fond Parisien</t>
  </si>
  <si>
    <t>HT1031-03</t>
  </si>
  <si>
    <t>3e Section Fond Tortue</t>
  </si>
  <si>
    <t>HT0823-03</t>
  </si>
  <si>
    <t>3e Section Garcasse</t>
  </si>
  <si>
    <t>HT0323-03</t>
  </si>
  <si>
    <t>3e Section Genipailler</t>
  </si>
  <si>
    <t>HT0531-03</t>
  </si>
  <si>
    <t>3e Section Goyavier</t>
  </si>
  <si>
    <t>HT0322-03</t>
  </si>
  <si>
    <t>3e Section Grand Boucan</t>
  </si>
  <si>
    <t>HT0621-03</t>
  </si>
  <si>
    <t>HT0832-03</t>
  </si>
  <si>
    <t>3e Section Grand Vincent</t>
  </si>
  <si>
    <t>HT0121-03</t>
  </si>
  <si>
    <t>3e Section Grande Rivère</t>
  </si>
  <si>
    <t>HT0151-03</t>
  </si>
  <si>
    <t>3e Section Grande Source</t>
  </si>
  <si>
    <t>HT0732-03</t>
  </si>
  <si>
    <t>3e Section Grenodière</t>
  </si>
  <si>
    <t>HT0733-03</t>
  </si>
  <si>
    <t>3e Section Gros Marin</t>
  </si>
  <si>
    <t>HT0532-03</t>
  </si>
  <si>
    <t>3e Section Guillaume Moge (Quartier de Desarmes)</t>
  </si>
  <si>
    <t>HT0612-03</t>
  </si>
  <si>
    <t>3e Section Hatty</t>
  </si>
  <si>
    <t>HT0213-03</t>
  </si>
  <si>
    <t>3e Section Haut Cap Rouge</t>
  </si>
  <si>
    <t>HT0913-03</t>
  </si>
  <si>
    <t>3e Section Haut des Moustiques</t>
  </si>
  <si>
    <t>HT0371-03</t>
  </si>
  <si>
    <t>3e Section Haut Martineau</t>
  </si>
  <si>
    <t>HT0811-03</t>
  </si>
  <si>
    <t>3e Section Haute Guinaudee</t>
  </si>
  <si>
    <t>HT0821-03</t>
  </si>
  <si>
    <t>3e Section Îlet à Pierre Joseph</t>
  </si>
  <si>
    <t>HT0834-03</t>
  </si>
  <si>
    <t>3e Section Jean Bellune</t>
  </si>
  <si>
    <t>HT0814-03</t>
  </si>
  <si>
    <t>3e Section l'Assise ou Chameau</t>
  </si>
  <si>
    <t>HT0221-03</t>
  </si>
  <si>
    <t>3e Section La Vallee de Bainet</t>
  </si>
  <si>
    <t>HT0542-03</t>
  </si>
  <si>
    <t>3e Section Labady</t>
  </si>
  <si>
    <t>HT0711-03</t>
  </si>
  <si>
    <t>3e Section Laborde</t>
  </si>
  <si>
    <t>HT0522-03</t>
  </si>
  <si>
    <t>3e Section Lagon</t>
  </si>
  <si>
    <t>HT0641-03</t>
  </si>
  <si>
    <t>3e Section Lamielle</t>
  </si>
  <si>
    <t>HT1022-03</t>
  </si>
  <si>
    <t>3e Section Liève ou Vigny</t>
  </si>
  <si>
    <t>HT0753-03</t>
  </si>
  <si>
    <t>3e Section Loby</t>
  </si>
  <si>
    <t>HT0411-03</t>
  </si>
  <si>
    <t>3e Section Loiseau</t>
  </si>
  <si>
    <t>HT0212-03</t>
  </si>
  <si>
    <t>3e Section Macary</t>
  </si>
  <si>
    <t>HT0111-03</t>
  </si>
  <si>
    <t>3e Section Martissant</t>
  </si>
  <si>
    <t>HT0342-03</t>
  </si>
  <si>
    <t>3e Section Matador</t>
  </si>
  <si>
    <t>HT0715-03</t>
  </si>
  <si>
    <t>3e Section Melon</t>
  </si>
  <si>
    <t>HT0332-03</t>
  </si>
  <si>
    <t>3e Section Montagne Noire</t>
  </si>
  <si>
    <t>HT0214-03</t>
  </si>
  <si>
    <t>3e Section Morne à Brûler</t>
  </si>
  <si>
    <t>HT0321-03</t>
  </si>
  <si>
    <t>3e Section Mornet</t>
  </si>
  <si>
    <t>HT0833-03</t>
  </si>
  <si>
    <t>3e Section Mouline</t>
  </si>
  <si>
    <t>HT0123-03</t>
  </si>
  <si>
    <t>3e Section Moussambe</t>
  </si>
  <si>
    <t>HT0541-03</t>
  </si>
  <si>
    <t>3e Section Oge</t>
  </si>
  <si>
    <t>HT1013-03</t>
  </si>
  <si>
    <t>3e Section Pemerle</t>
  </si>
  <si>
    <t>HT0311-03</t>
  </si>
  <si>
    <t>3e Section Petit Anse</t>
  </si>
  <si>
    <t>HT0131-03</t>
  </si>
  <si>
    <t>3e Section Petit Bois</t>
  </si>
  <si>
    <t>HT0116-03</t>
  </si>
  <si>
    <t>3e Section Petit Boucan</t>
  </si>
  <si>
    <t>HT0351-03</t>
  </si>
  <si>
    <t>3e Section Petit Bourgde Borgne</t>
  </si>
  <si>
    <t>HT0933-03</t>
  </si>
  <si>
    <t>3e Section Plaine d'Orange</t>
  </si>
  <si>
    <t>HT0552-03</t>
  </si>
  <si>
    <t>3e Section Platon</t>
  </si>
  <si>
    <t>HT0511-03</t>
  </si>
  <si>
    <t>3e Section Pte Rivière de Bayonnais</t>
  </si>
  <si>
    <t>HT0741-03</t>
  </si>
  <si>
    <t>3e Section Quentin</t>
  </si>
  <si>
    <t>HT0372-03</t>
  </si>
  <si>
    <t>3e Section Ravine Trompette</t>
  </si>
  <si>
    <t>HT0932-03</t>
  </si>
  <si>
    <t>3e Section Reserve ou Ti Paradis</t>
  </si>
  <si>
    <t>HT0632-03</t>
  </si>
  <si>
    <t>3e Section Riaribes</t>
  </si>
  <si>
    <t>HT0521-03</t>
  </si>
  <si>
    <t>3e Section Rivière Blanche</t>
  </si>
  <si>
    <t>HT0431-03</t>
  </si>
  <si>
    <t>3e Section Roche Plate</t>
  </si>
  <si>
    <t>HT0313-03</t>
  </si>
  <si>
    <t>3e Section Roucou</t>
  </si>
  <si>
    <t>HT1021-03</t>
  </si>
  <si>
    <t>3e Section Saut du Baril</t>
  </si>
  <si>
    <t>HT0421-03</t>
  </si>
  <si>
    <t>3e Section Savane Longue</t>
  </si>
  <si>
    <t>HT1012-03</t>
  </si>
  <si>
    <t>3e Section Silègue</t>
  </si>
  <si>
    <t>HT0712-03</t>
  </si>
  <si>
    <t>3e Section Solon</t>
  </si>
  <si>
    <t>HT0115-03</t>
  </si>
  <si>
    <t>3e Section Sourcailles</t>
  </si>
  <si>
    <t>HT0142-03</t>
  </si>
  <si>
    <t>3e Section Source Matelas</t>
  </si>
  <si>
    <t>HT0113-03</t>
  </si>
  <si>
    <t>3e Section Taïfer</t>
  </si>
  <si>
    <t>HT0714-03</t>
  </si>
  <si>
    <t>3e Section Tibi Davezac</t>
  </si>
  <si>
    <t>HT1023-04</t>
  </si>
  <si>
    <t>3e Section Tournade (Quartier de Changeux)</t>
  </si>
  <si>
    <t>HT0722-03</t>
  </si>
  <si>
    <t>3e Section Trichet</t>
  </si>
  <si>
    <t>HT0122-03</t>
  </si>
  <si>
    <t>3e Section Trou Chouchou</t>
  </si>
  <si>
    <t>HT0132-03</t>
  </si>
  <si>
    <t>3e Section Trou d'Eau</t>
  </si>
  <si>
    <t>HT0152-04</t>
  </si>
  <si>
    <t>3e Section Trou Louis</t>
  </si>
  <si>
    <t>HT1025-03</t>
  </si>
  <si>
    <t>3e Section Vassal Labiche</t>
  </si>
  <si>
    <t>HT0934-03</t>
  </si>
  <si>
    <t>3e Section Vieille Hatte</t>
  </si>
  <si>
    <t>HT0611-04</t>
  </si>
  <si>
    <t>4e Section Aguahedionde (Rive Gauche)</t>
  </si>
  <si>
    <t>HT0222-04</t>
  </si>
  <si>
    <t>4e Section Amazone</t>
  </si>
  <si>
    <t>HT0811-04</t>
  </si>
  <si>
    <t>4e Section Basse Guinaudee</t>
  </si>
  <si>
    <t>HT0322-04</t>
  </si>
  <si>
    <t>4e Section Bassin Diamant</t>
  </si>
  <si>
    <t>HT0115-04</t>
  </si>
  <si>
    <t>4e Section Belle Fontaine</t>
  </si>
  <si>
    <t>HT0118-04</t>
  </si>
  <si>
    <t>4e Section Bellevue</t>
  </si>
  <si>
    <t>HT0114-04</t>
  </si>
  <si>
    <t>4e Section Bellevue la Montagne</t>
  </si>
  <si>
    <t>HT1012-04</t>
  </si>
  <si>
    <t>4e Section Bezin</t>
  </si>
  <si>
    <t>HT0134-04</t>
  </si>
  <si>
    <t>4e Section Boucan Bois Pin</t>
  </si>
  <si>
    <t>HT1013-04</t>
  </si>
  <si>
    <t>4e Section Cocoyers-Ducheine</t>
  </si>
  <si>
    <t>HT0231-04</t>
  </si>
  <si>
    <t>4e Section Corail Lamothe</t>
  </si>
  <si>
    <t>HT0621-04</t>
  </si>
  <si>
    <t>4e Section Crête Brûlee</t>
  </si>
  <si>
    <t>HT0753-04</t>
  </si>
  <si>
    <t>4e Section Dalmette</t>
  </si>
  <si>
    <t>HT0132-04</t>
  </si>
  <si>
    <t>4e Section des Crochus</t>
  </si>
  <si>
    <t>HT0532-04</t>
  </si>
  <si>
    <t>4e Section Desarmes (Quartier de Desarmes)</t>
  </si>
  <si>
    <t>HT0731-04</t>
  </si>
  <si>
    <t>4e Section Flamands</t>
  </si>
  <si>
    <t>HT0122-04</t>
  </si>
  <si>
    <t>4e Section Fond Arabie</t>
  </si>
  <si>
    <t>HT0121-04</t>
  </si>
  <si>
    <t>4e Section Fond de Boudin</t>
  </si>
  <si>
    <t>HT0212-04</t>
  </si>
  <si>
    <t>4e Section Fond Jean Noël</t>
  </si>
  <si>
    <t>HT0142-04</t>
  </si>
  <si>
    <t>4e Section Fonds des Blancs (Casale)</t>
  </si>
  <si>
    <t>HT0331-04</t>
  </si>
  <si>
    <t>4e Section Gambade</t>
  </si>
  <si>
    <t>HT0151-04</t>
  </si>
  <si>
    <t>4e Section Grand Lagon</t>
  </si>
  <si>
    <t>HT0321-04</t>
  </si>
  <si>
    <t>4e Section Grande Ravine</t>
  </si>
  <si>
    <t>HT0221-04</t>
  </si>
  <si>
    <t>4e Section Haut Grandou</t>
  </si>
  <si>
    <t>HT0411-04</t>
  </si>
  <si>
    <t>4e Section Haut Madeleine</t>
  </si>
  <si>
    <t>HT0352-04</t>
  </si>
  <si>
    <t>4e Section Haut Petit Borgne</t>
  </si>
  <si>
    <t>HT0372-04</t>
  </si>
  <si>
    <t>4e Section Joly</t>
  </si>
  <si>
    <t>HT0521-04</t>
  </si>
  <si>
    <t>4e Section l'Acul</t>
  </si>
  <si>
    <t>HT0932-04</t>
  </si>
  <si>
    <t>4e Section l'Estère Dere</t>
  </si>
  <si>
    <t>HT0211-04</t>
  </si>
  <si>
    <t>4e Section La Gosseline</t>
  </si>
  <si>
    <t>HT0934-04</t>
  </si>
  <si>
    <t>4e Section la Montagne</t>
  </si>
  <si>
    <t>HT1031-04</t>
  </si>
  <si>
    <t>4e Section la Plaine</t>
  </si>
  <si>
    <t>HT0812-04</t>
  </si>
  <si>
    <t>4e Section la Seringue</t>
  </si>
  <si>
    <t>HT0342-04</t>
  </si>
  <si>
    <t>4e Section Laguille</t>
  </si>
  <si>
    <t>HT0551-04</t>
  </si>
  <si>
    <t>4e Section Lalomas</t>
  </si>
  <si>
    <t>HT0531-04</t>
  </si>
  <si>
    <t>4e Section Lalouère</t>
  </si>
  <si>
    <t>HT0711-04</t>
  </si>
  <si>
    <t>4e Section Laurent</t>
  </si>
  <si>
    <t>HT0832-04</t>
  </si>
  <si>
    <t>4e Section les Gommiers</t>
  </si>
  <si>
    <t>HT0911-04</t>
  </si>
  <si>
    <t>4e Section Mahotière</t>
  </si>
  <si>
    <t>HT0821-04</t>
  </si>
  <si>
    <t>4e Section Mandou</t>
  </si>
  <si>
    <t>HT0371-04</t>
  </si>
  <si>
    <t>4e Section Mapou</t>
  </si>
  <si>
    <t>HT0733-04</t>
  </si>
  <si>
    <t>4e Section Mare Henri</t>
  </si>
  <si>
    <t>HT0133-05</t>
  </si>
  <si>
    <t>4e Section Mare Roseaux</t>
  </si>
  <si>
    <t>HT0622-04</t>
  </si>
  <si>
    <t>4e Section Montagne Terrible</t>
  </si>
  <si>
    <t>HT0141-04</t>
  </si>
  <si>
    <t>4e Section Montrouis</t>
  </si>
  <si>
    <t>HT0712-04</t>
  </si>
  <si>
    <t>4e Section Moreau</t>
  </si>
  <si>
    <t>HT1023-01</t>
  </si>
  <si>
    <t>4e Section Morisseau</t>
  </si>
  <si>
    <t>HT0123-04</t>
  </si>
  <si>
    <t>4e Section Moussambe</t>
  </si>
  <si>
    <t>HT0131-04</t>
  </si>
  <si>
    <t>4e Section Petit Bois</t>
  </si>
  <si>
    <t>HT0822-04</t>
  </si>
  <si>
    <t>4e Section Petite Rivière</t>
  </si>
  <si>
    <t>HT0152-05</t>
  </si>
  <si>
    <t>4e Section Pointe à Raquette</t>
  </si>
  <si>
    <t>HT0541-04</t>
  </si>
  <si>
    <t>4e Section Poste Pierrot</t>
  </si>
  <si>
    <t>HT0511-04</t>
  </si>
  <si>
    <t>4e Section Poteaux</t>
  </si>
  <si>
    <t>HT0113-04</t>
  </si>
  <si>
    <t>4e Section Procy</t>
  </si>
  <si>
    <t>HT0512-04</t>
  </si>
  <si>
    <t>4e Section Puilboreau</t>
  </si>
  <si>
    <t>HT0921-04</t>
  </si>
  <si>
    <t>4e Section Rivière de Barre</t>
  </si>
  <si>
    <t>HT0341-04</t>
  </si>
  <si>
    <t>4e Section San-Yago</t>
  </si>
  <si>
    <t>HT0432-04</t>
  </si>
  <si>
    <t>4e Section Sarazin</t>
  </si>
  <si>
    <t>HT0542-04</t>
  </si>
  <si>
    <t>4e Section Savane à Roche</t>
  </si>
  <si>
    <t>HT0421-04</t>
  </si>
  <si>
    <t>4e Section Savane au Lait</t>
  </si>
  <si>
    <t>HT0361-04</t>
  </si>
  <si>
    <t>4e Section Soufrière</t>
  </si>
  <si>
    <t>HT1011-04</t>
  </si>
  <si>
    <t>4e Section St-Michel</t>
  </si>
  <si>
    <t>HT0834-04</t>
  </si>
  <si>
    <t>4e Section Tozia</t>
  </si>
  <si>
    <t>HT0351-04</t>
  </si>
  <si>
    <t>4e Section Trou d'Enfer</t>
  </si>
  <si>
    <t>HT0732-04</t>
  </si>
  <si>
    <t>4e Section Zanglais</t>
  </si>
  <si>
    <t>HT0822-05</t>
  </si>
  <si>
    <t>5e Section Baliverne</t>
  </si>
  <si>
    <t>HT0221-05</t>
  </si>
  <si>
    <t>5e Section Bas de Grandou</t>
  </si>
  <si>
    <t>HT0911-05</t>
  </si>
  <si>
    <t>5e Section Bas des Moustiques</t>
  </si>
  <si>
    <t>HT0352-05</t>
  </si>
  <si>
    <t>5e Section Bas Quartier</t>
  </si>
  <si>
    <t>HT0532-05</t>
  </si>
  <si>
    <t>5e Section Bastien</t>
  </si>
  <si>
    <t>HT0231-05</t>
  </si>
  <si>
    <t>5e Section Bel Air</t>
  </si>
  <si>
    <t>HT0114-05</t>
  </si>
  <si>
    <t>5e Section Bellevue Chardonnière</t>
  </si>
  <si>
    <t>HT0531-05</t>
  </si>
  <si>
    <t>5e Section Bocozelle</t>
  </si>
  <si>
    <t>HT0921-05</t>
  </si>
  <si>
    <t>5e Section Bonneau</t>
  </si>
  <si>
    <t>HT0222-05</t>
  </si>
  <si>
    <t>5e Section Boucan Belier</t>
  </si>
  <si>
    <t>HT0351-05</t>
  </si>
  <si>
    <t>5e Section Champagne</t>
  </si>
  <si>
    <t>HT0321-05</t>
  </si>
  <si>
    <t>5e Section Coupe à David</t>
  </si>
  <si>
    <t>HT0113-05</t>
  </si>
  <si>
    <t>5e Section Coupeau</t>
  </si>
  <si>
    <t>HT0141-05</t>
  </si>
  <si>
    <t>5e Section Delices</t>
  </si>
  <si>
    <t>HT0934-05</t>
  </si>
  <si>
    <t>5e Section Dessources</t>
  </si>
  <si>
    <t>HT0372-05</t>
  </si>
  <si>
    <t>5e Section Dubourg</t>
  </si>
  <si>
    <t>HT0834-05</t>
  </si>
  <si>
    <t>5e Section Duchity</t>
  </si>
  <si>
    <t>HT0541-05</t>
  </si>
  <si>
    <t>5e Section Fiefe ou Petit Cahos</t>
  </si>
  <si>
    <t>HT0134-05</t>
  </si>
  <si>
    <t>5e Section Génipailler</t>
  </si>
  <si>
    <t>HT0421-05</t>
  </si>
  <si>
    <t>5e Section Gens de Nantes</t>
  </si>
  <si>
    <t>HT0115-05</t>
  </si>
  <si>
    <t>5e Section Grand Fond</t>
  </si>
  <si>
    <t>HT0123-05</t>
  </si>
  <si>
    <t>5e Section Grande Colline</t>
  </si>
  <si>
    <t>HT0152-01</t>
  </si>
  <si>
    <t>5e Section Gros Mangle</t>
  </si>
  <si>
    <t>HT0342-05</t>
  </si>
  <si>
    <t>5e Section Haut du Trou</t>
  </si>
  <si>
    <t>HT0331-05</t>
  </si>
  <si>
    <t>5e Section Jolitrou</t>
  </si>
  <si>
    <t>HT0551-05</t>
  </si>
  <si>
    <t>5e Section l'Ermite</t>
  </si>
  <si>
    <t>HT0371-05</t>
  </si>
  <si>
    <t>5e Section la Trouble</t>
  </si>
  <si>
    <t>HT0511-05</t>
  </si>
  <si>
    <t>5e Section Labranle</t>
  </si>
  <si>
    <t>HT0733-05</t>
  </si>
  <si>
    <t>5e Section Laroque</t>
  </si>
  <si>
    <t>HT0211-05</t>
  </si>
  <si>
    <t>5e Section Marbial</t>
  </si>
  <si>
    <t>HT0731-05</t>
  </si>
  <si>
    <t>5e Section Mare à Coiffe</t>
  </si>
  <si>
    <t>HT0711-05</t>
  </si>
  <si>
    <t>5e Section Mercy</t>
  </si>
  <si>
    <t>HT0432-05</t>
  </si>
  <si>
    <t>5e Section Moka Neuf</t>
  </si>
  <si>
    <t>HT0121-05</t>
  </si>
  <si>
    <t>5e Section Palmiste à Vin</t>
  </si>
  <si>
    <t>HT0133-04</t>
  </si>
  <si>
    <t>5e Section Pays Pourri</t>
  </si>
  <si>
    <t>HT0521-05</t>
  </si>
  <si>
    <t>5e Section Pendu</t>
  </si>
  <si>
    <t>HT0542-05</t>
  </si>
  <si>
    <t>5e Section Perodin</t>
  </si>
  <si>
    <t>HT0131-05</t>
  </si>
  <si>
    <t>5e Section Petit Bois</t>
  </si>
  <si>
    <t>HT0151-05</t>
  </si>
  <si>
    <t>5e Section Picmy</t>
  </si>
  <si>
    <t>HT0811-05</t>
  </si>
  <si>
    <t>5e Section Ravine à Charles</t>
  </si>
  <si>
    <t>HT0361-05</t>
  </si>
  <si>
    <t>5e Section Ravine Desroches</t>
  </si>
  <si>
    <t>HT1031-05</t>
  </si>
  <si>
    <t>5e Section Rivière Salee</t>
  </si>
  <si>
    <t>HT0212-05</t>
  </si>
  <si>
    <t>5e Section Savane Dubois</t>
  </si>
  <si>
    <t>HT0732-05</t>
  </si>
  <si>
    <t>5e Section Sucrerie Henri</t>
  </si>
  <si>
    <t>HT0122-05</t>
  </si>
  <si>
    <t>5e Section Trou Canari</t>
  </si>
  <si>
    <t>HT0221-06</t>
  </si>
  <si>
    <t>6e Section Bas de Lacroix</t>
  </si>
  <si>
    <t>HT0131-06</t>
  </si>
  <si>
    <t>6e Section Belle Fontaine</t>
  </si>
  <si>
    <t>HT0711-06</t>
  </si>
  <si>
    <t>6e Section Boulmier</t>
  </si>
  <si>
    <t>HT0113-06</t>
  </si>
  <si>
    <t>6e Section Bouvier</t>
  </si>
  <si>
    <t>HT0352-06</t>
  </si>
  <si>
    <t>6e Section Bras Gauche</t>
  </si>
  <si>
    <t>HT0531-06</t>
  </si>
  <si>
    <t>6e Section Charrette</t>
  </si>
  <si>
    <t>HT0331-06</t>
  </si>
  <si>
    <t>6e Section Cormiers</t>
  </si>
  <si>
    <t>HT0432-06</t>
  </si>
  <si>
    <t>6e Section Fond Bleu</t>
  </si>
  <si>
    <t>HT0123-06</t>
  </si>
  <si>
    <t>6e Section Grande Colline</t>
  </si>
  <si>
    <t>HT0934-06</t>
  </si>
  <si>
    <t>6e Section Grande Source</t>
  </si>
  <si>
    <t>HT0811-06</t>
  </si>
  <si>
    <t>6e Section Îles Blanches</t>
  </si>
  <si>
    <t>HT0361-06</t>
  </si>
  <si>
    <t>6e Section Ilot-à-Corne</t>
  </si>
  <si>
    <t>HT0222-06</t>
  </si>
  <si>
    <t>6e Section Jamais Vu</t>
  </si>
  <si>
    <t>HT0731-06</t>
  </si>
  <si>
    <t>6e Section La Colline</t>
  </si>
  <si>
    <t>HT0911-06</t>
  </si>
  <si>
    <t>6e Section la Corne</t>
  </si>
  <si>
    <t>HT0541-06</t>
  </si>
  <si>
    <t>6e Section la Croix ou Grand Cahos</t>
  </si>
  <si>
    <t>HT0371-06</t>
  </si>
  <si>
    <t>6e Section la Ville</t>
  </si>
  <si>
    <t>HT0551-06</t>
  </si>
  <si>
    <t>6e Section Lacedras</t>
  </si>
  <si>
    <t>HT0921-06</t>
  </si>
  <si>
    <t>6e Section Lafague (Chamoise)</t>
  </si>
  <si>
    <t>HT0834-06</t>
  </si>
  <si>
    <t>6e Section Les Îles Cayemittes</t>
  </si>
  <si>
    <t>HT0141-06</t>
  </si>
  <si>
    <t>6e Section Matheux</t>
  </si>
  <si>
    <t>HT0542-06</t>
  </si>
  <si>
    <t>6e Section Medor</t>
  </si>
  <si>
    <t>HT0351-06</t>
  </si>
  <si>
    <t>6e Section Molas</t>
  </si>
  <si>
    <t>HT0211-06</t>
  </si>
  <si>
    <t>6e Section Montagne La Voûte</t>
  </si>
  <si>
    <t>HT0121-06</t>
  </si>
  <si>
    <t>6e Section Orangers</t>
  </si>
  <si>
    <t>HT0151-06</t>
  </si>
  <si>
    <t>6e Section Petite Anse</t>
  </si>
  <si>
    <t>HT0231-06</t>
  </si>
  <si>
    <t>6e Section Pichon</t>
  </si>
  <si>
    <t>HT0372-06</t>
  </si>
  <si>
    <t>6e Section Piment</t>
  </si>
  <si>
    <t>HT0521-06</t>
  </si>
  <si>
    <t>6e Section Savane Carree</t>
  </si>
  <si>
    <t>HT0732-06</t>
  </si>
  <si>
    <t>6e Section Solon</t>
  </si>
  <si>
    <t>HT0321-06</t>
  </si>
  <si>
    <t>6e Section Soufrière</t>
  </si>
  <si>
    <t>HT0532-06</t>
  </si>
  <si>
    <t>6e Section Terre Natte</t>
  </si>
  <si>
    <t>HT0122-06</t>
  </si>
  <si>
    <t>6e Section Trou Canari</t>
  </si>
  <si>
    <t>HT0371-07</t>
  </si>
  <si>
    <t>7e Section Bassin</t>
  </si>
  <si>
    <t>HT0131-07</t>
  </si>
  <si>
    <t>7e Section Belle Fontaine</t>
  </si>
  <si>
    <t>HT0221-07</t>
  </si>
  <si>
    <t>7e Section Bras Gauche</t>
  </si>
  <si>
    <t>HT0732-07</t>
  </si>
  <si>
    <t>7e Section Cherette</t>
  </si>
  <si>
    <t>HT0351-07</t>
  </si>
  <si>
    <t>7e Section Cote de Feret Fond Lagrange</t>
  </si>
  <si>
    <t>HT0122-07</t>
  </si>
  <si>
    <t>7e Section des Platons</t>
  </si>
  <si>
    <t>HT0934-07</t>
  </si>
  <si>
    <t>7e Section Diondion</t>
  </si>
  <si>
    <t>HT0731-07</t>
  </si>
  <si>
    <t>7e Section Frangipane</t>
  </si>
  <si>
    <t>HT0123-07</t>
  </si>
  <si>
    <t>7e Section Gerard</t>
  </si>
  <si>
    <t>HT0211-07</t>
  </si>
  <si>
    <t>7e Section Grande Rivière de Jacmel</t>
  </si>
  <si>
    <t>HT0113-07</t>
  </si>
  <si>
    <t>7e Section Lavalle</t>
  </si>
  <si>
    <t>HT0231-07</t>
  </si>
  <si>
    <t>7e Section Mapou</t>
  </si>
  <si>
    <t>HT0811-07</t>
  </si>
  <si>
    <t>7e Section Marfranc ou Grande Rivière</t>
  </si>
  <si>
    <t>HT0551-07</t>
  </si>
  <si>
    <t>7e Section Marmont</t>
  </si>
  <si>
    <t>HT0521-07</t>
  </si>
  <si>
    <t>7e Section Moulin</t>
  </si>
  <si>
    <t>HT0121-07</t>
  </si>
  <si>
    <t>7e Section Parques</t>
  </si>
  <si>
    <t>HT0372-07</t>
  </si>
  <si>
    <t>7e Section Rivière Laporte</t>
  </si>
  <si>
    <t>HT0211-08</t>
  </si>
  <si>
    <t>8e Section Bas Coq Chante</t>
  </si>
  <si>
    <t>HT0121-08</t>
  </si>
  <si>
    <t>8e Section Beausejour</t>
  </si>
  <si>
    <t>HT0131-08</t>
  </si>
  <si>
    <t>8e Section Belle Fontaine</t>
  </si>
  <si>
    <t>HT0113-08</t>
  </si>
  <si>
    <t>8e Section Berly</t>
  </si>
  <si>
    <t>HT0731-08</t>
  </si>
  <si>
    <t>8e Section Colline à Mongons</t>
  </si>
  <si>
    <t>HT0732-08</t>
  </si>
  <si>
    <t>8e Section Corail-Henri</t>
  </si>
  <si>
    <t>HT0122-08</t>
  </si>
  <si>
    <t>8e Section des Platons</t>
  </si>
  <si>
    <t>HT0811-08</t>
  </si>
  <si>
    <t>8e Section Fond Rouge Dahere</t>
  </si>
  <si>
    <t>HT0371-08</t>
  </si>
  <si>
    <t>8e Section Grande Rivière</t>
  </si>
  <si>
    <t>HT0551-08</t>
  </si>
  <si>
    <t>8e Section l'Attalaye</t>
  </si>
  <si>
    <t>HT0372-08</t>
  </si>
  <si>
    <t>8e Section Margot</t>
  </si>
  <si>
    <t>HT0221-08</t>
  </si>
  <si>
    <t>8e Section Oranger</t>
  </si>
  <si>
    <t>HT0521-08</t>
  </si>
  <si>
    <t>8e Section Ravine Gros Morne</t>
  </si>
  <si>
    <t>HT0221-09</t>
  </si>
  <si>
    <t>9e Section Bas des Gris Gris</t>
  </si>
  <si>
    <t>HT0113-09</t>
  </si>
  <si>
    <t>9e Section Bizoton</t>
  </si>
  <si>
    <t>HT0121-09</t>
  </si>
  <si>
    <t>9e Section Citronniers</t>
  </si>
  <si>
    <t>HT0131-09</t>
  </si>
  <si>
    <t>9e Section des Crochus</t>
  </si>
  <si>
    <t>HT0122-09</t>
  </si>
  <si>
    <t>9e Section des Palmes</t>
  </si>
  <si>
    <t>HT0731-09</t>
  </si>
  <si>
    <t>9e Section Fond des Blancs</t>
  </si>
  <si>
    <t>HT0811-09</t>
  </si>
  <si>
    <t>9e Section Fond Rouge Torbeck</t>
  </si>
  <si>
    <t>HT0211-09</t>
  </si>
  <si>
    <t>9e Section Haut Coq Chante</t>
  </si>
  <si>
    <t>HT0613-04</t>
  </si>
  <si>
    <t>La Hoye</t>
  </si>
  <si>
    <t>Change needed?</t>
  </si>
  <si>
    <t>Dataset changes</t>
  </si>
  <si>
    <t>Follow-up</t>
  </si>
  <si>
    <t>Enumerator</t>
  </si>
  <si>
    <t>Community</t>
  </si>
  <si>
    <t>Notes</t>
  </si>
  <si>
    <t>ACF, Code enquêteur 3</t>
  </si>
  <si>
    <t>c960b9b5-a5a6-450a-80fb-779df5630b7b</t>
  </si>
  <si>
    <t>Môle Saint Nicolas, Nord-Ouest</t>
  </si>
  <si>
    <t>Clarification from enumerator</t>
  </si>
  <si>
    <t>EK</t>
  </si>
  <si>
    <t>ACF, Code enquêteur 1</t>
  </si>
  <si>
    <t>fd81e9e1-e5a9-4d13-8875-7941d210fb6f</t>
  </si>
  <si>
    <t>ACF, Code enquêteur 2</t>
  </si>
  <si>
    <t>ffc145ff-8f98-4d27-9459-7807dbb6e173</t>
  </si>
  <si>
    <t>29acc2e2-dc30-4651-a85f-a4b97bb170c3</t>
  </si>
  <si>
    <t>c064d04a-be91-4215-821d-2b580a2b2cea</t>
  </si>
  <si>
    <t>9cacebf3-5155-4385-ad97-c45db880b0c8</t>
  </si>
  <si>
    <t>e598c54f-d48e-40f2-81f1-0e97e1b595d9</t>
  </si>
  <si>
    <t>DINEPA/OREPA, JJ21</t>
  </si>
  <si>
    <t>20ce3b06-160d-4bec-b29f-1de42ba27ba3</t>
  </si>
  <si>
    <t>Roseaux, Grande'Anse</t>
  </si>
  <si>
    <t>q4_6_pourquoi_rupture_stocks/insecu_ville</t>
  </si>
  <si>
    <t>ACTED, BB8202</t>
  </si>
  <si>
    <t>dcb341ae-0f64-422c-ba75-68042f2a591d</t>
  </si>
  <si>
    <t>Mirebalais, Centre</t>
  </si>
  <si>
    <t>q4_6_pourquoi_rupture_stocks/insecu_route</t>
  </si>
  <si>
    <t>L'insécurité et variatoon des prix.</t>
  </si>
  <si>
    <t>Variation des prix.</t>
  </si>
  <si>
    <t>2f303a08-369d-47c7-8c1a-544f8aae6504</t>
  </si>
  <si>
    <t>435f8ee3-5815-40c0-a3bd-9be729a19b89</t>
  </si>
  <si>
    <t>6a1b9fd4-1fff-4114-b7c9-5ea3b7706dc3</t>
  </si>
  <si>
    <t>ACTED, PO1864</t>
  </si>
  <si>
    <t>a28eea4b-0b2e-46bc-8a02-15302fe8e14d</t>
  </si>
  <si>
    <t>Hinche, Centre</t>
  </si>
  <si>
    <t>q4_5_pourquoi_descendu_eha/autre</t>
  </si>
  <si>
    <t>ACTED, FB1728</t>
  </si>
  <si>
    <t>f92d6a32-ae95-40bd-b5eb-8cf7d748d639</t>
  </si>
  <si>
    <t>q4_4_perception_prix_descendu_produits/eau_javel</t>
  </si>
  <si>
    <t>q4_2_perception_prix_monte_produits/eau_javel</t>
  </si>
  <si>
    <t>Produit peu disponible</t>
  </si>
  <si>
    <t>q4_3_pourquoi_monte_eha/autre</t>
  </si>
  <si>
    <t>Rareté de produit</t>
  </si>
  <si>
    <t>1bbb40d8-0496-4f7c-8886-c6d247c3d167</t>
  </si>
  <si>
    <t>d8560959-74c0-48ae-a5ab-55efef32d37b</t>
  </si>
  <si>
    <t>Croix Rouge Néerlandaise, BB55</t>
  </si>
  <si>
    <t>7568163e-df79-4d13-96cb-640142a93cb7</t>
  </si>
  <si>
    <t>Jacmel, Sud-Est</t>
  </si>
  <si>
    <t>CHECK_PRIX_EAU_5_GAL</t>
  </si>
  <si>
    <t>Croix Rouge Néerlandaise, JR27</t>
  </si>
  <si>
    <t>1f480a44-0de2-4a79-a1cc-36611fe6f9e6</t>
  </si>
  <si>
    <t>e2046e5c-00f6-48ea-8f83-15dbc390091f</t>
  </si>
  <si>
    <t>Croix Rouge Néerlandaise, PS27</t>
  </si>
  <si>
    <t>a6ad6d11-d9d1-48db-8013-1b9037941afb</t>
  </si>
  <si>
    <t>91f41bec-f50a-433b-bd42-c6b98fb6c59e</t>
  </si>
  <si>
    <t>7bbb8c26-8b14-4090-9955-08a1dd428724</t>
  </si>
  <si>
    <t>c5b03595-6e90-4257-95bd-1e5ec009b907</t>
  </si>
  <si>
    <t>d4612f92-d25b-470d-a465-07fb6531e2d2</t>
  </si>
  <si>
    <t>37ee65d5-d318-454f-ac68-78c240b0c39f</t>
  </si>
  <si>
    <t>19f23cf5-54e6-4b56-abcb-a39ca1305451</t>
  </si>
  <si>
    <t>5fb8251c-b729-4038-b07f-53796449bb90</t>
  </si>
  <si>
    <t>Croix Rouge Néerlandaise, PS16</t>
  </si>
  <si>
    <t>9b37c3b4-fa10-4f3e-aee8-d9d65c6e1de3</t>
  </si>
  <si>
    <t>Marigot, Sud-Est</t>
  </si>
  <si>
    <t>8e47060f-3262-4f00-8a88-8a486d14a746</t>
  </si>
  <si>
    <t>83921601-fcb0-4792-9cfe-2a3bccfedfd7</t>
  </si>
  <si>
    <t>250c257f-c9f7-452e-bc1d-93361574fdfb</t>
  </si>
  <si>
    <t>Oz</t>
  </si>
  <si>
    <t>c3a80974-ba45-45d8-a6fe-1b496fed2cbf</t>
  </si>
  <si>
    <t>Conversion pour standardisation</t>
  </si>
  <si>
    <t>Elle va augmenter la stock pour la fête de décembre.</t>
  </si>
  <si>
    <t>Donnees non coherentes</t>
  </si>
  <si>
    <t>A cause de la Baisse du dollar.</t>
  </si>
  <si>
    <t>A cause de la baisse du dollar.</t>
  </si>
  <si>
    <t>f0eea1d4-5005-4897-bc37-4a483fe6aefa</t>
  </si>
  <si>
    <t>Pas de nom</t>
  </si>
  <si>
    <t>5ae07aa5-ea38-4407-95cb-4ea261addafe</t>
  </si>
  <si>
    <t>bc264274-0d30-4c36-951b-fa8b7e4bd90a</t>
  </si>
  <si>
    <t>Belladère, Centre</t>
  </si>
  <si>
    <t>ACTED, ND1985</t>
  </si>
  <si>
    <t>6b7991ab-0ea4-4b15-8e1f-2e513fad1403</t>
  </si>
  <si>
    <t>Croix Rouge Néerlandaise, DM02</t>
  </si>
  <si>
    <t>bd413a45-d33a-4010-8b6c-5ae76a0cbdb4</t>
  </si>
  <si>
    <t>Les Cayes, Sud</t>
  </si>
  <si>
    <t>Marche relais</t>
  </si>
  <si>
    <t>Marché relais</t>
  </si>
  <si>
    <t>1845f97f-12ca-4205-851d-b07d3aed6326</t>
  </si>
  <si>
    <t>Rue general marion/marché relais</t>
  </si>
  <si>
    <t>27d8a89b-2035-4357-bb9a-7814fd4b6780</t>
  </si>
  <si>
    <t>Croix Rouge Néerlandaise, GM03</t>
  </si>
  <si>
    <t>cad144ef-3829-4ddd-9ed8-ab254fa384c5</t>
  </si>
  <si>
    <t>0dda1e87-dfc8-4a9d-bb0d-e381e1a76b15</t>
  </si>
  <si>
    <t>40531052-e7d3-4652-9d0a-527bf52b1c3a</t>
  </si>
  <si>
    <t>Croix Rouge Néerlandaise, LW05</t>
  </si>
  <si>
    <t>2645665d-3123-44ce-bcc0-1b4c625bb53b</t>
  </si>
  <si>
    <t>Tiburon, Sud</t>
  </si>
  <si>
    <t>Tiboron</t>
  </si>
  <si>
    <t>3704af07-66ed-4ed0-ab91-3153dc9ed1af</t>
  </si>
  <si>
    <t>Mache tiburon</t>
  </si>
  <si>
    <t>MarchéTiburon</t>
  </si>
  <si>
    <t>59a2aa20-d722-412c-83e4-e9dbd9ee6544</t>
  </si>
  <si>
    <t>Marche tiburon</t>
  </si>
  <si>
    <t>Peredo</t>
  </si>
  <si>
    <t>Croix Rouge Néerlandaise, SF06</t>
  </si>
  <si>
    <t>0243d5ef-e217-4d37-b528-4822b1291a54</t>
  </si>
  <si>
    <t>867bf072-379b-49cb-a040-b91472b670c2</t>
  </si>
  <si>
    <t>b1b2ddc8-8ee5-4e7e-8f6d-9e868e657139</t>
  </si>
  <si>
    <t>829a9c98-ee00-4eff-8304-915489c2695d</t>
  </si>
  <si>
    <t>DINEPA/OREPA, MJ16</t>
  </si>
  <si>
    <t>17fb057a-6084-4edd-b310-990349ab4eaf</t>
  </si>
  <si>
    <t>Parce que depuis au niveau de l'entreprise le prix de ce produit a été diminué</t>
  </si>
  <si>
    <t>Changement du prix chez le fournisseur</t>
  </si>
  <si>
    <t>699c8d32-6a57-4e4d-bcf1-71743a420a5a</t>
  </si>
  <si>
    <t>La diminution de prix sur les materiels</t>
  </si>
  <si>
    <t>Diminution des prix chez le fournisseur</t>
  </si>
  <si>
    <t>DINEPA/ONEPA, CL24</t>
  </si>
  <si>
    <t>f449a5d9-9e17-448a-8779-ddebcfa129dc</t>
  </si>
  <si>
    <t>Jérémie, Grande'Anse</t>
  </si>
  <si>
    <t xml:space="preserve">La digue </t>
  </si>
  <si>
    <t xml:space="preserve">Ladigue </t>
  </si>
  <si>
    <t>DINEPA/ONEPA, EH25</t>
  </si>
  <si>
    <t>1efc0fb2-7442-4d1a-a6de-a9808b2b6f3b</t>
  </si>
  <si>
    <t>Eau en bidon (fermé)</t>
  </si>
  <si>
    <t>e5b9c080-5684-45e0-a0b7-df2f3877f2c7</t>
  </si>
  <si>
    <t>1185dc93-2bdb-49b4-9e82-136262857d4e</t>
  </si>
  <si>
    <t>15f87590-8045-429b-9dec-336201f1818d</t>
  </si>
  <si>
    <t>Eau en bidon (fermé) Savon (mains)</t>
  </si>
  <si>
    <t>Eau en bidon fermé de 5  gallons (du type Culligan) Savon (mains)</t>
  </si>
  <si>
    <t>35058e59-224c-4965-9a94-50023b8b737b</t>
  </si>
  <si>
    <t>aafd1bb2-3814-4095-b8c9-ef03707d39bf</t>
  </si>
  <si>
    <t>Taux de change</t>
  </si>
  <si>
    <t>Valeur abberante. Confirmez-vous qu'il s'agit du prix auquel était vendu les bidons de 5 gallons?</t>
  </si>
  <si>
    <t>2d2bf42e-fa9e-4e8d-aa63-cae5e821a420</t>
  </si>
  <si>
    <t>Ok, checked - no change needed</t>
  </si>
  <si>
    <t>Valeur aberrante. Confirmez-vous qu'il s'agit du prix auquel était vendu les bidons de 5 gallons?</t>
  </si>
  <si>
    <t>CHECK_Prix_Savon_75g</t>
  </si>
  <si>
    <t xml:space="preserve">Valeur aberrante. Est-ce que vous confirmez qu'il s'agit bien du prix le plus bas pour un morceau de savon de 70-80g chez ce marchand? </t>
  </si>
  <si>
    <t>85ede572-17e8-4089-859f-ecb204291c54</t>
  </si>
  <si>
    <t>Est-ce que vous confirmez qu'il s'agissait du prix pour 1 morceau de savon d'environ 70-80g?</t>
  </si>
  <si>
    <t xml:space="preserve">Nous avons remarqué deux "groupes" de prix pour les bidons d'1 gallon de javel, l'un autour de 75HTG et l'un autour de 350HTG. Pourriez-vous nous donner les caracteristiques du bidon de javel qui a été considéré par les enqueteurs de votre organisation (Ex: marque, type de conditionnement) pour que nous puissions faire une differentiation? </t>
  </si>
  <si>
    <t>All</t>
  </si>
  <si>
    <t>It seems that some enumerators (Red Cross) collected the prices for liquid chlorine instead of for bleach. This will be taken into account during the analysis (differentiation of the 2 products).</t>
  </si>
  <si>
    <t>CHECK_Prix_Camion_3000 gal_Moins_10km</t>
  </si>
  <si>
    <t>LOCALITE</t>
  </si>
  <si>
    <t>Column added to facilitate data analysis</t>
  </si>
  <si>
    <t>MARCHE</t>
  </si>
  <si>
    <t>PRIX_EAU_5_GAL</t>
  </si>
  <si>
    <t>PRIX_SAVON_75g</t>
  </si>
  <si>
    <t>PRIX_JAVEL_1_GAL</t>
  </si>
  <si>
    <t>PRIX_CAMION_3000_GAL</t>
  </si>
  <si>
    <t>DINEPA/OREPA, CL24 and EH25</t>
  </si>
  <si>
    <t>8808382f-12fe-4d74-9840-3306afda1c85</t>
  </si>
  <si>
    <t>a961a2b9-9ed8-42b7-876c-2da2476c1757</t>
  </si>
  <si>
    <t>65e43d24-c9ef-44d8-ad46-c32632e219fb</t>
  </si>
  <si>
    <t>2c387a05-0f92-477f-8d66-7ff9df4644e0</t>
  </si>
  <si>
    <t>743c5195-13c5-4328-b633-61e176acb31c</t>
  </si>
  <si>
    <t>Separation from the bleach column (different products)</t>
  </si>
  <si>
    <t>50136668-7096-49bb-bdb2-db73e901c721</t>
  </si>
  <si>
    <t>8d5f0d1e-4445-4e77-bfee-f748b9e7b4ac</t>
  </si>
  <si>
    <t>PRIX_CHLORE_1L</t>
  </si>
  <si>
    <t>Form deleted</t>
  </si>
  <si>
    <t>Clarification from enumerator (duplicate)</t>
  </si>
  <si>
    <t>f02d044b-5a0d-45a9-bdbf-25b6042f5b97</t>
  </si>
  <si>
    <t>fd4dcbc3-2bae-41b6-847b-2afc450045d6</t>
  </si>
  <si>
    <t>417ad7b5-b41e-4e73-a641-6f8fc93488c5</t>
  </si>
  <si>
    <t>4610c710-36be-48a7-8632-d4ff4cb803c3</t>
  </si>
  <si>
    <t>Duplicate</t>
  </si>
  <si>
    <t>86536ebb-8db3-4749-9f2e-97a3529fd28e</t>
  </si>
  <si>
    <t>No data</t>
  </si>
  <si>
    <t>No data (not applicable or column used for Kobo calculations)</t>
  </si>
  <si>
    <t>q5_7_raison_pas_serivce/loin</t>
  </si>
  <si>
    <t>q5_7_raison_pas_serivce/insecu_route</t>
  </si>
  <si>
    <t>q5_7_raison_pas_serivce/mauvais_routes</t>
  </si>
  <si>
    <t>q5_7_raison_pas_serivce/prix_essence</t>
  </si>
  <si>
    <t>q5_7_raison_pas_serivce/route_ferme</t>
  </si>
  <si>
    <t>q5_7_raison_pas_serivce/source</t>
  </si>
  <si>
    <t>q5_7_raison_pas_serivce/comion</t>
  </si>
  <si>
    <t>q5_7_raison_pas_serivce/taux_echange</t>
  </si>
  <si>
    <t>q5_7_raison_pas_serivce/catastrophe</t>
  </si>
  <si>
    <t>q5_7_raison_pas_serivce/autre</t>
  </si>
  <si>
    <t>q5_7_raison_pas_serivce/nsnr</t>
  </si>
  <si>
    <t>q5_12_1_pourquoi_interruption/loin</t>
  </si>
  <si>
    <t>q5_12_1_pourquoi_interruption/insecu_route</t>
  </si>
  <si>
    <t>q5_12_1_pourquoi_interruption/mauvais_routes</t>
  </si>
  <si>
    <t>q5_12_1_pourquoi_interruption/prix_essence</t>
  </si>
  <si>
    <t>q5_12_1_pourquoi_interruption/route_ferme</t>
  </si>
  <si>
    <t>q5_12_1_pourquoi_interruption/source</t>
  </si>
  <si>
    <t>q5_12_1_pourquoi_interruption/comion</t>
  </si>
  <si>
    <t>q5_12_1_pourquoi_interruption/taux_echange</t>
  </si>
  <si>
    <t>q5_12_1_pourquoi_interruption/catastrophe</t>
  </si>
  <si>
    <t>q5_12_1_pourquoi_interruption/autre</t>
  </si>
  <si>
    <t>q5_12_1_pourquoi_interruption/nsnr</t>
  </si>
  <si>
    <t>Deleted for identity protection</t>
  </si>
  <si>
    <t>ALL_MARCHE</t>
  </si>
  <si>
    <t>q1_4_articles_habituels/eau_buteille</t>
  </si>
  <si>
    <t>q1_4_articles_habituels/savon</t>
  </si>
  <si>
    <t>q1_4_articles_habituels/eau_javel</t>
  </si>
  <si>
    <t>q1_4_articles_habituels/traitement_dlo</t>
  </si>
  <si>
    <t>q1_4_articles_habituels/aucun</t>
  </si>
  <si>
    <t>q1_5_articles_dispo/eau_buteille</t>
  </si>
  <si>
    <t>q1_5_articles_dispo/savon</t>
  </si>
  <si>
    <t>q1_5_articles_dispo/eau_javel</t>
  </si>
  <si>
    <t>q1_5_articles_dispo/traitement_dlo</t>
  </si>
  <si>
    <t>q1_5_articles_dispo/aucun</t>
  </si>
  <si>
    <t>q1_6_articles_pas_dispo/eau_buteille</t>
  </si>
  <si>
    <t>q1_6_articles_pas_dispo/eau_camion</t>
  </si>
  <si>
    <t>q1_6_articles_pas_dispo/savon</t>
  </si>
  <si>
    <t>q1_6_articles_pas_dispo/eau_javel</t>
  </si>
  <si>
    <t>q1_6_articles_pas_dispo/traitement_dlo</t>
  </si>
  <si>
    <t>q1_6_1_raison_articles_pas_dispo/insecu_ville</t>
  </si>
  <si>
    <t>q1_6_1_raison_articles_pas_dispo/insecu_route</t>
  </si>
  <si>
    <t>q1_6_1_raison_articles_pas_dispo/mauvais_routes</t>
  </si>
  <si>
    <t>q1_6_1_raison_articles_pas_dispo/route_ferme</t>
  </si>
  <si>
    <t>q1_6_1_raison_articles_pas_dispo/pas_transport</t>
  </si>
  <si>
    <t>q1_6_1_raison_articles_pas_dispo/catastrophe</t>
  </si>
  <si>
    <t>q1_6_1_raison_articles_pas_dispo/pas_voulu</t>
  </si>
  <si>
    <t>q1_6_1_raison_articles_pas_dispo/indisponible_f</t>
  </si>
  <si>
    <t>q1_6_1_raison_articles_pas_dispo/relation_f</t>
  </si>
  <si>
    <t>q1_6_1_raison_articles_pas_dispo/autre</t>
  </si>
  <si>
    <t>q1_6_1_raison_articles_pas_dispo/nsnr</t>
  </si>
  <si>
    <t>note_savon_unite_autre_001</t>
  </si>
  <si>
    <t>q4_2_perception_prix_monte_produits/eau_buteille</t>
  </si>
  <si>
    <t>q4_2_perception_prix_monte_produits/savon</t>
  </si>
  <si>
    <t>q4_2_perception_prix_monte_produits/traitement_dlo</t>
  </si>
  <si>
    <t>q4_2_perception_prix_monte_produits/aucun</t>
  </si>
  <si>
    <t>q4_3_pourquoi_monte_eha/insecu_ville</t>
  </si>
  <si>
    <t>q4_3_pourquoi_monte_eha/insecu_route</t>
  </si>
  <si>
    <t>q4_3_pourquoi_monte_eha/mauvais_routes</t>
  </si>
  <si>
    <t>q4_3_pourquoi_monte_eha/pas_transport</t>
  </si>
  <si>
    <t>q4_3_pourquoi_monte_eha/catastrophe</t>
  </si>
  <si>
    <t>q4_3_pourquoi_monte_eha/essence</t>
  </si>
  <si>
    <t>q4_3_pourquoi_monte_eha/importatios</t>
  </si>
  <si>
    <t>q4_3_pourquoi_monte_eha/taux_echange</t>
  </si>
  <si>
    <t>q4_3_pourquoi_monte_eha/nsnr</t>
  </si>
  <si>
    <t>q4_4_perception_prix_descendu_produits/eau_buteille</t>
  </si>
  <si>
    <t>q4_4_perception_prix_descendu_produits/savon</t>
  </si>
  <si>
    <t>q4_4_perception_prix_descendu_produits/traitement_dlo</t>
  </si>
  <si>
    <t>q4_4_perception_prix_descendu_produits/aucun</t>
  </si>
  <si>
    <t>q4_5_pourquoi_descendu_eha/essence</t>
  </si>
  <si>
    <t>q4_5_pourquoi_descendu_eha/securite_transport</t>
  </si>
  <si>
    <t>q4_5_pourquoi_descendu_eha/securite_route</t>
  </si>
  <si>
    <t>q4_5_pourquoi_descendu_eha/importations</t>
  </si>
  <si>
    <t>q4_5_pourquoi_descendu_eha/stockage</t>
  </si>
  <si>
    <t>q4_5_pourquoi_descendu_eha/autre_fournis</t>
  </si>
  <si>
    <t>q4_5_pourquoi_descendu_eha/nsnr</t>
  </si>
  <si>
    <t>q4_5_rupture_stocks_produits/eau_buteille</t>
  </si>
  <si>
    <t>q4_5_rupture_stocks_produits/savon</t>
  </si>
  <si>
    <t>q4_5_rupture_stocks_produits/eau_javel</t>
  </si>
  <si>
    <t>q4_5_rupture_stocks_produits/traitement_dlo</t>
  </si>
  <si>
    <t>q4_5_rupture_stocks_produits/aucun</t>
  </si>
  <si>
    <t>q4_6_pourquoi_rupture_stocks/mauvais_routes</t>
  </si>
  <si>
    <t>q4_6_pourquoi_rupture_stocks/route_ferme</t>
  </si>
  <si>
    <t>q4_6_pourquoi_rupture_stocks/pas_transport</t>
  </si>
  <si>
    <t>q4_6_pourquoi_rupture_stocks/catastrophe</t>
  </si>
  <si>
    <t>q4_6_pourquoi_rupture_stocks/pas_voulu</t>
  </si>
  <si>
    <t>q4_6_pourquoi_rupture_stocks/indisponible_f</t>
  </si>
  <si>
    <t>q4_6_pourquoi_rupture_stocks/relation_f</t>
  </si>
  <si>
    <t>q4_6_pourquoi_rupture_stocks/autre</t>
  </si>
  <si>
    <t>q4_6_pourquoi_rupture_stocks/nsnr</t>
  </si>
  <si>
    <t>q5_11_pourqoi_monte_camion/insecu_ville</t>
  </si>
  <si>
    <t>q5_11_pourqoi_monte_camion/insecu_route</t>
  </si>
  <si>
    <t>q5_11_pourqoi_monte_camion/mauvais_routes</t>
  </si>
  <si>
    <t>q5_11_pourqoi_monte_camion/pas_transport</t>
  </si>
  <si>
    <t>q5_11_pourqoi_monte_camion/catastrophe</t>
  </si>
  <si>
    <t>q5_11_pourqoi_monte_camion/essence</t>
  </si>
  <si>
    <t>q5_11_pourqoi_monte_camion/source</t>
  </si>
  <si>
    <t>q5_11_pourqoi_monte_camion/comion</t>
  </si>
  <si>
    <t>q5_11_pourqoi_monte_camion/taux_echange</t>
  </si>
  <si>
    <t>q5_11_pourqoi_monte_camion/autre</t>
  </si>
  <si>
    <t>q5_11_pourqoi_monte_camion/nsnr</t>
  </si>
  <si>
    <t>q5_11_pourqoi_descendu_camion/essence</t>
  </si>
  <si>
    <t>q5_11_pourqoi_descendu_camion/securite_transport</t>
  </si>
  <si>
    <t>q5_11_pourqoi_descendu_camion/securite_route</t>
  </si>
  <si>
    <t>q5_11_pourqoi_descendu_camion/importations</t>
  </si>
  <si>
    <t>q5_11_pourqoi_descendu_camion/stockage</t>
  </si>
  <si>
    <t>q5_11_pourqoi_descendu_camion/autre_fournis</t>
  </si>
  <si>
    <t>q5_11_pourqoi_descendu_camion/autre</t>
  </si>
  <si>
    <t>q5_11_pourqoi_descendu_camion/nsnr</t>
  </si>
  <si>
    <t>_submission_time</t>
  </si>
  <si>
    <t>_validation_status</t>
  </si>
  <si>
    <t>_index</t>
  </si>
  <si>
    <t>2020-12-07T12:59:12.512-05</t>
  </si>
  <si>
    <t>2020-12-07T13:03:19.960-05</t>
  </si>
  <si>
    <t>2020-12-07</t>
  </si>
  <si>
    <t>hti_wash_partenaires</t>
  </si>
  <si>
    <t>1607364164581.jpg</t>
  </si>
  <si>
    <t>Bonne participation</t>
  </si>
  <si>
    <t>11552595-dca8-4164-b934-4f2e67df41b8</t>
  </si>
  <si>
    <t>2020-12-11T15:37:58</t>
  </si>
  <si>
    <t>2020-12-10T13:47:17.688-05</t>
  </si>
  <si>
    <t>2020-12-10T13:51:06.100-05</t>
  </si>
  <si>
    <t>2020-12-10</t>
  </si>
  <si>
    <t>Insécurité en ville Insécurité sur les routes Changement du taux de change</t>
  </si>
  <si>
    <t>Insécurité en ville Insécurité sur les routes</t>
  </si>
  <si>
    <t>1607626257891.jpg</t>
  </si>
  <si>
    <t>66493a5e-dcbf-4d56-9301-c2822aa9345c</t>
  </si>
  <si>
    <t>2020-12-11T16:28:26</t>
  </si>
  <si>
    <t>2020-12-11T11:12:07.009-05:00</t>
  </si>
  <si>
    <t>2020-12-11T11:14:17.806-05:00</t>
  </si>
  <si>
    <t>2020-12-11</t>
  </si>
  <si>
    <t>Pasquette</t>
  </si>
  <si>
    <t>Bien</t>
  </si>
  <si>
    <t>2020-12-11T18:12:46</t>
  </si>
  <si>
    <t>2020-12-07T13:07:53.445-05</t>
  </si>
  <si>
    <t>2020-12-07T13:11:25.656-05</t>
  </si>
  <si>
    <t>1607364623349.jpg</t>
  </si>
  <si>
    <t>Bonne comprehension sur l'importance produits wash</t>
  </si>
  <si>
    <t>0524a0a5-d5d8-4669-9dab-77a2260b8599</t>
  </si>
  <si>
    <t>2020-12-11T15:38:31</t>
  </si>
  <si>
    <t>2020-12-10T08:27:20.377-05</t>
  </si>
  <si>
    <t>2020-12-10T08:31:39.547-05</t>
  </si>
  <si>
    <t>Savon (mains) Eau de Javel</t>
  </si>
  <si>
    <t>0</t>
  </si>
  <si>
    <t>1</t>
  </si>
  <si>
    <t>Insécurité sur les routes</t>
  </si>
  <si>
    <t>1607607087869.jpg</t>
  </si>
  <si>
    <t>Ok</t>
  </si>
  <si>
    <t>2020-12-11T16:04:33</t>
  </si>
  <si>
    <t>2020-12-10T01:14:15.332-05</t>
  </si>
  <si>
    <t>2020-12-10T01:19:16.807-05</t>
  </si>
  <si>
    <t>Eau en bidon fermé de 5  gallons (du type Culligan) Eau de Javel</t>
  </si>
  <si>
    <t>1607581132119.jpg</t>
  </si>
  <si>
    <t>Pas de commentaire</t>
  </si>
  <si>
    <t>2020-12-11T16:26:17</t>
  </si>
  <si>
    <t>2020-12-10T13:14:34.306-05</t>
  </si>
  <si>
    <t>2020-12-10T13:19:58.020-05</t>
  </si>
  <si>
    <t>1607624388926.jpg</t>
  </si>
  <si>
    <t>5b61dc18-d4c8-4518-b738-c85ff827237e</t>
  </si>
  <si>
    <t>2020-12-11T16:28:17</t>
  </si>
  <si>
    <t>2020-12-09T13:03:23.201-05</t>
  </si>
  <si>
    <t>2020-12-09T13:08:55.526-05</t>
  </si>
  <si>
    <t>2020-12-09</t>
  </si>
  <si>
    <t>Marché de Tiburon</t>
  </si>
  <si>
    <t>1607537295384.jpg</t>
  </si>
  <si>
    <t>Mesi ok</t>
  </si>
  <si>
    <t>2020-12-11T15:53:10</t>
  </si>
  <si>
    <t>2020-12-07T11:37:54.510-05:00</t>
  </si>
  <si>
    <t>2020-12-07T11:40:37.567-05:00</t>
  </si>
  <si>
    <t>bee7e524-e963-45f2-82ae-badb879e5d1a</t>
  </si>
  <si>
    <t>2020-12-08T16:25:17</t>
  </si>
  <si>
    <t>2020-12-10T17:59:37.826-05:00</t>
  </si>
  <si>
    <t>2020-12-10T18:02:20.160-05:00</t>
  </si>
  <si>
    <t>2020-12-11T15:32:02</t>
  </si>
  <si>
    <t>2020-12-07T12:51:28.165-05</t>
  </si>
  <si>
    <t>2020-12-07T12:57:15.895-05</t>
  </si>
  <si>
    <t>1607363788324.jpg</t>
  </si>
  <si>
    <t xml:space="preserve">Bonne participation </t>
  </si>
  <si>
    <t>4e642ea2-258b-4f55-8552-b033b78ccbe3</t>
  </si>
  <si>
    <t>2020-12-11T15:37:31</t>
  </si>
  <si>
    <t>2020-12-09T12:35:05.095-05</t>
  </si>
  <si>
    <t>2020-12-09T12:41:41.842-05</t>
  </si>
  <si>
    <t>Article indisponible chez les fournisseurs Mauvaise relation avec les fournisseurs</t>
  </si>
  <si>
    <t>1607535670177.jpg</t>
  </si>
  <si>
    <t>Machann te byen resevram</t>
  </si>
  <si>
    <t>2020-12-11T15:49:54</t>
  </si>
  <si>
    <t>2020-12-09T13:26:31.248-05</t>
  </si>
  <si>
    <t>2020-12-09T13:32:19.363-05</t>
  </si>
  <si>
    <t>1607538707857.jpg</t>
  </si>
  <si>
    <t>Tres byen</t>
  </si>
  <si>
    <t>2020-12-11T15:54:06</t>
  </si>
  <si>
    <t>2020-12-10T08:59:56.555-05</t>
  </si>
  <si>
    <t>2020-12-10T09:05:47.901-05</t>
  </si>
  <si>
    <t>Insécurité sur les routes Changement du taux de change</t>
  </si>
  <si>
    <t>1607609107824.jpg</t>
  </si>
  <si>
    <t xml:space="preserve">Moun yo di mesi </t>
  </si>
  <si>
    <t>2020-12-11T16:01:55</t>
  </si>
  <si>
    <t>2020-12-09T12:42:22.956-05</t>
  </si>
  <si>
    <t>2020-12-09T12:48:58.519-05</t>
  </si>
  <si>
    <t>Insécurité sur les routes Article indisponible chez les fournisseurs</t>
  </si>
  <si>
    <t>1607536098779.jpg</t>
  </si>
  <si>
    <t>Machann nan te resevram byen</t>
  </si>
  <si>
    <t>2020-12-11T16:03:54</t>
  </si>
  <si>
    <t>2020-12-11T11:49:06.132-05:00</t>
  </si>
  <si>
    <t>2020-12-11T11:52:15.103-05:00</t>
  </si>
  <si>
    <t>Dom water</t>
  </si>
  <si>
    <t>2020-12-11T18:11:58</t>
  </si>
  <si>
    <t>2020-12-12T11:08:47.688-05:00</t>
  </si>
  <si>
    <t>2020-12-12T11:11:08.398-05:00</t>
  </si>
  <si>
    <t>2020-12-12</t>
  </si>
  <si>
    <t>708bb061-5a8a-40b4-8e9e-853de0bdbef4</t>
  </si>
  <si>
    <t>2020-12-12T21:09:06</t>
  </si>
  <si>
    <t>2020-12-07T11:07:23.245-05:00</t>
  </si>
  <si>
    <t>2020-12-07T11:10:08.001-05:00</t>
  </si>
  <si>
    <t>Mauvaise relation avec les fournisseurs</t>
  </si>
  <si>
    <t>7def3258-5e9f-44fb-8a82-61cbae61377f</t>
  </si>
  <si>
    <t>2020-12-08T16:30:10</t>
  </si>
  <si>
    <t>2020-12-11T12:05:45.346-05:00</t>
  </si>
  <si>
    <t>2020-12-11T12:08:29.813-05:00</t>
  </si>
  <si>
    <t>8509a693-7bc1-41c1-87b7-c70606c73462</t>
  </si>
  <si>
    <t>2020-12-11T18:12:47</t>
  </si>
  <si>
    <t>2020-12-08T10:27:41.112-05:00</t>
  </si>
  <si>
    <t>2020-12-08T10:34:04.031-05:00</t>
  </si>
  <si>
    <t>2020-12-08</t>
  </si>
  <si>
    <t>1607441586782.jpg</t>
  </si>
  <si>
    <t>Pas de gadyen dlo et d'eau de 5 gallons dans ce magasin.</t>
  </si>
  <si>
    <t>08df0901-b697-4b92-9299-cbf99f08d75d</t>
  </si>
  <si>
    <t>2020-12-08T16:53:27</t>
  </si>
  <si>
    <t>2020-12-09T12:06:44.482-05:00</t>
  </si>
  <si>
    <t>2020-12-09T12:13:46.305-05:00</t>
  </si>
  <si>
    <t>Rue du marché</t>
  </si>
  <si>
    <t>1607533938651.jpg</t>
  </si>
  <si>
    <t>Pas de gadyen dlo et de Bidon d'eau de 5gallons dans ce magasin.</t>
  </si>
  <si>
    <t>936ab4b5-3f43-4d4e-8768-773ade17458c</t>
  </si>
  <si>
    <t>2020-12-09T19:05:47</t>
  </si>
  <si>
    <t>2020-12-09T12:42:50.460-05:00</t>
  </si>
  <si>
    <t>2020-12-09T12:49:31.037-05:00</t>
  </si>
  <si>
    <t>Rue saint-Charles</t>
  </si>
  <si>
    <t>1607536064169.jpg</t>
  </si>
  <si>
    <t>Pas de gadyen et d'eau de 5 gallons dans ce magasin.</t>
  </si>
  <si>
    <t>a29c2d0e-a8cd-49b6-9037-80dbaaacd25e</t>
  </si>
  <si>
    <t>2020-12-09T19:06:08</t>
  </si>
  <si>
    <t>2020-12-07T13:39:23.675-05</t>
  </si>
  <si>
    <t>2020-12-07T13:46:41.240-05</t>
  </si>
  <si>
    <t>1607366760613.jpg</t>
  </si>
  <si>
    <t>Bonne particaption</t>
  </si>
  <si>
    <t>e20acd29-4a04-4f24-861f-7c4d6cad577d</t>
  </si>
  <si>
    <t>2020-12-11T15:39:00</t>
  </si>
  <si>
    <t>2020-12-07T13:55:14.420-05</t>
  </si>
  <si>
    <t>2020-12-07T14:02:06.684-05</t>
  </si>
  <si>
    <t>1607367712626.jpg</t>
  </si>
  <si>
    <t>2020-12-11T16:37:34</t>
  </si>
  <si>
    <t>2020-12-09T11:50:56.684-05:00</t>
  </si>
  <si>
    <t>2020-12-09T12:01:22.623-05:00</t>
  </si>
  <si>
    <t>Rue Saint-Charles</t>
  </si>
  <si>
    <t>Eau en bidon fermé de 5  gallons (du type Culligan) Savon (mains) Eau de Javel</t>
  </si>
  <si>
    <t>1607533236648.jpg</t>
  </si>
  <si>
    <t>Pas de gadyen dlo dans ce magassin.</t>
  </si>
  <si>
    <t>2020-12-09T19:05:30</t>
  </si>
  <si>
    <t>2020-12-07T11:45:53.785-05:00</t>
  </si>
  <si>
    <t>2020-12-07T11:49:08.747-05:00</t>
  </si>
  <si>
    <t>9cd30d6c-25c9-4944-ba22-44ffb1143407</t>
  </si>
  <si>
    <t>2020-12-08T16:25:19</t>
  </si>
  <si>
    <t>2020-12-10T13:28:59.629-05</t>
  </si>
  <si>
    <t>2020-12-10T13:32:39.375-05</t>
  </si>
  <si>
    <t>1607625135141.jpg</t>
  </si>
  <si>
    <t>100b53ca-61af-42cb-ac8d-86cff6b66a08</t>
  </si>
  <si>
    <t>2020-12-11T16:28:23</t>
  </si>
  <si>
    <t>2020-12-11T10:25:46.413-05:00</t>
  </si>
  <si>
    <t>2020-12-11T10:29:24.499-05:00</t>
  </si>
  <si>
    <t>Bassain caiman</t>
  </si>
  <si>
    <t>Parfait</t>
  </si>
  <si>
    <t>8c41bcd0-9ba5-4384-818f-bfade919d5aa</t>
  </si>
  <si>
    <t>2020-12-11T18:11:46</t>
  </si>
  <si>
    <t>2020-12-10T08:12:39.114-05</t>
  </si>
  <si>
    <t>2020-12-10T08:20:48.301-05</t>
  </si>
  <si>
    <t>Absence de moyen de transport Article indisponible chez les fournisseurs</t>
  </si>
  <si>
    <t>1607606414798.jpg</t>
  </si>
  <si>
    <t>Moun nan dim mesi</t>
  </si>
  <si>
    <t>2020-12-11T15:55:52</t>
  </si>
  <si>
    <t>2020-12-07T11:41:03.900-05:00</t>
  </si>
  <si>
    <t>2020-12-07T11:45:43.988-05:00</t>
  </si>
  <si>
    <t>61bdef90-435f-4dfe-a813-5eae477a4644</t>
  </si>
  <si>
    <t>2020-12-08T16:25:18</t>
  </si>
  <si>
    <t>2020-12-07T10:30:43.088-05:00</t>
  </si>
  <si>
    <t>2020-12-07T10:34:00.088-05:00</t>
  </si>
  <si>
    <t>1re Section Bas Cap Rouge, jac_1</t>
  </si>
  <si>
    <t>Formidable</t>
  </si>
  <si>
    <t>d13c7531-3f8f-4284-8e70-d471bcd2c297</t>
  </si>
  <si>
    <t>2020-12-08T16:29:17</t>
  </si>
  <si>
    <t>2020-12-07T10:35:35.936-05:00</t>
  </si>
  <si>
    <t>2020-12-07T10:39:02.015-05:00</t>
  </si>
  <si>
    <t>Trés bien</t>
  </si>
  <si>
    <t>085c0767-a263-44c2-aa1b-10a103f61680</t>
  </si>
  <si>
    <t>2020-12-10T01:23:01.193-05</t>
  </si>
  <si>
    <t>2020-12-10T01:27:20.027-05</t>
  </si>
  <si>
    <t>1607581633236.jpg</t>
  </si>
  <si>
    <t>335fc9bd-0aae-4ef9-a395-fc5db78cdf26</t>
  </si>
  <si>
    <t>2020-12-11T16:26:57</t>
  </si>
  <si>
    <t>2020-12-10T01:39:00.225-05</t>
  </si>
  <si>
    <t>2020-12-10T01:43:39.056-05</t>
  </si>
  <si>
    <t>1607582612053.jpg</t>
  </si>
  <si>
    <t>2020-12-11T16:27:31</t>
  </si>
  <si>
    <t>2020-12-11T12:36:30.104-05:00</t>
  </si>
  <si>
    <t>2020-12-11T12:40:19.133-05:00</t>
  </si>
  <si>
    <t>Super</t>
  </si>
  <si>
    <t>fb94763d-022c-408f-a2ee-b065281b0254</t>
  </si>
  <si>
    <t>2020-12-11T18:12:01</t>
  </si>
  <si>
    <t>2020-12-11T11:08:43.990-05:00</t>
  </si>
  <si>
    <t>2020-12-11T11:12:03.705-05:00</t>
  </si>
  <si>
    <t>2020-12-11T18:12:44</t>
  </si>
  <si>
    <t>2020-12-07T10:25:03.830-05:00</t>
  </si>
  <si>
    <t>2020-12-07T10:30:23.837-05:00</t>
  </si>
  <si>
    <t>52f02d21-9043-4555-8e16-ab3c390d6bf8</t>
  </si>
  <si>
    <t>2020-12-08T16:29:15</t>
  </si>
  <si>
    <t>2020-12-08T10:56:06.117-05:00</t>
  </si>
  <si>
    <t>2020-12-08T11:01:13.490-05:00</t>
  </si>
  <si>
    <t>2020-12-08T16:30:13</t>
  </si>
  <si>
    <t>2020-12-10T17:42:59.800-05:00</t>
  </si>
  <si>
    <t>2020-12-10T17:47:42.742-05:00</t>
  </si>
  <si>
    <t>2020-12-11T15:32:00</t>
  </si>
  <si>
    <t>2020-12-10T08:31:58.647-05</t>
  </si>
  <si>
    <t>2020-12-10T08:36:40.046-05</t>
  </si>
  <si>
    <t>1607607370893.jpg</t>
  </si>
  <si>
    <t>Tout bagay te byen pase</t>
  </si>
  <si>
    <t>087cfd31-2137-498b-8c8d-a7eae6c9f4ca</t>
  </si>
  <si>
    <t>2020-12-11T15:59:59</t>
  </si>
  <si>
    <t>2020-12-11T11:54:48.050-05:00</t>
  </si>
  <si>
    <t>2020-12-11T11:59:08.850-05:00</t>
  </si>
  <si>
    <t>fe6d614e-1f58-4f1b-b66a-eedff19600e9</t>
  </si>
  <si>
    <t>2020-12-11T18:11:59</t>
  </si>
  <si>
    <t>2020-12-07T11:01:57.203-05:00</t>
  </si>
  <si>
    <t>2020-12-07T11:06:50.774-05:00</t>
  </si>
  <si>
    <t>2a855085-a874-478e-baf6-6b37fe0b8a87</t>
  </si>
  <si>
    <t>2020-12-08T16:30:09</t>
  </si>
  <si>
    <t>2020-12-07T11:17:02.026-05:00</t>
  </si>
  <si>
    <t>2020-12-07T11:22:29.093-05:00</t>
  </si>
  <si>
    <t>Parfaitement bien</t>
  </si>
  <si>
    <t>e5af8942-d7f1-4c20-b803-48d75e4f7bdd</t>
  </si>
  <si>
    <t>2020-12-08T16:30:12</t>
  </si>
  <si>
    <t>2020-12-10T08:21:01.579-05</t>
  </si>
  <si>
    <t>2020-12-10T08:26:47.920-05</t>
  </si>
  <si>
    <t>1607606781666.jpg</t>
  </si>
  <si>
    <t>Yo te byen akeyim</t>
  </si>
  <si>
    <t>af70e594-6041-46fe-83b8-e395751c240b</t>
  </si>
  <si>
    <t>2020-12-11T15:56:36</t>
  </si>
  <si>
    <t>2020-12-10T01:00:51.383-05</t>
  </si>
  <si>
    <t>2020-12-10T01:05:16.670-05</t>
  </si>
  <si>
    <t>1607580251084.jpg</t>
  </si>
  <si>
    <t>Il ya une variation des prix a cause taux d'echange</t>
  </si>
  <si>
    <t>2020-12-11T16:25:51</t>
  </si>
  <si>
    <t>2020-12-12T10:33:38.190-05:00</t>
  </si>
  <si>
    <t>2020-12-12T10:38:56.085-05:00</t>
  </si>
  <si>
    <t>1607787501149.jpg</t>
  </si>
  <si>
    <t>6a22c84d-1ab0-4b25-a650-acffcb4de5d3</t>
  </si>
  <si>
    <t>2020-12-12T21:09:04</t>
  </si>
  <si>
    <t>2020-12-08T10:50:58.817-05:00</t>
  </si>
  <si>
    <t>2020-12-08T11:01:42.580-05:00</t>
  </si>
  <si>
    <t>Je n'ai pas souhaité faire un ré-approvisionnement</t>
  </si>
  <si>
    <t>1607443126162.jpg</t>
  </si>
  <si>
    <t>On trouve un seul fournisseur d'eau de 5 gallons dans ce marché.</t>
  </si>
  <si>
    <t>2020-12-08T16:54:43</t>
  </si>
  <si>
    <t>2020-12-08T10:39:02.058-05:00</t>
  </si>
  <si>
    <t>2020-12-08T10:50:51.263-05:00</t>
  </si>
  <si>
    <t>Eau de Javel Savon (mains)</t>
  </si>
  <si>
    <t>1607442572438.jpg</t>
  </si>
  <si>
    <t>2020-12-08T16:54:06</t>
  </si>
  <si>
    <t>2020-12-07T11:10:19.612-05:00</t>
  </si>
  <si>
    <t>2020-12-07T11:16:55.802-05:00</t>
  </si>
  <si>
    <t>775b1eb4-5a0a-4b12-9ac3-d8f294026f50</t>
  </si>
  <si>
    <t>2020-12-08T16:30:11</t>
  </si>
  <si>
    <t>2020-12-08T09:53:04.090-05:00</t>
  </si>
  <si>
    <t>2020-12-08T10:05:30.310-05:00</t>
  </si>
  <si>
    <t>1607439848104.jpg</t>
  </si>
  <si>
    <t>d6f2389e-ca0e-4177-bacb-0c0b29449923</t>
  </si>
  <si>
    <t>2020-12-08T16:52:06</t>
  </si>
  <si>
    <t>2020-12-08T10:10:55.887-05:00</t>
  </si>
  <si>
    <t>2020-12-08T10:22:23.285-05:00</t>
  </si>
  <si>
    <t>Insécurité en ville Changement du taux de change</t>
  </si>
  <si>
    <t>1607440842282.jpg</t>
  </si>
  <si>
    <t>On ne vend pas de gadyen dlo et d'eau de 5 gallons dans ce magasin.</t>
  </si>
  <si>
    <t>2020-12-08T16:52:33</t>
  </si>
  <si>
    <t>2020-12-09T12:49:42.794-05</t>
  </si>
  <si>
    <t>2020-12-09T13:01:20.389-05</t>
  </si>
  <si>
    <t>Insécurité sur les routes Mauvaise relation avec les fournisseurs</t>
  </si>
  <si>
    <t>1607536829963.jpg</t>
  </si>
  <si>
    <t>Machand nan te byen kontant</t>
  </si>
  <si>
    <t>2020-12-11T15:52:14</t>
  </si>
  <si>
    <t>2020-12-11T12:20:47.854-05:00</t>
  </si>
  <si>
    <t>2020-12-11T12:26:30.024-05:00</t>
  </si>
  <si>
    <t>Breman</t>
  </si>
  <si>
    <t>5ac6149c-2f9d-4feb-b70b-def8bba7985e</t>
  </si>
  <si>
    <t>2020-12-11T18:12:50</t>
  </si>
  <si>
    <t>2020-12-12T09:49:04.958-05:00</t>
  </si>
  <si>
    <t>2020-12-12T09:55:27.203-05:00</t>
  </si>
  <si>
    <t xml:space="preserve">Rue Claire Heureuse </t>
  </si>
  <si>
    <t>1607784861887.jpg</t>
  </si>
  <si>
    <t>Eau Culligan</t>
  </si>
  <si>
    <t>2020-12-12T15:29:05</t>
  </si>
  <si>
    <t>2020-12-12T09:42:16.338-05:00</t>
  </si>
  <si>
    <t>2020-12-12T09:48:46.849-05:00</t>
  </si>
  <si>
    <t>Rue Claire Heureuse</t>
  </si>
  <si>
    <t>1607784476005.jpg</t>
  </si>
  <si>
    <t>Eau Traitée par Osmose inverse</t>
  </si>
  <si>
    <t>2020-12-12T15:36:03</t>
  </si>
  <si>
    <t>2020-12-12T11:05:08.038-05:00</t>
  </si>
  <si>
    <t>2020-12-12T11:11:06.351-05:00</t>
  </si>
  <si>
    <t>Bas Régis</t>
  </si>
  <si>
    <t>1607789423453.jpg</t>
  </si>
  <si>
    <t>Eau traitée par Osmose inverse</t>
  </si>
  <si>
    <t>2020-12-12T16:41:58</t>
  </si>
  <si>
    <t>2020-12-12T11:26:29.962-05:00</t>
  </si>
  <si>
    <t>2020-12-12T11:32:08.086-05:00</t>
  </si>
  <si>
    <t>Cité Jolie</t>
  </si>
  <si>
    <t>1607790678345.jpg</t>
  </si>
  <si>
    <t>Eau traitée par Osmose inverse.</t>
  </si>
  <si>
    <t>0cf799c2-d3c6-437a-911b-a2f118845482</t>
  </si>
  <si>
    <t>2020-12-12T16:45:29</t>
  </si>
  <si>
    <t>2020-12-12T10:23:35.687-05:00</t>
  </si>
  <si>
    <t>2020-12-12T10:29:54.770-05:00</t>
  </si>
  <si>
    <t>bb9080ef-f5e5-4ccd-a334-60695ddcedd0</t>
  </si>
  <si>
    <t>2020-12-12T21:08:57</t>
  </si>
  <si>
    <t>2020-12-12T10:58:32.134-05:00</t>
  </si>
  <si>
    <t>2020-12-12T11:04:29.155-05:00</t>
  </si>
  <si>
    <t>Seulement il est diffickle de trouver tous les produits dans un seul store
Ni dns les marchandes qui se trouve à l'intérieur du marché.</t>
  </si>
  <si>
    <t>6da58768-f680-4bce-97b0-f035646ac102</t>
  </si>
  <si>
    <t>2020-12-12T21:09:05</t>
  </si>
  <si>
    <t>2020-12-07T12:38:29.414-05</t>
  </si>
  <si>
    <t>2020-12-07T12:51:06.870-05</t>
  </si>
  <si>
    <t>1607363396878.jpg</t>
  </si>
  <si>
    <t>Bonne comprehension de la personne enquêté</t>
  </si>
  <si>
    <t>2020-12-11T16:34:05</t>
  </si>
  <si>
    <t>2020-12-12T13:12:26.719-05:00</t>
  </si>
  <si>
    <t>2020-12-12T13:19:52.826-05:00</t>
  </si>
  <si>
    <t>Marca</t>
  </si>
  <si>
    <t>Version finale</t>
  </si>
  <si>
    <t>5853507f-31b6-4ec2-b770-b5c9a822bd26</t>
  </si>
  <si>
    <t>2020-12-12T18:24:06</t>
  </si>
  <si>
    <t>2020-12-12T09:40:07.537-05:00</t>
  </si>
  <si>
    <t>2020-12-12T09:47:04.567-05:00</t>
  </si>
  <si>
    <t>1607784337311.jpg</t>
  </si>
  <si>
    <t>Il ya des produits qui ne sont vendu dans le magasin .</t>
  </si>
  <si>
    <t>be7fd442-c018-478c-b70c-4f01698fe1ad</t>
  </si>
  <si>
    <t>2020-12-12T21:08:45</t>
  </si>
  <si>
    <t>2020-12-07T11:22:05.795-05:00</t>
  </si>
  <si>
    <t>2020-12-07T11:29:37.715-05:00</t>
  </si>
  <si>
    <t>558f39d3-0399-429b-b85d-360221762e57</t>
  </si>
  <si>
    <t>2020-12-08T16:25:15</t>
  </si>
  <si>
    <t>2020-12-07T10:39:43.675-05:00</t>
  </si>
  <si>
    <t>2020-12-07T10:46:01.710-05:00</t>
  </si>
  <si>
    <t>8513899c-be86-488f-802d-d09881ccc097</t>
  </si>
  <si>
    <t>2020-12-08T16:29:19</t>
  </si>
  <si>
    <t>2020-12-10T17:25:16.564-05:00</t>
  </si>
  <si>
    <t>2020-12-10T17:32:26.351-05:00</t>
  </si>
  <si>
    <t>2020-12-11T15:31:59</t>
  </si>
  <si>
    <t>2020-12-11T10:13:39.237-05:00</t>
  </si>
  <si>
    <t>2020-12-11T10:20:49.301-05:00</t>
  </si>
  <si>
    <t>St cyr</t>
  </si>
  <si>
    <t>843c39a1-0930-4dc9-8ea7-9ceacffa0817</t>
  </si>
  <si>
    <t>2020-12-11T18:11:45</t>
  </si>
  <si>
    <t>2020-12-12T11:32:23.946-05:00</t>
  </si>
  <si>
    <t>2020-12-12T11:39:27.657-05:00</t>
  </si>
  <si>
    <t xml:space="preserve">Rue Saint-Charles </t>
  </si>
  <si>
    <t>1607791121005.jpg</t>
  </si>
  <si>
    <t>00a5daaf-8be4-4161-84cc-deffa8736004</t>
  </si>
  <si>
    <t>2020-12-12T16:46:51</t>
  </si>
  <si>
    <t>2020-12-12T14:02:14.958-05:00</t>
  </si>
  <si>
    <t>2020-12-12T14:09:28.114-05:00</t>
  </si>
  <si>
    <t>57a1caae-c54d-40ff-aa2c-171c7159351a</t>
  </si>
  <si>
    <t>2020-12-12T19:09:47</t>
  </si>
  <si>
    <t>2020-12-12T10:03:24.380-05:00</t>
  </si>
  <si>
    <t>2020-12-12T10:10:21.778-05:00</t>
  </si>
  <si>
    <t>1607785729308.jpg</t>
  </si>
  <si>
    <t>Il yz des produits qui ne son pas en stoc.</t>
  </si>
  <si>
    <t>2f0a636a-465c-4b08-9b2a-0c1b88307738</t>
  </si>
  <si>
    <t>2020-12-12T21:08:56</t>
  </si>
  <si>
    <t>2020-12-07T11:29:46.219-05:00</t>
  </si>
  <si>
    <t>2020-12-07T11:37:21.810-05:00</t>
  </si>
  <si>
    <t>520ccee6-1059-4354-9f45-2712ede640bb</t>
  </si>
  <si>
    <t>2020-12-08T16:25:16</t>
  </si>
  <si>
    <t>2020-12-08T10:50:52.190-05:00</t>
  </si>
  <si>
    <t>2020-12-08T10:58:06.099-05:00</t>
  </si>
  <si>
    <t>Bassin caiman</t>
  </si>
  <si>
    <t>2020-12-08T16:25:21</t>
  </si>
  <si>
    <t>2020-12-07T10:14:32.074-05:00</t>
  </si>
  <si>
    <t>2020-12-07T10:22:43.712-05:00</t>
  </si>
  <si>
    <t>562a59f4-59db-4761-9afb-bce4b4142c82</t>
  </si>
  <si>
    <t>2020-12-07T12:59:22.707-05</t>
  </si>
  <si>
    <t>2020-12-07T13:07:13.113-05</t>
  </si>
  <si>
    <t>1607364407870.jpg</t>
  </si>
  <si>
    <t>6d04e74f-bcea-499c-8e6b-aa7b0f42aeea</t>
  </si>
  <si>
    <t>2020-12-11T15:53:33</t>
  </si>
  <si>
    <t>2020-12-10T00:49:08.776-05</t>
  </si>
  <si>
    <t>2020-12-10T00:57:50.752-05</t>
  </si>
  <si>
    <t>1607579854949.jpg</t>
  </si>
  <si>
    <t>Pas de commentaires</t>
  </si>
  <si>
    <t>4f3f4733-20fb-476f-8998-7d3985b860b1</t>
  </si>
  <si>
    <t>2020-12-11T16:25:23</t>
  </si>
  <si>
    <t>2020-12-12T12:11:20.904-05:00</t>
  </si>
  <si>
    <t>2020-12-12T12:19:44.142-05:00</t>
  </si>
  <si>
    <t>Hinquite</t>
  </si>
  <si>
    <t>d6d89ad8-1984-496b-8c73-43d3fcb964a7</t>
  </si>
  <si>
    <t>2020-12-12T21:15:55</t>
  </si>
  <si>
    <t>2020-12-09T12:19:14.166-05:00</t>
  </si>
  <si>
    <t>2020-12-09T12:35:12.723-05:00</t>
  </si>
  <si>
    <t>1607535218539.jpg</t>
  </si>
  <si>
    <t>Le marchand ne vend pas de l'eau ni le produit de traitement cependant il y a variation des prix</t>
  </si>
  <si>
    <t>2020-12-09T18:31:39</t>
  </si>
  <si>
    <t>2020-12-09T13:10:44.976-05</t>
  </si>
  <si>
    <t>2020-12-09T13:26:22.724-05</t>
  </si>
  <si>
    <t>Mauvais état des routes Absence de moyen de transport</t>
  </si>
  <si>
    <t>2020-12-11T15:53:13</t>
  </si>
  <si>
    <t>2020-12-08T10:51:14.367-05:00</t>
  </si>
  <si>
    <t>2020-12-08T10:59:01.214-05:00</t>
  </si>
  <si>
    <t>Bassain caïman</t>
  </si>
  <si>
    <t>Tres bien</t>
  </si>
  <si>
    <t>2020-12-08T16:29:20</t>
  </si>
  <si>
    <t>2020-12-11T12:36:04.589-05:00</t>
  </si>
  <si>
    <t>2020-12-11T12:45:08.649-05:00</t>
  </si>
  <si>
    <t>ab0adbed-651e-41d4-af29-2d13557dfc99</t>
  </si>
  <si>
    <t>2020-12-11T18:12:52</t>
  </si>
  <si>
    <t>2020-12-12T09:33:45.377-05:00</t>
  </si>
  <si>
    <t>2020-12-12T09:42:07.452-05:00</t>
  </si>
  <si>
    <t>Rue Louverture</t>
  </si>
  <si>
    <t>1607784043557.jpg</t>
  </si>
  <si>
    <t xml:space="preserve">Cette eau est traitée par Osmose inverse </t>
  </si>
  <si>
    <t>2020-12-12T15:34:30</t>
  </si>
  <si>
    <t>2020-12-12T12:57:08.126-05:00</t>
  </si>
  <si>
    <t>2020-12-12T13:06:48.975-05:00</t>
  </si>
  <si>
    <t>Samana</t>
  </si>
  <si>
    <t>6136.363636363636</t>
  </si>
  <si>
    <t>2020-12-12T21:15:57</t>
  </si>
  <si>
    <t>2020-12-10T11:33:05.729-05</t>
  </si>
  <si>
    <t>2020-12-10T11:42:41.477-05</t>
  </si>
  <si>
    <t>Insécurité en ville Insécurité sur les routes Absence de moyen de transport</t>
  </si>
  <si>
    <t>1607618548135.jpg</t>
  </si>
  <si>
    <t>Bonne collaboration</t>
  </si>
  <si>
    <t>bebd256e-067e-4a2d-9ac3-d588e5f8e95f</t>
  </si>
  <si>
    <t>2020-12-11T16:28:01</t>
  </si>
  <si>
    <t>2020-12-12T11:16:28.902-05:00</t>
  </si>
  <si>
    <t>2020-12-12T11:26:09.159-05:00</t>
  </si>
  <si>
    <t>1607790277266.jpg</t>
  </si>
  <si>
    <t>Eau traitée par Osmose</t>
  </si>
  <si>
    <t>8bc0d24b-8584-4c7c-84c8-37976aac6a03</t>
  </si>
  <si>
    <t>2020-12-12T16:44:04</t>
  </si>
  <si>
    <t>2020-12-07T13:40:30.842-05</t>
  </si>
  <si>
    <t>2020-12-07T13:51:51.014-05</t>
  </si>
  <si>
    <t>1607367096948.jpg</t>
  </si>
  <si>
    <t>582a0044-cba4-490a-a0ef-c381cde7870e</t>
  </si>
  <si>
    <t>2020-12-11T16:36:35</t>
  </si>
  <si>
    <t>2020-12-11T12:40:50.924-05:00</t>
  </si>
  <si>
    <t>2020-12-11T12:51:09.698-05:00</t>
  </si>
  <si>
    <t>1d3b8e3b-b07a-486c-8aab-1e5f2f5679b5</t>
  </si>
  <si>
    <t>2020-12-11T18:12:03</t>
  </si>
  <si>
    <t>2020-12-12T12:33:08.045-05:00</t>
  </si>
  <si>
    <t>2020-12-12T12:44:08.804-05:00</t>
  </si>
  <si>
    <t>Route Neuve</t>
  </si>
  <si>
    <t>1607794997775.jpg</t>
  </si>
  <si>
    <t>Eau traitée par osmose inverse</t>
  </si>
  <si>
    <t>233886bb-0cf2-47d0-a667-8a33bbe00426</t>
  </si>
  <si>
    <t>2020-12-12T17:53:38</t>
  </si>
  <si>
    <t>2020-12-12T11:16:07.195-05:00</t>
  </si>
  <si>
    <t>2020-12-12T11:27:30.963-05:00</t>
  </si>
  <si>
    <t>1607790371855.jpg</t>
  </si>
  <si>
    <t>Le marchand fait savoir que les produits toujours disponibles et en quantitè .</t>
  </si>
  <si>
    <t>462df61e-4a19-495b-bef0-625774668bb1</t>
  </si>
  <si>
    <t>2020-12-12T21:09:16</t>
  </si>
  <si>
    <t>2020-12-12T11:19:03.927-05:00</t>
  </si>
  <si>
    <t>2020-12-12T11:30:34.749-05:00</t>
  </si>
  <si>
    <t>7f099c84-a0e3-4039-9e20-8546bfe42e7f</t>
  </si>
  <si>
    <t>2020-12-12T21:15:54</t>
  </si>
  <si>
    <t>2020-12-12T10:49:17.191-05:00</t>
  </si>
  <si>
    <t>2020-12-12T11:11:53.944-05:00</t>
  </si>
  <si>
    <t>1607789446150.jpg</t>
  </si>
  <si>
    <t>2020-12-12T16:32:58</t>
  </si>
  <si>
    <t>2020-12-07T13:55:15.833-05</t>
  </si>
  <si>
    <t>2020-12-07T14:06:52.807-05</t>
  </si>
  <si>
    <t>1607367993526.jpg</t>
  </si>
  <si>
    <t>c4e516cf-bae0-4516-b3c3-55b646680590</t>
  </si>
  <si>
    <t>2020-12-11T15:39:19</t>
  </si>
  <si>
    <t>2020-12-12T14:30:31.864-05:00</t>
  </si>
  <si>
    <t>2020-12-12T14:41:40.214-05:00</t>
  </si>
  <si>
    <t>Manque de moyen financier</t>
  </si>
  <si>
    <t>1607801875328.jpg</t>
  </si>
  <si>
    <t>16bbf4a2-d041-40b1-8922-4694b4aed473</t>
  </si>
  <si>
    <t>2020-12-12T19:42:58</t>
  </si>
  <si>
    <t>2020-12-12T14:33:02.061-05:00</t>
  </si>
  <si>
    <t>2020-12-12T14:44:03.333-05:00</t>
  </si>
  <si>
    <t>1607802003780.jpg</t>
  </si>
  <si>
    <t>a13fa7be-4da5-428e-9228-f5e7f45be61f</t>
  </si>
  <si>
    <t>2020-12-12T20:17:31</t>
  </si>
  <si>
    <t>2020-12-09T12:30:20.925-05:00</t>
  </si>
  <si>
    <t>2020-12-09T12:42:09.323-05:00</t>
  </si>
  <si>
    <t>Onde Verte</t>
  </si>
  <si>
    <t>On nous informe qu'il n'y a pas d'autre fournisseur d'eau de camion dans cette Commune.</t>
  </si>
  <si>
    <t>2f27cdd8-e004-45dd-b2c7-a942ea3d1429</t>
  </si>
  <si>
    <t>2020-12-09T19:05:49</t>
  </si>
  <si>
    <t>2020-12-12T11:56:02.705-05:00</t>
  </si>
  <si>
    <t>2020-12-12T12:08:45.657-05:00</t>
  </si>
  <si>
    <t>1607792745540.jpg</t>
  </si>
  <si>
    <t>5fe87f3a-97e6-46cb-ad0e-bf1ea678bec0</t>
  </si>
  <si>
    <t>2020-12-12T17:21:03</t>
  </si>
  <si>
    <t>2020-12-07T10:48:02.135-05:00</t>
  </si>
  <si>
    <t>2020-12-07T11:01:46.544-05:00</t>
  </si>
  <si>
    <t>C etait bien passe</t>
  </si>
  <si>
    <t>49f591b2-5f94-4d9c-93ac-d76dd5b3489b</t>
  </si>
  <si>
    <t>2020-12-08T16:30:08</t>
  </si>
  <si>
    <t>2020-12-12T12:32:56.381-05:00</t>
  </si>
  <si>
    <t>2020-12-12T12:45:12.137-05:00</t>
  </si>
  <si>
    <t>Source maca</t>
  </si>
  <si>
    <t>0c2de70a-d660-417d-8b68-542e5ff98612</t>
  </si>
  <si>
    <t>2020-12-12T20:17:13</t>
  </si>
  <si>
    <t>2020-12-12T13:04:16.259-05:00</t>
  </si>
  <si>
    <t>2020-12-12T13:17:39.493-05:00</t>
  </si>
  <si>
    <t>70d855d0-9e77-4ca8-8604-3762276ecd06</t>
  </si>
  <si>
    <t>2020-12-12T20:17:15</t>
  </si>
  <si>
    <t>2020-12-10T18:16:43.654-05:00</t>
  </si>
  <si>
    <t>2020-12-10T18:30:01.988-05:00</t>
  </si>
  <si>
    <t>Se kat sélman mw jwenn</t>
  </si>
  <si>
    <t>2020-12-11T15:32:03</t>
  </si>
  <si>
    <t>2020-12-12T12:47:25.424-05:00</t>
  </si>
  <si>
    <t>2020-12-12T13:01:10.039-05:00</t>
  </si>
  <si>
    <t>2020-12-12T18:24:05</t>
  </si>
  <si>
    <t>2020-12-12T10:59:28.474-05:00</t>
  </si>
  <si>
    <t>2020-12-12T11:13:04.416-05:00</t>
  </si>
  <si>
    <t>0d35b8c2-955d-4ccc-a3b4-27272b46d382</t>
  </si>
  <si>
    <t>2020-12-12T21:15:53</t>
  </si>
  <si>
    <t>2020-12-12T11:35:53.571-05:00</t>
  </si>
  <si>
    <t>2020-12-12T11:50:17.237-05:00</t>
  </si>
  <si>
    <t>1607791736477.jpg</t>
  </si>
  <si>
    <t>9625a01a-7004-4bc7-9198-e0f5201d7253</t>
  </si>
  <si>
    <t>2020-12-12T16:50:48</t>
  </si>
  <si>
    <t>2020-12-12T11:13:59.313-05:00</t>
  </si>
  <si>
    <t>2020-12-12T11:29:49.534-05:00</t>
  </si>
  <si>
    <t>1607790268126.jpg</t>
  </si>
  <si>
    <t>dce9e90b-97d0-468e-b154-b125b0185ae4</t>
  </si>
  <si>
    <t>2020-12-12T16:30:34</t>
  </si>
  <si>
    <t>2020-12-12T08:28:14.212-05:00</t>
  </si>
  <si>
    <t>2020-12-12T08:44:58.731-05:00</t>
  </si>
  <si>
    <t>1607780450487.jpg</t>
  </si>
  <si>
    <t>aef68f3b-637c-4e2a-89b8-dc71751438d9</t>
  </si>
  <si>
    <t>2020-12-12T16:32:32</t>
  </si>
  <si>
    <t>2020-12-12T10:30:10.930-05:00</t>
  </si>
  <si>
    <t>2020-12-12T10:46:30.921-05:00</t>
  </si>
  <si>
    <t>1607787802308.jpg</t>
  </si>
  <si>
    <t>2020-12-12T16:32:50</t>
  </si>
  <si>
    <t>2020-12-12T12:34:49.043-05:00</t>
  </si>
  <si>
    <t>2020-12-12T12:50:26.173-05:00</t>
  </si>
  <si>
    <t>2020-12-12T21:15:56</t>
  </si>
  <si>
    <t>2020-12-11T10:41:39.709-05:00</t>
  </si>
  <si>
    <t>2020-12-11T10:59:13.818-05:00</t>
  </si>
  <si>
    <t>Succes</t>
  </si>
  <si>
    <t>2020-12-11T18:12:42</t>
  </si>
  <si>
    <t>2020-12-12T10:00:25.948-05:00</t>
  </si>
  <si>
    <t>2020-12-12T10:18:48.295-05:00</t>
  </si>
  <si>
    <t>1607786261984.jpg</t>
  </si>
  <si>
    <t>9c34bf1c-e29b-4626-a4f3-0b9010f01595</t>
  </si>
  <si>
    <t>2020-12-12T16:32:41</t>
  </si>
  <si>
    <t>2020-12-07T13:11:39.294-05</t>
  </si>
  <si>
    <t>2020-12-07T13:30:47.426-05</t>
  </si>
  <si>
    <t>1607365816338.jpg</t>
  </si>
  <si>
    <t>2020-12-11T16:35:30</t>
  </si>
  <si>
    <t>2020-12-11T10:38:04.884-05:00</t>
  </si>
  <si>
    <t>2020-12-11T10:58:34.561-05:00</t>
  </si>
  <si>
    <t>2020-12-11T18:12:40</t>
  </si>
  <si>
    <t>2020-12-11T13:08:17.434-05:00</t>
  </si>
  <si>
    <t>2020-12-11T13:28:28.866-05:00</t>
  </si>
  <si>
    <t>Meille</t>
  </si>
  <si>
    <t>On nous informe qu'il n'ya pas d'autre fournisseur d'eau de Camion dans cette commune.</t>
  </si>
  <si>
    <t>1c839746-2307-49bd-97b5-79a80a5f63cc</t>
  </si>
  <si>
    <t>2020-12-11T18:30:23</t>
  </si>
  <si>
    <t>2020-12-12T08:53:49.887-05:00</t>
  </si>
  <si>
    <t>2020-12-12T09:20:32.484-05:00</t>
  </si>
  <si>
    <t>Il ya certain produits que le magasin ne dispose pas.</t>
  </si>
  <si>
    <t>d0357b40-73f1-402e-95e2-f7b5307a4ea9</t>
  </si>
  <si>
    <t>2020-12-12T21:08:39</t>
  </si>
  <si>
    <t>2020-12-12T11:33:45.697-05:00</t>
  </si>
  <si>
    <t>2020-12-12T14:27:22.256-05:00</t>
  </si>
  <si>
    <t>88f1439f-fbe8-4795-96df-620f885107b9</t>
  </si>
  <si>
    <t>2020-12-12T10:22:45.213-05:00</t>
  </si>
  <si>
    <t>2020-12-12T14:21:33.825-05:00</t>
  </si>
  <si>
    <t>2020-12-12T21:15:52</t>
  </si>
  <si>
    <t>2020-12-12T10:06:44.616-05:00</t>
  </si>
  <si>
    <t>2020-12-12T14:19:46.329-05:00</t>
  </si>
  <si>
    <t>522ba680-3c56-4743-8a87-967d7c0a66c0</t>
  </si>
  <si>
    <t>2020-12-12T21:15:51</t>
  </si>
  <si>
    <t>2020-12-12T09:26:22.730-05:00</t>
  </si>
  <si>
    <t>2020-12-12T14:18:18.861-05:00</t>
  </si>
  <si>
    <t>1607783661292.jpg</t>
  </si>
  <si>
    <t>bdee3e48-e678-46b5-bde0-c0073fa9365a</t>
  </si>
  <si>
    <t>2020-12-12T21:15:50</t>
  </si>
  <si>
    <t>2020-12-10T08:42:50.318-05</t>
  </si>
  <si>
    <t>2020-12-10T13:40:18.927-05</t>
  </si>
  <si>
    <t>1607607993509.jpg</t>
  </si>
  <si>
    <t>a3a58191-eb48-4167-8bab-1740fed85d23</t>
  </si>
  <si>
    <t>2020-12-11T16:01:06</t>
  </si>
  <si>
    <t>2020-12-08T11:11:04.078-05</t>
  </si>
  <si>
    <t>2020-12-09T12:32:49.630-05</t>
  </si>
  <si>
    <t>1607535106080.jpg</t>
  </si>
  <si>
    <t>Machann nan te byen akeyi m</t>
  </si>
  <si>
    <t>2020-12-11T15:49:13</t>
  </si>
  <si>
    <t>2018-01-01T07:49:36.156-05</t>
  </si>
  <si>
    <t>2020-12-10T12:47:32.831-05</t>
  </si>
  <si>
    <t>2018-01-01</t>
  </si>
  <si>
    <t>1607622439203.jpg</t>
  </si>
  <si>
    <t>48ee8ed3-c102-4370-9f2f-a7a7b513a13e</t>
  </si>
  <si>
    <t>2020-12-11T16:28:08</t>
  </si>
  <si>
    <t>2018-01-03T00:14:23.993-05</t>
  </si>
  <si>
    <t>2020-12-08T00:59:43.474-05</t>
  </si>
  <si>
    <t>2018-01-03</t>
  </si>
  <si>
    <t>Dexia</t>
  </si>
  <si>
    <t>Frechè lakay</t>
  </si>
  <si>
    <t>1607407153915.jpg</t>
  </si>
  <si>
    <t>e3331e44-0ca9-491d-b2c7-bb0ecdce3353</t>
  </si>
  <si>
    <t>2020-12-11T16:25:05</t>
  </si>
  <si>
    <t>2020-12-14T16:48:20.403-05:00</t>
  </si>
  <si>
    <t>2020-12-14T17:02:58.161-05:00</t>
  </si>
  <si>
    <t>2020-12-14</t>
  </si>
  <si>
    <t>2020-12-14T22:15:22</t>
  </si>
  <si>
    <t>2020-12-14T17:08:51.858-05:00</t>
  </si>
  <si>
    <t>2020-12-14T17:11:41.545-05:00</t>
  </si>
  <si>
    <t>f3046e60-cb93-400b-bb83-6f591af21c5b</t>
  </si>
  <si>
    <t>2020-12-15T10:58:15.983-05</t>
  </si>
  <si>
    <t>2020-12-15T11:32:52.038-05</t>
  </si>
  <si>
    <t>2020-12-15</t>
  </si>
  <si>
    <t>37.5</t>
  </si>
  <si>
    <t>1608049881047.jpg</t>
  </si>
  <si>
    <t>Tous les produits ne sont pas disponibles.</t>
  </si>
  <si>
    <t>2020-12-17T13:34:47</t>
  </si>
  <si>
    <t>2020-12-15T11:39:35.291-05</t>
  </si>
  <si>
    <t>2020-12-15T12:10:05.288-05</t>
  </si>
  <si>
    <t>Savon (mains) Eau de Javel Produit de traitement de l'eau (Gadyen Dlo, Aquajif)</t>
  </si>
  <si>
    <t>Savon (mains) Produit de traitement de l'eau (Gadyen Dlo, Aquajif)</t>
  </si>
  <si>
    <t>Un Petit bidon de chlore</t>
  </si>
  <si>
    <t>500 mL</t>
  </si>
  <si>
    <t>Eau de javel difficile à trouvé dans ce marché</t>
  </si>
  <si>
    <t>b562202f-cfd6-4c23-84a0-f45142902484</t>
  </si>
  <si>
    <t>2020-12-17T13:34:50</t>
  </si>
  <si>
    <t>2020-12-16T11:55:52.123-05</t>
  </si>
  <si>
    <t>2020-12-16T12:13:20.204-05</t>
  </si>
  <si>
    <t>2020-12-16</t>
  </si>
  <si>
    <t>1608138722619.jpg</t>
  </si>
  <si>
    <t>Difficulté de retrouver l'eau de javel.</t>
  </si>
  <si>
    <t>2020-12-17T13:34:54</t>
  </si>
  <si>
    <t>2020-12-16T12:13:42.463-05</t>
  </si>
  <si>
    <t>2020-12-16T12:21:47.806-05</t>
  </si>
  <si>
    <t>1608139231496.jpg</t>
  </si>
  <si>
    <t>Diminution des produits dans ce marché</t>
  </si>
  <si>
    <t>2020-12-17T13:34:59</t>
  </si>
  <si>
    <t>2020-12-15T09:18:41.815-05:00</t>
  </si>
  <si>
    <t>2020-12-15T12:43:45.355-05:00</t>
  </si>
  <si>
    <t>1608054159771.jpg</t>
  </si>
  <si>
    <t>f0e282bb-06c8-4388-b473-cdf9e6338787</t>
  </si>
  <si>
    <t>2020-12-17T13:41:27</t>
  </si>
  <si>
    <t>2020-12-15T13:09:37.781-05:00</t>
  </si>
  <si>
    <t>2020-12-15T13:19:41.539-05:00</t>
  </si>
  <si>
    <t>3.0</t>
  </si>
  <si>
    <t>1608056371154.jpg</t>
  </si>
  <si>
    <t>2020-12-17T13:41:33</t>
  </si>
  <si>
    <t>2020-12-15T13:21:40.800-05:00</t>
  </si>
  <si>
    <t>2020-12-16T13:20:38.264-05:00</t>
  </si>
  <si>
    <t>1608142779356.jpg</t>
  </si>
  <si>
    <t xml:space="preserve">On a retrouvé que les savons et le Clore au cours de l'enquête </t>
  </si>
  <si>
    <t>2020-12-17T13:41:42</t>
  </si>
  <si>
    <t>2020-12-16T13:25:10.211-05:00</t>
  </si>
  <si>
    <t>2020-12-16T13:30:27.188-05:00</t>
  </si>
  <si>
    <t>1608143418364.jpg</t>
  </si>
  <si>
    <t>2020-12-17T13:41:48</t>
  </si>
  <si>
    <t>2020-12-16T13:56:35.564-05:00</t>
  </si>
  <si>
    <t>2020-12-16T14:06:37.576-05:00</t>
  </si>
  <si>
    <t>1608145275426.jpg</t>
  </si>
  <si>
    <t xml:space="preserve">On a trouvé un seul magasin d'eau sur Môle St Nicolas </t>
  </si>
  <si>
    <t>2020-12-17T13:41:55</t>
  </si>
  <si>
    <t>2020-12-10T12:49:27.272-05:00</t>
  </si>
  <si>
    <t>2020-12-10T12:59:08.765-05:00</t>
  </si>
  <si>
    <t xml:space="preserve">Pas  de  commentaire </t>
  </si>
  <si>
    <t>2020-12-10T17:59:02</t>
  </si>
  <si>
    <t>2020-12-07T10:35:57.356-05:00</t>
  </si>
  <si>
    <t>2020-12-07T10:44:05.389-05:00</t>
  </si>
  <si>
    <t>Ladigue</t>
  </si>
  <si>
    <t xml:space="preserve">Pas de commentaire </t>
  </si>
  <si>
    <t>2020-12-07T15:45:16</t>
  </si>
  <si>
    <t>2020-12-07T10:26:15.669-05:00</t>
  </si>
  <si>
    <t>2020-12-07T11:28:26.337-05:00</t>
  </si>
  <si>
    <t>Marché de Jérémie</t>
  </si>
  <si>
    <t>1607358484147.jpg</t>
  </si>
  <si>
    <t>2020-12-07T16:34:11</t>
  </si>
  <si>
    <t>2020-12-07T11:34:33.238-05:00</t>
  </si>
  <si>
    <t>2020-12-07T11:48:57.126-05:00</t>
  </si>
  <si>
    <t>1607359528949.jpg</t>
  </si>
  <si>
    <t>2020-12-07T16:51:11</t>
  </si>
  <si>
    <t>2020-12-08T09:02:23.087-05:00</t>
  </si>
  <si>
    <t>2020-12-08T09:09:43.925-05:00</t>
  </si>
  <si>
    <t>1607436574992.jpg</t>
  </si>
  <si>
    <t>2020-12-08T14:16:37</t>
  </si>
  <si>
    <t>2020-12-08T09:18:35.747-05:00</t>
  </si>
  <si>
    <t>2020-12-08T09:28:39.467-05:00</t>
  </si>
  <si>
    <t>1607437675434.jpg</t>
  </si>
  <si>
    <t>On ne trouve pas les autres produits sur le marché de Jérémie. Tels que Eau de Javel et de Gadyen Dlo. Merci.</t>
  </si>
  <si>
    <t>2020-12-08T14:29:01</t>
  </si>
  <si>
    <t>2020-12-08T09:39:49.360-05:00</t>
  </si>
  <si>
    <t>2020-12-08T09:50:02.693-05:00</t>
  </si>
  <si>
    <t>1607438539136.jpg</t>
  </si>
  <si>
    <t>2020-12-08T15:09:55</t>
  </si>
  <si>
    <t>2020-12-08T09:56:35.850-05:00</t>
  </si>
  <si>
    <t>2020-12-08T10:31:51.350-05:00</t>
  </si>
  <si>
    <t>1607439694777.jpg</t>
  </si>
  <si>
    <t>2020-12-08T15:33:46</t>
  </si>
  <si>
    <t>2020-12-09T09:24:51.708-05:00</t>
  </si>
  <si>
    <t>2020-12-09T09:34:26.255-05:00</t>
  </si>
  <si>
    <t>2020-12-09T14:34:33</t>
  </si>
  <si>
    <t>2020-12-09T09:45:15.198-05:00</t>
  </si>
  <si>
    <t>2020-12-09T09:54:04.700-05:00</t>
  </si>
  <si>
    <t xml:space="preserve">Pas  de commentaire </t>
  </si>
  <si>
    <t>2020-12-09T14:54:50</t>
  </si>
  <si>
    <t>2020-12-10T11:13:09.402-05:00</t>
  </si>
  <si>
    <t>2020-12-10T11:26:29.573-05:00</t>
  </si>
  <si>
    <t>Pas  de  commentaire</t>
  </si>
  <si>
    <t>2020-12-10T16:25:33</t>
  </si>
  <si>
    <t>ACTED, BB8203</t>
  </si>
  <si>
    <t>ACTED, BB8204</t>
  </si>
  <si>
    <t>ACTED, BB8205</t>
  </si>
  <si>
    <t>ACTED, BB8206</t>
  </si>
  <si>
    <t>ACTED, BB8207</t>
  </si>
  <si>
    <t>Hab_Eau_bouteille</t>
  </si>
  <si>
    <t>Hab_savon</t>
  </si>
  <si>
    <t>Hab_javel</t>
  </si>
  <si>
    <t>Hab_Traitement</t>
  </si>
  <si>
    <t>Auj_Eau_bouteille</t>
  </si>
  <si>
    <t>Auj_savon</t>
  </si>
  <si>
    <t>Auj_javel</t>
  </si>
  <si>
    <t>Auj_Traitement</t>
  </si>
  <si>
    <t>Bidon d'eau</t>
  </si>
  <si>
    <t>Grand'Anse</t>
  </si>
  <si>
    <t>Chlore liquide</t>
  </si>
  <si>
    <t>Row Labels</t>
  </si>
  <si>
    <t>Grand Total</t>
  </si>
  <si>
    <t>Organisation</t>
  </si>
  <si>
    <t>Nb_Prix_Eau_Bidon</t>
  </si>
  <si>
    <t>Nb_Prix_Savons</t>
  </si>
  <si>
    <t>Nb_Prix_Javel</t>
  </si>
  <si>
    <t>Nb_Prix_Chlore</t>
  </si>
  <si>
    <t>Nb_Prix_Camion</t>
  </si>
  <si>
    <t>TEMP_ID</t>
  </si>
  <si>
    <t>Nombre d'enquêtes</t>
  </si>
  <si>
    <t>Organisations</t>
  </si>
  <si>
    <t>NOMBRE DE PRIX COLLECTES PAR LES PARTENAIRES (AU GLOBAL)</t>
  </si>
  <si>
    <t>NOMBRE DE PRIX COLLECTES PAR LES PARTENAIRES (PAR ZONE ET PRODUIT)</t>
  </si>
  <si>
    <t>Eau en bidon</t>
  </si>
  <si>
    <t>Savons</t>
  </si>
  <si>
    <t>Chlore liquide (nettoyage)</t>
  </si>
  <si>
    <t>Livraison camion d'eau</t>
  </si>
  <si>
    <t>Eau en bidon
(5 gallons)</t>
  </si>
  <si>
    <t>Savons
(75 grammes)</t>
  </si>
  <si>
    <t>Eau de javel
(1 gallon)</t>
  </si>
  <si>
    <t>Chlore liquide 
(1 Litre)</t>
  </si>
  <si>
    <t>Camion d'eau
(3000 gallons)</t>
  </si>
  <si>
    <t>Moyenne prix par enquête</t>
  </si>
  <si>
    <t>Produit de traitement de l'eau</t>
  </si>
  <si>
    <t>Produits concernés</t>
  </si>
  <si>
    <t>Mauvaise route</t>
  </si>
  <si>
    <t>Route fermée</t>
  </si>
  <si>
    <t># Marchands concernés par indisponibilités</t>
  </si>
  <si>
    <t>% des marchands concernés (parmi ceux ayant eu des indisponibilités)</t>
  </si>
  <si>
    <t># marchands</t>
  </si>
  <si>
    <t>% marchands</t>
  </si>
  <si>
    <t>MARCHANDS AYANT FAIT FACE A DES RUPTURES DE STOCK AU COURS DU MOIS PRÉCÉDANT LA COLLECTE</t>
  </si>
  <si>
    <t>Ruptures des stocks</t>
  </si>
  <si>
    <t>Type de milieu</t>
  </si>
  <si>
    <t>Nom commune</t>
  </si>
  <si>
    <t>Ruptures de stock</t>
  </si>
  <si>
    <t>Pas de rupture</t>
  </si>
  <si>
    <t>Rupture de stock</t>
  </si>
  <si>
    <t>Total # Marchands</t>
  </si>
  <si>
    <t># Marchands</t>
  </si>
  <si>
    <t>Total % Marchands</t>
  </si>
  <si>
    <t>% Marchands</t>
  </si>
  <si>
    <t>Sans réponse</t>
  </si>
  <si>
    <t>(Au global)</t>
  </si>
  <si>
    <t>(Désaggrégé par localisation)</t>
  </si>
  <si>
    <t>Values</t>
  </si>
  <si>
    <t>PRODUITS CONCERNÉS PAR LES RUPTURES DE STOCK AU COURS DU MOIS PRÉCÉDANT LA COLLECTE</t>
  </si>
  <si>
    <t>Eau en bidons</t>
  </si>
  <si>
    <t>RAISONS EXPLIQUANT LES RUPTURES DE STOCK AU COURS DU MOIS PRÉCÉDANT LA COLLECTE</t>
  </si>
  <si>
    <t>Difficultés relations fournisseurs</t>
  </si>
  <si>
    <t>Absence de moyens de transport</t>
  </si>
  <si>
    <t>Produit indisponible chez le fournisseur</t>
  </si>
  <si>
    <t>Pas de renouvellement souhaité</t>
  </si>
  <si>
    <t>Routes mauvaises</t>
  </si>
  <si>
    <t>Routes fermées</t>
  </si>
  <si>
    <t>Catastrophe naturelle</t>
  </si>
  <si>
    <t>Raisons citées par les marchands ayant déclaré avoir fait face à des ruptures de stock</t>
  </si>
  <si>
    <t>Perception des marchands sur l'évolution des prix dans le marchés au cours du mois précédant la collecte</t>
  </si>
  <si>
    <t>Non, il n'y a pas eu des variations dans le prix par rapport au mois passé</t>
  </si>
  <si>
    <t>PERCEPTION SUR L'ÉVOLUTION DES PRIX (MARCHANDS)</t>
  </si>
  <si>
    <t>Perception des marchands sur l'évolution des prix des services de livraison de camions d'eau au cours du mois précédant la collecte</t>
  </si>
  <si>
    <t>Evolution des prix</t>
  </si>
  <si>
    <t># transporteurs</t>
  </si>
  <si>
    <t>% transporteurs</t>
  </si>
  <si>
    <t>Produit concernés par les augmentations</t>
  </si>
  <si>
    <t>Total # marchands</t>
  </si>
  <si>
    <t>Total % marchands</t>
  </si>
  <si>
    <t>Perception des marchands sur l'évolution des prix dans le marchés au cours du mois précédant la collecte, par département</t>
  </si>
  <si>
    <t>PERCEPTION SUR L'ÉVOLUTION DES PRIX (FOURNISSEURS SERVICES CAMION D'EAU)</t>
  </si>
  <si>
    <t>Produits cités par les marchands ayant déclaré avoir fait face à des ruptures de stock</t>
  </si>
  <si>
    <t>Savon
(75 g)</t>
  </si>
  <si>
    <t>Chlore
(1 litre)</t>
  </si>
  <si>
    <t>Bidon d'eau 
(5 gallons)</t>
  </si>
  <si>
    <t>Camion d'eau 
(3000 gal, &lt;10 km)</t>
  </si>
  <si>
    <t>RAISONS VARIATIONS DES PRIX</t>
  </si>
  <si>
    <t>Mauvaises routes</t>
  </si>
  <si>
    <t>Prix de l'essence</t>
  </si>
  <si>
    <t>Variations du taux de change</t>
  </si>
  <si>
    <t>Raisons expliquant l'augmentation des prix, d'après les marchands ayant perçu une augmentation</t>
  </si>
  <si>
    <t>Raisons de l'augmentation</t>
  </si>
  <si>
    <t>Plus d'importations</t>
  </si>
  <si>
    <t>Sécurité sur les routes</t>
  </si>
  <si>
    <t>Diminution du prix chez le fournisseur</t>
  </si>
  <si>
    <t>Raisons de la diminution</t>
  </si>
  <si>
    <t>Possibilités de stockage</t>
  </si>
  <si>
    <t>VARIATION DES PRIX DEPUIS LA DERNIERE COLLECTE</t>
  </si>
  <si>
    <t>Bouteille d'eau (5gallons)</t>
  </si>
  <si>
    <t>Bouteille d'eau (1 litre)</t>
  </si>
  <si>
    <t>Savon (125g)</t>
  </si>
  <si>
    <t>Eau de javel (1 litre)</t>
  </si>
  <si>
    <t>Gadyen Dlo (1l)</t>
  </si>
  <si>
    <t>Camion d'eau (3000 gallons  à moins de 10 km)</t>
  </si>
  <si>
    <t>Eau de Kiosque (5-gallons)</t>
  </si>
  <si>
    <t>Prix médian octobre 20</t>
  </si>
  <si>
    <t>Prix médian décembre 20</t>
  </si>
  <si>
    <t>Variation</t>
  </si>
  <si>
    <t>Note:</t>
  </si>
  <si>
    <t>Les valeurs en rouge ne correspondent pas à la médiane à cause d'une manque de données :</t>
  </si>
  <si>
    <t xml:space="preserve">si le nombre de prix collectés est &lt;2, alors la moyenne a été rapportée </t>
  </si>
  <si>
    <t>si le nombre de prix collectés est de 1, la valeur rapportée est la valeur brute</t>
  </si>
  <si>
    <t>Les médianes en jaune ont été calculées sur la base de 3 prix</t>
  </si>
  <si>
    <t>Les médianes en vert ont été calculée sur la base de 4 prix ou plus</t>
  </si>
  <si>
    <t>% Variation</t>
  </si>
  <si>
    <t>Evolution des prix médians par produit, au niveau global</t>
  </si>
  <si>
    <t>Evolution des prix médians par produit, désaggrégé par commune et type de milieu</t>
  </si>
  <si>
    <t>Savon (125g) oct 20</t>
  </si>
  <si>
    <t>Savon (125g) dec 20</t>
  </si>
  <si>
    <t>Eau de javel (1 litre) oct 20</t>
  </si>
  <si>
    <t>Eau de javel (1 litre) dec 20</t>
  </si>
  <si>
    <t>Bidon d'eau (5 gal) dec 20</t>
  </si>
  <si>
    <t>Bidon d'eau (5gal) oct 20</t>
  </si>
  <si>
    <t>Camion d'eau (3000 gal) oct 20</t>
  </si>
  <si>
    <t>Camion d'eau (3000 gal) dec 20</t>
  </si>
  <si>
    <t xml:space="preserve">2ème cycle de collecte </t>
  </si>
  <si>
    <t>Décembre</t>
  </si>
  <si>
    <t>* The variation of the bleach prices appear to be very high, as the prices collected during the first round for this product might have included chlorine prices. The two products were differentiated during the analysis of the second round.</t>
  </si>
  <si>
    <t xml:space="preserve">10 communes dans 5 départements Haïtiens. 
La couverture géographique peut varier à chaque collecte selon l’intérêt et de la capacité des partenaires d’assurer une collecte régulière des prix, cependant cette évaluation intègre une différenciation entre les zones urbaines, périurbaines et rurales. </t>
  </si>
  <si>
    <t>7 Décembre - 16 Décembre 2020</t>
  </si>
  <si>
    <r>
      <t>Cette évaluation a été réalisée à travers des enquêtes en face-à-face et téléphoniques auprès d'informateurs clés (IC), comprenant commercants et fournisseurs de services, selon la méthode d’échantillonnage « échantillon choisi » (</t>
    </r>
    <r>
      <rPr>
        <i/>
        <sz val="10"/>
        <color rgb="FFFFFFFF"/>
        <rFont val="Arial Narrow"/>
        <family val="2"/>
      </rPr>
      <t>selected sample</t>
    </r>
    <r>
      <rPr>
        <sz val="10"/>
        <color rgb="FFFFFFFF"/>
        <rFont val="Arial Narrow"/>
        <family val="2"/>
      </rPr>
      <t>). Les IC ont été contactés en personne dans les marchés et/ou par téléphone, avec pour objectif d'obtenir des informations sur le prix et la disponibilité de six produits et services EHA : l’eau en bidon ; les camions d’eau ; le savon ; l’eau de Javel ; le Gadyen dlo. 
La collecte de données a été réalisée par des partenaires du secteur EHA en Haïti interessés par l’initiative et en capacité de mobiliser des ressources dans la zone d’étude. Les équipes de terrain de ces organisations et institutions étaient en charge de relever cinq prix par produit/service</t>
    </r>
    <r>
      <rPr>
        <sz val="10"/>
        <color rgb="FFFFFF66"/>
        <rFont val="Arial Narrow"/>
        <family val="2"/>
      </rPr>
      <t xml:space="preserve"> </t>
    </r>
    <r>
      <rPr>
        <sz val="10"/>
        <color rgb="FFFFFFFF"/>
        <rFont val="Arial Narrow"/>
        <family val="2"/>
      </rPr>
      <t>afin de permettre le calcul de prix médians. Cette évaluation sera menée à une fréquence d'environ une fois par mois jusqu’à la fin de l’année 2020.</t>
    </r>
  </si>
  <si>
    <t>Partenaires</t>
  </si>
  <si>
    <t>Prix_Median</t>
  </si>
  <si>
    <t>Ruptures</t>
  </si>
  <si>
    <t>Informations sur les ruptures de stock ayant eu lieu pendant le mois précédant la collecte</t>
  </si>
  <si>
    <t>Informations sur les variations des prix entre octobre 20 (collecte 1) et décembre 20 (collecte 2)</t>
  </si>
  <si>
    <t>Perception prix</t>
  </si>
  <si>
    <t>Produits concernés par les diminutions</t>
  </si>
  <si>
    <t>PRIX MÉDIAN PAR PRODUIT (AU GLOBAL)</t>
  </si>
  <si>
    <t xml:space="preserve"> PRIX MÉDIAN PAR PRODUIT (MÉDIANE DES  MÉDIANES)</t>
  </si>
  <si>
    <t>Produits concernés par les variations de prix, d'après les marchands ayant rapporté que les prix avaient augmenté</t>
  </si>
  <si>
    <t>Raisons expliquant la diminution des prix, d'après les marchands ayant perçu une diminution</t>
  </si>
  <si>
    <t>Eau de javel (1 gal)</t>
  </si>
  <si>
    <t>Eau de javel (1 L)</t>
  </si>
  <si>
    <t>Eau de javel
(1 L)</t>
  </si>
  <si>
    <t>PRIX_JAVEL_1_L</t>
  </si>
  <si>
    <t>Onglets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</si>
</sst>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scheme val="minor"/>
    </font>
    <font>
      <sz val="11"/>
      <color theme="1"/>
      <name val="Arial Narrow"/>
      <family val="2"/>
    </font>
    <font>
      <sz val="11"/>
      <color rgb="FFEE5859"/>
      <name val="Arial Narrow"/>
      <family val="2"/>
    </font>
    <font>
      <b/>
      <sz val="11"/>
      <color theme="0"/>
      <name val="Arial Narrow"/>
      <family val="2"/>
    </font>
    <font>
      <b/>
      <sz val="12"/>
      <color theme="0"/>
      <name val="Arial Narrow"/>
      <family val="2"/>
    </font>
    <font>
      <sz val="11"/>
      <color rgb="FF585859"/>
      <name val="Arial Narrow"/>
      <family val="2"/>
    </font>
    <font>
      <sz val="12"/>
      <color rgb="FF000000"/>
      <name val="Arial Narrow"/>
      <family val="2"/>
    </font>
    <font>
      <sz val="11"/>
      <color rgb="FF58585A"/>
      <name val="Arial Narrow"/>
      <family val="2"/>
    </font>
    <font>
      <sz val="11"/>
      <color rgb="FF000000"/>
      <name val="Calibri"/>
      <family val="2"/>
      <charset val="1"/>
    </font>
    <font>
      <b/>
      <sz val="11"/>
      <color rgb="FFFFFFFF"/>
      <name val="Arial Narrow"/>
      <family val="2"/>
      <charset val="1"/>
    </font>
    <font>
      <b/>
      <sz val="10"/>
      <color rgb="FFFFFFFF"/>
      <name val="Arial Narrow"/>
      <family val="2"/>
      <charset val="1"/>
    </font>
    <font>
      <sz val="10"/>
      <color rgb="FFFFFFFF"/>
      <name val="Arial Narrow"/>
      <family val="2"/>
    </font>
    <font>
      <b/>
      <sz val="18"/>
      <color rgb="FF000000"/>
      <name val="Arial Narrow"/>
      <family val="2"/>
      <charset val="1"/>
    </font>
    <font>
      <i/>
      <sz val="10"/>
      <color rgb="FFFFFFFF"/>
      <name val="Arial Narrow"/>
      <family val="2"/>
    </font>
    <font>
      <sz val="10"/>
      <color rgb="FFFFFF66"/>
      <name val="Arial Narrow"/>
      <family val="2"/>
    </font>
    <font>
      <sz val="11"/>
      <color rgb="FFFFFF66"/>
      <name val="Arial Narrow"/>
      <family val="2"/>
    </font>
    <font>
      <sz val="11"/>
      <color rgb="FF000000"/>
      <name val="Calibri"/>
      <family val="2"/>
    </font>
    <font>
      <sz val="11"/>
      <color theme="1"/>
      <name val="Calibri"/>
      <family val="2"/>
    </font>
    <font>
      <sz val="11"/>
      <color theme="1"/>
      <name val="Calibri"/>
      <family val="2"/>
      <scheme val="minor"/>
    </font>
    <font>
      <sz val="11"/>
      <color theme="0"/>
      <name val="Calibri"/>
      <family val="2"/>
      <scheme val="minor"/>
    </font>
    <font>
      <b/>
      <sz val="11"/>
      <color theme="1"/>
      <name val="Arial Narrow"/>
      <family val="2"/>
    </font>
    <font>
      <b/>
      <sz val="11"/>
      <color rgb="FFEE5859"/>
      <name val="Calibri"/>
      <family val="2"/>
      <scheme val="minor"/>
    </font>
    <font>
      <sz val="12"/>
      <color rgb="FFEE5859"/>
      <name val="Arial Narrow"/>
      <family val="2"/>
    </font>
    <font>
      <b/>
      <sz val="11"/>
      <name val="Arial Narrow"/>
      <family val="2"/>
    </font>
    <font>
      <sz val="11"/>
      <name val="Arial Narrow"/>
      <family val="2"/>
    </font>
    <font>
      <sz val="11"/>
      <color theme="0"/>
      <name val="Arial Narrow"/>
      <family val="2"/>
    </font>
    <font>
      <sz val="11"/>
      <name val="Calibri"/>
      <family val="2"/>
      <scheme val="minor"/>
    </font>
    <font>
      <b/>
      <sz val="11"/>
      <color rgb="FFFFFFFF"/>
      <name val="Arial Narrow"/>
      <family val="2"/>
    </font>
    <font>
      <sz val="11"/>
      <color rgb="FF000000"/>
      <name val="Arial Narrow"/>
      <family val="2"/>
    </font>
  </fonts>
  <fills count="35">
    <fill>
      <patternFill patternType="none"/>
    </fill>
    <fill>
      <patternFill patternType="gray125"/>
    </fill>
    <fill>
      <patternFill patternType="solid">
        <fgColor rgb="FF585859"/>
        <bgColor indexed="64"/>
      </patternFill>
    </fill>
    <fill>
      <patternFill patternType="solid">
        <fgColor theme="0" tint="-0.34998626667073579"/>
        <bgColor indexed="64"/>
      </patternFill>
    </fill>
    <fill>
      <patternFill patternType="solid">
        <fgColor rgb="FFEE5859"/>
        <bgColor indexed="64"/>
      </patternFill>
    </fill>
    <fill>
      <patternFill patternType="solid">
        <fgColor rgb="FFEE5859"/>
        <bgColor rgb="FFEE5859"/>
      </patternFill>
    </fill>
    <fill>
      <patternFill patternType="solid">
        <fgColor rgb="FFA6A6A6"/>
        <bgColor rgb="FFA5A5A5"/>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DCE6F1"/>
        <bgColor rgb="FF000000"/>
      </patternFill>
    </fill>
    <fill>
      <patternFill patternType="solid">
        <fgColor rgb="FFBFBFBF"/>
        <bgColor rgb="FF000000"/>
      </patternFill>
    </fill>
    <fill>
      <patternFill patternType="solid">
        <fgColor rgb="FFEBF1DE"/>
        <bgColor rgb="FF000000"/>
      </patternFill>
    </fill>
    <fill>
      <patternFill patternType="solid">
        <fgColor rgb="FFFFC000"/>
        <bgColor rgb="FF000000"/>
      </patternFill>
    </fill>
    <fill>
      <patternFill patternType="solid">
        <fgColor theme="5" tint="0.79998168889431442"/>
        <bgColor indexed="64"/>
      </patternFill>
    </fill>
    <fill>
      <patternFill patternType="solid">
        <fgColor theme="5" tint="0.59999389629810485"/>
        <bgColor rgb="FF000000"/>
      </patternFill>
    </fill>
    <fill>
      <patternFill patternType="solid">
        <fgColor theme="7" tint="0.79998168889431442"/>
        <bgColor rgb="FF000000"/>
      </patternFill>
    </fill>
    <fill>
      <patternFill patternType="solid">
        <fgColor theme="9" tint="0.79998168889431442"/>
        <bgColor rgb="FF000000"/>
      </patternFill>
    </fill>
    <fill>
      <patternFill patternType="solid">
        <fgColor theme="8" tint="0.39997558519241921"/>
        <bgColor rgb="FF000000"/>
      </patternFill>
    </fill>
    <fill>
      <patternFill patternType="solid">
        <fgColor theme="6" tint="0.79998168889431442"/>
        <bgColor rgb="FF000000"/>
      </patternFill>
    </fill>
    <fill>
      <patternFill patternType="solid">
        <fgColor rgb="FFFF7E79"/>
        <bgColor rgb="FF000000"/>
      </patternFill>
    </fill>
    <fill>
      <patternFill patternType="solid">
        <fgColor rgb="FFFF9999"/>
        <bgColor rgb="FF000000"/>
      </patternFill>
    </fill>
    <fill>
      <patternFill patternType="solid">
        <fgColor theme="6"/>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99"/>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00B050"/>
        <bgColor indexed="64"/>
      </patternFill>
    </fill>
    <fill>
      <patternFill patternType="solid">
        <fgColor rgb="FF585859"/>
        <bgColor rgb="FF000000"/>
      </patternFill>
    </fill>
    <fill>
      <patternFill patternType="solid">
        <fgColor theme="4" tint="0.79998168889431442"/>
        <bgColor rgb="FF000000"/>
      </patternFill>
    </fill>
    <fill>
      <patternFill patternType="solid">
        <fgColor theme="4" tint="0.79998168889431442"/>
        <bgColor indexed="64"/>
      </patternFill>
    </fill>
  </fills>
  <borders count="20">
    <border>
      <left/>
      <right/>
      <top/>
      <bottom/>
      <diagonal/>
    </border>
    <border>
      <left/>
      <right style="medium">
        <color indexed="64"/>
      </right>
      <top style="medium">
        <color indexed="64"/>
      </top>
      <bottom/>
      <diagonal/>
    </border>
    <border>
      <left style="thin">
        <color auto="1"/>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auto="1"/>
      </left>
      <right style="medium">
        <color indexed="64"/>
      </right>
      <top style="medium">
        <color indexed="64"/>
      </top>
      <bottom/>
      <diagonal/>
    </border>
    <border>
      <left/>
      <right/>
      <top style="medium">
        <color indexed="64"/>
      </top>
      <bottom/>
      <diagonal/>
    </border>
    <border>
      <left/>
      <right style="medium">
        <color rgb="FFFFFFFF"/>
      </right>
      <top style="medium">
        <color rgb="FFFFFFFF"/>
      </top>
      <bottom style="medium">
        <color rgb="FFFFFFFF"/>
      </bottom>
      <diagonal/>
    </border>
    <border>
      <left style="medium">
        <color auto="1"/>
      </left>
      <right style="thin">
        <color theme="0"/>
      </right>
      <top/>
      <bottom/>
      <diagonal/>
    </border>
    <border>
      <left style="medium">
        <color auto="1"/>
      </left>
      <right style="thin">
        <color theme="0"/>
      </right>
      <top style="medium">
        <color rgb="FFFFFFFF"/>
      </top>
      <bottom style="medium">
        <color rgb="FFFFFFFF"/>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bottom style="medium">
        <color rgb="FFFFFFFF"/>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bottom/>
      <diagonal/>
    </border>
  </borders>
  <cellStyleXfs count="3">
    <xf numFmtId="0" fontId="0" fillId="0" borderId="0"/>
    <xf numFmtId="0" fontId="8" fillId="0" borderId="0"/>
    <xf numFmtId="9" fontId="18" fillId="0" borderId="0" applyFont="0" applyFill="0" applyBorder="0" applyAlignment="0" applyProtection="0"/>
  </cellStyleXfs>
  <cellXfs count="143">
    <xf numFmtId="0" fontId="0" fillId="0" borderId="0" xfId="0"/>
    <xf numFmtId="0" fontId="1" fillId="0" borderId="0" xfId="0" applyFont="1"/>
    <xf numFmtId="0" fontId="2" fillId="0" borderId="0" xfId="0" applyFont="1"/>
    <xf numFmtId="0" fontId="1" fillId="0" borderId="0" xfId="0" quotePrefix="1" applyFont="1"/>
    <xf numFmtId="0" fontId="3" fillId="2" borderId="0" xfId="0" applyFont="1" applyFill="1" applyAlignment="1">
      <alignment vertical="center"/>
    </xf>
    <xf numFmtId="0" fontId="4" fillId="2" borderId="0" xfId="0" applyFont="1" applyFill="1" applyAlignment="1">
      <alignment vertical="center"/>
    </xf>
    <xf numFmtId="0" fontId="1" fillId="3" borderId="0" xfId="0" applyFont="1" applyFill="1"/>
    <xf numFmtId="0" fontId="5" fillId="0" borderId="0" xfId="0" applyFont="1"/>
    <xf numFmtId="0" fontId="1" fillId="0" borderId="0" xfId="0" applyNumberFormat="1" applyFont="1"/>
    <xf numFmtId="0" fontId="3" fillId="4" borderId="1" xfId="0" applyFont="1" applyFill="1" applyBorder="1" applyAlignment="1">
      <alignment wrapText="1"/>
    </xf>
    <xf numFmtId="0" fontId="3" fillId="4" borderId="2" xfId="0" applyFont="1" applyFill="1" applyBorder="1" applyAlignment="1">
      <alignment wrapText="1"/>
    </xf>
    <xf numFmtId="0" fontId="3" fillId="4" borderId="3" xfId="0" applyFont="1" applyFill="1" applyBorder="1" applyAlignment="1">
      <alignment wrapText="1"/>
    </xf>
    <xf numFmtId="0" fontId="6" fillId="0" borderId="0" xfId="0" applyFont="1"/>
    <xf numFmtId="0" fontId="11" fillId="6" borderId="7" xfId="1" applyFont="1" applyFill="1" applyBorder="1" applyAlignment="1">
      <alignment vertical="top" wrapText="1"/>
    </xf>
    <xf numFmtId="0" fontId="9" fillId="5" borderId="8" xfId="1" applyFont="1" applyFill="1" applyBorder="1" applyAlignment="1">
      <alignment vertical="top" wrapText="1"/>
    </xf>
    <xf numFmtId="0" fontId="10" fillId="6" borderId="9" xfId="1" applyFont="1" applyFill="1" applyBorder="1" applyAlignment="1">
      <alignment vertical="top" wrapText="1"/>
    </xf>
    <xf numFmtId="0" fontId="9" fillId="5" borderId="12" xfId="1" applyFont="1" applyFill="1" applyBorder="1" applyAlignment="1">
      <alignment horizontal="left" vertical="top" wrapText="1"/>
    </xf>
    <xf numFmtId="0" fontId="0" fillId="7" borderId="0" xfId="0" applyFill="1" applyBorder="1"/>
    <xf numFmtId="0" fontId="7" fillId="7" borderId="0" xfId="0" applyFont="1" applyFill="1" applyAlignment="1">
      <alignment horizontal="justify" vertical="center"/>
    </xf>
    <xf numFmtId="0" fontId="0" fillId="7" borderId="0" xfId="0" applyFill="1"/>
    <xf numFmtId="0" fontId="9" fillId="5" borderId="0" xfId="1" applyFont="1" applyFill="1" applyBorder="1" applyAlignment="1">
      <alignment horizontal="left" vertical="top" wrapText="1"/>
    </xf>
    <xf numFmtId="0" fontId="10" fillId="6" borderId="13" xfId="1" applyFont="1" applyFill="1" applyBorder="1" applyAlignment="1">
      <alignment vertical="top" wrapText="1"/>
    </xf>
    <xf numFmtId="0" fontId="11" fillId="6" borderId="13" xfId="1" applyFont="1" applyFill="1" applyBorder="1" applyAlignment="1">
      <alignment vertical="top" wrapText="1"/>
    </xf>
    <xf numFmtId="1" fontId="0" fillId="0" borderId="0" xfId="0" applyNumberFormat="1"/>
    <xf numFmtId="0" fontId="12" fillId="7" borderId="0" xfId="1" applyFont="1" applyFill="1" applyBorder="1" applyAlignment="1">
      <alignment horizontal="left" vertical="top" wrapText="1"/>
    </xf>
    <xf numFmtId="0" fontId="1" fillId="8" borderId="0" xfId="0" applyFont="1" applyFill="1"/>
    <xf numFmtId="0" fontId="1" fillId="9" borderId="0" xfId="0" applyFont="1" applyFill="1"/>
    <xf numFmtId="0" fontId="1" fillId="0" borderId="0" xfId="0" applyFont="1" applyFill="1"/>
    <xf numFmtId="1" fontId="1" fillId="0" borderId="0" xfId="0" applyNumberFormat="1" applyFont="1" applyFill="1"/>
    <xf numFmtId="0" fontId="0" fillId="0" borderId="0" xfId="0" applyFill="1"/>
    <xf numFmtId="1" fontId="0" fillId="0" borderId="0" xfId="0" applyNumberFormat="1" applyFill="1"/>
    <xf numFmtId="0" fontId="3" fillId="4" borderId="1" xfId="0" applyFont="1" applyFill="1" applyBorder="1" applyAlignment="1">
      <alignment horizont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3" fillId="4" borderId="6" xfId="0" applyFont="1" applyFill="1" applyBorder="1" applyAlignment="1">
      <alignment horizontal="center" wrapText="1"/>
    </xf>
    <xf numFmtId="0" fontId="1" fillId="0" borderId="0" xfId="0" applyFont="1" applyAlignment="1">
      <alignment horizontal="center"/>
    </xf>
    <xf numFmtId="0" fontId="16" fillId="10" borderId="0" xfId="0" applyFont="1" applyFill="1" applyBorder="1"/>
    <xf numFmtId="0" fontId="16" fillId="11" borderId="0" xfId="0" applyFont="1" applyFill="1" applyBorder="1"/>
    <xf numFmtId="0" fontId="17" fillId="12" borderId="0" xfId="0" applyFont="1" applyFill="1" applyBorder="1"/>
    <xf numFmtId="0" fontId="16" fillId="13" borderId="0" xfId="0" applyFont="1" applyFill="1" applyBorder="1"/>
    <xf numFmtId="0" fontId="16" fillId="0" borderId="0" xfId="0" applyFont="1" applyFill="1" applyBorder="1"/>
    <xf numFmtId="0" fontId="17" fillId="11" borderId="0" xfId="0" applyFont="1" applyFill="1" applyBorder="1" applyAlignment="1">
      <alignment horizontal="left"/>
    </xf>
    <xf numFmtId="0" fontId="16" fillId="12" borderId="0" xfId="0" applyFont="1" applyFill="1" applyBorder="1"/>
    <xf numFmtId="0" fontId="17" fillId="13" borderId="0" xfId="0" applyFont="1" applyFill="1" applyBorder="1" applyAlignment="1">
      <alignment horizontal="left"/>
    </xf>
    <xf numFmtId="0" fontId="16" fillId="0" borderId="0" xfId="0" applyNumberFormat="1" applyFont="1" applyFill="1" applyBorder="1"/>
    <xf numFmtId="1" fontId="17" fillId="11" borderId="0" xfId="0" applyNumberFormat="1" applyFont="1" applyFill="1" applyBorder="1" applyAlignment="1">
      <alignment horizontal="left"/>
    </xf>
    <xf numFmtId="1" fontId="17" fillId="13" borderId="0" xfId="0" applyNumberFormat="1" applyFont="1" applyFill="1" applyBorder="1" applyAlignment="1">
      <alignment horizontal="left"/>
    </xf>
    <xf numFmtId="0" fontId="17" fillId="0" borderId="0" xfId="0" applyFont="1" applyFill="1" applyBorder="1" applyAlignment="1">
      <alignment horizontal="left"/>
    </xf>
    <xf numFmtId="0" fontId="17" fillId="14" borderId="0" xfId="0" applyFont="1" applyFill="1" applyBorder="1" applyAlignment="1">
      <alignment horizontal="left"/>
    </xf>
    <xf numFmtId="0" fontId="16" fillId="15" borderId="0" xfId="0" applyFont="1" applyFill="1" applyBorder="1"/>
    <xf numFmtId="0" fontId="16" fillId="16" borderId="0" xfId="0" applyFont="1" applyFill="1" applyBorder="1"/>
    <xf numFmtId="0" fontId="16" fillId="17" borderId="0" xfId="0" applyFont="1" applyFill="1" applyBorder="1"/>
    <xf numFmtId="0" fontId="16" fillId="18" borderId="0" xfId="0" applyFont="1" applyFill="1" applyBorder="1"/>
    <xf numFmtId="0" fontId="16" fillId="19" borderId="0" xfId="0" applyFont="1" applyFill="1" applyBorder="1"/>
    <xf numFmtId="0" fontId="16" fillId="20" borderId="0" xfId="0" applyFont="1" applyFill="1" applyBorder="1"/>
    <xf numFmtId="0" fontId="16" fillId="21" borderId="0" xfId="0" applyFont="1" applyFill="1" applyBorder="1"/>
    <xf numFmtId="0" fontId="16" fillId="22" borderId="0" xfId="0" applyFont="1" applyFill="1" applyBorder="1"/>
    <xf numFmtId="0" fontId="0" fillId="0" borderId="0" xfId="0" applyAlignment="1">
      <alignment horizontal="left"/>
    </xf>
    <xf numFmtId="0" fontId="0" fillId="0" borderId="0" xfId="0" applyNumberFormat="1"/>
    <xf numFmtId="0" fontId="21" fillId="0" borderId="0" xfId="0" applyFont="1" applyAlignment="1"/>
    <xf numFmtId="0" fontId="22" fillId="0" borderId="0" xfId="0" applyFont="1" applyAlignment="1"/>
    <xf numFmtId="0" fontId="3" fillId="2" borderId="14" xfId="0" applyFont="1" applyFill="1" applyBorder="1" applyAlignment="1">
      <alignment vertical="center"/>
    </xf>
    <xf numFmtId="0" fontId="1" fillId="0" borderId="14" xfId="0" applyFont="1" applyBorder="1"/>
    <xf numFmtId="0" fontId="20" fillId="0" borderId="14" xfId="0" applyFont="1" applyBorder="1"/>
    <xf numFmtId="0" fontId="1" fillId="0" borderId="14" xfId="0" applyNumberFormat="1" applyFont="1" applyBorder="1"/>
    <xf numFmtId="0" fontId="1" fillId="8" borderId="14" xfId="0" applyNumberFormat="1" applyFont="1" applyFill="1" applyBorder="1"/>
    <xf numFmtId="0" fontId="3" fillId="2" borderId="0" xfId="0" applyFont="1" applyFill="1" applyAlignment="1">
      <alignment vertical="center" wrapText="1"/>
    </xf>
    <xf numFmtId="0" fontId="3" fillId="2" borderId="0" xfId="0" applyFont="1" applyFill="1" applyAlignment="1">
      <alignment horizontal="center" vertical="center" wrapText="1"/>
    </xf>
    <xf numFmtId="9" fontId="0" fillId="0" borderId="0" xfId="2" applyFont="1"/>
    <xf numFmtId="0" fontId="0" fillId="23" borderId="0" xfId="0" applyFill="1"/>
    <xf numFmtId="2" fontId="0" fillId="8" borderId="0" xfId="2" applyNumberFormat="1" applyFont="1" applyFill="1"/>
    <xf numFmtId="0" fontId="3" fillId="0"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wrapText="1"/>
    </xf>
    <xf numFmtId="0" fontId="1" fillId="0" borderId="14" xfId="0" applyFont="1" applyFill="1" applyBorder="1"/>
    <xf numFmtId="0" fontId="3" fillId="24" borderId="0" xfId="0" applyFont="1" applyFill="1" applyAlignment="1">
      <alignment horizontal="center" vertical="center" wrapText="1"/>
    </xf>
    <xf numFmtId="9" fontId="0" fillId="0" borderId="0" xfId="2" applyFont="1" applyFill="1"/>
    <xf numFmtId="0" fontId="1" fillId="0" borderId="0" xfId="0" applyFont="1" applyFill="1" applyAlignment="1">
      <alignment vertical="center"/>
    </xf>
    <xf numFmtId="0" fontId="1" fillId="0" borderId="0" xfId="0" applyFont="1" applyFill="1" applyAlignment="1">
      <alignment horizontal="center" vertical="center" wrapText="1"/>
    </xf>
    <xf numFmtId="0" fontId="3" fillId="25" borderId="0" xfId="0" applyFont="1" applyFill="1" applyAlignment="1">
      <alignment horizontal="center" vertical="center" wrapText="1"/>
    </xf>
    <xf numFmtId="0" fontId="1" fillId="0" borderId="0" xfId="0" applyFont="1" applyBorder="1"/>
    <xf numFmtId="0" fontId="1" fillId="0" borderId="0" xfId="0" applyFont="1" applyFill="1" applyAlignment="1">
      <alignment vertical="center" wrapText="1"/>
    </xf>
    <xf numFmtId="0" fontId="1" fillId="0" borderId="15" xfId="0" applyFont="1" applyBorder="1"/>
    <xf numFmtId="0" fontId="1" fillId="29" borderId="16" xfId="0" applyFont="1" applyFill="1" applyBorder="1"/>
    <xf numFmtId="0" fontId="1" fillId="29" borderId="17" xfId="0" applyFont="1" applyFill="1" applyBorder="1"/>
    <xf numFmtId="0" fontId="1" fillId="29" borderId="18" xfId="0" applyFont="1" applyFill="1" applyBorder="1"/>
    <xf numFmtId="0" fontId="1" fillId="29" borderId="16" xfId="0" applyFont="1" applyFill="1" applyBorder="1" applyAlignment="1">
      <alignment wrapText="1"/>
    </xf>
    <xf numFmtId="0" fontId="20" fillId="29" borderId="18" xfId="0" applyFont="1" applyFill="1" applyBorder="1" applyAlignment="1">
      <alignment wrapText="1"/>
    </xf>
    <xf numFmtId="9" fontId="0" fillId="0" borderId="0" xfId="0" applyNumberFormat="1"/>
    <xf numFmtId="0" fontId="1" fillId="29" borderId="14" xfId="0" applyFont="1" applyFill="1" applyBorder="1"/>
    <xf numFmtId="9" fontId="1" fillId="29" borderId="14" xfId="0" applyNumberFormat="1" applyFont="1" applyFill="1" applyBorder="1"/>
    <xf numFmtId="0" fontId="3" fillId="2" borderId="0" xfId="0" applyNumberFormat="1" applyFont="1" applyFill="1" applyAlignment="1">
      <alignment vertical="center"/>
    </xf>
    <xf numFmtId="9" fontId="3" fillId="2" borderId="0" xfId="0" applyNumberFormat="1" applyFont="1" applyFill="1" applyAlignment="1">
      <alignment vertical="center"/>
    </xf>
    <xf numFmtId="0" fontId="24" fillId="29" borderId="0" xfId="0" applyFont="1" applyFill="1" applyAlignment="1">
      <alignment vertical="center"/>
    </xf>
    <xf numFmtId="0" fontId="24" fillId="29" borderId="0" xfId="0" applyNumberFormat="1" applyFont="1" applyFill="1" applyAlignment="1">
      <alignment vertical="center"/>
    </xf>
    <xf numFmtId="9" fontId="24" fillId="29" borderId="0" xfId="0" applyNumberFormat="1" applyFont="1" applyFill="1" applyAlignment="1">
      <alignment vertical="center"/>
    </xf>
    <xf numFmtId="0" fontId="24" fillId="26" borderId="0" xfId="0" applyFont="1" applyFill="1" applyAlignment="1">
      <alignment vertical="center"/>
    </xf>
    <xf numFmtId="0" fontId="24" fillId="27" borderId="0" xfId="0" applyFont="1" applyFill="1" applyAlignment="1">
      <alignment vertical="center"/>
    </xf>
    <xf numFmtId="0" fontId="24" fillId="28" borderId="0" xfId="0" applyFont="1" applyFill="1" applyAlignment="1">
      <alignment vertical="center"/>
    </xf>
    <xf numFmtId="0" fontId="24" fillId="0" borderId="0" xfId="0" applyFont="1"/>
    <xf numFmtId="0" fontId="3" fillId="7" borderId="0" xfId="0" applyFont="1" applyFill="1" applyAlignment="1">
      <alignment vertical="center"/>
    </xf>
    <xf numFmtId="0" fontId="25" fillId="7" borderId="0" xfId="0" applyFont="1" applyFill="1" applyAlignment="1">
      <alignment vertical="center"/>
    </xf>
    <xf numFmtId="0" fontId="24" fillId="7" borderId="0" xfId="0" applyFont="1" applyFill="1" applyAlignment="1">
      <alignment vertical="center"/>
    </xf>
    <xf numFmtId="0" fontId="24" fillId="0" borderId="0" xfId="0" applyFont="1" applyFill="1" applyAlignment="1">
      <alignment vertical="center"/>
    </xf>
    <xf numFmtId="0" fontId="24" fillId="0" borderId="0" xfId="0" applyNumberFormat="1" applyFont="1" applyFill="1" applyAlignment="1">
      <alignment vertical="center"/>
    </xf>
    <xf numFmtId="9" fontId="24" fillId="0" borderId="0" xfId="0" applyNumberFormat="1" applyFont="1" applyFill="1" applyAlignment="1">
      <alignment vertical="center"/>
    </xf>
    <xf numFmtId="0" fontId="1" fillId="9" borderId="14" xfId="0" applyFont="1" applyFill="1" applyBorder="1"/>
    <xf numFmtId="9" fontId="1" fillId="0" borderId="0" xfId="2" applyFont="1"/>
    <xf numFmtId="0" fontId="5" fillId="0" borderId="0" xfId="0" applyFont="1" applyFill="1"/>
    <xf numFmtId="0" fontId="3" fillId="7" borderId="14" xfId="0" applyFont="1" applyFill="1" applyBorder="1" applyAlignment="1">
      <alignment vertical="center"/>
    </xf>
    <xf numFmtId="0" fontId="25" fillId="2" borderId="14" xfId="0" applyFont="1" applyFill="1" applyBorder="1"/>
    <xf numFmtId="0" fontId="19" fillId="2" borderId="0" xfId="0" applyFont="1" applyFill="1"/>
    <xf numFmtId="0" fontId="23" fillId="9" borderId="14" xfId="0" applyFont="1" applyFill="1" applyBorder="1" applyAlignment="1">
      <alignment vertical="center"/>
    </xf>
    <xf numFmtId="0" fontId="24" fillId="9" borderId="14" xfId="0" applyFont="1" applyFill="1" applyBorder="1"/>
    <xf numFmtId="0" fontId="26" fillId="9" borderId="0" xfId="0" applyFont="1" applyFill="1"/>
    <xf numFmtId="0" fontId="5" fillId="0" borderId="0" xfId="0" applyFont="1" applyBorder="1"/>
    <xf numFmtId="0" fontId="2" fillId="0" borderId="0" xfId="0" applyFont="1" applyAlignment="1">
      <alignment horizontal="left"/>
    </xf>
    <xf numFmtId="1" fontId="1" fillId="4" borderId="0" xfId="0" applyNumberFormat="1" applyFont="1" applyFill="1"/>
    <xf numFmtId="1" fontId="1" fillId="31" borderId="0" xfId="0" applyNumberFormat="1" applyFont="1" applyFill="1"/>
    <xf numFmtId="1" fontId="1" fillId="30" borderId="0" xfId="0" applyNumberFormat="1" applyFont="1" applyFill="1"/>
    <xf numFmtId="0" fontId="2" fillId="4" borderId="0" xfId="0" applyFont="1" applyFill="1"/>
    <xf numFmtId="0" fontId="1" fillId="0" borderId="19" xfId="0" applyFont="1" applyFill="1" applyBorder="1"/>
    <xf numFmtId="1" fontId="16" fillId="0" borderId="0" xfId="0" applyNumberFormat="1" applyFont="1" applyFill="1" applyBorder="1"/>
    <xf numFmtId="0" fontId="1" fillId="0" borderId="0" xfId="0" applyFont="1" applyAlignment="1">
      <alignment horizontal="left"/>
    </xf>
    <xf numFmtId="0" fontId="1" fillId="4" borderId="0" xfId="0" applyFont="1" applyFill="1"/>
    <xf numFmtId="0" fontId="27" fillId="32" borderId="0" xfId="0" applyFont="1" applyFill="1" applyBorder="1" applyAlignment="1">
      <alignment vertical="center"/>
    </xf>
    <xf numFmtId="0" fontId="28" fillId="0" borderId="0" xfId="0" applyFont="1" applyFill="1" applyBorder="1"/>
    <xf numFmtId="1" fontId="28" fillId="0" borderId="0" xfId="0" applyNumberFormat="1" applyFont="1" applyFill="1" applyBorder="1"/>
    <xf numFmtId="0" fontId="27" fillId="0" borderId="0" xfId="0" applyFont="1" applyFill="1" applyBorder="1" applyAlignment="1">
      <alignment vertical="center"/>
    </xf>
    <xf numFmtId="0" fontId="3" fillId="0" borderId="0" xfId="0" applyFont="1" applyFill="1" applyAlignment="1">
      <alignment horizontal="center" vertical="center" wrapText="1"/>
    </xf>
    <xf numFmtId="0" fontId="2" fillId="0" borderId="0" xfId="0" applyFont="1" applyFill="1"/>
    <xf numFmtId="9" fontId="0" fillId="0" borderId="0" xfId="2" applyNumberFormat="1" applyFont="1"/>
    <xf numFmtId="164" fontId="17" fillId="11" borderId="0" xfId="0" applyNumberFormat="1" applyFont="1" applyFill="1" applyBorder="1" applyAlignment="1">
      <alignment horizontal="left"/>
    </xf>
    <xf numFmtId="1" fontId="1" fillId="8" borderId="0" xfId="0" applyNumberFormat="1" applyFont="1" applyFill="1"/>
    <xf numFmtId="1" fontId="1" fillId="0" borderId="0" xfId="0" applyNumberFormat="1" applyFont="1"/>
    <xf numFmtId="0" fontId="16" fillId="33" borderId="0" xfId="0" applyFont="1" applyFill="1" applyBorder="1"/>
    <xf numFmtId="0" fontId="17" fillId="33" borderId="0" xfId="0" applyFont="1" applyFill="1" applyBorder="1" applyAlignment="1">
      <alignment horizontal="left"/>
    </xf>
    <xf numFmtId="0" fontId="17" fillId="34" borderId="0" xfId="0" applyFont="1" applyFill="1" applyBorder="1" applyAlignment="1">
      <alignment horizontal="left"/>
    </xf>
    <xf numFmtId="0" fontId="12" fillId="7" borderId="10" xfId="1" applyFont="1" applyFill="1" applyBorder="1" applyAlignment="1">
      <alignment horizontal="left" vertical="top" wrapText="1"/>
    </xf>
    <xf numFmtId="0" fontId="12" fillId="7" borderId="11" xfId="1" applyFont="1" applyFill="1" applyBorder="1" applyAlignment="1">
      <alignment horizontal="left" vertical="top" wrapText="1"/>
    </xf>
    <xf numFmtId="0" fontId="20" fillId="0" borderId="14" xfId="0" applyFont="1" applyFill="1" applyBorder="1"/>
  </cellXfs>
  <cellStyles count="3">
    <cellStyle name="Normal" xfId="0" builtinId="0"/>
    <cellStyle name="Normal 3" xfId="1"/>
    <cellStyle name="Percent" xfId="2" builtinId="5"/>
  </cellStyles>
  <dxfs count="466">
    <dxf>
      <fill>
        <patternFill>
          <bgColor theme="9" tint="0.59996337778862885"/>
        </patternFill>
      </fill>
    </dxf>
    <dxf>
      <font>
        <color rgb="FF9C0006"/>
      </font>
      <fill>
        <patternFill>
          <bgColor rgb="FFFFC7CE"/>
        </patternFill>
      </fill>
    </dxf>
    <dxf>
      <fill>
        <patternFill>
          <bgColor theme="5" tint="0.59996337778862885"/>
        </patternFill>
      </fill>
    </dxf>
    <dxf>
      <fill>
        <patternFill>
          <bgColor theme="9" tint="0.59996337778862885"/>
        </patternFill>
      </fill>
    </dxf>
    <dxf>
      <font>
        <color rgb="FF9C0006"/>
      </font>
      <fill>
        <patternFill>
          <bgColor rgb="FFFFC7CE"/>
        </patternFill>
      </fill>
    </dxf>
    <dxf>
      <fill>
        <patternFill>
          <bgColor theme="5" tint="0.59996337778862885"/>
        </patternFill>
      </fill>
    </dxf>
    <dxf>
      <fill>
        <patternFill>
          <bgColor theme="9" tint="0.59996337778862885"/>
        </patternFill>
      </fill>
    </dxf>
    <dxf>
      <font>
        <color rgb="FF9C0006"/>
      </font>
      <fill>
        <patternFill>
          <bgColor rgb="FFFFC7CE"/>
        </patternFill>
      </fill>
    </dxf>
    <dxf>
      <fill>
        <patternFill>
          <bgColor theme="5" tint="0.59996337778862885"/>
        </patternFill>
      </fill>
    </dxf>
    <dxf>
      <fill>
        <patternFill>
          <bgColor theme="9" tint="0.59996337778862885"/>
        </patternFill>
      </fill>
    </dxf>
    <dxf>
      <font>
        <color rgb="FF9C0006"/>
      </font>
      <fill>
        <patternFill>
          <bgColor rgb="FFFFC7CE"/>
        </patternFill>
      </fill>
    </dxf>
    <dxf>
      <fill>
        <patternFill>
          <bgColor theme="5" tint="0.59996337778862885"/>
        </patternFill>
      </fill>
    </dxf>
    <dxf>
      <fill>
        <patternFill>
          <bgColor theme="9" tint="0.59996337778862885"/>
        </patternFill>
      </fill>
    </dxf>
    <dxf>
      <font>
        <color rgb="FF9C0006"/>
      </font>
      <fill>
        <patternFill>
          <bgColor rgb="FFFFC7CE"/>
        </patternFill>
      </fill>
    </dxf>
    <dxf>
      <fill>
        <patternFill>
          <bgColor theme="5" tint="0.59996337778862885"/>
        </patternFill>
      </fill>
    </dxf>
    <dxf>
      <fill>
        <patternFill>
          <bgColor theme="9" tint="0.59996337778862885"/>
        </patternFill>
      </fill>
    </dxf>
    <dxf>
      <font>
        <color rgb="FF9C0006"/>
      </font>
      <fill>
        <patternFill>
          <bgColor rgb="FFFFC7CE"/>
        </patternFill>
      </fill>
    </dxf>
    <dxf>
      <fill>
        <patternFill>
          <bgColor theme="5" tint="0.59996337778862885"/>
        </patternFill>
      </fill>
    </dxf>
    <dxf>
      <fill>
        <patternFill>
          <bgColor theme="9" tint="0.59996337778862885"/>
        </patternFill>
      </fill>
    </dxf>
    <dxf>
      <font>
        <color rgb="FF9C0006"/>
      </font>
      <fill>
        <patternFill>
          <bgColor rgb="FFFFC7CE"/>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font>
    </dxf>
    <dxf>
      <font>
        <b/>
      </font>
    </dxf>
    <dxf>
      <font>
        <b/>
      </font>
    </dxf>
    <dxf>
      <font>
        <b/>
      </font>
    </dxf>
    <dxf>
      <font>
        <b/>
      </font>
    </dxf>
    <dxf>
      <font>
        <b/>
      </font>
    </dxf>
    <dxf>
      <font>
        <b/>
      </font>
    </dxf>
    <dxf>
      <font>
        <b/>
      </font>
    </dxf>
    <dxf>
      <font>
        <b/>
      </font>
    </dxf>
    <dxf>
      <font>
        <b/>
      </font>
    </dxf>
    <dxf>
      <fill>
        <patternFill>
          <bgColor theme="0" tint="-4.9989318521683403E-2"/>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dxf>
    <dxf>
      <font>
        <color auto="1"/>
      </font>
    </dxf>
    <dxf>
      <font>
        <color auto="1"/>
      </font>
    </dxf>
    <dxf>
      <font>
        <color auto="1"/>
      </font>
    </dxf>
    <dxf>
      <font>
        <color auto="1"/>
      </font>
    </dxf>
    <dxf>
      <font>
        <color auto="1"/>
      </font>
    </dxf>
    <dxf>
      <font>
        <color auto="1"/>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fgColor indexed="64"/>
          <bgColor rgb="FF585859"/>
        </patternFill>
      </fill>
      <alignment vertical="center" readingOrder="0"/>
    </dxf>
    <dxf>
      <fill>
        <patternFill patternType="solid">
          <fgColor indexed="64"/>
          <bgColor rgb="FF585859"/>
        </patternFill>
      </fill>
      <alignment vertical="center" readingOrder="0"/>
    </dxf>
    <dxf>
      <fill>
        <patternFill patternType="solid">
          <fgColor indexed="64"/>
          <bgColor rgb="FF585859"/>
        </patternFill>
      </fill>
      <alignment vertical="center" readingOrder="0"/>
    </dxf>
    <dxf>
      <fill>
        <patternFill patternType="solid">
          <fgColor indexed="64"/>
          <bgColor rgb="FF585859"/>
        </patternFill>
      </fill>
      <alignment vertical="center" readingOrder="0"/>
    </dxf>
    <dxf>
      <fill>
        <patternFill patternType="solid">
          <fgColor indexed="64"/>
          <bgColor rgb="FF585859"/>
        </patternFill>
      </fill>
      <alignment vertical="center" readingOrder="0"/>
    </dxf>
    <dxf>
      <fill>
        <patternFill patternType="solid">
          <fgColor indexed="64"/>
          <bgColor rgb="FF585859"/>
        </patternFill>
      </fill>
      <alignment vertical="center" readingOrder="0"/>
    </dxf>
    <dxf>
      <fill>
        <patternFill patternType="solid">
          <fgColor indexed="64"/>
          <bgColor rgb="FF585859"/>
        </patternFill>
      </fill>
      <alignment vertical="center" readingOrder="0"/>
    </dxf>
    <dxf>
      <fill>
        <patternFill patternType="solid">
          <fgColor indexed="64"/>
          <bgColor rgb="FF585859"/>
        </patternFill>
      </fill>
      <alignment vertical="center" readingOrder="0"/>
    </dxf>
    <dxf>
      <fill>
        <patternFill patternType="solid">
          <fgColor indexed="64"/>
          <bgColor rgb="FF585859"/>
        </patternFill>
      </fill>
      <alignment vertical="center" readingOrder="0"/>
    </dxf>
    <dxf>
      <fill>
        <patternFill patternType="solid">
          <bgColor theme="0" tint="-4.9989318521683403E-2"/>
        </patternFill>
      </fill>
    </dxf>
    <dxf>
      <fill>
        <patternFill>
          <bgColor auto="1"/>
        </patternFill>
      </fill>
    </dxf>
    <dxf>
      <fill>
        <patternFill>
          <bgColor auto="1"/>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rgb="FFFF9999"/>
        </patternFill>
      </fill>
    </dxf>
    <dxf>
      <fill>
        <patternFill patternType="solid">
          <bgColor theme="9" tint="0.79998168889431442"/>
        </patternFill>
      </fill>
    </dxf>
    <dxf>
      <fill>
        <patternFill patternType="solid">
          <bgColor theme="7" tint="0.7999816888943144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numFmt numFmtId="13" formatCode="0%"/>
    </dxf>
    <dxf>
      <numFmt numFmtId="13" formatCode="0%"/>
    </dxf>
    <dxf>
      <numFmt numFmtId="13" formatCode="0%"/>
    </dxf>
    <dxf>
      <numFmt numFmtId="13" formatCode="0%"/>
    </dxf>
    <dxf>
      <font>
        <color auto="1"/>
      </font>
      <alignment vertical="center" readingOrder="0"/>
    </dxf>
    <dxf>
      <numFmt numFmtId="13" formatCode="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numFmt numFmtId="13" formatCode="0%"/>
    </dxf>
    <dxf>
      <numFmt numFmtId="13" formatCode="0%"/>
    </dxf>
    <dxf>
      <numFmt numFmtId="165" formatCode="0.0%"/>
    </dxf>
    <dxf>
      <fill>
        <patternFill patternType="none">
          <fgColor indexed="64"/>
          <bgColor indexed="65"/>
        </patternFill>
      </fill>
    </dxf>
    <dxf>
      <fill>
        <patternFill patternType="none">
          <fgColor indexed="64"/>
          <bgColor indexed="65"/>
        </patternFill>
      </fill>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patternType="solid">
          <bgColor rgb="FF585859"/>
        </patternFill>
      </fill>
    </dxf>
    <dxf>
      <fill>
        <patternFill patternType="solid">
          <bgColor rgb="FF585859"/>
        </patternFill>
      </fill>
    </dxf>
    <dxf>
      <fill>
        <patternFill patternType="solid">
          <bgColor rgb="FF585859"/>
        </patternFill>
      </fill>
    </dxf>
    <dxf>
      <fill>
        <patternFill patternType="solid">
          <bgColor rgb="FF585859"/>
        </patternFill>
      </fill>
    </dxf>
    <dxf>
      <fill>
        <patternFill patternType="solid">
          <bgColor rgb="FF585859"/>
        </patternFill>
      </fill>
    </dxf>
    <dxf>
      <fill>
        <patternFill patternType="solid">
          <bgColor rgb="FF585859"/>
        </patternFill>
      </fill>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ill>
        <patternFill patternType="none">
          <fgColor indexed="64"/>
          <bgColor indexed="65"/>
        </patternFill>
      </fill>
      <alignment horizontal="general" vertical="bottom" textRotation="0" wrapText="0" indent="0" justifyLastLine="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color theme="0"/>
      </font>
      <fill>
        <patternFill patternType="solid">
          <fgColor indexed="64"/>
          <bgColor rgb="FF585859"/>
        </patternFill>
      </fill>
      <alignment vertical="center" readingOrder="0"/>
    </dxf>
    <dxf>
      <fill>
        <patternFill patternType="none">
          <fgColor indexed="64"/>
          <bgColor indexed="65"/>
        </patternFill>
      </fill>
      <alignment horizontal="general" vertical="bottom" textRotation="0" wrapText="0" indent="0" justifyLastLine="0" shrinkToFit="0"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numFmt numFmtId="13" formatCode="0%"/>
    </dxf>
    <dxf>
      <numFmt numFmtId="13" formatCode="0%"/>
    </dxf>
    <dxf>
      <numFmt numFmtId="13" formatCode="0%"/>
    </dxf>
    <dxf>
      <numFmt numFmtId="13" formatCode="0%"/>
    </dxf>
    <dxf>
      <numFmt numFmtId="13" formatCode="0%"/>
    </dxf>
    <dxf>
      <fill>
        <patternFill patternType="solid">
          <bgColor theme="0" tint="-0.14999847407452621"/>
        </patternFill>
      </fill>
    </dxf>
    <dxf>
      <fill>
        <patternFill patternType="solid">
          <bgColor theme="0" tint="-0.14999847407452621"/>
        </patternFill>
      </fill>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numFmt numFmtId="13" formatCode="0%"/>
    </dxf>
    <dxf>
      <font>
        <name val="Arial Narrow"/>
        <scheme val="none"/>
      </font>
    </dxf>
    <dxf>
      <fill>
        <patternFill patternType="solid">
          <bgColor theme="0" tint="-0.14999847407452621"/>
        </patternFill>
      </fill>
    </dxf>
    <dxf>
      <fill>
        <patternFill patternType="solid">
          <bgColor theme="0" tint="-0.14999847407452621"/>
        </patternFill>
      </fill>
    </dxf>
    <dxf>
      <alignment wrapText="1" readingOrder="0"/>
    </dxf>
    <dxf>
      <numFmt numFmtId="13" formatCode="0%"/>
    </dxf>
    <dxf>
      <font>
        <name val="Arial Narrow"/>
        <scheme val="none"/>
      </font>
    </dxf>
    <dxf>
      <font>
        <name val="Arial Narrow"/>
        <scheme val="none"/>
      </font>
    </dxf>
    <dxf>
      <font>
        <name val="Arial Narrow"/>
        <scheme val="none"/>
      </font>
      <fill>
        <patternFill patternType="solid">
          <fgColor indexed="64"/>
          <bgColor theme="2"/>
        </patternFill>
      </fill>
    </dxf>
    <dxf>
      <font>
        <name val="Arial Narrow"/>
        <scheme val="none"/>
      </font>
      <fill>
        <patternFill patternType="solid">
          <fgColor indexed="64"/>
          <bgColor theme="2"/>
        </patternFill>
      </fill>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ill>
        <patternFill patternType="solid">
          <fgColor indexed="64"/>
          <bgColor theme="2"/>
        </patternFill>
      </fill>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font>
    </dxf>
    <dxf>
      <font>
        <b val="0"/>
      </font>
    </dxf>
    <dxf>
      <font>
        <b val="0"/>
      </font>
    </dxf>
    <dxf>
      <font>
        <b val="0"/>
      </font>
    </dxf>
    <dxf>
      <font>
        <b val="0"/>
      </font>
    </dxf>
    <dxf>
      <font>
        <b/>
      </font>
    </dxf>
    <dxf>
      <font>
        <b/>
      </font>
    </dxf>
    <dxf>
      <font>
        <b/>
      </font>
    </dxf>
    <dxf>
      <font>
        <b/>
      </font>
    </dxf>
    <dxf>
      <font>
        <b/>
      </font>
    </dxf>
    <dxf>
      <font>
        <b/>
        <color theme="0"/>
        <name val="Arial Narrow"/>
        <scheme val="none"/>
      </font>
      <fill>
        <patternFill patternType="solid">
          <fgColor indexed="64"/>
          <bgColor rgb="FF585859"/>
        </patternFill>
      </fill>
      <alignment vertical="center" readingOrder="0"/>
    </dxf>
    <dxf>
      <font>
        <b/>
        <color theme="0"/>
        <name val="Arial Narrow"/>
        <scheme val="none"/>
      </font>
      <fill>
        <patternFill patternType="solid">
          <fgColor indexed="64"/>
          <bgColor rgb="FF585859"/>
        </patternFill>
      </fill>
      <alignment vertical="center"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fgColor indexed="64"/>
          <bgColor rgb="FF585859"/>
        </patternFill>
      </fill>
    </dxf>
    <dxf>
      <fill>
        <patternFill patternType="solid">
          <fgColor indexed="64"/>
          <bgColor rgb="FF585859"/>
        </patternFill>
      </fill>
    </dxf>
    <dxf>
      <fill>
        <patternFill patternType="solid">
          <fgColor indexed="64"/>
          <bgColor rgb="FF585859"/>
        </patternFill>
      </fill>
    </dxf>
    <dxf>
      <fill>
        <patternFill patternType="solid">
          <fgColor indexed="64"/>
          <bgColor rgb="FF585859"/>
        </patternFill>
      </fill>
    </dxf>
    <dxf>
      <fill>
        <patternFill patternType="solid">
          <fgColor indexed="64"/>
          <bgColor rgb="FF585859"/>
        </patternFill>
      </fill>
    </dxf>
    <dxf>
      <fill>
        <patternFill patternType="solid">
          <fgColor indexed="64"/>
          <bgColor rgb="FF585859"/>
        </patternFill>
      </fill>
    </dxf>
    <dxf>
      <fill>
        <patternFill patternType="solid">
          <fgColor indexed="64"/>
          <bgColor rgb="FF585859"/>
        </patternFill>
      </fill>
    </dxf>
    <dxf>
      <fill>
        <patternFill patternType="solid">
          <fgColor indexed="64"/>
          <bgColor rgb="FF585859"/>
        </patternFill>
      </fill>
    </dxf>
    <dxf>
      <fill>
        <patternFill patternType="solid">
          <fgColor indexed="64"/>
          <bgColor rgb="FF585859"/>
        </patternFill>
      </fill>
    </dxf>
    <dxf>
      <fill>
        <patternFill patternType="solid">
          <fgColor indexed="64"/>
          <bgColor rgb="FF585859"/>
        </patternFill>
      </fill>
    </dxf>
    <dxf>
      <fill>
        <patternFill patternType="solid">
          <fgColor indexed="64"/>
          <bgColor rgb="FF585859"/>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2"/>
        </patternFill>
      </fill>
    </dxf>
    <dxf>
      <fill>
        <patternFill patternType="solid">
          <bgColor theme="2"/>
        </patternFill>
      </fill>
    </dxf>
  </dxfs>
  <tableStyles count="0" defaultTableStyle="TableStyleMedium2" defaultPivotStyle="PivotStyleLight16"/>
  <colors>
    <mruColors>
      <color rgb="FF76D6FF"/>
      <color rgb="FF7F7F7F"/>
      <color rgb="FF585859"/>
      <color rgb="FFEE5859"/>
      <color rgb="FF009051"/>
      <color rgb="FFFF7E79"/>
      <color rgb="FF595959"/>
      <color rgb="FFFFFF66"/>
      <color rgb="FFFF9999"/>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pivotCacheDefinition" Target="pivotCache/pivotCacheDefinition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8.xml"/><Relationship Id="rId10" Type="http://schemas.openxmlformats.org/officeDocument/2006/relationships/worksheet" Target="worksheets/sheet10.xml"/><Relationship Id="rId19"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7.xml"/><Relationship Id="rId27"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pivotCacheDefinition1.xml><?xml version="1.0" encoding="utf-8"?>
<pivotCacheDefinition xmlns="http://schemas.openxmlformats.org/spreadsheetml/2006/main" xmlns:r="http://schemas.openxmlformats.org/officeDocument/2006/relationships" r:id="rId1" refreshedBy="Emma KRUGER" refreshedDate="44217.481042013889" createdVersion="6" refreshedVersion="6" minRefreshableVersion="3" recordCount="141">
  <cacheSource type="worksheet">
    <worksheetSource ref="C1:CO142" sheet="Processed_Data_Prices"/>
  </cacheSource>
  <cacheFields count="90">
    <cacheField name="organisation" numFmtId="0">
      <sharedItems count="4">
        <s v="ACF"/>
        <s v="ACTED"/>
        <s v="Croix Rouge Néerlandaise"/>
        <s v="DINEPA/OREPA"/>
      </sharedItems>
    </cacheField>
    <cacheField name="q04_departement" numFmtId="0">
      <sharedItems count="5">
        <s v="Nord-Ouest"/>
        <s v="Centre"/>
        <s v="Sud"/>
        <s v="Sud-Est"/>
        <s v="Grande'Anse"/>
      </sharedItems>
    </cacheField>
    <cacheField name="commune" numFmtId="0">
      <sharedItems count="10">
        <s v="Môle Saint Nicolas"/>
        <s v="Belladère"/>
        <s v="Hinche"/>
        <s v="Mirebalais"/>
        <s v="Les Cayes"/>
        <s v="Tiburon"/>
        <s v="Jacmel"/>
        <s v="Marigot"/>
        <s v="Jérémie"/>
        <s v="Roseaux"/>
      </sharedItems>
    </cacheField>
    <cacheField name="LOCALITE" numFmtId="0">
      <sharedItems count="22">
        <s v="Centre-ville"/>
        <s v="Bas Régis"/>
        <s v="Cité Jolie"/>
        <s v="Rue du marché"/>
        <s v="Rue saint-Charles"/>
        <s v="Rue Saint-Charles "/>
        <s v="Bois-Verna"/>
        <s v="Nan pilòn"/>
        <s v="Rue Claire Heureuse "/>
        <s v="Rue Claire Heureuse"/>
        <s v="Rue Louverture"/>
        <s v="Route Neuve"/>
        <s v="Bas lédier"/>
        <s v="Marché relais"/>
        <s v="Brefaite"/>
        <s v="Dexia"/>
        <s v="Sevré"/>
        <s v="Tiburon"/>
        <s v="Beaudoin"/>
        <s v="Breman"/>
        <s v="Pérédo"/>
        <s v="Gommiers"/>
      </sharedItems>
    </cacheField>
    <cacheField name="q07_1_type_localite" numFmtId="0">
      <sharedItems count="3">
        <s v="Péri-urbaine"/>
        <s v="Rurale"/>
        <s v="Urbaine"/>
      </sharedItems>
    </cacheField>
    <cacheField name="MARCHE" numFmtId="0">
      <sharedItems/>
    </cacheField>
    <cacheField name="Hab_Eau_bouteille" numFmtId="0">
      <sharedItems containsMixedTypes="1" containsNumber="1" containsInteger="1" minValue="0" maxValue="1"/>
    </cacheField>
    <cacheField name="Hab_savon" numFmtId="0">
      <sharedItems containsMixedTypes="1" containsNumber="1" containsInteger="1" minValue="0" maxValue="1"/>
    </cacheField>
    <cacheField name="Hab_javel" numFmtId="0">
      <sharedItems containsMixedTypes="1" containsNumber="1" containsInteger="1" minValue="0" maxValue="1"/>
    </cacheField>
    <cacheField name="Hab_Traitement" numFmtId="0">
      <sharedItems containsMixedTypes="1" containsNumber="1" containsInteger="1" minValue="0" maxValue="1"/>
    </cacheField>
    <cacheField name="Auj_Eau_bouteille" numFmtId="0">
      <sharedItems containsBlank="1" containsMixedTypes="1" containsNumber="1" containsInteger="1" minValue="0" maxValue="1"/>
    </cacheField>
    <cacheField name="Auj_savon" numFmtId="0">
      <sharedItems containsBlank="1" containsMixedTypes="1" containsNumber="1" containsInteger="1" minValue="0" maxValue="1"/>
    </cacheField>
    <cacheField name="Auj_javel" numFmtId="0">
      <sharedItems containsMixedTypes="1" containsNumber="1" containsInteger="1" minValue="0" maxValue="1"/>
    </cacheField>
    <cacheField name="Auj_Traitement" numFmtId="0">
      <sharedItems containsMixedTypes="1" containsNumber="1" containsInteger="1" minValue="0" maxValue="1"/>
    </cacheField>
    <cacheField name="q1_6_articles_pas_dispo" numFmtId="0">
      <sharedItems/>
    </cacheField>
    <cacheField name="q1_6_articles_pas_dispo/eau_buteille" numFmtId="0">
      <sharedItems containsMixedTypes="1" containsNumber="1" containsInteger="1" minValue="0" maxValue="1"/>
    </cacheField>
    <cacheField name="q1_6_articles_pas_dispo/eau_camion" numFmtId="0">
      <sharedItems containsMixedTypes="1" containsNumber="1" containsInteger="1" minValue="0" maxValue="0"/>
    </cacheField>
    <cacheField name="q1_6_articles_pas_dispo/savon" numFmtId="0">
      <sharedItems containsMixedTypes="1" containsNumber="1" containsInteger="1" minValue="0" maxValue="1"/>
    </cacheField>
    <cacheField name="q1_6_articles_pas_dispo/eau_javel" numFmtId="0">
      <sharedItems containsMixedTypes="1" containsNumber="1" containsInteger="1" minValue="0" maxValue="1"/>
    </cacheField>
    <cacheField name="q1_6_articles_pas_dispo/traitement_dlo" numFmtId="0">
      <sharedItems containsMixedTypes="1" containsNumber="1" containsInteger="1" minValue="0" maxValue="0"/>
    </cacheField>
    <cacheField name="q1_6_1_raison_articles_pas_dispo" numFmtId="0">
      <sharedItems/>
    </cacheField>
    <cacheField name="q1_6_1_raison_articles_pas_dispo/insecu_ville" numFmtId="0">
      <sharedItems containsMixedTypes="1" containsNumber="1" containsInteger="1" minValue="0" maxValue="1"/>
    </cacheField>
    <cacheField name="q1_6_1_raison_articles_pas_dispo/insecu_route" numFmtId="0">
      <sharedItems containsMixedTypes="1" containsNumber="1" containsInteger="1" minValue="0" maxValue="1"/>
    </cacheField>
    <cacheField name="q1_6_1_raison_articles_pas_dispo/mauvais_routes" numFmtId="0">
      <sharedItems containsMixedTypes="1" containsNumber="1" containsInteger="1" minValue="0" maxValue="0"/>
    </cacheField>
    <cacheField name="q1_6_1_raison_articles_pas_dispo/route_ferme" numFmtId="0">
      <sharedItems containsMixedTypes="1" containsNumber="1" containsInteger="1" minValue="0" maxValue="0"/>
    </cacheField>
    <cacheField name="q1_6_1_raison_articles_pas_dispo/pas_transport" numFmtId="0">
      <sharedItems containsMixedTypes="1" containsNumber="1" containsInteger="1" minValue="0" maxValue="1"/>
    </cacheField>
    <cacheField name="q1_6_1_raison_articles_pas_dispo/catastrophe" numFmtId="0">
      <sharedItems containsMixedTypes="1" containsNumber="1" containsInteger="1" minValue="0" maxValue="0"/>
    </cacheField>
    <cacheField name="q1_6_1_raison_articles_pas_dispo/pas_voulu" numFmtId="0">
      <sharedItems containsMixedTypes="1" containsNumber="1" containsInteger="1" minValue="0" maxValue="0"/>
    </cacheField>
    <cacheField name="q1_6_1_raison_articles_pas_dispo/indisponible_f" numFmtId="0">
      <sharedItems containsMixedTypes="1" containsNumber="1" containsInteger="1" minValue="0" maxValue="0"/>
    </cacheField>
    <cacheField name="q1_6_1_raison_articles_pas_dispo/relation_f" numFmtId="0">
      <sharedItems containsMixedTypes="1" containsNumber="1" containsInteger="1" minValue="0" maxValue="0"/>
    </cacheField>
    <cacheField name="q1_6_1_raison_articles_pas_dispo/autre" numFmtId="0">
      <sharedItems containsMixedTypes="1" containsNumber="1" containsInteger="1" minValue="0" maxValue="0"/>
    </cacheField>
    <cacheField name="q1_6_1_raison_articles_pas_dispo/nsnr" numFmtId="0">
      <sharedItems containsMixedTypes="1" containsNumber="1" containsInteger="1" minValue="0" maxValue="0"/>
    </cacheField>
    <cacheField name="PRIX_EAU_5_GAL" numFmtId="0">
      <sharedItems containsBlank="1" containsMixedTypes="1" containsNumber="1" containsInteger="1" minValue="25" maxValue="125" count="10">
        <s v=""/>
        <n v="30"/>
        <n v="40"/>
        <n v="50"/>
        <n v="100"/>
        <n v="125"/>
        <n v="25"/>
        <m/>
        <n v="65"/>
        <n v="60"/>
      </sharedItems>
    </cacheField>
    <cacheField name="PRIX_SAVON_75g" numFmtId="0">
      <sharedItems containsBlank="1" containsMixedTypes="1" containsNumber="1" containsInteger="1" minValue="15" maxValue="100" count="12">
        <s v="37.5"/>
        <n v="25"/>
        <s v=""/>
        <n v="35"/>
        <n v="40"/>
        <n v="75"/>
        <n v="30"/>
        <n v="20"/>
        <n v="15"/>
        <m/>
        <n v="50"/>
        <n v="100"/>
      </sharedItems>
    </cacheField>
    <cacheField name="PRIX_JAVEL_1_GAL" numFmtId="0">
      <sharedItems containsBlank="1" containsMixedTypes="1" containsNumber="1" minValue="350" maxValue="650" count="10">
        <s v=""/>
        <n v="533.33333333333337"/>
        <n v="640"/>
        <n v="350"/>
        <n v="650"/>
        <n v="450"/>
        <n v="500"/>
        <n v="495"/>
        <n v="400"/>
        <m/>
      </sharedItems>
    </cacheField>
    <cacheField name="PRIX_CHLORE_1L" numFmtId="0">
      <sharedItems containsBlank="1" containsMixedTypes="1" containsNumber="1" containsInteger="1" minValue="60" maxValue="75" count="4">
        <s v=""/>
        <m/>
        <n v="75"/>
        <n v="60"/>
      </sharedItems>
    </cacheField>
    <cacheField name="q4_1_perception_prix" numFmtId="0">
      <sharedItems/>
    </cacheField>
    <cacheField name="q4_2_perception_prix_monte_produits" numFmtId="0">
      <sharedItems containsBlank="1"/>
    </cacheField>
    <cacheField name="q4_2_perception_prix_monte_produits/eau_buteille" numFmtId="0">
      <sharedItems containsMixedTypes="1" containsNumber="1" containsInteger="1" minValue="0" maxValue="1"/>
    </cacheField>
    <cacheField name="q4_2_perception_prix_monte_produits/savon" numFmtId="0">
      <sharedItems containsMixedTypes="1" containsNumber="1" containsInteger="1" minValue="0" maxValue="1"/>
    </cacheField>
    <cacheField name="q4_2_perception_prix_monte_produits/eau_javel" numFmtId="0">
      <sharedItems containsMixedTypes="1" containsNumber="1" containsInteger="1" minValue="0" maxValue="1"/>
    </cacheField>
    <cacheField name="q4_2_perception_prix_monte_produits/traitement_dlo" numFmtId="0">
      <sharedItems containsMixedTypes="1" containsNumber="1" containsInteger="1" minValue="0" maxValue="0"/>
    </cacheField>
    <cacheField name="q4_2_perception_prix_monte_produits/aucun" numFmtId="0">
      <sharedItems containsMixedTypes="1" containsNumber="1" containsInteger="1" minValue="0" maxValue="1"/>
    </cacheField>
    <cacheField name="q4_3_pourquoi_monte_eha" numFmtId="0">
      <sharedItems/>
    </cacheField>
    <cacheField name="q4_3_pourquoi_monte_eha/insecu_ville" numFmtId="0">
      <sharedItems containsMixedTypes="1" containsNumber="1" containsInteger="1" minValue="0" maxValue="1"/>
    </cacheField>
    <cacheField name="q4_3_pourquoi_monte_eha/insecu_route" numFmtId="0">
      <sharedItems containsMixedTypes="1" containsNumber="1" containsInteger="1" minValue="0" maxValue="1"/>
    </cacheField>
    <cacheField name="q4_3_pourquoi_monte_eha/mauvais_routes" numFmtId="0">
      <sharedItems containsMixedTypes="1" containsNumber="1" containsInteger="1" minValue="0" maxValue="1"/>
    </cacheField>
    <cacheField name="q4_3_pourquoi_monte_eha/pas_transport" numFmtId="0">
      <sharedItems containsMixedTypes="1" containsNumber="1" containsInteger="1" minValue="0" maxValue="0"/>
    </cacheField>
    <cacheField name="q4_3_pourquoi_monte_eha/catastrophe" numFmtId="0">
      <sharedItems containsMixedTypes="1" containsNumber="1" containsInteger="1" minValue="0" maxValue="0"/>
    </cacheField>
    <cacheField name="q4_3_pourquoi_monte_eha/essence" numFmtId="0">
      <sharedItems containsMixedTypes="1" containsNumber="1" containsInteger="1" minValue="0" maxValue="1"/>
    </cacheField>
    <cacheField name="q4_3_pourquoi_monte_eha/importatios" numFmtId="0">
      <sharedItems containsMixedTypes="1" containsNumber="1" containsInteger="1" minValue="0" maxValue="0"/>
    </cacheField>
    <cacheField name="q4_3_pourquoi_monte_eha/taux_echange" numFmtId="0">
      <sharedItems containsBlank="1" containsMixedTypes="1" containsNumber="1" containsInteger="1" minValue="0" maxValue="1"/>
    </cacheField>
    <cacheField name="q4_3_pourquoi_monte_eha/autre" numFmtId="0">
      <sharedItems containsMixedTypes="1" containsNumber="1" containsInteger="1" minValue="0" maxValue="1"/>
    </cacheField>
    <cacheField name="q4_3_pourquoi_monte_eha/nsnr" numFmtId="0">
      <sharedItems containsMixedTypes="1" containsNumber="1" containsInteger="1" minValue="0" maxValue="0"/>
    </cacheField>
    <cacheField name="q4_3_1_pourquoi_monte_eha_autre" numFmtId="0">
      <sharedItems/>
    </cacheField>
    <cacheField name="q4_4_perception_prix_descendu_produits" numFmtId="0">
      <sharedItems/>
    </cacheField>
    <cacheField name="q4_4_perception_prix_descendu_produits/eau_buteille" numFmtId="0">
      <sharedItems containsMixedTypes="1" containsNumber="1" containsInteger="1" minValue="0" maxValue="1"/>
    </cacheField>
    <cacheField name="q4_4_perception_prix_descendu_produits/savon" numFmtId="0">
      <sharedItems containsMixedTypes="1" containsNumber="1" containsInteger="1" minValue="0" maxValue="1"/>
    </cacheField>
    <cacheField name="q4_4_perception_prix_descendu_produits/eau_javel" numFmtId="0">
      <sharedItems containsMixedTypes="1" containsNumber="1" containsInteger="1" minValue="0" maxValue="1"/>
    </cacheField>
    <cacheField name="q4_4_perception_prix_descendu_produits/traitement_dlo" numFmtId="0">
      <sharedItems containsMixedTypes="1" containsNumber="1" containsInteger="1" minValue="0" maxValue="0"/>
    </cacheField>
    <cacheField name="q4_5_pourquoi_descendu_eha" numFmtId="0">
      <sharedItems/>
    </cacheField>
    <cacheField name="q4_5_pourquoi_descendu_eha/essence" numFmtId="0">
      <sharedItems containsMixedTypes="1" containsNumber="1" containsInteger="1" minValue="0" maxValue="1"/>
    </cacheField>
    <cacheField name="q4_5_pourquoi_descendu_eha/securite_transport" numFmtId="0">
      <sharedItems containsMixedTypes="1" containsNumber="1" containsInteger="1" minValue="0" maxValue="0"/>
    </cacheField>
    <cacheField name="q4_5_pourquoi_descendu_eha/securite_route" numFmtId="0">
      <sharedItems containsMixedTypes="1" containsNumber="1" containsInteger="1" minValue="0" maxValue="0"/>
    </cacheField>
    <cacheField name="q4_5_pourquoi_descendu_eha/importations" numFmtId="0">
      <sharedItems containsMixedTypes="1" containsNumber="1" containsInteger="1" minValue="0" maxValue="1"/>
    </cacheField>
    <cacheField name="q4_5_pourquoi_descendu_eha/stockage" numFmtId="0">
      <sharedItems containsMixedTypes="1" containsNumber="1" containsInteger="1" minValue="0" maxValue="0"/>
    </cacheField>
    <cacheField name="q4_5_pourquoi_descendu_eha/autre_fournis" numFmtId="0">
      <sharedItems containsMixedTypes="1" containsNumber="1" containsInteger="1" minValue="0" maxValue="0"/>
    </cacheField>
    <cacheField name="q4_5_pourquoi_descendu_eha/autre" numFmtId="0">
      <sharedItems containsMixedTypes="1" containsNumber="1" containsInteger="1" minValue="0" maxValue="1"/>
    </cacheField>
    <cacheField name="q4_5_pourquoi_descendu_eha/nsnr" numFmtId="0">
      <sharedItems containsMixedTypes="1" containsNumber="1" containsInteger="1" minValue="0" maxValue="1"/>
    </cacheField>
    <cacheField name="q4_5_1_pourquoi_descendu_eha_autre" numFmtId="0">
      <sharedItems/>
    </cacheField>
    <cacheField name="q4_4_rupture_stocks" numFmtId="0">
      <sharedItems/>
    </cacheField>
    <cacheField name="q4_5_rupture_stocks_produits/eau_buteille" numFmtId="0">
      <sharedItems containsMixedTypes="1" containsNumber="1" containsInteger="1" minValue="0" maxValue="1"/>
    </cacheField>
    <cacheField name="q4_5_rupture_stocks_produits/savon" numFmtId="0">
      <sharedItems containsMixedTypes="1" containsNumber="1" containsInteger="1" minValue="0" maxValue="1"/>
    </cacheField>
    <cacheField name="q4_5_rupture_stocks_produits/eau_javel" numFmtId="0">
      <sharedItems containsMixedTypes="1" containsNumber="1" containsInteger="1" minValue="0" maxValue="1"/>
    </cacheField>
    <cacheField name="q4_5_rupture_stocks_produits/traitement_dlo" numFmtId="0">
      <sharedItems containsMixedTypes="1" containsNumber="1" containsInteger="1" minValue="0" maxValue="0"/>
    </cacheField>
    <cacheField name="q4_5_rupture_stocks_produits/aucun" numFmtId="0">
      <sharedItems containsMixedTypes="1" containsNumber="1" containsInteger="1" minValue="0" maxValue="0"/>
    </cacheField>
    <cacheField name="q4_6_pourquoi_rupture_stocks" numFmtId="0">
      <sharedItems/>
    </cacheField>
    <cacheField name="q4_6_pourquoi_rupture_stocks/insecu_ville" numFmtId="0">
      <sharedItems containsMixedTypes="1" containsNumber="1" containsInteger="1" minValue="0" maxValue="1"/>
    </cacheField>
    <cacheField name="q4_6_pourquoi_rupture_stocks/insecu_route" numFmtId="0">
      <sharedItems containsMixedTypes="1" containsNumber="1" containsInteger="1" minValue="0" maxValue="1"/>
    </cacheField>
    <cacheField name="q4_6_pourquoi_rupture_stocks/mauvais_routes" numFmtId="0">
      <sharedItems containsMixedTypes="1" containsNumber="1" containsInteger="1" minValue="0" maxValue="1"/>
    </cacheField>
    <cacheField name="q4_6_pourquoi_rupture_stocks/route_ferme" numFmtId="0">
      <sharedItems containsMixedTypes="1" containsNumber="1" containsInteger="1" minValue="0" maxValue="1"/>
    </cacheField>
    <cacheField name="q4_6_pourquoi_rupture_stocks/pas_transport" numFmtId="0">
      <sharedItems containsMixedTypes="1" containsNumber="1" containsInteger="1" minValue="0" maxValue="1"/>
    </cacheField>
    <cacheField name="q4_6_pourquoi_rupture_stocks/catastrophe" numFmtId="0">
      <sharedItems containsMixedTypes="1" containsNumber="1" containsInteger="1" minValue="0" maxValue="0"/>
    </cacheField>
    <cacheField name="q4_6_pourquoi_rupture_stocks/pas_voulu" numFmtId="0">
      <sharedItems containsMixedTypes="1" containsNumber="1" containsInteger="1" minValue="0" maxValue="1"/>
    </cacheField>
    <cacheField name="q4_6_pourquoi_rupture_stocks/indisponible_f" numFmtId="0">
      <sharedItems containsMixedTypes="1" containsNumber="1" containsInteger="1" minValue="0" maxValue="1"/>
    </cacheField>
    <cacheField name="q4_6_pourquoi_rupture_stocks/relation_f" numFmtId="0">
      <sharedItems containsMixedTypes="1" containsNumber="1" containsInteger="1" minValue="0" maxValue="1"/>
    </cacheField>
    <cacheField name="q4_6_pourquoi_rupture_stocks/autre" numFmtId="0">
      <sharedItems containsMixedTypes="1" containsNumber="1" containsInteger="1" minValue="0" maxValue="1"/>
    </cacheField>
    <cacheField name="q4_6_pourquoi_rupture_stocks/nsnr" numFmtId="0">
      <sharedItems containsMixedTypes="1" containsNumber="1" containsInteger="1" minValue="0" maxValue="1"/>
    </cacheField>
    <cacheField name="q4_7_pourquoi_rupture_autre" numFmtId="0">
      <sharedItems/>
    </cacheField>
    <cacheField name="PRIX_CAMION_3000_GAL" numFmtId="0">
      <sharedItems containsString="0" containsBlank="1" containsNumber="1" minValue="1500" maxValue="6136.363636363636" count="9">
        <m/>
        <n v="3500"/>
        <n v="3750"/>
        <n v="6136.363636363636"/>
        <n v="3000"/>
        <n v="4000"/>
        <n v="1500"/>
        <n v="2500"/>
        <n v="500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mma KRUGER" refreshedDate="44217.514330092592" createdVersion="6" refreshedVersion="6" minRefreshableVersion="3" recordCount="141">
  <cacheSource type="worksheet">
    <worksheetSource name="Processed_Data_Prices!$B$1:$C$142"/>
  </cacheSource>
  <cacheFields count="2">
    <cacheField name="TEMP_ID" numFmtId="0">
      <sharedItems containsSemiMixedTypes="0" containsString="0" containsNumber="1" containsInteger="1" minValue="1" maxValue="10" count="10">
        <n v="1"/>
        <n v="2"/>
        <n v="3"/>
        <n v="4"/>
        <n v="5"/>
        <n v="6"/>
        <n v="7"/>
        <n v="8"/>
        <n v="9"/>
        <n v="10"/>
      </sharedItems>
    </cacheField>
    <cacheField name="organisation" numFmtId="0">
      <sharedItems count="4">
        <s v="ACF"/>
        <s v="ACTED"/>
        <s v="Croix Rouge Néerlandaise"/>
        <s v="DINEPA/OREP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Emma KRUGER" refreshedDate="44218.540612152778" createdVersion="6" refreshedVersion="6" minRefreshableVersion="3" recordCount="160">
  <cacheSource type="worksheet">
    <worksheetSource ref="BV1:BZ1048576" sheet="Processed_Data_Prices"/>
  </cacheSource>
  <cacheFields count="5">
    <cacheField name="q4_4_rupture_stocks" numFmtId="0">
      <sharedItems containsBlank="1" count="5">
        <s v="Non"/>
        <s v="Oui"/>
        <s v=""/>
        <s v="Je ne sais pas, je ne souhaite pas répondre"/>
        <m/>
      </sharedItems>
    </cacheField>
    <cacheField name="q4_5_rupture_stocks_produits/eau_buteille" numFmtId="0">
      <sharedItems containsBlank="1" containsMixedTypes="1" containsNumber="1" containsInteger="1" minValue="0" maxValue="1"/>
    </cacheField>
    <cacheField name="q4_5_rupture_stocks_produits/savon" numFmtId="0">
      <sharedItems containsBlank="1" containsMixedTypes="1" containsNumber="1" containsInteger="1" minValue="0" maxValue="1"/>
    </cacheField>
    <cacheField name="q4_5_rupture_stocks_produits/eau_javel" numFmtId="0">
      <sharedItems containsBlank="1" containsMixedTypes="1" containsNumber="1" containsInteger="1" minValue="0" maxValue="1"/>
    </cacheField>
    <cacheField name="q4_5_rupture_stocks_produits/traitement_dlo" numFmtId="0">
      <sharedItems containsBlank="1"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Emma KRUGER" refreshedDate="44218.593822569441" createdVersion="6" refreshedVersion="6" minRefreshableVersion="3" recordCount="141">
  <cacheSource type="worksheet">
    <worksheetSource ref="K1:HB142" sheet="Clean_Data"/>
  </cacheSource>
  <cacheFields count="200">
    <cacheField name="q04_departement" numFmtId="0">
      <sharedItems count="5">
        <s v="Nord-Ouest"/>
        <s v="Centre"/>
        <s v="Sud-Est"/>
        <s v="Sud"/>
        <s v="Grande'Anse"/>
      </sharedItems>
    </cacheField>
    <cacheField name="q05_commune" numFmtId="0">
      <sharedItems count="10">
        <s v="Môle Saint Nicolas"/>
        <s v="Belladère"/>
        <s v="Hinche"/>
        <s v="Mirebalais"/>
        <s v="Jacmel"/>
        <s v="Les Cayes"/>
        <s v="Marigot"/>
        <s v="Tiburon"/>
        <s v="Jérémie"/>
        <s v="Roseaux"/>
      </sharedItems>
    </cacheField>
    <cacheField name="nom_commune" numFmtId="0">
      <sharedItems/>
    </cacheField>
    <cacheField name="commune" numFmtId="0">
      <sharedItems/>
    </cacheField>
    <cacheField name="q06_section_communale" numFmtId="0">
      <sharedItems/>
    </cacheField>
    <cacheField name="q1_1_localite" numFmtId="0">
      <sharedItems/>
    </cacheField>
    <cacheField name="q1_1_1_localite_autre" numFmtId="0">
      <sharedItems/>
    </cacheField>
    <cacheField name="nom_localite" numFmtId="0">
      <sharedItems/>
    </cacheField>
    <cacheField name="localite_connue" numFmtId="0">
      <sharedItems/>
    </cacheField>
    <cacheField name="q07_localite" numFmtId="0">
      <sharedItems/>
    </cacheField>
    <cacheField name="LOCALITE" numFmtId="0">
      <sharedItems/>
    </cacheField>
    <cacheField name="q07_1_type_localite" numFmtId="0">
      <sharedItems count="3">
        <s v="Péri-urbaine"/>
        <s v="Rurale"/>
        <s v="Urbaine"/>
      </sharedItems>
    </cacheField>
    <cacheField name="q08_1_cible_collecte" numFmtId="0">
      <sharedItems/>
    </cacheField>
    <cacheField name="nom_cible" numFmtId="0">
      <sharedItems/>
    </cacheField>
    <cacheField name="ALL_MARCHE" numFmtId="0">
      <sharedItems/>
    </cacheField>
    <cacheField name="q08_2_type_collecte" numFmtId="0">
      <sharedItems/>
    </cacheField>
    <cacheField name="q09_intro" numFmtId="0">
      <sharedItems/>
    </cacheField>
    <cacheField name="q10_agelegal" numFmtId="0">
      <sharedItems/>
    </cacheField>
    <cacheField name="q1_1_marche" numFmtId="0">
      <sharedItems/>
    </cacheField>
    <cacheField name="q1_1_1_marche_autre" numFmtId="0">
      <sharedItems/>
    </cacheField>
    <cacheField name="MARCHE" numFmtId="0">
      <sharedItems/>
    </cacheField>
    <cacheField name="q5_1_nom_camion" numFmtId="0">
      <sharedItems containsBlank="1"/>
    </cacheField>
    <cacheField name="q5_2_telephone_camion" numFmtId="0">
      <sharedItems containsBlank="1"/>
    </cacheField>
    <cacheField name="q1_4_articles_habituels" numFmtId="0">
      <sharedItems/>
    </cacheField>
    <cacheField name="q1_4_articles_habituels/eau_buteille" numFmtId="0">
      <sharedItems containsMixedTypes="1" containsNumber="1" containsInteger="1" minValue="0" maxValue="1"/>
    </cacheField>
    <cacheField name="q1_4_articles_habituels/savon" numFmtId="0">
      <sharedItems containsMixedTypes="1" containsNumber="1" containsInteger="1" minValue="0" maxValue="1"/>
    </cacheField>
    <cacheField name="q1_4_articles_habituels/eau_javel" numFmtId="0">
      <sharedItems containsMixedTypes="1" containsNumber="1" containsInteger="1" minValue="0" maxValue="1"/>
    </cacheField>
    <cacheField name="q1_4_articles_habituels/traitement_dlo" numFmtId="0">
      <sharedItems containsMixedTypes="1" containsNumber="1" containsInteger="1" minValue="0" maxValue="1"/>
    </cacheField>
    <cacheField name="q1_4_articles_habituels/aucun" numFmtId="0">
      <sharedItems containsMixedTypes="1" containsNumber="1" containsInteger="1" minValue="0" maxValue="0"/>
    </cacheField>
    <cacheField name="q1_5_articles_dispo" numFmtId="0">
      <sharedItems/>
    </cacheField>
    <cacheField name="q1_5_articles_dispo/eau_buteille" numFmtId="0">
      <sharedItems containsBlank="1" containsMixedTypes="1" containsNumber="1" containsInteger="1" minValue="0" maxValue="1"/>
    </cacheField>
    <cacheField name="q1_5_articles_dispo/savon" numFmtId="0">
      <sharedItems containsBlank="1" containsMixedTypes="1" containsNumber="1" containsInteger="1" minValue="0" maxValue="1"/>
    </cacheField>
    <cacheField name="q1_5_articles_dispo/eau_javel" numFmtId="0">
      <sharedItems containsMixedTypes="1" containsNumber="1" containsInteger="1" minValue="0" maxValue="1"/>
    </cacheField>
    <cacheField name="q1_5_articles_dispo/traitement_dlo" numFmtId="0">
      <sharedItems containsMixedTypes="1" containsNumber="1" containsInteger="1" minValue="0" maxValue="1"/>
    </cacheField>
    <cacheField name="q1_5_articles_dispo/aucun" numFmtId="0">
      <sharedItems containsMixedTypes="1" containsNumber="1" containsInteger="1" minValue="0" maxValue="0"/>
    </cacheField>
    <cacheField name="q1_6_articles_pas_dispo" numFmtId="0">
      <sharedItems/>
    </cacheField>
    <cacheField name="q1_6_articles_pas_dispo/eau_buteille" numFmtId="0">
      <sharedItems containsMixedTypes="1" containsNumber="1" containsInteger="1" minValue="0" maxValue="1"/>
    </cacheField>
    <cacheField name="q1_6_articles_pas_dispo/eau_camion" numFmtId="0">
      <sharedItems containsMixedTypes="1" containsNumber="1" containsInteger="1" minValue="0" maxValue="0"/>
    </cacheField>
    <cacheField name="q1_6_articles_pas_dispo/savon" numFmtId="0">
      <sharedItems containsMixedTypes="1" containsNumber="1" containsInteger="1" minValue="0" maxValue="1"/>
    </cacheField>
    <cacheField name="q1_6_articles_pas_dispo/eau_javel" numFmtId="0">
      <sharedItems containsMixedTypes="1" containsNumber="1" containsInteger="1" minValue="0" maxValue="1"/>
    </cacheField>
    <cacheField name="q1_6_articles_pas_dispo/traitement_dlo" numFmtId="0">
      <sharedItems containsMixedTypes="1" containsNumber="1" containsInteger="1" minValue="0" maxValue="0"/>
    </cacheField>
    <cacheField name="q1_6_1_raison_articles_pas_dispo" numFmtId="0">
      <sharedItems/>
    </cacheField>
    <cacheField name="q1_6_1_raison_articles_pas_dispo/insecu_ville" numFmtId="0">
      <sharedItems containsMixedTypes="1" containsNumber="1" containsInteger="1" minValue="0" maxValue="1"/>
    </cacheField>
    <cacheField name="q1_6_1_raison_articles_pas_dispo/insecu_route" numFmtId="0">
      <sharedItems containsMixedTypes="1" containsNumber="1" containsInteger="1" minValue="0" maxValue="1"/>
    </cacheField>
    <cacheField name="q1_6_1_raison_articles_pas_dispo/mauvais_routes" numFmtId="0">
      <sharedItems containsMixedTypes="1" containsNumber="1" containsInteger="1" minValue="0" maxValue="0"/>
    </cacheField>
    <cacheField name="q1_6_1_raison_articles_pas_dispo/route_ferme" numFmtId="0">
      <sharedItems containsMixedTypes="1" containsNumber="1" containsInteger="1" minValue="0" maxValue="0"/>
    </cacheField>
    <cacheField name="q1_6_1_raison_articles_pas_dispo/pas_transport" numFmtId="0">
      <sharedItems containsMixedTypes="1" containsNumber="1" containsInteger="1" minValue="0" maxValue="1"/>
    </cacheField>
    <cacheField name="q1_6_1_raison_articles_pas_dispo/catastrophe" numFmtId="0">
      <sharedItems containsMixedTypes="1" containsNumber="1" containsInteger="1" minValue="0" maxValue="0"/>
    </cacheField>
    <cacheField name="q1_6_1_raison_articles_pas_dispo/pas_voulu" numFmtId="0">
      <sharedItems containsMixedTypes="1" containsNumber="1" containsInteger="1" minValue="0" maxValue="0"/>
    </cacheField>
    <cacheField name="q1_6_1_raison_articles_pas_dispo/indisponible_f" numFmtId="0">
      <sharedItems containsMixedTypes="1" containsNumber="1" containsInteger="1" minValue="0" maxValue="0"/>
    </cacheField>
    <cacheField name="q1_6_1_raison_articles_pas_dispo/relation_f" numFmtId="0">
      <sharedItems containsMixedTypes="1" containsNumber="1" containsInteger="1" minValue="0" maxValue="0"/>
    </cacheField>
    <cacheField name="q1_6_1_raison_articles_pas_dispo/autre" numFmtId="0">
      <sharedItems containsMixedTypes="1" containsNumber="1" containsInteger="1" minValue="0" maxValue="0"/>
    </cacheField>
    <cacheField name="q1_6_1_raison_articles_pas_dispo/nsnr" numFmtId="0">
      <sharedItems containsMixedTypes="1" containsNumber="1" containsInteger="1" minValue="0" maxValue="0"/>
    </cacheField>
    <cacheField name="q2_1unite_eau" numFmtId="0">
      <sharedItems/>
    </cacheField>
    <cacheField name="q2_2_1_prix_bas_eau" numFmtId="0">
      <sharedItems containsMixedTypes="1" containsNumber="1" containsInteger="1" minValue="25" maxValue="125"/>
    </cacheField>
    <cacheField name="q2_1_1_unite_eau_autre_unite" numFmtId="0">
      <sharedItems/>
    </cacheField>
    <cacheField name="unite_autre_eau_connue" numFmtId="0">
      <sharedItems/>
    </cacheField>
    <cacheField name="q2_2_2_prix_bas_eau_autre_unite_1" numFmtId="0">
      <sharedItems containsMixedTypes="1" containsNumber="1" containsInteger="1" minValue="25" maxValue="25"/>
    </cacheField>
    <cacheField name="eau_autre1_prix5gallon" numFmtId="0">
      <sharedItems containsMixedTypes="1" containsNumber="1" containsInteger="1" minValue="25" maxValue="25"/>
    </cacheField>
    <cacheField name="q_2_2_3_prix_bas_eau_autre_unite_2" numFmtId="0">
      <sharedItems/>
    </cacheField>
    <cacheField name="eau_autre2_prix5gallon" numFmtId="0">
      <sharedItems containsMixedTypes="1" containsNumber="1" containsInteger="1" minValue="65" maxValue="65"/>
    </cacheField>
    <cacheField name="PRIX_EAU_5_GAL" numFmtId="0">
      <sharedItems containsBlank="1" containsMixedTypes="1" containsNumber="1" containsInteger="1" minValue="25" maxValue="125"/>
    </cacheField>
    <cacheField name="q2_1unite_savon" numFmtId="0">
      <sharedItems/>
    </cacheField>
    <cacheField name="q2_2_1_prix_bas_savon" numFmtId="0">
      <sharedItems containsMixedTypes="1" containsNumber="1" containsInteger="1" minValue="15" maxValue="100"/>
    </cacheField>
    <cacheField name="q2_1_1_unite_savon_autre_unite" numFmtId="0">
      <sharedItems/>
    </cacheField>
    <cacheField name="poids_autre_savon_autre_connue" numFmtId="0">
      <sharedItems/>
    </cacheField>
    <cacheField name="q2_2_4_prix_bas_savon_autre_unite_3" numFmtId="0">
      <sharedItems containsMixedTypes="1" containsNumber="1" containsInteger="1" minValue="50" maxValue="50"/>
    </cacheField>
    <cacheField name="savon_autre1_prix75g" numFmtId="0">
      <sharedItems containsMixedTypes="1" containsNumber="1" containsInteger="1" minValue="30" maxValue="30"/>
    </cacheField>
    <cacheField name="savon_autre2_prix75g" numFmtId="0">
      <sharedItems/>
    </cacheField>
    <cacheField name="note_savon_unite_autre_001" numFmtId="0">
      <sharedItems containsMixedTypes="1" containsNumber="1" containsInteger="1" minValue="15" maxValue="50"/>
    </cacheField>
    <cacheField name="savon_autre_prix75g" numFmtId="0">
      <sharedItems containsBlank="1" containsMixedTypes="1" containsNumber="1" containsInteger="1" minValue="30" maxValue="30"/>
    </cacheField>
    <cacheField name="PRIX_SAVON_75g" numFmtId="0">
      <sharedItems containsBlank="1" containsMixedTypes="1" containsNumber="1" containsInteger="1" minValue="15" maxValue="100"/>
    </cacheField>
    <cacheField name="q2_1unite_javel" numFmtId="0">
      <sharedItems containsBlank="1"/>
    </cacheField>
    <cacheField name="q2_2_1_prix_bas_javel" numFmtId="0">
      <sharedItems containsBlank="1" containsMixedTypes="1" containsNumber="1" containsInteger="1" minValue="60" maxValue="650"/>
    </cacheField>
    <cacheField name="q2_1_1_unite_javel_autre_unite" numFmtId="0">
      <sharedItems containsBlank="1"/>
    </cacheField>
    <cacheField name="unite_autre_javel_connue" numFmtId="0">
      <sharedItems containsBlank="1"/>
    </cacheField>
    <cacheField name="javel_autre1_prix1gallon" numFmtId="0">
      <sharedItems containsBlank="1"/>
    </cacheField>
    <cacheField name="q_2_1_2_unite_javel_autre_unite_autre_unite" numFmtId="0">
      <sharedItems containsBlank="1"/>
    </cacheField>
    <cacheField name="q2_1_2_1_unite_javel_autre_unite_autre_volume" numFmtId="0">
      <sharedItems containsBlank="1"/>
    </cacheField>
    <cacheField name="q2_1_4_unite_autre_javel_volume" numFmtId="0">
      <sharedItems containsBlank="1" containsMixedTypes="1" containsNumber="1" containsInteger="1" minValue="3" maxValue="3"/>
    </cacheField>
    <cacheField name="q2_2_4_prix_bas_javel_autre_unite_3" numFmtId="0">
      <sharedItems containsBlank="1" containsMixedTypes="1" containsNumber="1" containsInteger="1" minValue="10" maxValue="15"/>
    </cacheField>
    <cacheField name="javel_autre_prix1gallon" numFmtId="0">
      <sharedItems containsBlank="1" containsMixedTypes="1" containsNumber="1" minValue="533.33333333333337" maxValue="640"/>
    </cacheField>
    <cacheField name="PRIX_JAVEL_1_GAL" numFmtId="0">
      <sharedItems containsBlank="1" containsMixedTypes="1" containsNumber="1" minValue="350" maxValue="650"/>
    </cacheField>
    <cacheField name="PRIX_CHLORE_1L" numFmtId="0">
      <sharedItems containsBlank="1" containsMixedTypes="1" containsNumber="1" containsInteger="1" minValue="60" maxValue="75"/>
    </cacheField>
    <cacheField name="q2_0_produit_traitement_autre" numFmtId="0">
      <sharedItems containsBlank="1"/>
    </cacheField>
    <cacheField name="nom_produit_traitement" numFmtId="0">
      <sharedItems containsBlank="1"/>
    </cacheField>
    <cacheField name="nom_produit_traitement_connu" numFmtId="0">
      <sharedItems containsBlank="1"/>
    </cacheField>
    <cacheField name="unite_traitement" numFmtId="0">
      <sharedItems containsBlank="1"/>
    </cacheField>
    <cacheField name="q4_1_perception_prix" numFmtId="0">
      <sharedItems/>
    </cacheField>
    <cacheField name="q4_2_perception_prix_monte_produits" numFmtId="0">
      <sharedItems containsBlank="1"/>
    </cacheField>
    <cacheField name="q4_2_perception_prix_monte_produits/eau_buteille" numFmtId="0">
      <sharedItems containsMixedTypes="1" containsNumber="1" containsInteger="1" minValue="0" maxValue="1"/>
    </cacheField>
    <cacheField name="q4_2_perception_prix_monte_produits/savon" numFmtId="0">
      <sharedItems containsMixedTypes="1" containsNumber="1" containsInteger="1" minValue="0" maxValue="1"/>
    </cacheField>
    <cacheField name="q4_2_perception_prix_monte_produits/eau_javel" numFmtId="0">
      <sharedItems containsMixedTypes="1" containsNumber="1" containsInteger="1" minValue="0" maxValue="1"/>
    </cacheField>
    <cacheField name="q4_2_perception_prix_monte_produits/traitement_dlo" numFmtId="0">
      <sharedItems containsMixedTypes="1" containsNumber="1" containsInteger="1" minValue="0" maxValue="0"/>
    </cacheField>
    <cacheField name="q4_2_perception_prix_monte_produits/aucun" numFmtId="0">
      <sharedItems containsMixedTypes="1" containsNumber="1" containsInteger="1" minValue="0" maxValue="1"/>
    </cacheField>
    <cacheField name="q4_3_pourquoi_monte_eha" numFmtId="0">
      <sharedItems/>
    </cacheField>
    <cacheField name="q4_3_pourquoi_monte_eha/insecu_ville" numFmtId="0">
      <sharedItems containsMixedTypes="1" containsNumber="1" containsInteger="1" minValue="0" maxValue="1"/>
    </cacheField>
    <cacheField name="q4_3_pourquoi_monte_eha/insecu_route" numFmtId="0">
      <sharedItems containsMixedTypes="1" containsNumber="1" containsInteger="1" minValue="0" maxValue="1"/>
    </cacheField>
    <cacheField name="q4_3_pourquoi_monte_eha/mauvais_routes" numFmtId="0">
      <sharedItems containsMixedTypes="1" containsNumber="1" containsInteger="1" minValue="0" maxValue="1"/>
    </cacheField>
    <cacheField name="q4_3_pourquoi_monte_eha/pas_transport" numFmtId="0">
      <sharedItems containsMixedTypes="1" containsNumber="1" containsInteger="1" minValue="0" maxValue="0"/>
    </cacheField>
    <cacheField name="q4_3_pourquoi_monte_eha/catastrophe" numFmtId="0">
      <sharedItems containsMixedTypes="1" containsNumber="1" containsInteger="1" minValue="0" maxValue="0"/>
    </cacheField>
    <cacheField name="q4_3_pourquoi_monte_eha/essence" numFmtId="0">
      <sharedItems containsMixedTypes="1" containsNumber="1" containsInteger="1" minValue="0" maxValue="1"/>
    </cacheField>
    <cacheField name="q4_3_pourquoi_monte_eha/importatios" numFmtId="0">
      <sharedItems containsMixedTypes="1" containsNumber="1" containsInteger="1" minValue="0" maxValue="0"/>
    </cacheField>
    <cacheField name="q4_3_pourquoi_monte_eha/taux_echange" numFmtId="0">
      <sharedItems containsMixedTypes="1" containsNumber="1" containsInteger="1" minValue="0" maxValue="1"/>
    </cacheField>
    <cacheField name="q4_3_pourquoi_monte_eha/autre" numFmtId="0">
      <sharedItems containsMixedTypes="1" containsNumber="1" containsInteger="1" minValue="0" maxValue="1"/>
    </cacheField>
    <cacheField name="q4_3_pourquoi_monte_eha/nsnr" numFmtId="0">
      <sharedItems containsMixedTypes="1" containsNumber="1" containsInteger="1" minValue="0" maxValue="0"/>
    </cacheField>
    <cacheField name="q4_3_1_pourquoi_monte_eha_autre" numFmtId="0">
      <sharedItems/>
    </cacheField>
    <cacheField name="q4_4_perception_prix_descendu_produits" numFmtId="0">
      <sharedItems/>
    </cacheField>
    <cacheField name="q4_4_perception_prix_descendu_produits/eau_buteille" numFmtId="0">
      <sharedItems containsMixedTypes="1" containsNumber="1" containsInteger="1" minValue="0" maxValue="1"/>
    </cacheField>
    <cacheField name="q4_4_perception_prix_descendu_produits/savon" numFmtId="0">
      <sharedItems containsMixedTypes="1" containsNumber="1" containsInteger="1" minValue="0" maxValue="1"/>
    </cacheField>
    <cacheField name="q4_4_perception_prix_descendu_produits/eau_javel" numFmtId="0">
      <sharedItems containsMixedTypes="1" containsNumber="1" containsInteger="1" minValue="0" maxValue="1"/>
    </cacheField>
    <cacheField name="q4_4_perception_prix_descendu_produits/traitement_dlo" numFmtId="0">
      <sharedItems containsMixedTypes="1" containsNumber="1" containsInteger="1" minValue="0" maxValue="0"/>
    </cacheField>
    <cacheField name="q4_4_perception_prix_descendu_produits/aucun" numFmtId="0">
      <sharedItems containsMixedTypes="1" containsNumber="1" containsInteger="1" minValue="0" maxValue="0"/>
    </cacheField>
    <cacheField name="q4_5_pourquoi_descendu_eha" numFmtId="0">
      <sharedItems/>
    </cacheField>
    <cacheField name="q4_5_pourquoi_descendu_eha/essence" numFmtId="0">
      <sharedItems containsMixedTypes="1" containsNumber="1" containsInteger="1" minValue="0" maxValue="1"/>
    </cacheField>
    <cacheField name="q4_5_pourquoi_descendu_eha/securite_transport" numFmtId="0">
      <sharedItems containsMixedTypes="1" containsNumber="1" containsInteger="1" minValue="0" maxValue="0"/>
    </cacheField>
    <cacheField name="q4_5_pourquoi_descendu_eha/securite_route" numFmtId="0">
      <sharedItems containsMixedTypes="1" containsNumber="1" containsInteger="1" minValue="0" maxValue="0"/>
    </cacheField>
    <cacheField name="q4_5_pourquoi_descendu_eha/importations" numFmtId="0">
      <sharedItems containsMixedTypes="1" containsNumber="1" containsInteger="1" minValue="0" maxValue="0"/>
    </cacheField>
    <cacheField name="q4_5_pourquoi_descendu_eha/stockage" numFmtId="0">
      <sharedItems containsMixedTypes="1" containsNumber="1" containsInteger="1" minValue="0" maxValue="0"/>
    </cacheField>
    <cacheField name="q4_5_pourquoi_descendu_eha/autre_fournis" numFmtId="0">
      <sharedItems containsMixedTypes="1" containsNumber="1" containsInteger="1" minValue="0" maxValue="0"/>
    </cacheField>
    <cacheField name="q4_5_pourquoi_descendu_eha/autre" numFmtId="0">
      <sharedItems containsMixedTypes="1" containsNumber="1" containsInteger="1" minValue="0" maxValue="1"/>
    </cacheField>
    <cacheField name="q4_5_pourquoi_descendu_eha/nsnr" numFmtId="0">
      <sharedItems containsMixedTypes="1" containsNumber="1" containsInteger="1" minValue="0" maxValue="0"/>
    </cacheField>
    <cacheField name="q4_5_1_pourquoi_descendu_eha_autre" numFmtId="0">
      <sharedItems/>
    </cacheField>
    <cacheField name="q4_4_rupture_stocks" numFmtId="0">
      <sharedItems count="4">
        <s v="Non"/>
        <s v="Oui"/>
        <s v=""/>
        <s v="Je ne sais pas, je ne souhaite pas répondre"/>
      </sharedItems>
    </cacheField>
    <cacheField name="q4_5_rupture_stocks_produits" numFmtId="0">
      <sharedItems/>
    </cacheField>
    <cacheField name="q4_5_rupture_stocks_produits/eau_buteille" numFmtId="0">
      <sharedItems containsMixedTypes="1" containsNumber="1" containsInteger="1" minValue="0" maxValue="1"/>
    </cacheField>
    <cacheField name="q4_5_rupture_stocks_produits/savon" numFmtId="0">
      <sharedItems containsMixedTypes="1" containsNumber="1" containsInteger="1" minValue="0" maxValue="1"/>
    </cacheField>
    <cacheField name="q4_5_rupture_stocks_produits/eau_javel" numFmtId="0">
      <sharedItems containsMixedTypes="1" containsNumber="1" containsInteger="1" minValue="0" maxValue="1"/>
    </cacheField>
    <cacheField name="q4_5_rupture_stocks_produits/traitement_dlo" numFmtId="0">
      <sharedItems containsMixedTypes="1" containsNumber="1" containsInteger="1" minValue="0" maxValue="0"/>
    </cacheField>
    <cacheField name="q4_5_rupture_stocks_produits/aucun" numFmtId="0">
      <sharedItems containsMixedTypes="1" containsNumber="1" containsInteger="1" minValue="0" maxValue="0"/>
    </cacheField>
    <cacheField name="q4_6_pourquoi_rupture_stocks" numFmtId="0">
      <sharedItems/>
    </cacheField>
    <cacheField name="q4_6_pourquoi_rupture_stocks/insecu_ville" numFmtId="0">
      <sharedItems containsMixedTypes="1" containsNumber="1" containsInteger="1" minValue="0" maxValue="1"/>
    </cacheField>
    <cacheField name="q4_6_pourquoi_rupture_stocks/insecu_route" numFmtId="0">
      <sharedItems containsMixedTypes="1" containsNumber="1" containsInteger="1" minValue="0" maxValue="1"/>
    </cacheField>
    <cacheField name="q4_6_pourquoi_rupture_stocks/mauvais_routes" numFmtId="0">
      <sharedItems containsMixedTypes="1" containsNumber="1" containsInteger="1" minValue="0" maxValue="1"/>
    </cacheField>
    <cacheField name="q4_6_pourquoi_rupture_stocks/route_ferme" numFmtId="0">
      <sharedItems containsMixedTypes="1" containsNumber="1" containsInteger="1" minValue="0" maxValue="1"/>
    </cacheField>
    <cacheField name="q4_6_pourquoi_rupture_stocks/pas_transport" numFmtId="0">
      <sharedItems containsMixedTypes="1" containsNumber="1" containsInteger="1" minValue="0" maxValue="1"/>
    </cacheField>
    <cacheField name="q4_6_pourquoi_rupture_stocks/catastrophe" numFmtId="0">
      <sharedItems containsMixedTypes="1" containsNumber="1" containsInteger="1" minValue="0" maxValue="0"/>
    </cacheField>
    <cacheField name="q4_6_pourquoi_rupture_stocks/pas_voulu" numFmtId="0">
      <sharedItems containsMixedTypes="1" containsNumber="1" containsInteger="1" minValue="0" maxValue="1"/>
    </cacheField>
    <cacheField name="q4_6_pourquoi_rupture_stocks/indisponible_f" numFmtId="0">
      <sharedItems containsMixedTypes="1" containsNumber="1" containsInteger="1" minValue="0" maxValue="1"/>
    </cacheField>
    <cacheField name="q4_6_pourquoi_rupture_stocks/relation_f" numFmtId="0">
      <sharedItems containsMixedTypes="1" containsNumber="1" containsInteger="1" minValue="0" maxValue="1"/>
    </cacheField>
    <cacheField name="q4_6_pourquoi_rupture_stocks/autre" numFmtId="0">
      <sharedItems containsMixedTypes="1" containsNumber="1" containsInteger="1" minValue="0" maxValue="1"/>
    </cacheField>
    <cacheField name="q4_6_pourquoi_rupture_stocks/nsnr" numFmtId="0">
      <sharedItems containsMixedTypes="1" containsNumber="1" containsInteger="1" minValue="0" maxValue="1"/>
    </cacheField>
    <cacheField name="q4_7_pourquoi_rupture_autre" numFmtId="0">
      <sharedItems/>
    </cacheField>
    <cacheField name="q5_1_nom_camion2" numFmtId="0">
      <sharedItems/>
    </cacheField>
    <cacheField name="q5_2_telephone_camion2" numFmtId="0">
      <sharedItems/>
    </cacheField>
    <cacheField name="q5_3_source" numFmtId="0">
      <sharedItems/>
    </cacheField>
    <cacheField name="q5_6_service_localite" numFmtId="0">
      <sharedItems/>
    </cacheField>
    <cacheField name="q5_6_1_service_localite_distance" numFmtId="0">
      <sharedItems/>
    </cacheField>
    <cacheField name="q5_9_3_distance_camion_loin" numFmtId="0">
      <sharedItems containsMixedTypes="1" containsNumber="1" containsInteger="1" minValue="15" maxValue="15"/>
    </cacheField>
    <cacheField name="q5_4_commune_source" numFmtId="0">
      <sharedItems/>
    </cacheField>
    <cacheField name="q5_5_1_departement" numFmtId="0">
      <sharedItems/>
    </cacheField>
    <cacheField name="q5_5_2_arrondissement" numFmtId="0">
      <sharedItems/>
    </cacheField>
    <cacheField name="q5_5_3_commune" numFmtId="0">
      <sharedItems/>
    </cacheField>
    <cacheField name="q5_8_unite_camion" numFmtId="0">
      <sharedItems/>
    </cacheField>
    <cacheField name="q5_8_1_autre_unite_camion" numFmtId="0">
      <sharedItems containsMixedTypes="1" containsNumber="1" containsInteger="1" minValue="1100" maxValue="4000"/>
    </cacheField>
    <cacheField name="capacite_camion" numFmtId="0">
      <sharedItems containsMixedTypes="1" containsNumber="1" containsInteger="1" minValue="1100" maxValue="4000"/>
    </cacheField>
    <cacheField name="q5_9_1_prix_camion_proche_moins10km" numFmtId="0">
      <sharedItems containsMixedTypes="1" containsNumber="1" containsInteger="1" minValue="1500" maxValue="5000"/>
    </cacheField>
    <cacheField name="q5_9_1_prix_camion_proche_plus10km" numFmtId="0">
      <sharedItems containsMixedTypes="1" containsNumber="1" containsInteger="1" minValue="3500" maxValue="5000"/>
    </cacheField>
    <cacheField name="q5_9_1_prix_camion_proche_limite10km" numFmtId="0">
      <sharedItems containsMixedTypes="1" containsNumber="1" containsInteger="1" minValue="3500" maxValue="5000"/>
    </cacheField>
    <cacheField name="camion_prix_jusqua_10km" numFmtId="0">
      <sharedItems containsMixedTypes="1" containsNumber="1" containsInteger="1" minValue="3500" maxValue="5000"/>
    </cacheField>
    <cacheField name="PRIX_CAMION_3000_GAL" numFmtId="0">
      <sharedItems containsString="0" containsBlank="1" containsNumber="1" minValue="1500" maxValue="6136.363636363636"/>
    </cacheField>
    <cacheField name="q5_10_perception_prix" numFmtId="0">
      <sharedItems containsMixedTypes="1" containsNumber="1" containsInteger="1" minValue="2500" maxValue="4000"/>
    </cacheField>
    <cacheField name="q5_11_pourqoi_monte_camion" numFmtId="0">
      <sharedItems/>
    </cacheField>
    <cacheField name="q5_11_pourqoi_monte_camion/insecu_ville" numFmtId="0">
      <sharedItems containsMixedTypes="1" containsNumber="1" containsInteger="1" minValue="0" maxValue="0"/>
    </cacheField>
    <cacheField name="q5_11_pourqoi_monte_camion/insecu_route" numFmtId="0">
      <sharedItems containsMixedTypes="1" containsNumber="1" containsInteger="1" minValue="0" maxValue="0"/>
    </cacheField>
    <cacheField name="q5_11_pourqoi_monte_camion/mauvais_routes" numFmtId="0">
      <sharedItems containsMixedTypes="1" containsNumber="1" containsInteger="1" minValue="0" maxValue="0"/>
    </cacheField>
    <cacheField name="q5_11_pourqoi_monte_camion/pas_transport" numFmtId="0">
      <sharedItems containsMixedTypes="1" containsNumber="1" containsInteger="1" minValue="0" maxValue="0"/>
    </cacheField>
    <cacheField name="q5_11_pourqoi_monte_camion/catastrophe" numFmtId="0">
      <sharedItems containsMixedTypes="1" containsNumber="1" containsInteger="1" minValue="0" maxValue="0"/>
    </cacheField>
    <cacheField name="q5_11_pourqoi_monte_camion/essence" numFmtId="0">
      <sharedItems containsMixedTypes="1" containsNumber="1" containsInteger="1" minValue="0" maxValue="0"/>
    </cacheField>
    <cacheField name="q5_11_pourqoi_monte_camion/source" numFmtId="0">
      <sharedItems containsMixedTypes="1" containsNumber="1" containsInteger="1" minValue="0" maxValue="0"/>
    </cacheField>
    <cacheField name="q5_11_pourqoi_monte_camion/comion" numFmtId="0">
      <sharedItems containsMixedTypes="1" containsNumber="1" containsInteger="1" minValue="0" maxValue="0"/>
    </cacheField>
    <cacheField name="q5_11_pourqoi_monte_camion/taux_echange" numFmtId="0">
      <sharedItems containsMixedTypes="1" containsNumber="1" containsInteger="1" minValue="0" maxValue="1"/>
    </cacheField>
    <cacheField name="q5_11_pourqoi_monte_camion/autre" numFmtId="0">
      <sharedItems containsMixedTypes="1" containsNumber="1" containsInteger="1" minValue="0" maxValue="0"/>
    </cacheField>
    <cacheField name="q5_11_pourqoi_monte_camion/nsnr" numFmtId="0">
      <sharedItems containsMixedTypes="1" containsNumber="1" containsInteger="1" minValue="0" maxValue="0"/>
    </cacheField>
    <cacheField name="q5_11_1_autre_camion" numFmtId="0">
      <sharedItems containsMixedTypes="1" containsNumber="1" containsInteger="1" minValue="0" maxValue="1"/>
    </cacheField>
    <cacheField name="q5_11_pourqoi_descendu_camion" numFmtId="0">
      <sharedItems/>
    </cacheField>
    <cacheField name="q5_11_pourqoi_descendu_camion/essence" numFmtId="0">
      <sharedItems containsMixedTypes="1" containsNumber="1" containsInteger="1" minValue="1" maxValue="1"/>
    </cacheField>
    <cacheField name="q5_11_pourqoi_descendu_camion/securite_transport" numFmtId="0">
      <sharedItems containsMixedTypes="1" containsNumber="1" containsInteger="1" minValue="0" maxValue="0"/>
    </cacheField>
    <cacheField name="q5_11_pourqoi_descendu_camion/securite_route" numFmtId="0">
      <sharedItems containsMixedTypes="1" containsNumber="1" containsInteger="1" minValue="0" maxValue="0"/>
    </cacheField>
    <cacheField name="q5_11_pourqoi_descendu_camion/importations" numFmtId="0">
      <sharedItems containsMixedTypes="1" containsNumber="1" containsInteger="1" minValue="0" maxValue="0"/>
    </cacheField>
    <cacheField name="q5_11_pourqoi_descendu_camion/stockage" numFmtId="0">
      <sharedItems containsMixedTypes="1" containsNumber="1" containsInteger="1" minValue="0" maxValue="0"/>
    </cacheField>
    <cacheField name="q5_11_pourqoi_descendu_camion/autre_fournis" numFmtId="0">
      <sharedItems containsMixedTypes="1" containsNumber="1" containsInteger="1" minValue="0" maxValue="0"/>
    </cacheField>
    <cacheField name="q5_11_pourqoi_descendu_camion/autre" numFmtId="0">
      <sharedItems containsMixedTypes="1" containsNumber="1" containsInteger="1" minValue="0" maxValue="0"/>
    </cacheField>
    <cacheField name="q5_11_pourqoi_descendu_camion/nsnr" numFmtId="0">
      <sharedItems containsMixedTypes="1" containsNumber="1" containsInteger="1" minValue="0" maxValue="0"/>
    </cacheField>
    <cacheField name="q5_11_2_autre_camion" numFmtId="0">
      <sharedItems/>
    </cacheField>
    <cacheField name="q5_12_interruption" numFmtId="0">
      <sharedItems/>
    </cacheField>
    <cacheField name="q5_12_1_pourquoi_interruption" numFmtId="0">
      <sharedItems/>
    </cacheField>
    <cacheField name="q0_gps" numFmtId="0">
      <sharedItems/>
    </cacheField>
    <cacheField name="_q0_gps_latitude" numFmtId="0">
      <sharedItems/>
    </cacheField>
    <cacheField name="_q0_gps_longitude" numFmtId="0">
      <sharedItems/>
    </cacheField>
    <cacheField name="_q0_gps_altitude" numFmtId="0">
      <sharedItems/>
    </cacheField>
    <cacheField name="_q0_gps_precision" numFmtId="0">
      <sharedItems/>
    </cacheField>
    <cacheField name="q0_photo" numFmtId="0">
      <sharedItems/>
    </cacheField>
    <cacheField name="q0_commentaires" numFmtId="0">
      <sharedItems/>
    </cacheField>
    <cacheField name="merci" numFmtId="0">
      <sharedItems containsBlank="1"/>
    </cacheField>
    <cacheField name="_id" numFmtId="0">
      <sharedItems containsSemiMixedTypes="0" containsString="0" containsNumber="1" containsInteger="1" minValue="143351018" maxValue="146213736"/>
    </cacheField>
    <cacheField name="_uuid" numFmtId="0">
      <sharedItems/>
    </cacheField>
    <cacheField name="_submission_time" numFmtId="0">
      <sharedItems/>
    </cacheField>
    <cacheField name="_validation_status" numFmtId="0">
      <sharedItems containsBlank="1"/>
    </cacheField>
    <cacheField name="_index" numFmtId="0">
      <sharedItems containsSemiMixedTypes="0" containsString="0" containsNumber="1" containsInteger="1" minValue="1" maxValue="15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Emma KRUGER" refreshedDate="44218.634480787034" createdVersion="6" refreshedVersion="6" minRefreshableVersion="3" recordCount="141">
  <cacheSource type="worksheet">
    <worksheetSource ref="K1:GO142" sheet="Clean_Data"/>
  </cacheSource>
  <cacheFields count="187">
    <cacheField name="q04_departement" numFmtId="0">
      <sharedItems count="5">
        <s v="Nord-Ouest"/>
        <s v="Centre"/>
        <s v="Sud-Est"/>
        <s v="Sud"/>
        <s v="Grande'Anse"/>
      </sharedItems>
    </cacheField>
    <cacheField name="q05_commune" numFmtId="0">
      <sharedItems/>
    </cacheField>
    <cacheField name="nom_commune" numFmtId="0">
      <sharedItems/>
    </cacheField>
    <cacheField name="commune" numFmtId="0">
      <sharedItems/>
    </cacheField>
    <cacheField name="q06_section_communale" numFmtId="0">
      <sharedItems/>
    </cacheField>
    <cacheField name="q1_1_localite" numFmtId="0">
      <sharedItems/>
    </cacheField>
    <cacheField name="q1_1_1_localite_autre" numFmtId="0">
      <sharedItems/>
    </cacheField>
    <cacheField name="nom_localite" numFmtId="0">
      <sharedItems/>
    </cacheField>
    <cacheField name="localite_connue" numFmtId="0">
      <sharedItems/>
    </cacheField>
    <cacheField name="q07_localite" numFmtId="0">
      <sharedItems/>
    </cacheField>
    <cacheField name="LOCALITE" numFmtId="0">
      <sharedItems/>
    </cacheField>
    <cacheField name="q07_1_type_localite" numFmtId="0">
      <sharedItems/>
    </cacheField>
    <cacheField name="q08_1_cible_collecte" numFmtId="0">
      <sharedItems/>
    </cacheField>
    <cacheField name="nom_cible" numFmtId="0">
      <sharedItems/>
    </cacheField>
    <cacheField name="ALL_MARCHE" numFmtId="0">
      <sharedItems/>
    </cacheField>
    <cacheField name="q08_2_type_collecte" numFmtId="0">
      <sharedItems/>
    </cacheField>
    <cacheField name="q09_intro" numFmtId="0">
      <sharedItems/>
    </cacheField>
    <cacheField name="q10_agelegal" numFmtId="0">
      <sharedItems/>
    </cacheField>
    <cacheField name="q1_1_marche" numFmtId="0">
      <sharedItems/>
    </cacheField>
    <cacheField name="q1_1_1_marche_autre" numFmtId="0">
      <sharedItems/>
    </cacheField>
    <cacheField name="MARCHE" numFmtId="0">
      <sharedItems/>
    </cacheField>
    <cacheField name="q5_1_nom_camion" numFmtId="0">
      <sharedItems containsBlank="1"/>
    </cacheField>
    <cacheField name="q5_2_telephone_camion" numFmtId="0">
      <sharedItems containsBlank="1"/>
    </cacheField>
    <cacheField name="q1_4_articles_habituels" numFmtId="0">
      <sharedItems/>
    </cacheField>
    <cacheField name="q1_4_articles_habituels/eau_buteille" numFmtId="0">
      <sharedItems containsMixedTypes="1" containsNumber="1" containsInteger="1" minValue="0" maxValue="1"/>
    </cacheField>
    <cacheField name="q1_4_articles_habituels/savon" numFmtId="0">
      <sharedItems containsMixedTypes="1" containsNumber="1" containsInteger="1" minValue="0" maxValue="1"/>
    </cacheField>
    <cacheField name="q1_4_articles_habituels/eau_javel" numFmtId="0">
      <sharedItems containsMixedTypes="1" containsNumber="1" containsInteger="1" minValue="0" maxValue="1"/>
    </cacheField>
    <cacheField name="q1_4_articles_habituels/traitement_dlo" numFmtId="0">
      <sharedItems containsMixedTypes="1" containsNumber="1" containsInteger="1" minValue="0" maxValue="1"/>
    </cacheField>
    <cacheField name="q1_4_articles_habituels/aucun" numFmtId="0">
      <sharedItems containsMixedTypes="1" containsNumber="1" containsInteger="1" minValue="0" maxValue="0"/>
    </cacheField>
    <cacheField name="q1_5_articles_dispo" numFmtId="0">
      <sharedItems/>
    </cacheField>
    <cacheField name="q1_5_articles_dispo/eau_buteille" numFmtId="0">
      <sharedItems containsBlank="1" containsMixedTypes="1" containsNumber="1" containsInteger="1" minValue="0" maxValue="1"/>
    </cacheField>
    <cacheField name="q1_5_articles_dispo/savon" numFmtId="0">
      <sharedItems containsBlank="1" containsMixedTypes="1" containsNumber="1" containsInteger="1" minValue="0" maxValue="1"/>
    </cacheField>
    <cacheField name="q1_5_articles_dispo/eau_javel" numFmtId="0">
      <sharedItems containsMixedTypes="1" containsNumber="1" containsInteger="1" minValue="0" maxValue="1"/>
    </cacheField>
    <cacheField name="q1_5_articles_dispo/traitement_dlo" numFmtId="0">
      <sharedItems containsMixedTypes="1" containsNumber="1" containsInteger="1" minValue="0" maxValue="1"/>
    </cacheField>
    <cacheField name="q1_5_articles_dispo/aucun" numFmtId="0">
      <sharedItems containsMixedTypes="1" containsNumber="1" containsInteger="1" minValue="0" maxValue="0"/>
    </cacheField>
    <cacheField name="q1_6_articles_pas_dispo" numFmtId="0">
      <sharedItems/>
    </cacheField>
    <cacheField name="q1_6_articles_pas_dispo/eau_buteille" numFmtId="0">
      <sharedItems containsMixedTypes="1" containsNumber="1" containsInteger="1" minValue="0" maxValue="1"/>
    </cacheField>
    <cacheField name="q1_6_articles_pas_dispo/eau_camion" numFmtId="0">
      <sharedItems containsMixedTypes="1" containsNumber="1" containsInteger="1" minValue="0" maxValue="0"/>
    </cacheField>
    <cacheField name="q1_6_articles_pas_dispo/savon" numFmtId="0">
      <sharedItems containsMixedTypes="1" containsNumber="1" containsInteger="1" minValue="0" maxValue="1"/>
    </cacheField>
    <cacheField name="q1_6_articles_pas_dispo/eau_javel" numFmtId="0">
      <sharedItems containsMixedTypes="1" containsNumber="1" containsInteger="1" minValue="0" maxValue="1"/>
    </cacheField>
    <cacheField name="q1_6_articles_pas_dispo/traitement_dlo" numFmtId="0">
      <sharedItems containsMixedTypes="1" containsNumber="1" containsInteger="1" minValue="0" maxValue="0"/>
    </cacheField>
    <cacheField name="q1_6_1_raison_articles_pas_dispo" numFmtId="0">
      <sharedItems/>
    </cacheField>
    <cacheField name="q1_6_1_raison_articles_pas_dispo/insecu_ville" numFmtId="0">
      <sharedItems containsMixedTypes="1" containsNumber="1" containsInteger="1" minValue="0" maxValue="1"/>
    </cacheField>
    <cacheField name="q1_6_1_raison_articles_pas_dispo/insecu_route" numFmtId="0">
      <sharedItems containsMixedTypes="1" containsNumber="1" containsInteger="1" minValue="0" maxValue="1"/>
    </cacheField>
    <cacheField name="q1_6_1_raison_articles_pas_dispo/mauvais_routes" numFmtId="0">
      <sharedItems containsMixedTypes="1" containsNumber="1" containsInteger="1" minValue="0" maxValue="0"/>
    </cacheField>
    <cacheField name="q1_6_1_raison_articles_pas_dispo/route_ferme" numFmtId="0">
      <sharedItems containsMixedTypes="1" containsNumber="1" containsInteger="1" minValue="0" maxValue="0"/>
    </cacheField>
    <cacheField name="q1_6_1_raison_articles_pas_dispo/pas_transport" numFmtId="0">
      <sharedItems containsMixedTypes="1" containsNumber="1" containsInteger="1" minValue="0" maxValue="1"/>
    </cacheField>
    <cacheField name="q1_6_1_raison_articles_pas_dispo/catastrophe" numFmtId="0">
      <sharedItems containsMixedTypes="1" containsNumber="1" containsInteger="1" minValue="0" maxValue="0"/>
    </cacheField>
    <cacheField name="q1_6_1_raison_articles_pas_dispo/pas_voulu" numFmtId="0">
      <sharedItems containsMixedTypes="1" containsNumber="1" containsInteger="1" minValue="0" maxValue="0"/>
    </cacheField>
    <cacheField name="q1_6_1_raison_articles_pas_dispo/indisponible_f" numFmtId="0">
      <sharedItems containsMixedTypes="1" containsNumber="1" containsInteger="1" minValue="0" maxValue="0"/>
    </cacheField>
    <cacheField name="q1_6_1_raison_articles_pas_dispo/relation_f" numFmtId="0">
      <sharedItems containsMixedTypes="1" containsNumber="1" containsInteger="1" minValue="0" maxValue="0"/>
    </cacheField>
    <cacheField name="q1_6_1_raison_articles_pas_dispo/autre" numFmtId="0">
      <sharedItems containsMixedTypes="1" containsNumber="1" containsInteger="1" minValue="0" maxValue="0"/>
    </cacheField>
    <cacheField name="q1_6_1_raison_articles_pas_dispo/nsnr" numFmtId="0">
      <sharedItems containsMixedTypes="1" containsNumber="1" containsInteger="1" minValue="0" maxValue="0"/>
    </cacheField>
    <cacheField name="q2_1unite_eau" numFmtId="0">
      <sharedItems/>
    </cacheField>
    <cacheField name="q2_2_1_prix_bas_eau" numFmtId="0">
      <sharedItems containsMixedTypes="1" containsNumber="1" containsInteger="1" minValue="25" maxValue="125"/>
    </cacheField>
    <cacheField name="q2_1_1_unite_eau_autre_unite" numFmtId="0">
      <sharedItems/>
    </cacheField>
    <cacheField name="unite_autre_eau_connue" numFmtId="0">
      <sharedItems/>
    </cacheField>
    <cacheField name="q2_2_2_prix_bas_eau_autre_unite_1" numFmtId="0">
      <sharedItems containsMixedTypes="1" containsNumber="1" containsInteger="1" minValue="25" maxValue="25"/>
    </cacheField>
    <cacheField name="eau_autre1_prix5gallon" numFmtId="0">
      <sharedItems containsMixedTypes="1" containsNumber="1" containsInteger="1" minValue="25" maxValue="25"/>
    </cacheField>
    <cacheField name="q_2_2_3_prix_bas_eau_autre_unite_2" numFmtId="0">
      <sharedItems/>
    </cacheField>
    <cacheField name="eau_autre2_prix5gallon" numFmtId="0">
      <sharedItems containsMixedTypes="1" containsNumber="1" containsInteger="1" minValue="65" maxValue="65"/>
    </cacheField>
    <cacheField name="PRIX_EAU_5_GAL" numFmtId="0">
      <sharedItems containsBlank="1" containsMixedTypes="1" containsNumber="1" containsInteger="1" minValue="25" maxValue="125"/>
    </cacheField>
    <cacheField name="q2_1unite_savon" numFmtId="0">
      <sharedItems/>
    </cacheField>
    <cacheField name="q2_2_1_prix_bas_savon" numFmtId="0">
      <sharedItems containsMixedTypes="1" containsNumber="1" containsInteger="1" minValue="15" maxValue="100"/>
    </cacheField>
    <cacheField name="q2_1_1_unite_savon_autre_unite" numFmtId="0">
      <sharedItems/>
    </cacheField>
    <cacheField name="poids_autre_savon_autre_connue" numFmtId="0">
      <sharedItems/>
    </cacheField>
    <cacheField name="q2_2_4_prix_bas_savon_autre_unite_3" numFmtId="0">
      <sharedItems containsMixedTypes="1" containsNumber="1" containsInteger="1" minValue="50" maxValue="50"/>
    </cacheField>
    <cacheField name="savon_autre1_prix75g" numFmtId="0">
      <sharedItems containsMixedTypes="1" containsNumber="1" containsInteger="1" minValue="30" maxValue="30"/>
    </cacheField>
    <cacheField name="savon_autre2_prix75g" numFmtId="0">
      <sharedItems/>
    </cacheField>
    <cacheField name="note_savon_unite_autre_001" numFmtId="0">
      <sharedItems containsMixedTypes="1" containsNumber="1" containsInteger="1" minValue="15" maxValue="50"/>
    </cacheField>
    <cacheField name="savon_autre_prix75g" numFmtId="0">
      <sharedItems containsBlank="1" containsMixedTypes="1" containsNumber="1" containsInteger="1" minValue="30" maxValue="30"/>
    </cacheField>
    <cacheField name="PRIX_SAVON_75g" numFmtId="0">
      <sharedItems containsBlank="1" containsMixedTypes="1" containsNumber="1" containsInteger="1" minValue="15" maxValue="100"/>
    </cacheField>
    <cacheField name="q2_1unite_javel" numFmtId="0">
      <sharedItems containsBlank="1"/>
    </cacheField>
    <cacheField name="q2_2_1_prix_bas_javel" numFmtId="0">
      <sharedItems containsBlank="1" containsMixedTypes="1" containsNumber="1" containsInteger="1" minValue="60" maxValue="650"/>
    </cacheField>
    <cacheField name="q2_1_1_unite_javel_autre_unite" numFmtId="0">
      <sharedItems containsBlank="1"/>
    </cacheField>
    <cacheField name="unite_autre_javel_connue" numFmtId="0">
      <sharedItems containsBlank="1"/>
    </cacheField>
    <cacheField name="javel_autre1_prix1gallon" numFmtId="0">
      <sharedItems containsBlank="1"/>
    </cacheField>
    <cacheField name="q_2_1_2_unite_javel_autre_unite_autre_unite" numFmtId="0">
      <sharedItems containsBlank="1"/>
    </cacheField>
    <cacheField name="q2_1_2_1_unite_javel_autre_unite_autre_volume" numFmtId="0">
      <sharedItems containsBlank="1"/>
    </cacheField>
    <cacheField name="q2_1_4_unite_autre_javel_volume" numFmtId="0">
      <sharedItems containsBlank="1" containsMixedTypes="1" containsNumber="1" containsInteger="1" minValue="3" maxValue="3"/>
    </cacheField>
    <cacheField name="q2_2_4_prix_bas_javel_autre_unite_3" numFmtId="0">
      <sharedItems containsBlank="1" containsMixedTypes="1" containsNumber="1" containsInteger="1" minValue="10" maxValue="15"/>
    </cacheField>
    <cacheField name="javel_autre_prix1gallon" numFmtId="0">
      <sharedItems containsBlank="1" containsMixedTypes="1" containsNumber="1" minValue="533.33333333333337" maxValue="640"/>
    </cacheField>
    <cacheField name="PRIX_JAVEL_1_GAL" numFmtId="0">
      <sharedItems containsBlank="1" containsMixedTypes="1" containsNumber="1" minValue="350" maxValue="650"/>
    </cacheField>
    <cacheField name="PRIX_CHLORE_1L" numFmtId="0">
      <sharedItems containsBlank="1" containsMixedTypes="1" containsNumber="1" containsInteger="1" minValue="60" maxValue="75"/>
    </cacheField>
    <cacheField name="q2_0_produit_traitement_autre" numFmtId="0">
      <sharedItems containsBlank="1"/>
    </cacheField>
    <cacheField name="nom_produit_traitement" numFmtId="0">
      <sharedItems containsBlank="1"/>
    </cacheField>
    <cacheField name="nom_produit_traitement_connu" numFmtId="0">
      <sharedItems containsBlank="1"/>
    </cacheField>
    <cacheField name="unite_traitement" numFmtId="0">
      <sharedItems containsBlank="1"/>
    </cacheField>
    <cacheField name="q4_1_perception_prix" numFmtId="0">
      <sharedItems/>
    </cacheField>
    <cacheField name="q4_2_perception_prix_monte_produits" numFmtId="0">
      <sharedItems containsBlank="1"/>
    </cacheField>
    <cacheField name="q4_2_perception_prix_monte_produits/eau_buteille" numFmtId="0">
      <sharedItems containsMixedTypes="1" containsNumber="1" containsInteger="1" minValue="0" maxValue="1"/>
    </cacheField>
    <cacheField name="q4_2_perception_prix_monte_produits/savon" numFmtId="0">
      <sharedItems containsMixedTypes="1" containsNumber="1" containsInteger="1" minValue="0" maxValue="1"/>
    </cacheField>
    <cacheField name="q4_2_perception_prix_monte_produits/eau_javel" numFmtId="0">
      <sharedItems containsMixedTypes="1" containsNumber="1" containsInteger="1" minValue="0" maxValue="1"/>
    </cacheField>
    <cacheField name="q4_2_perception_prix_monte_produits/traitement_dlo" numFmtId="0">
      <sharedItems containsMixedTypes="1" containsNumber="1" containsInteger="1" minValue="0" maxValue="0"/>
    </cacheField>
    <cacheField name="q4_2_perception_prix_monte_produits/aucun" numFmtId="0">
      <sharedItems containsMixedTypes="1" containsNumber="1" containsInteger="1" minValue="0" maxValue="1"/>
    </cacheField>
    <cacheField name="q4_3_pourquoi_monte_eha" numFmtId="0">
      <sharedItems/>
    </cacheField>
    <cacheField name="q4_3_pourquoi_monte_eha/insecu_ville" numFmtId="0">
      <sharedItems containsMixedTypes="1" containsNumber="1" containsInteger="1" minValue="0" maxValue="1"/>
    </cacheField>
    <cacheField name="q4_3_pourquoi_monte_eha/insecu_route" numFmtId="0">
      <sharedItems containsMixedTypes="1" containsNumber="1" containsInteger="1" minValue="0" maxValue="1"/>
    </cacheField>
    <cacheField name="q4_3_pourquoi_monte_eha/mauvais_routes" numFmtId="0">
      <sharedItems containsMixedTypes="1" containsNumber="1" containsInteger="1" minValue="0" maxValue="1"/>
    </cacheField>
    <cacheField name="q4_3_pourquoi_monte_eha/pas_transport" numFmtId="0">
      <sharedItems containsMixedTypes="1" containsNumber="1" containsInteger="1" minValue="0" maxValue="0"/>
    </cacheField>
    <cacheField name="q4_3_pourquoi_monte_eha/catastrophe" numFmtId="0">
      <sharedItems containsMixedTypes="1" containsNumber="1" containsInteger="1" minValue="0" maxValue="0"/>
    </cacheField>
    <cacheField name="q4_3_pourquoi_monte_eha/essence" numFmtId="0">
      <sharedItems containsMixedTypes="1" containsNumber="1" containsInteger="1" minValue="0" maxValue="1"/>
    </cacheField>
    <cacheField name="q4_3_pourquoi_monte_eha/importatios" numFmtId="0">
      <sharedItems containsMixedTypes="1" containsNumber="1" containsInteger="1" minValue="0" maxValue="0"/>
    </cacheField>
    <cacheField name="q4_3_pourquoi_monte_eha/taux_echange" numFmtId="0">
      <sharedItems containsMixedTypes="1" containsNumber="1" containsInteger="1" minValue="0" maxValue="1"/>
    </cacheField>
    <cacheField name="q4_3_pourquoi_monte_eha/autre" numFmtId="0">
      <sharedItems containsMixedTypes="1" containsNumber="1" containsInteger="1" minValue="0" maxValue="1"/>
    </cacheField>
    <cacheField name="q4_3_pourquoi_monte_eha/nsnr" numFmtId="0">
      <sharedItems containsMixedTypes="1" containsNumber="1" containsInteger="1" minValue="0" maxValue="0"/>
    </cacheField>
    <cacheField name="q4_3_1_pourquoi_monte_eha_autre" numFmtId="0">
      <sharedItems/>
    </cacheField>
    <cacheField name="q4_4_perception_prix_descendu_produits" numFmtId="0">
      <sharedItems/>
    </cacheField>
    <cacheField name="q4_4_perception_prix_descendu_produits/eau_buteille" numFmtId="0">
      <sharedItems containsMixedTypes="1" containsNumber="1" containsInteger="1" minValue="0" maxValue="1"/>
    </cacheField>
    <cacheField name="q4_4_perception_prix_descendu_produits/savon" numFmtId="0">
      <sharedItems containsMixedTypes="1" containsNumber="1" containsInteger="1" minValue="0" maxValue="1"/>
    </cacheField>
    <cacheField name="q4_4_perception_prix_descendu_produits/eau_javel" numFmtId="0">
      <sharedItems containsMixedTypes="1" containsNumber="1" containsInteger="1" minValue="0" maxValue="1"/>
    </cacheField>
    <cacheField name="q4_4_perception_prix_descendu_produits/traitement_dlo" numFmtId="0">
      <sharedItems containsMixedTypes="1" containsNumber="1" containsInteger="1" minValue="0" maxValue="0"/>
    </cacheField>
    <cacheField name="q4_4_perception_prix_descendu_produits/aucun" numFmtId="0">
      <sharedItems containsMixedTypes="1" containsNumber="1" containsInteger="1" minValue="0" maxValue="0"/>
    </cacheField>
    <cacheField name="q4_5_pourquoi_descendu_eha" numFmtId="0">
      <sharedItems/>
    </cacheField>
    <cacheField name="q4_5_pourquoi_descendu_eha/essence" numFmtId="0">
      <sharedItems containsMixedTypes="1" containsNumber="1" containsInteger="1" minValue="0" maxValue="1"/>
    </cacheField>
    <cacheField name="q4_5_pourquoi_descendu_eha/securite_transport" numFmtId="0">
      <sharedItems containsMixedTypes="1" containsNumber="1" containsInteger="1" minValue="0" maxValue="0"/>
    </cacheField>
    <cacheField name="q4_5_pourquoi_descendu_eha/securite_route" numFmtId="0">
      <sharedItems containsMixedTypes="1" containsNumber="1" containsInteger="1" minValue="0" maxValue="0"/>
    </cacheField>
    <cacheField name="q4_5_pourquoi_descendu_eha/importations" numFmtId="0">
      <sharedItems containsMixedTypes="1" containsNumber="1" containsInteger="1" minValue="0" maxValue="0"/>
    </cacheField>
    <cacheField name="q4_5_pourquoi_descendu_eha/stockage" numFmtId="0">
      <sharedItems containsMixedTypes="1" containsNumber="1" containsInteger="1" minValue="0" maxValue="0"/>
    </cacheField>
    <cacheField name="q4_5_pourquoi_descendu_eha/autre_fournis" numFmtId="0">
      <sharedItems containsMixedTypes="1" containsNumber="1" containsInteger="1" minValue="0" maxValue="0"/>
    </cacheField>
    <cacheField name="q4_5_pourquoi_descendu_eha/autre" numFmtId="0">
      <sharedItems containsMixedTypes="1" containsNumber="1" containsInteger="1" minValue="0" maxValue="1"/>
    </cacheField>
    <cacheField name="q4_5_pourquoi_descendu_eha/nsnr" numFmtId="0">
      <sharedItems containsMixedTypes="1" containsNumber="1" containsInteger="1" minValue="0" maxValue="0"/>
    </cacheField>
    <cacheField name="q4_5_1_pourquoi_descendu_eha_autre" numFmtId="0">
      <sharedItems/>
    </cacheField>
    <cacheField name="q4_4_rupture_stocks" numFmtId="0">
      <sharedItems count="4">
        <s v="Non"/>
        <s v="Oui"/>
        <s v=""/>
        <s v="Je ne sais pas, je ne souhaite pas répondre"/>
      </sharedItems>
    </cacheField>
    <cacheField name="q4_5_rupture_stocks_produits" numFmtId="0">
      <sharedItems count="8">
        <s v=""/>
        <s v="Savon (mains)"/>
        <s v="Savon (mains) Eau de Javel"/>
        <s v="Eau de Javel"/>
        <s v="Eau en bidon fermé de 5  gallons (du type Culligan) Savon (mains)"/>
        <s v="Eau en bidon fermé de 5  gallons (du type Culligan) Eau de Javel"/>
        <s v="Eau en bidon fermé de 5  gallons (du type Culligan) Savon (mains) Eau de Javel"/>
        <s v="Eau en bidon fermé de 5  gallons (du type Culligan)"/>
      </sharedItems>
    </cacheField>
    <cacheField name="q4_5_rupture_stocks_produits/eau_buteille" numFmtId="0">
      <sharedItems containsMixedTypes="1" containsNumber="1" containsInteger="1" minValue="0" maxValue="1" count="3">
        <s v=""/>
        <n v="0"/>
        <n v="1"/>
      </sharedItems>
    </cacheField>
    <cacheField name="q4_5_rupture_stocks_produits/savon" numFmtId="0">
      <sharedItems containsMixedTypes="1" containsNumber="1" containsInteger="1" minValue="0" maxValue="1" count="3">
        <s v=""/>
        <n v="1"/>
        <n v="0"/>
      </sharedItems>
    </cacheField>
    <cacheField name="q4_5_rupture_stocks_produits/eau_javel" numFmtId="0">
      <sharedItems containsMixedTypes="1" containsNumber="1" containsInteger="1" minValue="0" maxValue="1" count="3">
        <s v=""/>
        <n v="0"/>
        <n v="1"/>
      </sharedItems>
    </cacheField>
    <cacheField name="q4_5_rupture_stocks_produits/traitement_dlo" numFmtId="0">
      <sharedItems containsMixedTypes="1" containsNumber="1" containsInteger="1" minValue="0" maxValue="0" count="2">
        <s v=""/>
        <n v="0"/>
      </sharedItems>
    </cacheField>
    <cacheField name="q4_5_rupture_stocks_produits/aucun" numFmtId="0">
      <sharedItems containsMixedTypes="1" containsNumber="1" containsInteger="1" minValue="0" maxValue="0"/>
    </cacheField>
    <cacheField name="q4_6_pourquoi_rupture_stocks" numFmtId="0">
      <sharedItems/>
    </cacheField>
    <cacheField name="q4_6_pourquoi_rupture_stocks/insecu_ville" numFmtId="0">
      <sharedItems containsMixedTypes="1" containsNumber="1" containsInteger="1" minValue="0" maxValue="1"/>
    </cacheField>
    <cacheField name="q4_6_pourquoi_rupture_stocks/insecu_route" numFmtId="0">
      <sharedItems containsMixedTypes="1" containsNumber="1" containsInteger="1" minValue="0" maxValue="1"/>
    </cacheField>
    <cacheField name="q4_6_pourquoi_rupture_stocks/mauvais_routes" numFmtId="0">
      <sharedItems containsMixedTypes="1" containsNumber="1" containsInteger="1" minValue="0" maxValue="1"/>
    </cacheField>
    <cacheField name="q4_6_pourquoi_rupture_stocks/route_ferme" numFmtId="0">
      <sharedItems containsMixedTypes="1" containsNumber="1" containsInteger="1" minValue="0" maxValue="1"/>
    </cacheField>
    <cacheField name="q4_6_pourquoi_rupture_stocks/pas_transport" numFmtId="0">
      <sharedItems containsMixedTypes="1" containsNumber="1" containsInteger="1" minValue="0" maxValue="1"/>
    </cacheField>
    <cacheField name="q4_6_pourquoi_rupture_stocks/catastrophe" numFmtId="0">
      <sharedItems containsMixedTypes="1" containsNumber="1" containsInteger="1" minValue="0" maxValue="0"/>
    </cacheField>
    <cacheField name="q4_6_pourquoi_rupture_stocks/pas_voulu" numFmtId="0">
      <sharedItems containsMixedTypes="1" containsNumber="1" containsInteger="1" minValue="0" maxValue="1"/>
    </cacheField>
    <cacheField name="q4_6_pourquoi_rupture_stocks/indisponible_f" numFmtId="0">
      <sharedItems containsMixedTypes="1" containsNumber="1" containsInteger="1" minValue="0" maxValue="1"/>
    </cacheField>
    <cacheField name="q4_6_pourquoi_rupture_stocks/relation_f" numFmtId="0">
      <sharedItems containsMixedTypes="1" containsNumber="1" containsInteger="1" minValue="0" maxValue="1"/>
    </cacheField>
    <cacheField name="q4_6_pourquoi_rupture_stocks/autre" numFmtId="0">
      <sharedItems containsMixedTypes="1" containsNumber="1" containsInteger="1" minValue="0" maxValue="1"/>
    </cacheField>
    <cacheField name="q4_6_pourquoi_rupture_stocks/nsnr" numFmtId="0">
      <sharedItems containsMixedTypes="1" containsNumber="1" containsInteger="1" minValue="0" maxValue="1"/>
    </cacheField>
    <cacheField name="q4_7_pourquoi_rupture_autre" numFmtId="0">
      <sharedItems/>
    </cacheField>
    <cacheField name="q5_1_nom_camion2" numFmtId="0">
      <sharedItems/>
    </cacheField>
    <cacheField name="q5_2_telephone_camion2" numFmtId="0">
      <sharedItems/>
    </cacheField>
    <cacheField name="q5_3_source" numFmtId="0">
      <sharedItems/>
    </cacheField>
    <cacheField name="q5_6_service_localite" numFmtId="0">
      <sharedItems/>
    </cacheField>
    <cacheField name="q5_6_1_service_localite_distance" numFmtId="0">
      <sharedItems/>
    </cacheField>
    <cacheField name="q5_9_3_distance_camion_loin" numFmtId="0">
      <sharedItems containsMixedTypes="1" containsNumber="1" containsInteger="1" minValue="15" maxValue="15"/>
    </cacheField>
    <cacheField name="q5_4_commune_source" numFmtId="0">
      <sharedItems/>
    </cacheField>
    <cacheField name="q5_5_1_departement" numFmtId="0">
      <sharedItems/>
    </cacheField>
    <cacheField name="q5_5_2_arrondissement" numFmtId="0">
      <sharedItems/>
    </cacheField>
    <cacheField name="q5_5_3_commune" numFmtId="0">
      <sharedItems/>
    </cacheField>
    <cacheField name="q5_8_unite_camion" numFmtId="0">
      <sharedItems/>
    </cacheField>
    <cacheField name="q5_8_1_autre_unite_camion" numFmtId="0">
      <sharedItems containsMixedTypes="1" containsNumber="1" containsInteger="1" minValue="1100" maxValue="4000"/>
    </cacheField>
    <cacheField name="capacite_camion" numFmtId="0">
      <sharedItems containsMixedTypes="1" containsNumber="1" containsInteger="1" minValue="1100" maxValue="4000"/>
    </cacheField>
    <cacheField name="q5_9_1_prix_camion_proche_moins10km" numFmtId="0">
      <sharedItems containsMixedTypes="1" containsNumber="1" containsInteger="1" minValue="1500" maxValue="5000"/>
    </cacheField>
    <cacheField name="q5_9_1_prix_camion_proche_plus10km" numFmtId="0">
      <sharedItems containsMixedTypes="1" containsNumber="1" containsInteger="1" minValue="3500" maxValue="5000"/>
    </cacheField>
    <cacheField name="q5_9_1_prix_camion_proche_limite10km" numFmtId="0">
      <sharedItems containsMixedTypes="1" containsNumber="1" containsInteger="1" minValue="3500" maxValue="5000"/>
    </cacheField>
    <cacheField name="camion_prix_jusqua_10km" numFmtId="0">
      <sharedItems containsMixedTypes="1" containsNumber="1" containsInteger="1" minValue="3500" maxValue="5000"/>
    </cacheField>
    <cacheField name="PRIX_CAMION_3000_GAL" numFmtId="0">
      <sharedItems containsString="0" containsBlank="1" containsNumber="1" minValue="1500" maxValue="6136.363636363636"/>
    </cacheField>
    <cacheField name="q5_10_perception_prix" numFmtId="0">
      <sharedItems containsMixedTypes="1" containsNumber="1" containsInteger="1" minValue="2500" maxValue="4000"/>
    </cacheField>
    <cacheField name="q5_11_pourqoi_monte_camion" numFmtId="0">
      <sharedItems/>
    </cacheField>
    <cacheField name="q5_11_pourqoi_monte_camion/insecu_ville" numFmtId="0">
      <sharedItems containsMixedTypes="1" containsNumber="1" containsInteger="1" minValue="0" maxValue="0"/>
    </cacheField>
    <cacheField name="q5_11_pourqoi_monte_camion/insecu_route" numFmtId="0">
      <sharedItems containsMixedTypes="1" containsNumber="1" containsInteger="1" minValue="0" maxValue="0"/>
    </cacheField>
    <cacheField name="q5_11_pourqoi_monte_camion/mauvais_routes" numFmtId="0">
      <sharedItems containsMixedTypes="1" containsNumber="1" containsInteger="1" minValue="0" maxValue="0"/>
    </cacheField>
    <cacheField name="q5_11_pourqoi_monte_camion/pas_transport" numFmtId="0">
      <sharedItems containsMixedTypes="1" containsNumber="1" containsInteger="1" minValue="0" maxValue="0"/>
    </cacheField>
    <cacheField name="q5_11_pourqoi_monte_camion/catastrophe" numFmtId="0">
      <sharedItems containsMixedTypes="1" containsNumber="1" containsInteger="1" minValue="0" maxValue="0"/>
    </cacheField>
    <cacheField name="q5_11_pourqoi_monte_camion/essence" numFmtId="0">
      <sharedItems containsMixedTypes="1" containsNumber="1" containsInteger="1" minValue="0" maxValue="0"/>
    </cacheField>
    <cacheField name="q5_11_pourqoi_monte_camion/source" numFmtId="0">
      <sharedItems containsMixedTypes="1" containsNumber="1" containsInteger="1" minValue="0" maxValue="0"/>
    </cacheField>
    <cacheField name="q5_11_pourqoi_monte_camion/comion" numFmtId="0">
      <sharedItems containsMixedTypes="1" containsNumber="1" containsInteger="1" minValue="0" maxValue="0"/>
    </cacheField>
    <cacheField name="q5_11_pourqoi_monte_camion/taux_echange" numFmtId="0">
      <sharedItems containsMixedTypes="1" containsNumber="1" containsInteger="1" minValue="0" maxValue="1"/>
    </cacheField>
    <cacheField name="q5_11_pourqoi_monte_camion/autre" numFmtId="0">
      <sharedItems containsMixedTypes="1" containsNumber="1" containsInteger="1" minValue="0" maxValue="0"/>
    </cacheField>
    <cacheField name="q5_11_pourqoi_monte_camion/nsnr" numFmtId="0">
      <sharedItems containsMixedTypes="1" containsNumber="1" containsInteger="1" minValue="0" maxValue="0"/>
    </cacheField>
    <cacheField name="q5_11_1_autre_camion" numFmtId="0">
      <sharedItems containsMixedTypes="1" containsNumber="1" containsInteger="1" minValue="0" maxValue="1"/>
    </cacheField>
    <cacheField name="q5_11_pourqoi_descendu_camion" numFmtId="0">
      <sharedItems/>
    </cacheField>
    <cacheField name="q5_11_pourqoi_descendu_camion/essence" numFmtId="0">
      <sharedItems containsMixedTypes="1" containsNumber="1" containsInteger="1" minValue="1" maxValue="1"/>
    </cacheField>
    <cacheField name="q5_11_pourqoi_descendu_camion/securite_transport" numFmtId="0">
      <sharedItems containsMixedTypes="1" containsNumber="1" containsInteger="1" minValue="0" maxValue="0"/>
    </cacheField>
    <cacheField name="q5_11_pourqoi_descendu_camion/securite_route" numFmtId="0">
      <sharedItems containsMixedTypes="1" containsNumber="1" containsInteger="1" minValue="0" maxValue="0"/>
    </cacheField>
    <cacheField name="q5_11_pourqoi_descendu_camion/importations" numFmtId="0">
      <sharedItems containsMixedTypes="1" containsNumber="1" containsInteger="1" minValue="0" maxValue="0"/>
    </cacheField>
    <cacheField name="q5_11_pourqoi_descendu_camion/stockage" numFmtId="0">
      <sharedItems containsMixedTypes="1" containsNumber="1" containsInteger="1" minValue="0" maxValue="0"/>
    </cacheField>
    <cacheField name="q5_11_pourqoi_descendu_camion/autre_fournis" numFmtId="0">
      <sharedItems containsMixedTypes="1" containsNumber="1" containsInteger="1" minValue="0" maxValue="0"/>
    </cacheField>
    <cacheField name="q5_11_pourqoi_descendu_camion/autre" numFmtId="0">
      <sharedItems containsMixedTypes="1" containsNumber="1" containsInteger="1" minValue="0" maxValue="0"/>
    </cacheField>
    <cacheField name="q5_11_pourqoi_descendu_camion/nsnr" numFmtId="0">
      <sharedItems containsMixedTypes="1" containsNumber="1" containsInteger="1" minValue="0" maxValue="0"/>
    </cacheField>
    <cacheField name="q5_11_2_autre_camion" numFmtId="0">
      <sharedItems/>
    </cacheField>
    <cacheField name="q5_12_interruption" numFmtId="0">
      <sharedItems/>
    </cacheField>
    <cacheField name="q5_12_1_pourquoi_interruption"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Emma KRUGER" refreshedDate="44218.718591898149" createdVersion="6" refreshedVersion="6" minRefreshableVersion="3" recordCount="141">
  <cacheSource type="worksheet">
    <worksheetSource ref="AN1:BU142" sheet="Processed_Data_Prices"/>
  </cacheSource>
  <cacheFields count="34">
    <cacheField name="q4_1_perception_prix" numFmtId="0">
      <sharedItems count="5">
        <s v="Non, il n'y a pas eu des variations dans le prix par rapport au mois passée"/>
        <s v="Oui les prix ont monté"/>
        <s v="Oui les prix ont descendu"/>
        <s v=""/>
        <s v="Je ne sais pas, je ne souhaite pas répondre"/>
      </sharedItems>
    </cacheField>
    <cacheField name="q4_2_perception_prix_monte_produits" numFmtId="0">
      <sharedItems containsBlank="1"/>
    </cacheField>
    <cacheField name="q4_2_perception_prix_monte_produits/eau_buteille" numFmtId="0">
      <sharedItems containsMixedTypes="1" containsNumber="1" containsInteger="1" minValue="0" maxValue="1"/>
    </cacheField>
    <cacheField name="q4_2_perception_prix_monte_produits/savon" numFmtId="0">
      <sharedItems containsMixedTypes="1" containsNumber="1" containsInteger="1" minValue="0" maxValue="1"/>
    </cacheField>
    <cacheField name="q4_2_perception_prix_monte_produits/eau_javel" numFmtId="0">
      <sharedItems containsMixedTypes="1" containsNumber="1" containsInteger="1" minValue="0" maxValue="1"/>
    </cacheField>
    <cacheField name="q4_2_perception_prix_monte_produits/traitement_dlo" numFmtId="0">
      <sharedItems containsMixedTypes="1" containsNumber="1" containsInteger="1" minValue="0" maxValue="0"/>
    </cacheField>
    <cacheField name="q4_2_perception_prix_monte_produits/aucun" numFmtId="0">
      <sharedItems containsMixedTypes="1" containsNumber="1" containsInteger="1" minValue="0" maxValue="1"/>
    </cacheField>
    <cacheField name="q4_3_pourquoi_monte_eha" numFmtId="0">
      <sharedItems/>
    </cacheField>
    <cacheField name="q4_3_pourquoi_monte_eha/insecu_ville" numFmtId="0">
      <sharedItems containsMixedTypes="1" containsNumber="1" containsInteger="1" minValue="0" maxValue="1"/>
    </cacheField>
    <cacheField name="q4_3_pourquoi_monte_eha/insecu_route" numFmtId="0">
      <sharedItems containsMixedTypes="1" containsNumber="1" containsInteger="1" minValue="0" maxValue="1"/>
    </cacheField>
    <cacheField name="q4_3_pourquoi_monte_eha/mauvais_routes" numFmtId="0">
      <sharedItems containsMixedTypes="1" containsNumber="1" containsInteger="1" minValue="0" maxValue="1"/>
    </cacheField>
    <cacheField name="q4_3_pourquoi_monte_eha/pas_transport" numFmtId="0">
      <sharedItems containsMixedTypes="1" containsNumber="1" containsInteger="1" minValue="0" maxValue="0"/>
    </cacheField>
    <cacheField name="q4_3_pourquoi_monte_eha/catastrophe" numFmtId="0">
      <sharedItems containsMixedTypes="1" containsNumber="1" containsInteger="1" minValue="0" maxValue="0"/>
    </cacheField>
    <cacheField name="q4_3_pourquoi_monte_eha/essence" numFmtId="0">
      <sharedItems containsMixedTypes="1" containsNumber="1" containsInteger="1" minValue="0" maxValue="1"/>
    </cacheField>
    <cacheField name="q4_3_pourquoi_monte_eha/importatios" numFmtId="0">
      <sharedItems containsMixedTypes="1" containsNumber="1" containsInteger="1" minValue="0" maxValue="0"/>
    </cacheField>
    <cacheField name="q4_3_pourquoi_monte_eha/taux_echange" numFmtId="0">
      <sharedItems containsBlank="1" containsMixedTypes="1" containsNumber="1" containsInteger="1" minValue="0" maxValue="1"/>
    </cacheField>
    <cacheField name="q4_3_pourquoi_monte_eha/autre" numFmtId="0">
      <sharedItems containsMixedTypes="1" containsNumber="1" containsInteger="1" minValue="0" maxValue="1"/>
    </cacheField>
    <cacheField name="q4_3_pourquoi_monte_eha/nsnr" numFmtId="0">
      <sharedItems containsMixedTypes="1" containsNumber="1" containsInteger="1" minValue="0" maxValue="0"/>
    </cacheField>
    <cacheField name="q4_3_1_pourquoi_monte_eha_autre" numFmtId="0">
      <sharedItems/>
    </cacheField>
    <cacheField name="q4_4_perception_prix_descendu_produits" numFmtId="0">
      <sharedItems/>
    </cacheField>
    <cacheField name="q4_4_perception_prix_descendu_produits/eau_buteille" numFmtId="0">
      <sharedItems containsMixedTypes="1" containsNumber="1" containsInteger="1" minValue="0" maxValue="1"/>
    </cacheField>
    <cacheField name="q4_4_perception_prix_descendu_produits/savon" numFmtId="0">
      <sharedItems containsMixedTypes="1" containsNumber="1" containsInteger="1" minValue="0" maxValue="1"/>
    </cacheField>
    <cacheField name="q4_4_perception_prix_descendu_produits/eau_javel" numFmtId="0">
      <sharedItems containsMixedTypes="1" containsNumber="1" containsInteger="1" minValue="0" maxValue="1"/>
    </cacheField>
    <cacheField name="q4_4_perception_prix_descendu_produits/traitement_dlo" numFmtId="0">
      <sharedItems containsMixedTypes="1" containsNumber="1" containsInteger="1" minValue="0" maxValue="0"/>
    </cacheField>
    <cacheField name="q4_5_pourquoi_descendu_eha" numFmtId="0">
      <sharedItems/>
    </cacheField>
    <cacheField name="q4_5_pourquoi_descendu_eha/essence" numFmtId="0">
      <sharedItems containsMixedTypes="1" containsNumber="1" containsInteger="1" minValue="0" maxValue="1" count="4">
        <s v=""/>
        <n v="0"/>
        <n v="1"/>
        <s v="0"/>
      </sharedItems>
    </cacheField>
    <cacheField name="q4_5_pourquoi_descendu_eha/securite_transport" numFmtId="0">
      <sharedItems containsMixedTypes="1" containsNumber="1" containsInteger="1" minValue="0" maxValue="0" count="3">
        <s v=""/>
        <n v="0"/>
        <s v="0"/>
      </sharedItems>
    </cacheField>
    <cacheField name="q4_5_pourquoi_descendu_eha/securite_route" numFmtId="0">
      <sharedItems containsMixedTypes="1" containsNumber="1" containsInteger="1" minValue="0" maxValue="0" count="4">
        <s v=""/>
        <n v="0"/>
        <s v="1"/>
        <s v="0"/>
      </sharedItems>
    </cacheField>
    <cacheField name="q4_5_pourquoi_descendu_eha/importations" numFmtId="0">
      <sharedItems containsMixedTypes="1" containsNumber="1" containsInteger="1" minValue="0" maxValue="1" count="5">
        <s v=""/>
        <n v="0"/>
        <n v="1"/>
        <s v="0"/>
        <s v="1"/>
      </sharedItems>
    </cacheField>
    <cacheField name="q4_5_pourquoi_descendu_eha/stockage" numFmtId="0">
      <sharedItems containsMixedTypes="1" containsNumber="1" containsInteger="1" minValue="0" maxValue="0" count="4">
        <s v=""/>
        <n v="0"/>
        <s v="0"/>
        <s v="1"/>
      </sharedItems>
    </cacheField>
    <cacheField name="q4_5_pourquoi_descendu_eha/autre_fournis" numFmtId="0">
      <sharedItems containsMixedTypes="1" containsNumber="1" containsInteger="1" minValue="0" maxValue="0" count="3">
        <s v=""/>
        <n v="0"/>
        <s v="0"/>
      </sharedItems>
    </cacheField>
    <cacheField name="q4_5_pourquoi_descendu_eha/autre" numFmtId="0">
      <sharedItems containsMixedTypes="1" containsNumber="1" containsInteger="1" minValue="0" maxValue="1" count="4">
        <s v=""/>
        <n v="1"/>
        <n v="0"/>
        <s v="0"/>
      </sharedItems>
    </cacheField>
    <cacheField name="q4_5_pourquoi_descendu_eha/nsnr" numFmtId="0">
      <sharedItems containsMixedTypes="1" containsNumber="1" containsInteger="1" minValue="0" maxValue="1" count="4">
        <s v=""/>
        <n v="0"/>
        <n v="1"/>
        <s v="0"/>
      </sharedItems>
    </cacheField>
    <cacheField name="q4_5_1_pourquoi_descendu_eha_autre" numFmtId="0">
      <sharedItems count="4">
        <s v=""/>
        <s v="Changement du taux de change"/>
        <s v="Diminution des prix chez le fournisseur"/>
        <s v="Changement du prix chez le fournisseur"/>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Emma KRUGER" refreshedDate="44218.723601620368" createdVersion="6" refreshedVersion="6" minRefreshableVersion="3" recordCount="141">
  <cacheSource type="worksheet">
    <worksheetSource ref="CP1:DM142" sheet="Processed_Data_Prices"/>
  </cacheSource>
  <cacheFields count="24">
    <cacheField name="q5_10_perception_prix" numFmtId="0">
      <sharedItems count="4">
        <s v=""/>
        <s v="Non, il n'y a pas eu des variations dans le prix par rapport au mois passée"/>
        <s v="Oui les prix ont descendu"/>
        <s v="Oui les prix ont monté"/>
      </sharedItems>
    </cacheField>
    <cacheField name="q5_11_pourqoi_monte_camion" numFmtId="0">
      <sharedItems/>
    </cacheField>
    <cacheField name="q5_11_pourqoi_monte_camion/insecu_ville" numFmtId="0">
      <sharedItems containsMixedTypes="1" containsNumber="1" containsInteger="1" minValue="0" maxValue="0"/>
    </cacheField>
    <cacheField name="q5_11_pourqoi_monte_camion/insecu_route" numFmtId="0">
      <sharedItems containsMixedTypes="1" containsNumber="1" containsInteger="1" minValue="0" maxValue="0"/>
    </cacheField>
    <cacheField name="q5_11_pourqoi_monte_camion/mauvais_routes" numFmtId="0">
      <sharedItems containsMixedTypes="1" containsNumber="1" containsInteger="1" minValue="0" maxValue="0"/>
    </cacheField>
    <cacheField name="q5_11_pourqoi_monte_camion/pas_transport" numFmtId="0">
      <sharedItems containsMixedTypes="1" containsNumber="1" containsInteger="1" minValue="0" maxValue="0"/>
    </cacheField>
    <cacheField name="q5_11_pourqoi_monte_camion/catastrophe" numFmtId="0">
      <sharedItems containsMixedTypes="1" containsNumber="1" containsInteger="1" minValue="0" maxValue="0"/>
    </cacheField>
    <cacheField name="q5_11_pourqoi_monte_camion/essence" numFmtId="0">
      <sharedItems containsMixedTypes="1" containsNumber="1" containsInteger="1" minValue="0" maxValue="0"/>
    </cacheField>
    <cacheField name="q5_11_pourqoi_monte_camion/source" numFmtId="0">
      <sharedItems containsMixedTypes="1" containsNumber="1" containsInteger="1" minValue="0" maxValue="0"/>
    </cacheField>
    <cacheField name="q5_11_pourqoi_monte_camion/comion" numFmtId="0">
      <sharedItems containsMixedTypes="1" containsNumber="1" containsInteger="1" minValue="0" maxValue="1"/>
    </cacheField>
    <cacheField name="q5_11_pourqoi_monte_camion/taux_echange" numFmtId="0">
      <sharedItems containsMixedTypes="1" containsNumber="1" containsInteger="1" minValue="0" maxValue="1"/>
    </cacheField>
    <cacheField name="q5_11_pourqoi_monte_camion/autre" numFmtId="0">
      <sharedItems containsMixedTypes="1" containsNumber="1" containsInteger="1" minValue="0" maxValue="0"/>
    </cacheField>
    <cacheField name="q5_11_pourqoi_monte_camion/nsnr" numFmtId="0">
      <sharedItems containsMixedTypes="1" containsNumber="1" containsInteger="1" minValue="0" maxValue="1"/>
    </cacheField>
    <cacheField name="q5_11_1_autre_camion" numFmtId="0">
      <sharedItems/>
    </cacheField>
    <cacheField name="q5_11_pourqoi_descendu_camion" numFmtId="0">
      <sharedItems/>
    </cacheField>
    <cacheField name="q5_11_pourqoi_descendu_camion/essence" numFmtId="0">
      <sharedItems containsMixedTypes="1" containsNumber="1" containsInteger="1" minValue="1" maxValue="1"/>
    </cacheField>
    <cacheField name="q5_11_pourqoi_descendu_camion/securite_transport" numFmtId="0">
      <sharedItems containsMixedTypes="1" containsNumber="1" containsInteger="1" minValue="0" maxValue="0"/>
    </cacheField>
    <cacheField name="q5_11_pourqoi_descendu_camion/securite_route" numFmtId="0">
      <sharedItems containsMixedTypes="1" containsNumber="1" containsInteger="1" minValue="0" maxValue="0"/>
    </cacheField>
    <cacheField name="q5_11_pourqoi_descendu_camion/importations" numFmtId="0">
      <sharedItems containsMixedTypes="1" containsNumber="1" containsInteger="1" minValue="0" maxValue="0"/>
    </cacheField>
    <cacheField name="q5_11_pourqoi_descendu_camion/stockage" numFmtId="0">
      <sharedItems containsMixedTypes="1" containsNumber="1" containsInteger="1" minValue="0" maxValue="0"/>
    </cacheField>
    <cacheField name="q5_11_pourqoi_descendu_camion/autre_fournis" numFmtId="0">
      <sharedItems containsMixedTypes="1" containsNumber="1" containsInteger="1" minValue="0" maxValue="0"/>
    </cacheField>
    <cacheField name="q5_11_pourqoi_descendu_camion/autre" numFmtId="0">
      <sharedItems containsMixedTypes="1" containsNumber="1" containsInteger="1" minValue="0" maxValue="0"/>
    </cacheField>
    <cacheField name="q5_11_pourqoi_descendu_camion/nsnr" numFmtId="0">
      <sharedItems containsMixedTypes="1" containsNumber="1" containsInteger="1" minValue="0" maxValue="0"/>
    </cacheField>
    <cacheField name="q5_11_2_autre_camion" numFmtId="0">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Emma KRUGER" refreshedDate="44219.805785300923" createdVersion="6" refreshedVersion="6" minRefreshableVersion="3" recordCount="141">
  <cacheSource type="worksheet">
    <worksheetSource ref="C1:DN142" sheet="Processed_Data_Prices"/>
  </cacheSource>
  <cacheFields count="115">
    <cacheField name="organisation" numFmtId="0">
      <sharedItems/>
    </cacheField>
    <cacheField name="q04_departement" numFmtId="0">
      <sharedItems count="5">
        <s v="Nord-Ouest"/>
        <s v="Centre"/>
        <s v="Sud"/>
        <s v="Sud-Est"/>
        <s v="Grande'Anse"/>
      </sharedItems>
    </cacheField>
    <cacheField name="commune" numFmtId="0">
      <sharedItems/>
    </cacheField>
    <cacheField name="LOCALITE" numFmtId="0">
      <sharedItems/>
    </cacheField>
    <cacheField name="q07_1_type_localite" numFmtId="0">
      <sharedItems/>
    </cacheField>
    <cacheField name="MARCHE" numFmtId="0">
      <sharedItems/>
    </cacheField>
    <cacheField name="Hab_Eau_bouteille" numFmtId="0">
      <sharedItems containsMixedTypes="1" containsNumber="1" containsInteger="1" minValue="0" maxValue="1"/>
    </cacheField>
    <cacheField name="Hab_savon" numFmtId="0">
      <sharedItems containsMixedTypes="1" containsNumber="1" containsInteger="1" minValue="0" maxValue="1"/>
    </cacheField>
    <cacheField name="Hab_javel" numFmtId="0">
      <sharedItems containsMixedTypes="1" containsNumber="1" containsInteger="1" minValue="0" maxValue="1"/>
    </cacheField>
    <cacheField name="Hab_Traitement" numFmtId="0">
      <sharedItems containsMixedTypes="1" containsNumber="1" containsInteger="1" minValue="0" maxValue="1"/>
    </cacheField>
    <cacheField name="Auj_Eau_bouteille" numFmtId="0">
      <sharedItems containsBlank="1" containsMixedTypes="1" containsNumber="1" containsInteger="1" minValue="0" maxValue="1"/>
    </cacheField>
    <cacheField name="Auj_savon" numFmtId="0">
      <sharedItems containsBlank="1" containsMixedTypes="1" containsNumber="1" containsInteger="1" minValue="0" maxValue="1"/>
    </cacheField>
    <cacheField name="Auj_javel" numFmtId="0">
      <sharedItems containsMixedTypes="1" containsNumber="1" containsInteger="1" minValue="0" maxValue="1"/>
    </cacheField>
    <cacheField name="Auj_Traitement" numFmtId="0">
      <sharedItems containsMixedTypes="1" containsNumber="1" containsInteger="1" minValue="0" maxValue="1"/>
    </cacheField>
    <cacheField name="q1_6_articles_pas_dispo" numFmtId="0">
      <sharedItems/>
    </cacheField>
    <cacheField name="q1_6_articles_pas_dispo/eau_buteille" numFmtId="0">
      <sharedItems containsMixedTypes="1" containsNumber="1" containsInteger="1" minValue="0" maxValue="1"/>
    </cacheField>
    <cacheField name="q1_6_articles_pas_dispo/eau_camion" numFmtId="0">
      <sharedItems containsMixedTypes="1" containsNumber="1" containsInteger="1" minValue="0" maxValue="0"/>
    </cacheField>
    <cacheField name="q1_6_articles_pas_dispo/savon" numFmtId="0">
      <sharedItems containsMixedTypes="1" containsNumber="1" containsInteger="1" minValue="0" maxValue="1"/>
    </cacheField>
    <cacheField name="q1_6_articles_pas_dispo/eau_javel" numFmtId="0">
      <sharedItems containsMixedTypes="1" containsNumber="1" containsInteger="1" minValue="0" maxValue="1"/>
    </cacheField>
    <cacheField name="q1_6_articles_pas_dispo/traitement_dlo" numFmtId="0">
      <sharedItems containsMixedTypes="1" containsNumber="1" containsInteger="1" minValue="0" maxValue="0"/>
    </cacheField>
    <cacheField name="q1_6_1_raison_articles_pas_dispo" numFmtId="0">
      <sharedItems/>
    </cacheField>
    <cacheField name="q1_6_1_raison_articles_pas_dispo/insecu_ville" numFmtId="0">
      <sharedItems containsMixedTypes="1" containsNumber="1" containsInteger="1" minValue="0" maxValue="1"/>
    </cacheField>
    <cacheField name="q1_6_1_raison_articles_pas_dispo/insecu_route" numFmtId="0">
      <sharedItems containsMixedTypes="1" containsNumber="1" containsInteger="1" minValue="0" maxValue="1"/>
    </cacheField>
    <cacheField name="q1_6_1_raison_articles_pas_dispo/mauvais_routes" numFmtId="0">
      <sharedItems containsMixedTypes="1" containsNumber="1" containsInteger="1" minValue="0" maxValue="0"/>
    </cacheField>
    <cacheField name="q1_6_1_raison_articles_pas_dispo/route_ferme" numFmtId="0">
      <sharedItems containsMixedTypes="1" containsNumber="1" containsInteger="1" minValue="0" maxValue="0"/>
    </cacheField>
    <cacheField name="q1_6_1_raison_articles_pas_dispo/pas_transport" numFmtId="0">
      <sharedItems containsMixedTypes="1" containsNumber="1" containsInteger="1" minValue="0" maxValue="1"/>
    </cacheField>
    <cacheField name="q1_6_1_raison_articles_pas_dispo/catastrophe" numFmtId="0">
      <sharedItems containsMixedTypes="1" containsNumber="1" containsInteger="1" minValue="0" maxValue="0"/>
    </cacheField>
    <cacheField name="q1_6_1_raison_articles_pas_dispo/pas_voulu" numFmtId="0">
      <sharedItems containsMixedTypes="1" containsNumber="1" containsInteger="1" minValue="0" maxValue="0"/>
    </cacheField>
    <cacheField name="q1_6_1_raison_articles_pas_dispo/indisponible_f" numFmtId="0">
      <sharedItems containsMixedTypes="1" containsNumber="1" containsInteger="1" minValue="0" maxValue="0"/>
    </cacheField>
    <cacheField name="q1_6_1_raison_articles_pas_dispo/relation_f" numFmtId="0">
      <sharedItems containsMixedTypes="1" containsNumber="1" containsInteger="1" minValue="0" maxValue="0"/>
    </cacheField>
    <cacheField name="q1_6_1_raison_articles_pas_dispo/autre" numFmtId="0">
      <sharedItems containsMixedTypes="1" containsNumber="1" containsInteger="1" minValue="0" maxValue="0"/>
    </cacheField>
    <cacheField name="q1_6_1_raison_articles_pas_dispo/nsnr" numFmtId="0">
      <sharedItems containsMixedTypes="1" containsNumber="1" containsInteger="1" minValue="0" maxValue="0"/>
    </cacheField>
    <cacheField name="PRIX_EAU_5_GAL" numFmtId="0">
      <sharedItems containsBlank="1" containsMixedTypes="1" containsNumber="1" containsInteger="1" minValue="25" maxValue="125"/>
    </cacheField>
    <cacheField name="PRIX_SAVON_75g" numFmtId="0">
      <sharedItems containsBlank="1" containsMixedTypes="1" containsNumber="1" containsInteger="1" minValue="15" maxValue="100"/>
    </cacheField>
    <cacheField name="PRIX_JAVEL_1_GAL" numFmtId="0">
      <sharedItems containsBlank="1" containsMixedTypes="1" containsNumber="1" minValue="350" maxValue="650"/>
    </cacheField>
    <cacheField name="PRIX_CHLORE_1L" numFmtId="0">
      <sharedItems containsBlank="1" containsMixedTypes="1" containsNumber="1" containsInteger="1" minValue="60" maxValue="75"/>
    </cacheField>
    <cacheField name="q4_1_perception_prix" numFmtId="0">
      <sharedItems count="5">
        <s v="Non, il n'y a pas eu des variations dans le prix par rapport au mois passée"/>
        <s v="Oui les prix ont monté"/>
        <s v="Oui les prix ont descendu"/>
        <s v=""/>
        <s v="Je ne sais pas, je ne souhaite pas répondre"/>
      </sharedItems>
    </cacheField>
    <cacheField name="q4_2_perception_prix_monte_produits" numFmtId="0">
      <sharedItems containsBlank="1" count="8">
        <s v=""/>
        <s v="Savon (mains)"/>
        <s v="Eau en bidon fermé de 5  gallons (du type Culligan)"/>
        <s v="Savon (mains) Eau de Javel"/>
        <s v="Eau de Javel"/>
        <s v="Aucun"/>
        <s v="Eau en bidon fermé de 5  gallons (du type Culligan) Savon (mains)"/>
        <m/>
      </sharedItems>
    </cacheField>
    <cacheField name="q4_2_perception_prix_monte_produits/eau_buteille" numFmtId="0">
      <sharedItems containsMixedTypes="1" containsNumber="1" containsInteger="1" minValue="0" maxValue="1"/>
    </cacheField>
    <cacheField name="q4_2_perception_prix_monte_produits/savon" numFmtId="0">
      <sharedItems containsMixedTypes="1" containsNumber="1" containsInteger="1" minValue="0" maxValue="1"/>
    </cacheField>
    <cacheField name="q4_2_perception_prix_monte_produits/eau_javel" numFmtId="0">
      <sharedItems containsMixedTypes="1" containsNumber="1" containsInteger="1" minValue="0" maxValue="1"/>
    </cacheField>
    <cacheField name="q4_2_perception_prix_monte_produits/traitement_dlo" numFmtId="0">
      <sharedItems containsMixedTypes="1" containsNumber="1" containsInteger="1" minValue="0" maxValue="0"/>
    </cacheField>
    <cacheField name="q4_2_perception_prix_monte_produits/aucun" numFmtId="0">
      <sharedItems containsMixedTypes="1" containsNumber="1" containsInteger="1" minValue="0" maxValue="1"/>
    </cacheField>
    <cacheField name="q4_3_pourquoi_monte_eha" numFmtId="0">
      <sharedItems/>
    </cacheField>
    <cacheField name="q4_3_pourquoi_monte_eha/insecu_ville" numFmtId="0">
      <sharedItems containsMixedTypes="1" containsNumber="1" containsInteger="1" minValue="0" maxValue="1"/>
    </cacheField>
    <cacheField name="q4_3_pourquoi_monte_eha/insecu_route" numFmtId="0">
      <sharedItems containsMixedTypes="1" containsNumber="1" containsInteger="1" minValue="0" maxValue="1"/>
    </cacheField>
    <cacheField name="q4_3_pourquoi_monte_eha/mauvais_routes" numFmtId="0">
      <sharedItems containsMixedTypes="1" containsNumber="1" containsInteger="1" minValue="0" maxValue="1"/>
    </cacheField>
    <cacheField name="q4_3_pourquoi_monte_eha/pas_transport" numFmtId="0">
      <sharedItems containsMixedTypes="1" containsNumber="1" containsInteger="1" minValue="0" maxValue="0"/>
    </cacheField>
    <cacheField name="q4_3_pourquoi_monte_eha/catastrophe" numFmtId="0">
      <sharedItems containsMixedTypes="1" containsNumber="1" containsInteger="1" minValue="0" maxValue="0"/>
    </cacheField>
    <cacheField name="q4_3_pourquoi_monte_eha/essence" numFmtId="0">
      <sharedItems containsMixedTypes="1" containsNumber="1" containsInteger="1" minValue="0" maxValue="1"/>
    </cacheField>
    <cacheField name="q4_3_pourquoi_monte_eha/importatios" numFmtId="0">
      <sharedItems containsMixedTypes="1" containsNumber="1" containsInteger="1" minValue="0" maxValue="0"/>
    </cacheField>
    <cacheField name="q4_3_pourquoi_monte_eha/taux_echange" numFmtId="0">
      <sharedItems containsBlank="1" containsMixedTypes="1" containsNumber="1" containsInteger="1" minValue="0" maxValue="1"/>
    </cacheField>
    <cacheField name="q4_3_pourquoi_monte_eha/autre" numFmtId="0">
      <sharedItems containsMixedTypes="1" containsNumber="1" containsInteger="1" minValue="0" maxValue="1"/>
    </cacheField>
    <cacheField name="q4_3_pourquoi_monte_eha/nsnr" numFmtId="0">
      <sharedItems containsMixedTypes="1" containsNumber="1" containsInteger="1" minValue="0" maxValue="0"/>
    </cacheField>
    <cacheField name="q4_3_1_pourquoi_monte_eha_autre" numFmtId="0">
      <sharedItems/>
    </cacheField>
    <cacheField name="q4_4_perception_prix_descendu_produits" numFmtId="0">
      <sharedItems/>
    </cacheField>
    <cacheField name="q4_4_perception_prix_descendu_produits/eau_buteille" numFmtId="0">
      <sharedItems containsMixedTypes="1" containsNumber="1" containsInteger="1" minValue="0" maxValue="1"/>
    </cacheField>
    <cacheField name="q4_4_perception_prix_descendu_produits/savon" numFmtId="0">
      <sharedItems containsMixedTypes="1" containsNumber="1" containsInteger="1" minValue="0" maxValue="1"/>
    </cacheField>
    <cacheField name="q4_4_perception_prix_descendu_produits/eau_javel" numFmtId="0">
      <sharedItems containsMixedTypes="1" containsNumber="1" containsInteger="1" minValue="0" maxValue="1"/>
    </cacheField>
    <cacheField name="q4_4_perception_prix_descendu_produits/traitement_dlo" numFmtId="0">
      <sharedItems containsMixedTypes="1" containsNumber="1" containsInteger="1" minValue="0" maxValue="0"/>
    </cacheField>
    <cacheField name="q4_5_pourquoi_descendu_eha" numFmtId="0">
      <sharedItems/>
    </cacheField>
    <cacheField name="q4_5_pourquoi_descendu_eha/essence" numFmtId="0">
      <sharedItems containsMixedTypes="1" containsNumber="1" containsInteger="1" minValue="0" maxValue="1"/>
    </cacheField>
    <cacheField name="q4_5_pourquoi_descendu_eha/securite_transport" numFmtId="0">
      <sharedItems containsMixedTypes="1" containsNumber="1" containsInteger="1" minValue="0" maxValue="0"/>
    </cacheField>
    <cacheField name="q4_5_pourquoi_descendu_eha/securite_route" numFmtId="0">
      <sharedItems containsMixedTypes="1" containsNumber="1" containsInteger="1" minValue="0" maxValue="0"/>
    </cacheField>
    <cacheField name="q4_5_pourquoi_descendu_eha/importations" numFmtId="0">
      <sharedItems containsMixedTypes="1" containsNumber="1" containsInteger="1" minValue="0" maxValue="1"/>
    </cacheField>
    <cacheField name="q4_5_pourquoi_descendu_eha/stockage" numFmtId="0">
      <sharedItems containsMixedTypes="1" containsNumber="1" containsInteger="1" minValue="0" maxValue="0"/>
    </cacheField>
    <cacheField name="q4_5_pourquoi_descendu_eha/autre_fournis" numFmtId="0">
      <sharedItems containsMixedTypes="1" containsNumber="1" containsInteger="1" minValue="0" maxValue="0"/>
    </cacheField>
    <cacheField name="q4_5_pourquoi_descendu_eha/autre" numFmtId="0">
      <sharedItems containsMixedTypes="1" containsNumber="1" containsInteger="1" minValue="0" maxValue="1"/>
    </cacheField>
    <cacheField name="q4_5_pourquoi_descendu_eha/nsnr" numFmtId="0">
      <sharedItems containsMixedTypes="1" containsNumber="1" containsInteger="1" minValue="0" maxValue="1"/>
    </cacheField>
    <cacheField name="q4_5_1_pourquoi_descendu_eha_autre" numFmtId="0">
      <sharedItems/>
    </cacheField>
    <cacheField name="q4_4_rupture_stocks" numFmtId="0">
      <sharedItems count="4">
        <s v="Non"/>
        <s v="Oui"/>
        <s v=""/>
        <s v="Je ne sais pas, je ne souhaite pas répondre"/>
      </sharedItems>
    </cacheField>
    <cacheField name="q4_5_rupture_stocks_produits/eau_buteille" numFmtId="0">
      <sharedItems containsMixedTypes="1" containsNumber="1" containsInteger="1" minValue="0" maxValue="1"/>
    </cacheField>
    <cacheField name="q4_5_rupture_stocks_produits/savon" numFmtId="0">
      <sharedItems containsMixedTypes="1" containsNumber="1" containsInteger="1" minValue="0" maxValue="1"/>
    </cacheField>
    <cacheField name="q4_5_rupture_stocks_produits/eau_javel" numFmtId="0">
      <sharedItems containsMixedTypes="1" containsNumber="1" containsInteger="1" minValue="0" maxValue="1"/>
    </cacheField>
    <cacheField name="q4_5_rupture_stocks_produits/traitement_dlo" numFmtId="0">
      <sharedItems containsMixedTypes="1" containsNumber="1" containsInteger="1" minValue="0" maxValue="0"/>
    </cacheField>
    <cacheField name="q4_5_rupture_stocks_produits/aucun" numFmtId="0">
      <sharedItems containsMixedTypes="1" containsNumber="1" containsInteger="1" minValue="0" maxValue="0"/>
    </cacheField>
    <cacheField name="q4_6_pourquoi_rupture_stocks" numFmtId="0">
      <sharedItems/>
    </cacheField>
    <cacheField name="q4_6_pourquoi_rupture_stocks/insecu_ville" numFmtId="0">
      <sharedItems containsMixedTypes="1" containsNumber="1" containsInteger="1" minValue="0" maxValue="1"/>
    </cacheField>
    <cacheField name="q4_6_pourquoi_rupture_stocks/insecu_route" numFmtId="0">
      <sharedItems containsMixedTypes="1" containsNumber="1" containsInteger="1" minValue="0" maxValue="1"/>
    </cacheField>
    <cacheField name="q4_6_pourquoi_rupture_stocks/mauvais_routes" numFmtId="0">
      <sharedItems containsMixedTypes="1" containsNumber="1" containsInteger="1" minValue="0" maxValue="1"/>
    </cacheField>
    <cacheField name="q4_6_pourquoi_rupture_stocks/route_ferme" numFmtId="0">
      <sharedItems containsMixedTypes="1" containsNumber="1" containsInteger="1" minValue="0" maxValue="1"/>
    </cacheField>
    <cacheField name="q4_6_pourquoi_rupture_stocks/pas_transport" numFmtId="0">
      <sharedItems containsMixedTypes="1" containsNumber="1" containsInteger="1" minValue="0" maxValue="1"/>
    </cacheField>
    <cacheField name="q4_6_pourquoi_rupture_stocks/catastrophe" numFmtId="0">
      <sharedItems containsMixedTypes="1" containsNumber="1" containsInteger="1" minValue="0" maxValue="0"/>
    </cacheField>
    <cacheField name="q4_6_pourquoi_rupture_stocks/pas_voulu" numFmtId="0">
      <sharedItems containsMixedTypes="1" containsNumber="1" containsInteger="1" minValue="0" maxValue="1"/>
    </cacheField>
    <cacheField name="q4_6_pourquoi_rupture_stocks/indisponible_f" numFmtId="0">
      <sharedItems containsMixedTypes="1" containsNumber="1" containsInteger="1" minValue="0" maxValue="1"/>
    </cacheField>
    <cacheField name="q4_6_pourquoi_rupture_stocks/relation_f" numFmtId="0">
      <sharedItems containsMixedTypes="1" containsNumber="1" containsInteger="1" minValue="0" maxValue="1"/>
    </cacheField>
    <cacheField name="q4_6_pourquoi_rupture_stocks/autre" numFmtId="0">
      <sharedItems containsMixedTypes="1" containsNumber="1" containsInteger="1" minValue="0" maxValue="1"/>
    </cacheField>
    <cacheField name="q4_6_pourquoi_rupture_stocks/nsnr" numFmtId="0">
      <sharedItems containsMixedTypes="1" containsNumber="1" containsInteger="1" minValue="0" maxValue="1"/>
    </cacheField>
    <cacheField name="q4_7_pourquoi_rupture_autre" numFmtId="0">
      <sharedItems/>
    </cacheField>
    <cacheField name="PRIX_CAMION_3000_GAL" numFmtId="0">
      <sharedItems containsString="0" containsBlank="1" containsNumber="1" minValue="1500" maxValue="6136.3636363636397"/>
    </cacheField>
    <cacheField name="q5_10_perception_prix" numFmtId="0">
      <sharedItems count="4">
        <s v=""/>
        <s v="Non, il n'y a pas eu des variations dans le prix par rapport au mois passée"/>
        <s v="Oui les prix ont descendu"/>
        <s v="Oui les prix ont monté"/>
      </sharedItems>
    </cacheField>
    <cacheField name="q5_11_pourqoi_monte_camion" numFmtId="0">
      <sharedItems/>
    </cacheField>
    <cacheField name="q5_11_pourqoi_monte_camion/insecu_ville" numFmtId="0">
      <sharedItems containsMixedTypes="1" containsNumber="1" containsInteger="1" minValue="0" maxValue="0"/>
    </cacheField>
    <cacheField name="q5_11_pourqoi_monte_camion/insecu_route" numFmtId="0">
      <sharedItems containsMixedTypes="1" containsNumber="1" containsInteger="1" minValue="0" maxValue="0"/>
    </cacheField>
    <cacheField name="q5_11_pourqoi_monte_camion/mauvais_routes" numFmtId="0">
      <sharedItems containsMixedTypes="1" containsNumber="1" containsInteger="1" minValue="0" maxValue="0"/>
    </cacheField>
    <cacheField name="q5_11_pourqoi_monte_camion/pas_transport" numFmtId="0">
      <sharedItems containsMixedTypes="1" containsNumber="1" containsInteger="1" minValue="0" maxValue="0"/>
    </cacheField>
    <cacheField name="q5_11_pourqoi_monte_camion/catastrophe" numFmtId="0">
      <sharedItems containsMixedTypes="1" containsNumber="1" containsInteger="1" minValue="0" maxValue="0"/>
    </cacheField>
    <cacheField name="q5_11_pourqoi_monte_camion/essence" numFmtId="0">
      <sharedItems containsMixedTypes="1" containsNumber="1" containsInteger="1" minValue="0" maxValue="0"/>
    </cacheField>
    <cacheField name="q5_11_pourqoi_monte_camion/source" numFmtId="0">
      <sharedItems containsMixedTypes="1" containsNumber="1" containsInteger="1" minValue="0" maxValue="0"/>
    </cacheField>
    <cacheField name="q5_11_pourqoi_monte_camion/comion" numFmtId="0">
      <sharedItems containsMixedTypes="1" containsNumber="1" containsInteger="1" minValue="0" maxValue="1"/>
    </cacheField>
    <cacheField name="q5_11_pourqoi_monte_camion/taux_echange" numFmtId="0">
      <sharedItems containsMixedTypes="1" containsNumber="1" containsInteger="1" minValue="0" maxValue="1"/>
    </cacheField>
    <cacheField name="q5_11_pourqoi_monte_camion/autre" numFmtId="0">
      <sharedItems containsMixedTypes="1" containsNumber="1" containsInteger="1" minValue="0" maxValue="0"/>
    </cacheField>
    <cacheField name="q5_11_pourqoi_monte_camion/nsnr" numFmtId="0">
      <sharedItems containsMixedTypes="1" containsNumber="1" containsInteger="1" minValue="0" maxValue="1"/>
    </cacheField>
    <cacheField name="q5_11_1_autre_camion" numFmtId="0">
      <sharedItems/>
    </cacheField>
    <cacheField name="q5_11_pourqoi_descendu_camion" numFmtId="0">
      <sharedItems/>
    </cacheField>
    <cacheField name="q5_11_pourqoi_descendu_camion/essence" numFmtId="0">
      <sharedItems containsMixedTypes="1" containsNumber="1" containsInteger="1" minValue="1" maxValue="1"/>
    </cacheField>
    <cacheField name="q5_11_pourqoi_descendu_camion/securite_transport" numFmtId="0">
      <sharedItems containsMixedTypes="1" containsNumber="1" containsInteger="1" minValue="0" maxValue="0"/>
    </cacheField>
    <cacheField name="q5_11_pourqoi_descendu_camion/securite_route" numFmtId="0">
      <sharedItems containsMixedTypes="1" containsNumber="1" containsInteger="1" minValue="0" maxValue="0"/>
    </cacheField>
    <cacheField name="q5_11_pourqoi_descendu_camion/importations" numFmtId="0">
      <sharedItems containsMixedTypes="1" containsNumber="1" containsInteger="1" minValue="0" maxValue="0"/>
    </cacheField>
    <cacheField name="q5_11_pourqoi_descendu_camion/stockage" numFmtId="0">
      <sharedItems containsMixedTypes="1" containsNumber="1" containsInteger="1" minValue="0" maxValue="0"/>
    </cacheField>
    <cacheField name="q5_11_pourqoi_descendu_camion/autre_fournis" numFmtId="0">
      <sharedItems containsMixedTypes="1" containsNumber="1" containsInteger="1" minValue="0" maxValue="0"/>
    </cacheField>
    <cacheField name="q5_11_pourqoi_descendu_camion/autre" numFmtId="0">
      <sharedItems containsMixedTypes="1" containsNumber="1" containsInteger="1" minValue="0" maxValue="0"/>
    </cacheField>
    <cacheField name="q5_11_pourqoi_descendu_camion/nsnr" numFmtId="0">
      <sharedItems containsMixedTypes="1" containsNumber="1" containsInteger="1" minValue="0" maxValue="0"/>
    </cacheField>
    <cacheField name="q5_11_2_autre_camion" numFmtId="0">
      <sharedItems/>
    </cacheField>
    <cacheField name="q5_12_interruptio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1">
  <r>
    <x v="0"/>
    <x v="0"/>
    <x v="0"/>
    <x v="0"/>
    <x v="0"/>
    <s v="Marché Trésor / Mare-Rouge"/>
    <n v="0"/>
    <n v="1"/>
    <n v="1"/>
    <n v="0"/>
    <n v="0"/>
    <n v="1"/>
    <n v="1"/>
    <n v="0"/>
    <s v=""/>
    <s v=""/>
    <s v=""/>
    <s v=""/>
    <s v=""/>
    <s v=""/>
    <s v=""/>
    <s v=""/>
    <s v=""/>
    <s v=""/>
    <s v=""/>
    <s v=""/>
    <s v=""/>
    <s v=""/>
    <s v=""/>
    <s v=""/>
    <s v=""/>
    <s v=""/>
    <x v="0"/>
    <x v="0"/>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0"/>
    <x v="0"/>
    <x v="0"/>
    <x v="0"/>
    <x v="0"/>
    <s v="Marché Trésor / Mare-Rouge"/>
    <n v="0"/>
    <n v="1"/>
    <n v="1"/>
    <n v="1"/>
    <n v="0"/>
    <n v="1"/>
    <n v="0"/>
    <n v="1"/>
    <s v="l'Eau de Javel"/>
    <n v="0"/>
    <n v="0"/>
    <n v="0"/>
    <n v="1"/>
    <n v="0"/>
    <s v="Absence de moyen de transport"/>
    <n v="0"/>
    <n v="0"/>
    <n v="0"/>
    <n v="0"/>
    <n v="1"/>
    <n v="0"/>
    <n v="0"/>
    <n v="0"/>
    <n v="0"/>
    <n v="0"/>
    <n v="0"/>
    <x v="0"/>
    <x v="0"/>
    <x v="0"/>
    <x v="0"/>
    <s v="Oui les prix ont monté"/>
    <s v="Savon (mains)"/>
    <n v="0"/>
    <n v="1"/>
    <n v="0"/>
    <n v="0"/>
    <n v="0"/>
    <s v="Insécurité en ville Insécurité sur les routes"/>
    <n v="1"/>
    <n v="1"/>
    <n v="0"/>
    <n v="0"/>
    <n v="0"/>
    <n v="0"/>
    <n v="0"/>
    <n v="0"/>
    <n v="0"/>
    <n v="0"/>
    <s v=""/>
    <s v=""/>
    <s v=""/>
    <s v=""/>
    <s v=""/>
    <s v=""/>
    <s v=""/>
    <s v=""/>
    <s v=""/>
    <s v=""/>
    <s v=""/>
    <s v=""/>
    <s v=""/>
    <s v=""/>
    <s v=""/>
    <s v=""/>
    <s v="Oui"/>
    <n v="0"/>
    <n v="1"/>
    <n v="0"/>
    <n v="0"/>
    <n v="0"/>
    <s v="Insécurité en ville Insécurité sur les routes"/>
    <n v="1"/>
    <n v="1"/>
    <n v="0"/>
    <n v="0"/>
    <n v="0"/>
    <n v="0"/>
    <n v="0"/>
    <n v="0"/>
    <n v="0"/>
    <n v="0"/>
    <n v="0"/>
    <s v=""/>
    <x v="0"/>
  </r>
  <r>
    <x v="0"/>
    <x v="0"/>
    <x v="0"/>
    <x v="0"/>
    <x v="0"/>
    <s v="Marché communal de Môle Saint Nicolas"/>
    <n v="0"/>
    <n v="1"/>
    <n v="1"/>
    <n v="0"/>
    <n v="0"/>
    <n v="1"/>
    <n v="1"/>
    <n v="0"/>
    <s v=""/>
    <s v=""/>
    <s v=""/>
    <s v=""/>
    <s v=""/>
    <s v=""/>
    <s v=""/>
    <s v=""/>
    <s v=""/>
    <s v=""/>
    <s v=""/>
    <s v=""/>
    <s v=""/>
    <s v=""/>
    <s v=""/>
    <s v=""/>
    <s v=""/>
    <s v=""/>
    <x v="0"/>
    <x v="1"/>
    <x v="1"/>
    <x v="1"/>
    <s v="Oui les prix ont descendu"/>
    <s v=""/>
    <s v=""/>
    <s v=""/>
    <s v=""/>
    <s v=""/>
    <s v=""/>
    <s v=""/>
    <s v=""/>
    <s v=""/>
    <s v=""/>
    <s v=""/>
    <s v=""/>
    <s v=""/>
    <s v=""/>
    <s v=""/>
    <s v=""/>
    <s v=""/>
    <s v=""/>
    <s v="Savon (mains) Eau de Javel"/>
    <n v="0"/>
    <n v="1"/>
    <n v="1"/>
    <n v="0"/>
    <s v="Autre (précisez)"/>
    <n v="0"/>
    <n v="0"/>
    <n v="0"/>
    <n v="0"/>
    <n v="0"/>
    <n v="0"/>
    <n v="1"/>
    <n v="0"/>
    <s v="Changement du taux de change"/>
    <s v="Oui"/>
    <n v="0"/>
    <n v="1"/>
    <n v="1"/>
    <n v="0"/>
    <n v="0"/>
    <s v="Autre (précisez)"/>
    <n v="0"/>
    <n v="0"/>
    <n v="0"/>
    <n v="0"/>
    <n v="0"/>
    <n v="0"/>
    <n v="0"/>
    <n v="0"/>
    <n v="0"/>
    <n v="1"/>
    <n v="0"/>
    <s v=""/>
    <x v="0"/>
  </r>
  <r>
    <x v="0"/>
    <x v="0"/>
    <x v="0"/>
    <x v="0"/>
    <x v="0"/>
    <s v="Marché communal de Môle Saint Nicolas"/>
    <n v="0"/>
    <n v="1"/>
    <n v="1"/>
    <n v="0"/>
    <n v="0"/>
    <n v="1"/>
    <n v="1"/>
    <n v="0"/>
    <s v=""/>
    <s v=""/>
    <s v=""/>
    <s v=""/>
    <s v=""/>
    <s v=""/>
    <s v=""/>
    <s v=""/>
    <s v=""/>
    <s v=""/>
    <s v=""/>
    <s v=""/>
    <s v=""/>
    <s v=""/>
    <s v=""/>
    <s v=""/>
    <s v=""/>
    <s v=""/>
    <x v="0"/>
    <x v="1"/>
    <x v="1"/>
    <x v="1"/>
    <s v="Oui les prix ont descendu"/>
    <s v=""/>
    <s v=""/>
    <s v=""/>
    <s v=""/>
    <s v=""/>
    <s v=""/>
    <s v=""/>
    <s v=""/>
    <s v=""/>
    <s v=""/>
    <s v=""/>
    <s v=""/>
    <s v=""/>
    <s v=""/>
    <s v=""/>
    <s v=""/>
    <s v=""/>
    <s v=""/>
    <s v="Savon (mains) Eau de Javel"/>
    <n v="0"/>
    <n v="1"/>
    <n v="1"/>
    <n v="0"/>
    <s v="Autre (précisez)"/>
    <n v="0"/>
    <n v="0"/>
    <n v="0"/>
    <n v="0"/>
    <n v="0"/>
    <n v="0"/>
    <n v="1"/>
    <n v="0"/>
    <s v="Changement du taux de change"/>
    <s v="Non"/>
    <s v=""/>
    <s v=""/>
    <s v=""/>
    <s v=""/>
    <s v=""/>
    <s v=""/>
    <s v=""/>
    <s v=""/>
    <s v=""/>
    <s v=""/>
    <s v=""/>
    <s v=""/>
    <s v=""/>
    <s v=""/>
    <s v=""/>
    <s v=""/>
    <s v=""/>
    <s v=""/>
    <x v="0"/>
  </r>
  <r>
    <x v="0"/>
    <x v="0"/>
    <x v="0"/>
    <x v="0"/>
    <x v="0"/>
    <s v="Marché Trésor / Mare-Rouge"/>
    <n v="0"/>
    <n v="1"/>
    <n v="0"/>
    <n v="0"/>
    <n v="0"/>
    <n v="1"/>
    <n v="0"/>
    <n v="0"/>
    <s v=""/>
    <s v=""/>
    <s v=""/>
    <s v=""/>
    <s v=""/>
    <s v=""/>
    <s v=""/>
    <s v=""/>
    <s v=""/>
    <s v=""/>
    <s v=""/>
    <s v=""/>
    <s v=""/>
    <s v=""/>
    <s v=""/>
    <s v=""/>
    <s v=""/>
    <s v=""/>
    <x v="0"/>
    <x v="1"/>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0"/>
    <x v="0"/>
    <x v="0"/>
    <x v="0"/>
    <x v="0"/>
    <s v="Marché Trésor / Mare-Rouge"/>
    <n v="0"/>
    <n v="0"/>
    <n v="1"/>
    <n v="0"/>
    <n v="0"/>
    <n v="0"/>
    <n v="1"/>
    <n v="0"/>
    <s v=""/>
    <s v=""/>
    <s v=""/>
    <s v=""/>
    <s v=""/>
    <s v=""/>
    <s v=""/>
    <s v=""/>
    <s v=""/>
    <s v=""/>
    <s v=""/>
    <s v=""/>
    <s v=""/>
    <s v=""/>
    <s v=""/>
    <s v=""/>
    <s v=""/>
    <s v=""/>
    <x v="0"/>
    <x v="2"/>
    <x v="2"/>
    <x v="1"/>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0"/>
    <x v="0"/>
    <x v="0"/>
    <x v="0"/>
    <x v="0"/>
    <s v="Marché communal de Môle Saint Nicolas"/>
    <n v="0"/>
    <n v="1"/>
    <n v="0"/>
    <n v="0"/>
    <n v="0"/>
    <n v="1"/>
    <n v="0"/>
    <n v="0"/>
    <s v=""/>
    <s v=""/>
    <s v=""/>
    <s v=""/>
    <s v=""/>
    <s v=""/>
    <s v=""/>
    <s v=""/>
    <s v=""/>
    <s v=""/>
    <s v=""/>
    <s v=""/>
    <s v=""/>
    <s v=""/>
    <s v=""/>
    <s v=""/>
    <s v=""/>
    <s v=""/>
    <x v="0"/>
    <x v="3"/>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0"/>
    <x v="0"/>
    <x v="0"/>
    <x v="0"/>
    <x v="0"/>
    <s v="Marché communal de Môle Saint Nicolas"/>
    <n v="0"/>
    <n v="1"/>
    <n v="0"/>
    <n v="0"/>
    <n v="0"/>
    <n v="1"/>
    <n v="0"/>
    <n v="0"/>
    <s v=""/>
    <s v=""/>
    <s v=""/>
    <s v=""/>
    <s v=""/>
    <s v=""/>
    <s v=""/>
    <s v=""/>
    <s v=""/>
    <s v=""/>
    <s v=""/>
    <s v=""/>
    <s v=""/>
    <s v=""/>
    <s v=""/>
    <s v=""/>
    <s v=""/>
    <s v=""/>
    <x v="0"/>
    <x v="1"/>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0"/>
    <x v="0"/>
    <x v="0"/>
    <x v="0"/>
    <x v="0"/>
    <s v="Marché communal de Môle Saint Nicolas"/>
    <n v="1"/>
    <n v="0"/>
    <n v="0"/>
    <n v="0"/>
    <n v="1"/>
    <n v="0"/>
    <n v="0"/>
    <n v="0"/>
    <s v=""/>
    <s v=""/>
    <s v=""/>
    <s v=""/>
    <s v=""/>
    <s v=""/>
    <s v=""/>
    <s v=""/>
    <s v=""/>
    <s v=""/>
    <s v=""/>
    <s v=""/>
    <s v=""/>
    <s v=""/>
    <s v=""/>
    <s v=""/>
    <s v=""/>
    <s v=""/>
    <x v="1"/>
    <x v="2"/>
    <x v="0"/>
    <x v="0"/>
    <s v="Oui les prix ont monté"/>
    <s v="Eau en bidon fermé de 5  gallons (du type Culligan)"/>
    <n v="1"/>
    <n v="0"/>
    <n v="0"/>
    <n v="0"/>
    <n v="0"/>
    <s v="Le prix de l'essence est monté"/>
    <n v="0"/>
    <n v="0"/>
    <n v="0"/>
    <n v="0"/>
    <n v="0"/>
    <n v="1"/>
    <n v="0"/>
    <n v="0"/>
    <n v="0"/>
    <n v="0"/>
    <s v=""/>
    <s v=""/>
    <s v=""/>
    <s v=""/>
    <s v=""/>
    <s v=""/>
    <s v=""/>
    <s v=""/>
    <s v=""/>
    <s v=""/>
    <s v=""/>
    <s v=""/>
    <s v=""/>
    <s v=""/>
    <s v=""/>
    <s v=""/>
    <s v="Non"/>
    <s v=""/>
    <s v=""/>
    <s v=""/>
    <s v=""/>
    <s v=""/>
    <s v=""/>
    <s v=""/>
    <s v=""/>
    <s v=""/>
    <s v=""/>
    <s v=""/>
    <s v=""/>
    <s v=""/>
    <s v=""/>
    <s v=""/>
    <s v=""/>
    <s v=""/>
    <s v=""/>
    <x v="0"/>
  </r>
  <r>
    <x v="1"/>
    <x v="1"/>
    <x v="1"/>
    <x v="1"/>
    <x v="1"/>
    <s v="Marché public de Belladère"/>
    <n v="1"/>
    <n v="0"/>
    <n v="0"/>
    <n v="0"/>
    <n v="1"/>
    <n v="0"/>
    <n v="0"/>
    <n v="0"/>
    <s v=""/>
    <s v=""/>
    <s v=""/>
    <s v=""/>
    <s v=""/>
    <s v=""/>
    <s v=""/>
    <s v=""/>
    <s v=""/>
    <s v=""/>
    <s v=""/>
    <s v=""/>
    <s v=""/>
    <s v=""/>
    <s v=""/>
    <s v=""/>
    <s v=""/>
    <s v=""/>
    <x v="2"/>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1"/>
    <x v="2"/>
    <x v="1"/>
    <s v="Marché public de Belladère"/>
    <n v="1"/>
    <n v="0"/>
    <n v="0"/>
    <n v="0"/>
    <n v="1"/>
    <n v="0"/>
    <n v="0"/>
    <n v="0"/>
    <s v=""/>
    <s v=""/>
    <s v=""/>
    <s v=""/>
    <s v=""/>
    <s v=""/>
    <s v=""/>
    <s v=""/>
    <s v=""/>
    <s v=""/>
    <s v=""/>
    <s v=""/>
    <s v=""/>
    <s v=""/>
    <s v=""/>
    <s v=""/>
    <s v=""/>
    <s v=""/>
    <x v="3"/>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1"/>
    <x v="1"/>
    <x v="1"/>
    <s v="Marché public de Belladère"/>
    <n v="1"/>
    <n v="0"/>
    <n v="0"/>
    <n v="0"/>
    <n v="1"/>
    <n v="0"/>
    <n v="0"/>
    <n v="0"/>
    <s v=""/>
    <s v=""/>
    <s v=""/>
    <s v=""/>
    <s v=""/>
    <s v=""/>
    <s v=""/>
    <s v=""/>
    <s v=""/>
    <s v=""/>
    <s v=""/>
    <s v=""/>
    <s v=""/>
    <s v=""/>
    <s v=""/>
    <s v=""/>
    <s v=""/>
    <s v=""/>
    <x v="3"/>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1"/>
    <x v="3"/>
    <x v="1"/>
    <s v="Marché public de Belladère"/>
    <n v="0"/>
    <n v="1"/>
    <n v="1"/>
    <n v="0"/>
    <n v="0"/>
    <n v="1"/>
    <n v="1"/>
    <n v="0"/>
    <s v=""/>
    <s v=""/>
    <s v=""/>
    <s v=""/>
    <s v=""/>
    <s v=""/>
    <s v=""/>
    <s v=""/>
    <s v=""/>
    <s v=""/>
    <s v=""/>
    <s v=""/>
    <s v=""/>
    <s v=""/>
    <s v=""/>
    <s v=""/>
    <s v=""/>
    <s v=""/>
    <x v="0"/>
    <x v="1"/>
    <x v="3"/>
    <x v="1"/>
    <s v="Oui les prix ont monté"/>
    <s v="Savon (mains) Eau de Javel"/>
    <n v="0"/>
    <n v="1"/>
    <n v="1"/>
    <n v="0"/>
    <n v="0"/>
    <s v="Changement du taux de change"/>
    <n v="0"/>
    <n v="0"/>
    <n v="0"/>
    <n v="0"/>
    <n v="0"/>
    <n v="0"/>
    <n v="0"/>
    <n v="1"/>
    <n v="0"/>
    <n v="0"/>
    <s v=""/>
    <s v=""/>
    <s v=""/>
    <s v=""/>
    <s v=""/>
    <s v=""/>
    <s v=""/>
    <s v=""/>
    <s v=""/>
    <s v=""/>
    <s v=""/>
    <s v=""/>
    <s v=""/>
    <s v=""/>
    <s v=""/>
    <s v=""/>
    <s v="Non"/>
    <s v=""/>
    <s v=""/>
    <s v=""/>
    <s v=""/>
    <s v=""/>
    <s v=""/>
    <s v=""/>
    <s v=""/>
    <s v=""/>
    <s v=""/>
    <s v=""/>
    <s v=""/>
    <s v=""/>
    <s v=""/>
    <s v=""/>
    <s v=""/>
    <s v=""/>
    <s v=""/>
    <x v="0"/>
  </r>
  <r>
    <x v="1"/>
    <x v="1"/>
    <x v="1"/>
    <x v="4"/>
    <x v="1"/>
    <s v="Marché public de Belladère"/>
    <n v="0"/>
    <n v="1"/>
    <n v="1"/>
    <n v="0"/>
    <n v="0"/>
    <n v="1"/>
    <n v="1"/>
    <n v="0"/>
    <s v=""/>
    <s v=""/>
    <s v=""/>
    <s v=""/>
    <s v=""/>
    <s v=""/>
    <s v=""/>
    <s v=""/>
    <s v=""/>
    <s v=""/>
    <s v=""/>
    <s v=""/>
    <s v=""/>
    <s v=""/>
    <s v=""/>
    <s v=""/>
    <s v=""/>
    <s v=""/>
    <x v="0"/>
    <x v="1"/>
    <x v="4"/>
    <x v="1"/>
    <s v="Oui les prix ont monté"/>
    <s v="Eau de Javel"/>
    <n v="0"/>
    <n v="0"/>
    <n v="1"/>
    <n v="0"/>
    <n v="0"/>
    <s v="Changement du taux de change"/>
    <n v="0"/>
    <n v="0"/>
    <n v="0"/>
    <n v="0"/>
    <n v="0"/>
    <n v="0"/>
    <n v="0"/>
    <n v="1"/>
    <n v="0"/>
    <n v="0"/>
    <s v=""/>
    <s v=""/>
    <s v=""/>
    <s v=""/>
    <s v=""/>
    <s v=""/>
    <s v=""/>
    <s v=""/>
    <s v=""/>
    <s v=""/>
    <s v=""/>
    <s v=""/>
    <s v=""/>
    <s v=""/>
    <s v=""/>
    <s v=""/>
    <s v="Non"/>
    <s v=""/>
    <s v=""/>
    <s v=""/>
    <s v=""/>
    <s v=""/>
    <s v=""/>
    <s v=""/>
    <s v=""/>
    <s v=""/>
    <s v=""/>
    <s v=""/>
    <s v=""/>
    <s v=""/>
    <s v=""/>
    <s v=""/>
    <s v=""/>
    <s v=""/>
    <s v=""/>
    <x v="0"/>
  </r>
  <r>
    <x v="1"/>
    <x v="1"/>
    <x v="1"/>
    <x v="4"/>
    <x v="1"/>
    <s v="Marché public de Belladère"/>
    <n v="1"/>
    <n v="1"/>
    <n v="1"/>
    <n v="0"/>
    <n v="1"/>
    <n v="1"/>
    <n v="1"/>
    <n v="0"/>
    <s v=""/>
    <s v=""/>
    <s v=""/>
    <s v=""/>
    <s v=""/>
    <s v=""/>
    <s v=""/>
    <s v=""/>
    <s v=""/>
    <s v=""/>
    <s v=""/>
    <s v=""/>
    <s v=""/>
    <s v=""/>
    <s v=""/>
    <s v=""/>
    <s v=""/>
    <s v=""/>
    <x v="4"/>
    <x v="4"/>
    <x v="5"/>
    <x v="1"/>
    <s v="Oui les prix ont descendu"/>
    <s v=""/>
    <s v=""/>
    <s v=""/>
    <s v=""/>
    <s v=""/>
    <s v=""/>
    <s v=""/>
    <s v=""/>
    <s v=""/>
    <s v=""/>
    <s v=""/>
    <s v=""/>
    <s v=""/>
    <s v=""/>
    <m/>
    <s v=""/>
    <s v=""/>
    <s v=""/>
    <s v="Eau de Javel"/>
    <n v="0"/>
    <n v="0"/>
    <n v="1"/>
    <n v="0"/>
    <s v="Les importations ont augmentée"/>
    <n v="0"/>
    <n v="0"/>
    <n v="0"/>
    <n v="1"/>
    <n v="0"/>
    <n v="0"/>
    <n v="0"/>
    <n v="0"/>
    <s v=""/>
    <s v="Non"/>
    <s v=""/>
    <s v=""/>
    <s v=""/>
    <s v=""/>
    <s v=""/>
    <s v=""/>
    <s v=""/>
    <s v=""/>
    <s v=""/>
    <s v=""/>
    <s v=""/>
    <s v=""/>
    <s v=""/>
    <s v=""/>
    <s v=""/>
    <s v=""/>
    <s v=""/>
    <s v=""/>
    <x v="0"/>
  </r>
  <r>
    <x v="1"/>
    <x v="1"/>
    <x v="1"/>
    <x v="5"/>
    <x v="1"/>
    <s v="Marché public de Belladère"/>
    <n v="1"/>
    <n v="0"/>
    <n v="0"/>
    <n v="0"/>
    <n v="1"/>
    <n v="0"/>
    <n v="0"/>
    <n v="0"/>
    <s v=""/>
    <s v=""/>
    <s v=""/>
    <s v=""/>
    <s v=""/>
    <s v=""/>
    <s v=""/>
    <s v=""/>
    <s v=""/>
    <s v=""/>
    <s v=""/>
    <s v=""/>
    <s v=""/>
    <s v=""/>
    <s v=""/>
    <s v=""/>
    <s v=""/>
    <s v=""/>
    <x v="3"/>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1"/>
    <x v="0"/>
    <x v="1"/>
    <s v="Marché public de Belladère"/>
    <n v="0"/>
    <n v="1"/>
    <n v="1"/>
    <n v="0"/>
    <n v="0"/>
    <n v="1"/>
    <n v="1"/>
    <n v="0"/>
    <s v=""/>
    <s v=""/>
    <s v=""/>
    <s v=""/>
    <s v=""/>
    <s v=""/>
    <s v=""/>
    <s v=""/>
    <s v=""/>
    <s v=""/>
    <s v=""/>
    <s v=""/>
    <s v=""/>
    <s v=""/>
    <s v=""/>
    <s v=""/>
    <s v=""/>
    <s v=""/>
    <x v="0"/>
    <x v="1"/>
    <x v="5"/>
    <x v="1"/>
    <s v="Oui les prix ont monté"/>
    <s v="Savon (mains) Eau de Javel"/>
    <n v="0"/>
    <n v="1"/>
    <n v="1"/>
    <n v="0"/>
    <n v="0"/>
    <s v="Changement du taux de change"/>
    <n v="0"/>
    <n v="0"/>
    <n v="0"/>
    <n v="0"/>
    <n v="0"/>
    <n v="0"/>
    <n v="0"/>
    <n v="1"/>
    <n v="0"/>
    <n v="0"/>
    <s v=""/>
    <s v=""/>
    <s v=""/>
    <s v=""/>
    <s v=""/>
    <s v=""/>
    <s v=""/>
    <s v=""/>
    <s v=""/>
    <s v=""/>
    <s v=""/>
    <s v=""/>
    <s v=""/>
    <s v=""/>
    <s v=""/>
    <s v=""/>
    <s v="Non"/>
    <s v=""/>
    <s v=""/>
    <s v=""/>
    <s v=""/>
    <s v=""/>
    <s v=""/>
    <s v=""/>
    <s v=""/>
    <s v=""/>
    <s v=""/>
    <s v=""/>
    <s v=""/>
    <s v=""/>
    <s v=""/>
    <s v=""/>
    <s v=""/>
    <s v=""/>
    <s v=""/>
    <x v="0"/>
  </r>
  <r>
    <x v="1"/>
    <x v="1"/>
    <x v="1"/>
    <x v="4"/>
    <x v="1"/>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1"/>
  </r>
  <r>
    <x v="1"/>
    <x v="1"/>
    <x v="2"/>
    <x v="0"/>
    <x v="2"/>
    <s v="Marché de Hinche"/>
    <n v="0"/>
    <n v="0"/>
    <n v="1"/>
    <n v="0"/>
    <n v="0"/>
    <n v="0"/>
    <n v="1"/>
    <n v="0"/>
    <s v=""/>
    <s v=""/>
    <s v=""/>
    <s v=""/>
    <s v=""/>
    <s v=""/>
    <s v=""/>
    <s v=""/>
    <s v=""/>
    <s v=""/>
    <s v=""/>
    <s v=""/>
    <s v=""/>
    <s v=""/>
    <s v=""/>
    <s v=""/>
    <s v=""/>
    <s v=""/>
    <x v="0"/>
    <x v="2"/>
    <x v="6"/>
    <x v="1"/>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2"/>
    <x v="0"/>
    <x v="2"/>
    <s v="Marché de Hinche"/>
    <n v="0"/>
    <n v="1"/>
    <n v="0"/>
    <n v="0"/>
    <n v="0"/>
    <n v="1"/>
    <n v="0"/>
    <n v="0"/>
    <s v=""/>
    <s v=""/>
    <s v=""/>
    <s v=""/>
    <s v=""/>
    <s v=""/>
    <s v=""/>
    <s v=""/>
    <s v=""/>
    <s v=""/>
    <s v=""/>
    <s v=""/>
    <s v=""/>
    <s v=""/>
    <s v=""/>
    <s v=""/>
    <s v=""/>
    <s v=""/>
    <x v="0"/>
    <x v="1"/>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2"/>
    <x v="0"/>
    <x v="2"/>
    <s v="Marché de Hinche"/>
    <n v="0"/>
    <n v="1"/>
    <n v="0"/>
    <n v="0"/>
    <n v="0"/>
    <n v="1"/>
    <n v="0"/>
    <n v="0"/>
    <s v=""/>
    <s v=""/>
    <s v=""/>
    <s v=""/>
    <s v=""/>
    <s v=""/>
    <s v=""/>
    <s v=""/>
    <s v=""/>
    <s v=""/>
    <s v=""/>
    <s v=""/>
    <s v=""/>
    <s v=""/>
    <s v=""/>
    <s v=""/>
    <s v=""/>
    <s v=""/>
    <x v="0"/>
    <x v="5"/>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2"/>
    <x v="0"/>
    <x v="2"/>
    <s v="Marché de Hinche"/>
    <n v="0"/>
    <n v="0"/>
    <n v="1"/>
    <n v="0"/>
    <n v="0"/>
    <n v="0"/>
    <n v="1"/>
    <n v="0"/>
    <s v=""/>
    <s v=""/>
    <s v=""/>
    <s v=""/>
    <s v=""/>
    <s v=""/>
    <s v=""/>
    <s v=""/>
    <s v=""/>
    <s v=""/>
    <s v=""/>
    <s v=""/>
    <s v=""/>
    <s v=""/>
    <s v=""/>
    <s v=""/>
    <s v=""/>
    <s v=""/>
    <x v="0"/>
    <x v="2"/>
    <x v="6"/>
    <x v="1"/>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2"/>
    <x v="0"/>
    <x v="2"/>
    <s v="Marché de Hinche"/>
    <n v="0"/>
    <n v="1"/>
    <n v="0"/>
    <n v="0"/>
    <n v="0"/>
    <n v="1"/>
    <n v="0"/>
    <n v="0"/>
    <s v=""/>
    <s v=""/>
    <s v=""/>
    <s v=""/>
    <s v=""/>
    <s v=""/>
    <s v=""/>
    <s v=""/>
    <s v=""/>
    <s v=""/>
    <s v=""/>
    <s v=""/>
    <s v=""/>
    <s v=""/>
    <s v=""/>
    <s v=""/>
    <s v=""/>
    <s v=""/>
    <x v="0"/>
    <x v="1"/>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2"/>
    <x v="0"/>
    <x v="2"/>
    <s v="Marché de Hinche"/>
    <n v="0"/>
    <n v="1"/>
    <n v="0"/>
    <n v="0"/>
    <n v="0"/>
    <n v="1"/>
    <n v="0"/>
    <n v="0"/>
    <s v=""/>
    <s v=""/>
    <s v=""/>
    <s v=""/>
    <s v=""/>
    <s v=""/>
    <s v=""/>
    <s v=""/>
    <s v=""/>
    <s v=""/>
    <s v=""/>
    <s v=""/>
    <s v=""/>
    <s v=""/>
    <s v=""/>
    <s v=""/>
    <s v=""/>
    <s v=""/>
    <x v="0"/>
    <x v="1"/>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2"/>
    <x v="0"/>
    <x v="2"/>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2"/>
  </r>
  <r>
    <x v="1"/>
    <x v="1"/>
    <x v="2"/>
    <x v="0"/>
    <x v="2"/>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3"/>
  </r>
  <r>
    <x v="1"/>
    <x v="1"/>
    <x v="2"/>
    <x v="0"/>
    <x v="2"/>
    <s v="Marché de Hinche"/>
    <n v="0"/>
    <n v="0"/>
    <n v="1"/>
    <n v="0"/>
    <n v="0"/>
    <n v="0"/>
    <n v="1"/>
    <n v="0"/>
    <s v=""/>
    <s v=""/>
    <s v=""/>
    <s v=""/>
    <s v=""/>
    <s v=""/>
    <s v=""/>
    <s v=""/>
    <s v=""/>
    <s v=""/>
    <s v=""/>
    <s v=""/>
    <s v=""/>
    <s v=""/>
    <s v=""/>
    <s v=""/>
    <s v=""/>
    <s v=""/>
    <x v="0"/>
    <x v="2"/>
    <x v="7"/>
    <x v="1"/>
    <s v="Oui les prix ont descendu"/>
    <s v=""/>
    <s v=""/>
    <s v=""/>
    <s v=""/>
    <s v=""/>
    <s v=""/>
    <s v=""/>
    <s v=""/>
    <s v=""/>
    <s v=""/>
    <s v=""/>
    <s v=""/>
    <s v=""/>
    <s v=""/>
    <s v=""/>
    <s v=""/>
    <s v=""/>
    <s v=""/>
    <s v="Eau de Javel"/>
    <n v="0"/>
    <n v="0"/>
    <n v="1"/>
    <n v="0"/>
    <s v="Le prix de l’essence est descendu"/>
    <n v="1"/>
    <n v="0"/>
    <n v="0"/>
    <n v="0"/>
    <n v="0"/>
    <n v="0"/>
    <n v="0"/>
    <n v="0"/>
    <s v=""/>
    <s v="Non"/>
    <s v=""/>
    <s v=""/>
    <s v=""/>
    <s v=""/>
    <s v=""/>
    <s v=""/>
    <s v=""/>
    <s v=""/>
    <s v=""/>
    <s v=""/>
    <s v=""/>
    <s v=""/>
    <s v=""/>
    <s v=""/>
    <s v=""/>
    <s v=""/>
    <s v=""/>
    <s v=""/>
    <x v="0"/>
  </r>
  <r>
    <x v="1"/>
    <x v="1"/>
    <x v="2"/>
    <x v="6"/>
    <x v="2"/>
    <s v="Marché de Hinche"/>
    <n v="1"/>
    <n v="0"/>
    <n v="0"/>
    <n v="0"/>
    <n v="1"/>
    <n v="0"/>
    <n v="0"/>
    <n v="0"/>
    <s v=""/>
    <s v=""/>
    <s v=""/>
    <s v=""/>
    <s v=""/>
    <s v=""/>
    <s v=""/>
    <s v=""/>
    <s v=""/>
    <s v=""/>
    <s v=""/>
    <s v=""/>
    <s v=""/>
    <s v=""/>
    <s v=""/>
    <s v=""/>
    <s v=""/>
    <s v=""/>
    <x v="2"/>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2"/>
    <x v="0"/>
    <x v="2"/>
    <s v="Marché de Hinche"/>
    <n v="1"/>
    <n v="0"/>
    <n v="0"/>
    <n v="0"/>
    <n v="1"/>
    <n v="0"/>
    <n v="0"/>
    <n v="0"/>
    <s v=""/>
    <s v=""/>
    <s v=""/>
    <s v=""/>
    <s v=""/>
    <s v=""/>
    <s v=""/>
    <s v=""/>
    <s v=""/>
    <s v=""/>
    <s v=""/>
    <s v=""/>
    <s v=""/>
    <s v=""/>
    <s v=""/>
    <s v=""/>
    <s v=""/>
    <s v=""/>
    <x v="2"/>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2"/>
    <x v="0"/>
    <x v="2"/>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4"/>
  </r>
  <r>
    <x v="1"/>
    <x v="1"/>
    <x v="2"/>
    <x v="0"/>
    <x v="2"/>
    <s v="Marché de Hinche"/>
    <n v="0"/>
    <n v="1"/>
    <n v="0"/>
    <n v="0"/>
    <n v="0"/>
    <n v="1"/>
    <n v="0"/>
    <n v="0"/>
    <s v=""/>
    <s v=""/>
    <s v=""/>
    <s v=""/>
    <s v=""/>
    <s v=""/>
    <s v=""/>
    <s v=""/>
    <s v=""/>
    <s v=""/>
    <s v=""/>
    <s v=""/>
    <s v=""/>
    <s v=""/>
    <s v=""/>
    <s v=""/>
    <s v=""/>
    <s v=""/>
    <x v="0"/>
    <x v="6"/>
    <x v="0"/>
    <x v="0"/>
    <s v="Oui les prix ont monté"/>
    <s v="Aucun"/>
    <n v="0"/>
    <n v="0"/>
    <n v="0"/>
    <n v="0"/>
    <n v="1"/>
    <s v="Changement du taux de change"/>
    <n v="0"/>
    <n v="0"/>
    <n v="0"/>
    <n v="0"/>
    <n v="0"/>
    <n v="0"/>
    <n v="0"/>
    <n v="1"/>
    <n v="0"/>
    <n v="0"/>
    <s v=""/>
    <s v=""/>
    <s v=""/>
    <s v=""/>
    <s v=""/>
    <s v=""/>
    <s v=""/>
    <s v=""/>
    <s v=""/>
    <s v=""/>
    <s v=""/>
    <s v=""/>
    <s v=""/>
    <s v=""/>
    <s v=""/>
    <s v=""/>
    <s v="Non"/>
    <s v=""/>
    <s v=""/>
    <s v=""/>
    <s v=""/>
    <s v=""/>
    <s v=""/>
    <s v=""/>
    <s v=""/>
    <s v=""/>
    <s v=""/>
    <s v=""/>
    <s v=""/>
    <s v=""/>
    <s v=""/>
    <s v=""/>
    <s v=""/>
    <s v=""/>
    <s v=""/>
    <x v="0"/>
  </r>
  <r>
    <x v="1"/>
    <x v="1"/>
    <x v="2"/>
    <x v="6"/>
    <x v="2"/>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5"/>
  </r>
  <r>
    <x v="1"/>
    <x v="1"/>
    <x v="2"/>
    <x v="0"/>
    <x v="2"/>
    <s v="Marché de Hinche"/>
    <n v="1"/>
    <n v="0"/>
    <n v="0"/>
    <n v="0"/>
    <n v="1"/>
    <n v="0"/>
    <n v="0"/>
    <n v="0"/>
    <s v=""/>
    <s v=""/>
    <s v=""/>
    <s v=""/>
    <s v=""/>
    <s v=""/>
    <s v=""/>
    <s v=""/>
    <s v=""/>
    <s v=""/>
    <s v=""/>
    <s v=""/>
    <s v=""/>
    <s v=""/>
    <s v=""/>
    <s v=""/>
    <s v=""/>
    <s v=""/>
    <x v="2"/>
    <x v="2"/>
    <x v="0"/>
    <x v="0"/>
    <s v="Oui les prix ont descendu"/>
    <s v=""/>
    <s v=""/>
    <s v=""/>
    <s v=""/>
    <s v=""/>
    <s v=""/>
    <s v=""/>
    <s v=""/>
    <s v=""/>
    <s v=""/>
    <s v=""/>
    <s v=""/>
    <s v=""/>
    <s v=""/>
    <s v=""/>
    <s v=""/>
    <s v=""/>
    <s v=""/>
    <s v="Eau en bidon fermé de 5  gallons (du type Culligan)"/>
    <n v="1"/>
    <n v="0"/>
    <n v="0"/>
    <n v="0"/>
    <s v="Autre (précisez)"/>
    <n v="0"/>
    <n v="0"/>
    <n v="0"/>
    <n v="0"/>
    <n v="0"/>
    <n v="0"/>
    <n v="1"/>
    <n v="0"/>
    <s v="Diminution des prix chez le fournisseur"/>
    <s v="Non"/>
    <s v=""/>
    <s v=""/>
    <s v=""/>
    <s v=""/>
    <s v=""/>
    <s v=""/>
    <s v=""/>
    <s v=""/>
    <s v=""/>
    <s v=""/>
    <s v=""/>
    <s v=""/>
    <s v=""/>
    <s v=""/>
    <s v=""/>
    <s v=""/>
    <s v=""/>
    <s v=""/>
    <x v="0"/>
  </r>
  <r>
    <x v="1"/>
    <x v="1"/>
    <x v="2"/>
    <x v="0"/>
    <x v="2"/>
    <s v="Marché de Hinche"/>
    <n v="1"/>
    <n v="0"/>
    <n v="0"/>
    <n v="0"/>
    <n v="1"/>
    <n v="0"/>
    <n v="0"/>
    <n v="0"/>
    <s v=""/>
    <s v=""/>
    <s v=""/>
    <s v=""/>
    <s v=""/>
    <s v=""/>
    <s v=""/>
    <s v=""/>
    <s v=""/>
    <s v=""/>
    <s v=""/>
    <s v=""/>
    <s v=""/>
    <s v=""/>
    <s v=""/>
    <s v=""/>
    <s v=""/>
    <s v=""/>
    <x v="3"/>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2"/>
    <x v="0"/>
    <x v="2"/>
    <s v="Marché de Hinche"/>
    <n v="1"/>
    <n v="0"/>
    <n v="0"/>
    <n v="0"/>
    <n v="1"/>
    <n v="0"/>
    <n v="0"/>
    <n v="0"/>
    <s v=""/>
    <s v=""/>
    <s v=""/>
    <s v=""/>
    <s v=""/>
    <s v=""/>
    <s v=""/>
    <s v=""/>
    <s v=""/>
    <s v=""/>
    <s v=""/>
    <s v=""/>
    <s v=""/>
    <s v=""/>
    <s v=""/>
    <s v=""/>
    <s v=""/>
    <s v=""/>
    <x v="3"/>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2"/>
    <x v="0"/>
    <x v="2"/>
    <s v="Marché de Hinche"/>
    <n v="0"/>
    <n v="0"/>
    <n v="1"/>
    <n v="0"/>
    <n v="0"/>
    <n v="0"/>
    <n v="1"/>
    <n v="0"/>
    <s v=""/>
    <s v=""/>
    <s v=""/>
    <s v=""/>
    <s v=""/>
    <s v=""/>
    <s v=""/>
    <s v=""/>
    <s v=""/>
    <s v=""/>
    <s v=""/>
    <s v=""/>
    <s v=""/>
    <s v=""/>
    <s v=""/>
    <s v=""/>
    <s v=""/>
    <s v=""/>
    <x v="0"/>
    <x v="2"/>
    <x v="8"/>
    <x v="1"/>
    <s v=""/>
    <s v="Eau de Javel"/>
    <n v="0"/>
    <n v="0"/>
    <n v="1"/>
    <n v="0"/>
    <n v="0"/>
    <s v="Autre (précisez)"/>
    <s v=""/>
    <s v=""/>
    <s v=""/>
    <s v=""/>
    <s v=""/>
    <s v=""/>
    <s v=""/>
    <s v=""/>
    <n v="1"/>
    <s v=""/>
    <s v="Produit peu disponible"/>
    <s v="Eau de Javel"/>
    <n v="0"/>
    <n v="0"/>
    <n v="0"/>
    <n v="0"/>
    <s v=""/>
    <n v="0"/>
    <n v="0"/>
    <n v="0"/>
    <n v="0"/>
    <n v="0"/>
    <n v="0"/>
    <n v="0"/>
    <n v="0"/>
    <s v=""/>
    <s v="Non"/>
    <s v=""/>
    <s v=""/>
    <s v=""/>
    <s v=""/>
    <s v=""/>
    <s v=""/>
    <s v=""/>
    <s v=""/>
    <s v=""/>
    <s v=""/>
    <s v=""/>
    <s v=""/>
    <s v=""/>
    <s v=""/>
    <s v=""/>
    <s v=""/>
    <s v=""/>
    <s v=""/>
    <x v="0"/>
  </r>
  <r>
    <x v="1"/>
    <x v="1"/>
    <x v="2"/>
    <x v="0"/>
    <x v="2"/>
    <s v="Marché de Hinche"/>
    <n v="0"/>
    <n v="0"/>
    <n v="1"/>
    <n v="0"/>
    <n v="0"/>
    <n v="0"/>
    <n v="1"/>
    <n v="0"/>
    <s v=""/>
    <s v=""/>
    <s v=""/>
    <s v=""/>
    <s v=""/>
    <s v=""/>
    <s v=""/>
    <s v=""/>
    <s v=""/>
    <s v=""/>
    <s v=""/>
    <s v=""/>
    <s v=""/>
    <s v=""/>
    <s v=""/>
    <s v=""/>
    <s v=""/>
    <s v=""/>
    <x v="0"/>
    <x v="2"/>
    <x v="8"/>
    <x v="1"/>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3"/>
    <x v="7"/>
    <x v="0"/>
    <s v="Marché public de Mirebalais"/>
    <n v="0"/>
    <n v="1"/>
    <n v="1"/>
    <n v="0"/>
    <n v="0"/>
    <n v="1"/>
    <n v="1"/>
    <n v="0"/>
    <s v=""/>
    <s v=""/>
    <s v=""/>
    <s v=""/>
    <s v=""/>
    <s v=""/>
    <s v=""/>
    <s v=""/>
    <s v=""/>
    <s v=""/>
    <s v=""/>
    <s v=""/>
    <s v=""/>
    <s v=""/>
    <s v=""/>
    <s v=""/>
    <s v=""/>
    <s v=""/>
    <x v="0"/>
    <x v="1"/>
    <x v="3"/>
    <x v="1"/>
    <s v="Oui les prix ont monté"/>
    <s v="Savon (mains) Eau de Javel"/>
    <n v="0"/>
    <n v="1"/>
    <n v="1"/>
    <n v="0"/>
    <n v="0"/>
    <s v="Changement du taux de change"/>
    <n v="0"/>
    <n v="0"/>
    <n v="0"/>
    <n v="0"/>
    <n v="0"/>
    <n v="0"/>
    <n v="0"/>
    <n v="1"/>
    <n v="0"/>
    <n v="0"/>
    <s v=""/>
    <s v=""/>
    <s v=""/>
    <s v=""/>
    <s v=""/>
    <s v=""/>
    <s v=""/>
    <s v=""/>
    <s v=""/>
    <s v=""/>
    <s v=""/>
    <s v=""/>
    <s v=""/>
    <s v=""/>
    <s v=""/>
    <s v=""/>
    <s v="Non"/>
    <s v=""/>
    <s v=""/>
    <s v=""/>
    <s v=""/>
    <s v=""/>
    <s v=""/>
    <s v=""/>
    <s v=""/>
    <s v=""/>
    <s v=""/>
    <s v=""/>
    <s v=""/>
    <s v=""/>
    <s v=""/>
    <s v=""/>
    <s v=""/>
    <s v=""/>
    <s v=""/>
    <x v="0"/>
  </r>
  <r>
    <x v="1"/>
    <x v="1"/>
    <x v="3"/>
    <x v="7"/>
    <x v="0"/>
    <s v="Marché public de Mirebalais"/>
    <n v="0"/>
    <n v="1"/>
    <n v="1"/>
    <n v="0"/>
    <n v="0"/>
    <n v="1"/>
    <n v="1"/>
    <n v="0"/>
    <s v=""/>
    <s v=""/>
    <s v=""/>
    <s v=""/>
    <s v=""/>
    <s v=""/>
    <s v=""/>
    <s v=""/>
    <s v=""/>
    <s v=""/>
    <s v=""/>
    <s v=""/>
    <s v=""/>
    <s v=""/>
    <s v=""/>
    <s v=""/>
    <s v=""/>
    <s v=""/>
    <x v="0"/>
    <x v="1"/>
    <x v="3"/>
    <x v="1"/>
    <s v="Oui les prix ont descendu"/>
    <s v=""/>
    <s v=""/>
    <s v=""/>
    <s v=""/>
    <s v=""/>
    <s v=""/>
    <s v=""/>
    <s v=""/>
    <s v=""/>
    <s v=""/>
    <s v=""/>
    <s v=""/>
    <s v=""/>
    <s v=""/>
    <s v=""/>
    <s v=""/>
    <s v=""/>
    <s v=""/>
    <s v="Eau de Javel"/>
    <n v="0"/>
    <n v="0"/>
    <n v="1"/>
    <n v="0"/>
    <s v="Les importations ont augmentée"/>
    <n v="0"/>
    <n v="0"/>
    <n v="0"/>
    <n v="1"/>
    <n v="0"/>
    <n v="0"/>
    <n v="0"/>
    <n v="0"/>
    <s v=""/>
    <s v="Oui"/>
    <n v="0"/>
    <n v="0"/>
    <n v="1"/>
    <n v="0"/>
    <n v="0"/>
    <s v="Je n'ai pas souhaité faire un ré-approvisionnement"/>
    <n v="0"/>
    <n v="0"/>
    <n v="0"/>
    <n v="0"/>
    <n v="0"/>
    <n v="0"/>
    <n v="1"/>
    <n v="0"/>
    <n v="0"/>
    <n v="0"/>
    <n v="0"/>
    <s v=""/>
    <x v="0"/>
  </r>
  <r>
    <x v="1"/>
    <x v="1"/>
    <x v="3"/>
    <x v="7"/>
    <x v="0"/>
    <s v="Marché public de Mirebalais"/>
    <n v="0"/>
    <n v="1"/>
    <n v="1"/>
    <n v="0"/>
    <n v="0"/>
    <n v="1"/>
    <n v="1"/>
    <n v="0"/>
    <s v=""/>
    <s v=""/>
    <s v=""/>
    <s v=""/>
    <s v=""/>
    <s v=""/>
    <s v=""/>
    <s v=""/>
    <s v=""/>
    <s v=""/>
    <s v=""/>
    <s v=""/>
    <s v=""/>
    <s v=""/>
    <s v=""/>
    <s v=""/>
    <s v=""/>
    <s v=""/>
    <x v="0"/>
    <x v="1"/>
    <x v="3"/>
    <x v="1"/>
    <s v="Oui les prix ont monté"/>
    <s v="Savon (mains) Eau de Javel"/>
    <n v="0"/>
    <n v="1"/>
    <n v="1"/>
    <n v="0"/>
    <n v="0"/>
    <s v="Changement du taux de change"/>
    <n v="0"/>
    <n v="0"/>
    <n v="0"/>
    <n v="0"/>
    <n v="0"/>
    <n v="0"/>
    <n v="0"/>
    <n v="1"/>
    <n v="0"/>
    <n v="0"/>
    <s v=""/>
    <s v=""/>
    <s v=""/>
    <s v=""/>
    <s v=""/>
    <s v=""/>
    <s v=""/>
    <s v=""/>
    <s v=""/>
    <s v=""/>
    <s v=""/>
    <s v=""/>
    <s v=""/>
    <s v=""/>
    <s v=""/>
    <s v=""/>
    <s v="Non"/>
    <s v=""/>
    <s v=""/>
    <s v=""/>
    <s v=""/>
    <s v=""/>
    <s v=""/>
    <s v=""/>
    <s v=""/>
    <s v=""/>
    <s v=""/>
    <s v=""/>
    <s v=""/>
    <s v=""/>
    <s v=""/>
    <s v=""/>
    <s v=""/>
    <s v=""/>
    <s v=""/>
    <x v="0"/>
  </r>
  <r>
    <x v="1"/>
    <x v="1"/>
    <x v="3"/>
    <x v="7"/>
    <x v="0"/>
    <s v="Marché public de Mirebalais"/>
    <n v="0"/>
    <n v="1"/>
    <n v="1"/>
    <n v="0"/>
    <n v="0"/>
    <n v="1"/>
    <n v="1"/>
    <n v="0"/>
    <s v=""/>
    <s v=""/>
    <s v=""/>
    <s v=""/>
    <s v=""/>
    <s v=""/>
    <s v=""/>
    <s v=""/>
    <s v=""/>
    <s v=""/>
    <s v=""/>
    <s v=""/>
    <s v=""/>
    <s v=""/>
    <s v=""/>
    <s v=""/>
    <s v=""/>
    <s v=""/>
    <x v="0"/>
    <x v="1"/>
    <x v="3"/>
    <x v="1"/>
    <s v="Oui les prix ont descendu"/>
    <s v=""/>
    <s v=""/>
    <s v=""/>
    <s v=""/>
    <s v=""/>
    <s v=""/>
    <s v=""/>
    <s v=""/>
    <s v=""/>
    <s v=""/>
    <s v=""/>
    <s v=""/>
    <s v=""/>
    <s v=""/>
    <s v=""/>
    <s v=""/>
    <s v=""/>
    <s v=""/>
    <s v="Eau de Javel"/>
    <n v="0"/>
    <n v="0"/>
    <n v="1"/>
    <n v="0"/>
    <s v="Je ne sais pas, je ne souhaite pas répondre"/>
    <n v="0"/>
    <n v="0"/>
    <n v="0"/>
    <n v="0"/>
    <n v="0"/>
    <n v="0"/>
    <n v="0"/>
    <n v="1"/>
    <s v=""/>
    <s v="Oui"/>
    <n v="0"/>
    <n v="0"/>
    <n v="1"/>
    <n v="0"/>
    <n v="0"/>
    <s v="Article indisponible chez les fournisseurs"/>
    <n v="0"/>
    <n v="0"/>
    <n v="0"/>
    <n v="0"/>
    <n v="0"/>
    <n v="0"/>
    <n v="0"/>
    <n v="1"/>
    <n v="0"/>
    <n v="0"/>
    <n v="0"/>
    <s v=""/>
    <x v="0"/>
  </r>
  <r>
    <x v="1"/>
    <x v="1"/>
    <x v="3"/>
    <x v="7"/>
    <x v="0"/>
    <s v="Marché public de Mirebalais"/>
    <n v="0"/>
    <n v="1"/>
    <n v="1"/>
    <n v="0"/>
    <n v="0"/>
    <n v="1"/>
    <n v="1"/>
    <n v="0"/>
    <s v=""/>
    <s v=""/>
    <s v=""/>
    <s v=""/>
    <s v=""/>
    <s v=""/>
    <s v=""/>
    <s v=""/>
    <s v=""/>
    <s v=""/>
    <s v=""/>
    <s v=""/>
    <s v=""/>
    <s v=""/>
    <s v=""/>
    <s v=""/>
    <s v=""/>
    <s v=""/>
    <x v="0"/>
    <x v="3"/>
    <x v="8"/>
    <x v="1"/>
    <s v="Oui les prix ont monté"/>
    <s v="Savon (mains) Eau de Javel"/>
    <n v="0"/>
    <n v="1"/>
    <n v="1"/>
    <n v="0"/>
    <n v="0"/>
    <s v="Insécurité en ville Changement du taux de change"/>
    <n v="1"/>
    <n v="0"/>
    <n v="0"/>
    <n v="0"/>
    <n v="0"/>
    <n v="0"/>
    <n v="0"/>
    <n v="1"/>
    <n v="0"/>
    <n v="0"/>
    <s v=""/>
    <s v=""/>
    <s v=""/>
    <s v=""/>
    <s v=""/>
    <s v=""/>
    <s v=""/>
    <s v=""/>
    <s v=""/>
    <s v=""/>
    <s v=""/>
    <s v=""/>
    <s v=""/>
    <s v=""/>
    <s v=""/>
    <s v=""/>
    <s v="Oui"/>
    <n v="0"/>
    <n v="0"/>
    <n v="1"/>
    <n v="0"/>
    <n v="0"/>
    <s v="Autre (précisez)"/>
    <n v="1"/>
    <n v="1"/>
    <n v="0"/>
    <n v="0"/>
    <n v="0"/>
    <n v="0"/>
    <n v="0"/>
    <n v="0"/>
    <n v="0"/>
    <n v="1"/>
    <n v="0"/>
    <s v="Variation des prix."/>
    <x v="0"/>
  </r>
  <r>
    <x v="1"/>
    <x v="1"/>
    <x v="3"/>
    <x v="8"/>
    <x v="0"/>
    <s v="Marché public de Mirebalais"/>
    <n v="1"/>
    <n v="0"/>
    <n v="0"/>
    <n v="0"/>
    <n v="1"/>
    <n v="0"/>
    <n v="0"/>
    <n v="0"/>
    <s v=""/>
    <s v=""/>
    <s v=""/>
    <s v=""/>
    <s v=""/>
    <s v=""/>
    <s v=""/>
    <s v=""/>
    <s v=""/>
    <s v=""/>
    <s v=""/>
    <s v=""/>
    <s v=""/>
    <s v=""/>
    <s v=""/>
    <s v=""/>
    <s v=""/>
    <s v=""/>
    <x v="5"/>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3"/>
    <x v="9"/>
    <x v="0"/>
    <s v="Marché public de Mirebalais"/>
    <n v="1"/>
    <n v="0"/>
    <n v="0"/>
    <n v="0"/>
    <n v="1"/>
    <n v="0"/>
    <n v="0"/>
    <n v="0"/>
    <s v=""/>
    <s v=""/>
    <s v=""/>
    <s v=""/>
    <s v=""/>
    <s v=""/>
    <s v=""/>
    <s v=""/>
    <s v=""/>
    <s v=""/>
    <s v=""/>
    <s v=""/>
    <s v=""/>
    <s v=""/>
    <s v=""/>
    <s v=""/>
    <s v=""/>
    <s v=""/>
    <x v="6"/>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3"/>
    <x v="10"/>
    <x v="0"/>
    <s v="Marché public de Mirebalais"/>
    <n v="1"/>
    <n v="0"/>
    <n v="0"/>
    <n v="0"/>
    <n v="1"/>
    <n v="0"/>
    <n v="0"/>
    <n v="0"/>
    <s v=""/>
    <s v=""/>
    <s v=""/>
    <s v=""/>
    <s v=""/>
    <s v=""/>
    <s v=""/>
    <s v=""/>
    <s v=""/>
    <s v=""/>
    <s v=""/>
    <s v=""/>
    <s v=""/>
    <s v=""/>
    <s v=""/>
    <s v=""/>
    <s v=""/>
    <s v=""/>
    <x v="6"/>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3"/>
    <x v="11"/>
    <x v="0"/>
    <s v="Marché public de Mirebalais"/>
    <n v="1"/>
    <n v="0"/>
    <n v="0"/>
    <n v="0"/>
    <n v="1"/>
    <n v="0"/>
    <n v="0"/>
    <n v="0"/>
    <s v=""/>
    <s v=""/>
    <s v=""/>
    <s v=""/>
    <s v=""/>
    <s v=""/>
    <s v=""/>
    <s v=""/>
    <s v=""/>
    <s v=""/>
    <s v=""/>
    <s v=""/>
    <s v=""/>
    <s v=""/>
    <s v=""/>
    <s v=""/>
    <s v=""/>
    <s v=""/>
    <x v="1"/>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1"/>
    <x v="1"/>
    <x v="3"/>
    <x v="12"/>
    <x v="0"/>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1"/>
  </r>
  <r>
    <x v="2"/>
    <x v="2"/>
    <x v="4"/>
    <x v="13"/>
    <x v="2"/>
    <s v="Marché Relais"/>
    <n v="1"/>
    <n v="1"/>
    <n v="0"/>
    <n v="0"/>
    <n v="1"/>
    <n v="1"/>
    <n v="0"/>
    <n v="0"/>
    <s v=""/>
    <s v=""/>
    <s v=""/>
    <s v=""/>
    <s v=""/>
    <s v=""/>
    <s v=""/>
    <s v=""/>
    <s v=""/>
    <s v=""/>
    <s v=""/>
    <s v=""/>
    <s v=""/>
    <s v=""/>
    <s v=""/>
    <s v=""/>
    <s v=""/>
    <s v=""/>
    <x v="6"/>
    <x v="1"/>
    <x v="0"/>
    <x v="0"/>
    <s v="Non, il n'y a pas eu des variations dans le prix par rapport au mois passée"/>
    <s v=""/>
    <s v=""/>
    <s v=""/>
    <s v=""/>
    <s v=""/>
    <s v=""/>
    <s v=""/>
    <s v=""/>
    <s v=""/>
    <s v=""/>
    <s v=""/>
    <s v=""/>
    <s v=""/>
    <s v=""/>
    <s v=""/>
    <s v=""/>
    <s v=""/>
    <s v=""/>
    <s v=""/>
    <s v=""/>
    <s v=""/>
    <s v=""/>
    <s v=""/>
    <s v=""/>
    <s v=""/>
    <s v=""/>
    <s v=""/>
    <s v=""/>
    <s v=""/>
    <s v=""/>
    <s v=""/>
    <s v=""/>
    <s v=""/>
    <s v="Oui"/>
    <n v="1"/>
    <n v="1"/>
    <n v="0"/>
    <n v="0"/>
    <n v="0"/>
    <s v="Insécurité en ville"/>
    <n v="1"/>
    <n v="0"/>
    <n v="0"/>
    <n v="0"/>
    <n v="0"/>
    <n v="0"/>
    <n v="0"/>
    <n v="0"/>
    <n v="0"/>
    <n v="0"/>
    <n v="0"/>
    <s v=""/>
    <x v="0"/>
  </r>
  <r>
    <x v="2"/>
    <x v="2"/>
    <x v="4"/>
    <x v="14"/>
    <x v="2"/>
    <s v="Marché Jeudi"/>
    <n v="1"/>
    <n v="1"/>
    <n v="0"/>
    <n v="0"/>
    <n v="1"/>
    <n v="1"/>
    <n v="0"/>
    <n v="0"/>
    <s v=""/>
    <s v=""/>
    <s v=""/>
    <s v=""/>
    <s v=""/>
    <s v=""/>
    <s v=""/>
    <s v=""/>
    <s v=""/>
    <s v=""/>
    <s v=""/>
    <s v=""/>
    <s v=""/>
    <s v=""/>
    <s v=""/>
    <s v=""/>
    <s v=""/>
    <s v=""/>
    <x v="1"/>
    <x v="6"/>
    <x v="0"/>
    <x v="0"/>
    <s v="Oui les prix ont monté"/>
    <s v="Eau en bidon fermé de 5  gallons (du type Culligan) Savon (mains)"/>
    <n v="1"/>
    <n v="1"/>
    <n v="0"/>
    <n v="0"/>
    <n v="0"/>
    <s v="Insécurité en ville Insécurité sur les routes Changement du taux de change"/>
    <n v="1"/>
    <n v="1"/>
    <n v="0"/>
    <n v="0"/>
    <n v="0"/>
    <n v="0"/>
    <n v="0"/>
    <n v="1"/>
    <n v="0"/>
    <n v="0"/>
    <s v=""/>
    <s v=""/>
    <s v=""/>
    <s v=""/>
    <s v=""/>
    <s v=""/>
    <s v=""/>
    <s v=""/>
    <s v=""/>
    <s v=""/>
    <s v=""/>
    <s v=""/>
    <s v=""/>
    <s v=""/>
    <s v=""/>
    <s v=""/>
    <s v="Oui"/>
    <n v="1"/>
    <n v="1"/>
    <n v="0"/>
    <n v="0"/>
    <n v="0"/>
    <s v="Insécurité en ville Insécurité sur les routes"/>
    <n v="1"/>
    <n v="1"/>
    <n v="0"/>
    <n v="0"/>
    <n v="0"/>
    <n v="0"/>
    <n v="0"/>
    <n v="0"/>
    <n v="0"/>
    <n v="0"/>
    <n v="0"/>
    <s v=""/>
    <x v="0"/>
  </r>
  <r>
    <x v="2"/>
    <x v="2"/>
    <x v="4"/>
    <x v="13"/>
    <x v="2"/>
    <s v="Marché Relais"/>
    <n v="1"/>
    <n v="1"/>
    <n v="0"/>
    <n v="0"/>
    <n v="1"/>
    <n v="1"/>
    <n v="0"/>
    <n v="0"/>
    <s v=""/>
    <s v=""/>
    <s v=""/>
    <s v=""/>
    <s v=""/>
    <s v=""/>
    <s v=""/>
    <s v=""/>
    <s v=""/>
    <s v=""/>
    <s v=""/>
    <s v=""/>
    <s v=""/>
    <s v=""/>
    <s v=""/>
    <s v=""/>
    <s v=""/>
    <s v=""/>
    <x v="6"/>
    <x v="1"/>
    <x v="0"/>
    <x v="0"/>
    <s v="Non, il n'y a pas eu des variations dans le prix par rapport au mois passée"/>
    <s v=""/>
    <s v=""/>
    <s v=""/>
    <s v=""/>
    <s v=""/>
    <s v=""/>
    <s v=""/>
    <s v=""/>
    <s v=""/>
    <s v=""/>
    <s v=""/>
    <s v=""/>
    <s v=""/>
    <s v=""/>
    <s v=""/>
    <s v=""/>
    <s v=""/>
    <s v=""/>
    <s v=""/>
    <s v=""/>
    <s v=""/>
    <s v=""/>
    <s v=""/>
    <s v=""/>
    <s v=""/>
    <s v=""/>
    <s v=""/>
    <s v=""/>
    <s v=""/>
    <s v=""/>
    <s v=""/>
    <s v=""/>
    <s v=""/>
    <s v="Oui"/>
    <n v="1"/>
    <n v="1"/>
    <n v="0"/>
    <n v="0"/>
    <n v="0"/>
    <s v="Insécurité en ville"/>
    <n v="1"/>
    <n v="0"/>
    <n v="0"/>
    <n v="0"/>
    <n v="0"/>
    <n v="0"/>
    <n v="0"/>
    <n v="0"/>
    <n v="0"/>
    <n v="0"/>
    <n v="0"/>
    <s v=""/>
    <x v="0"/>
  </r>
  <r>
    <x v="2"/>
    <x v="2"/>
    <x v="4"/>
    <x v="14"/>
    <x v="2"/>
    <s v="Marché Jeudi"/>
    <n v="1"/>
    <n v="1"/>
    <n v="0"/>
    <n v="0"/>
    <n v="1"/>
    <n v="1"/>
    <n v="0"/>
    <n v="0"/>
    <s v=""/>
    <s v=""/>
    <s v=""/>
    <s v=""/>
    <s v=""/>
    <s v=""/>
    <s v=""/>
    <s v=""/>
    <s v=""/>
    <s v=""/>
    <s v=""/>
    <s v=""/>
    <s v=""/>
    <s v=""/>
    <s v=""/>
    <s v=""/>
    <s v=""/>
    <s v=""/>
    <x v="6"/>
    <x v="1"/>
    <x v="0"/>
    <x v="0"/>
    <s v="Non, il n'y a pas eu des variations dans le prix par rapport au mois passée"/>
    <s v=""/>
    <s v=""/>
    <s v=""/>
    <s v=""/>
    <s v=""/>
    <s v=""/>
    <s v=""/>
    <s v=""/>
    <s v=""/>
    <s v=""/>
    <s v=""/>
    <s v=""/>
    <s v=""/>
    <s v=""/>
    <s v=""/>
    <s v=""/>
    <s v=""/>
    <s v=""/>
    <s v=""/>
    <s v=""/>
    <s v=""/>
    <s v=""/>
    <s v=""/>
    <s v=""/>
    <s v=""/>
    <s v=""/>
    <s v=""/>
    <s v=""/>
    <s v=""/>
    <s v=""/>
    <s v=""/>
    <s v=""/>
    <s v=""/>
    <s v="Oui"/>
    <n v="1"/>
    <n v="0"/>
    <n v="1"/>
    <n v="0"/>
    <n v="0"/>
    <s v="Insécurité en ville Insécurité sur les routes"/>
    <n v="1"/>
    <n v="1"/>
    <n v="0"/>
    <n v="0"/>
    <n v="0"/>
    <n v="0"/>
    <n v="0"/>
    <n v="0"/>
    <n v="0"/>
    <n v="0"/>
    <n v="0"/>
    <s v=""/>
    <x v="0"/>
  </r>
  <r>
    <x v="2"/>
    <x v="2"/>
    <x v="4"/>
    <x v="14"/>
    <x v="2"/>
    <s v="Marché Jeudi"/>
    <n v="1"/>
    <n v="1"/>
    <n v="0"/>
    <n v="0"/>
    <n v="1"/>
    <n v="1"/>
    <n v="0"/>
    <n v="0"/>
    <s v=""/>
    <s v=""/>
    <s v=""/>
    <s v=""/>
    <s v=""/>
    <s v=""/>
    <s v=""/>
    <s v=""/>
    <s v=""/>
    <s v=""/>
    <s v=""/>
    <s v=""/>
    <s v=""/>
    <s v=""/>
    <s v=""/>
    <s v=""/>
    <s v=""/>
    <s v=""/>
    <x v="6"/>
    <x v="1"/>
    <x v="0"/>
    <x v="0"/>
    <s v="Non, il n'y a pas eu des variations dans le prix par rapport au mois passée"/>
    <s v=""/>
    <s v=""/>
    <s v=""/>
    <s v=""/>
    <s v=""/>
    <s v=""/>
    <s v=""/>
    <s v=""/>
    <s v=""/>
    <s v=""/>
    <s v=""/>
    <s v=""/>
    <s v=""/>
    <s v=""/>
    <s v=""/>
    <s v=""/>
    <s v=""/>
    <s v=""/>
    <s v=""/>
    <s v=""/>
    <s v=""/>
    <s v=""/>
    <s v=""/>
    <s v=""/>
    <s v=""/>
    <s v=""/>
    <s v=""/>
    <s v=""/>
    <s v=""/>
    <s v=""/>
    <s v=""/>
    <s v=""/>
    <s v=""/>
    <s v="Oui"/>
    <n v="1"/>
    <n v="1"/>
    <n v="0"/>
    <n v="0"/>
    <n v="0"/>
    <s v="Insécurité en ville"/>
    <n v="1"/>
    <n v="0"/>
    <n v="0"/>
    <n v="0"/>
    <n v="0"/>
    <n v="0"/>
    <n v="0"/>
    <n v="0"/>
    <n v="0"/>
    <n v="0"/>
    <n v="0"/>
    <s v=""/>
    <x v="0"/>
  </r>
  <r>
    <x v="2"/>
    <x v="2"/>
    <x v="4"/>
    <x v="13"/>
    <x v="2"/>
    <s v="Marché Relais"/>
    <n v="1"/>
    <n v="1"/>
    <n v="0"/>
    <n v="0"/>
    <n v="1"/>
    <n v="1"/>
    <n v="0"/>
    <n v="0"/>
    <s v=""/>
    <s v=""/>
    <s v=""/>
    <s v=""/>
    <s v=""/>
    <s v=""/>
    <s v=""/>
    <s v=""/>
    <s v=""/>
    <s v=""/>
    <s v=""/>
    <s v=""/>
    <s v=""/>
    <s v=""/>
    <s v=""/>
    <s v=""/>
    <s v=""/>
    <s v=""/>
    <x v="6"/>
    <x v="1"/>
    <x v="0"/>
    <x v="0"/>
    <s v="Non, il n'y a pas eu des variations dans le prix par rapport au mois passée"/>
    <s v=""/>
    <s v=""/>
    <s v=""/>
    <s v=""/>
    <s v=""/>
    <s v=""/>
    <s v=""/>
    <s v=""/>
    <s v=""/>
    <s v=""/>
    <s v=""/>
    <s v=""/>
    <s v=""/>
    <s v=""/>
    <s v=""/>
    <s v=""/>
    <s v=""/>
    <s v=""/>
    <s v=""/>
    <s v=""/>
    <s v=""/>
    <s v=""/>
    <s v=""/>
    <s v=""/>
    <s v=""/>
    <s v=""/>
    <s v=""/>
    <s v=""/>
    <s v=""/>
    <s v=""/>
    <s v=""/>
    <s v=""/>
    <s v=""/>
    <s v="Oui"/>
    <n v="1"/>
    <n v="1"/>
    <n v="0"/>
    <n v="0"/>
    <n v="0"/>
    <s v="Insécurité en ville"/>
    <n v="1"/>
    <n v="0"/>
    <n v="0"/>
    <n v="0"/>
    <n v="0"/>
    <n v="0"/>
    <n v="0"/>
    <n v="0"/>
    <n v="0"/>
    <n v="0"/>
    <n v="0"/>
    <s v=""/>
    <x v="0"/>
  </r>
  <r>
    <x v="2"/>
    <x v="2"/>
    <x v="4"/>
    <x v="13"/>
    <x v="2"/>
    <s v="Marché Relais"/>
    <n v="1"/>
    <n v="1"/>
    <n v="0"/>
    <n v="0"/>
    <n v="1"/>
    <n v="1"/>
    <n v="0"/>
    <n v="0"/>
    <s v=""/>
    <s v=""/>
    <s v=""/>
    <s v=""/>
    <s v=""/>
    <s v=""/>
    <s v=""/>
    <s v=""/>
    <s v=""/>
    <s v=""/>
    <s v=""/>
    <s v=""/>
    <s v=""/>
    <s v=""/>
    <s v=""/>
    <s v=""/>
    <s v=""/>
    <s v=""/>
    <x v="6"/>
    <x v="1"/>
    <x v="0"/>
    <x v="0"/>
    <s v="Non, il n'y a pas eu des variations dans le prix par rapport au mois passée"/>
    <s v=""/>
    <s v=""/>
    <s v=""/>
    <s v=""/>
    <s v=""/>
    <s v=""/>
    <s v=""/>
    <s v=""/>
    <s v=""/>
    <s v=""/>
    <s v=""/>
    <s v=""/>
    <s v=""/>
    <s v=""/>
    <s v=""/>
    <s v=""/>
    <s v=""/>
    <s v=""/>
    <s v=""/>
    <s v=""/>
    <s v=""/>
    <s v=""/>
    <s v=""/>
    <s v=""/>
    <s v=""/>
    <s v=""/>
    <s v=""/>
    <s v=""/>
    <s v=""/>
    <s v=""/>
    <s v=""/>
    <s v=""/>
    <s v=""/>
    <s v="Oui"/>
    <n v="1"/>
    <n v="1"/>
    <n v="0"/>
    <n v="0"/>
    <n v="0"/>
    <s v="Insécurité en ville"/>
    <n v="1"/>
    <n v="0"/>
    <n v="0"/>
    <n v="0"/>
    <n v="0"/>
    <n v="0"/>
    <n v="0"/>
    <n v="0"/>
    <n v="0"/>
    <n v="0"/>
    <n v="0"/>
    <s v=""/>
    <x v="0"/>
  </r>
  <r>
    <x v="2"/>
    <x v="2"/>
    <x v="4"/>
    <x v="13"/>
    <x v="2"/>
    <s v="Marché Relais"/>
    <n v="1"/>
    <n v="1"/>
    <n v="0"/>
    <n v="0"/>
    <n v="1"/>
    <n v="1"/>
    <n v="0"/>
    <n v="0"/>
    <s v=""/>
    <s v=""/>
    <s v=""/>
    <s v=""/>
    <s v=""/>
    <s v=""/>
    <s v=""/>
    <s v=""/>
    <s v=""/>
    <s v=""/>
    <s v=""/>
    <s v=""/>
    <s v=""/>
    <s v=""/>
    <s v=""/>
    <s v=""/>
    <s v=""/>
    <s v=""/>
    <x v="6"/>
    <x v="1"/>
    <x v="0"/>
    <x v="0"/>
    <s v="Non, il n'y a pas eu des variations dans le prix par rapport au mois passée"/>
    <s v=""/>
    <s v=""/>
    <s v=""/>
    <s v=""/>
    <s v=""/>
    <s v=""/>
    <s v=""/>
    <s v=""/>
    <s v=""/>
    <s v=""/>
    <s v=""/>
    <s v=""/>
    <s v=""/>
    <s v=""/>
    <s v=""/>
    <s v=""/>
    <s v=""/>
    <s v=""/>
    <s v=""/>
    <s v=""/>
    <s v=""/>
    <s v=""/>
    <s v=""/>
    <s v=""/>
    <s v=""/>
    <s v=""/>
    <s v=""/>
    <s v=""/>
    <s v=""/>
    <s v=""/>
    <s v=""/>
    <s v=""/>
    <s v=""/>
    <s v="Oui"/>
    <n v="1"/>
    <n v="1"/>
    <n v="0"/>
    <n v="0"/>
    <n v="0"/>
    <s v="Insécurité en ville"/>
    <n v="1"/>
    <n v="0"/>
    <n v="0"/>
    <n v="0"/>
    <n v="0"/>
    <n v="0"/>
    <n v="0"/>
    <n v="0"/>
    <n v="0"/>
    <n v="0"/>
    <n v="0"/>
    <s v=""/>
    <x v="0"/>
  </r>
  <r>
    <x v="2"/>
    <x v="2"/>
    <x v="4"/>
    <x v="14"/>
    <x v="2"/>
    <s v="Marché Jeudi"/>
    <n v="1"/>
    <n v="1"/>
    <n v="0"/>
    <n v="0"/>
    <n v="0"/>
    <n v="1"/>
    <n v="0"/>
    <n v="0"/>
    <s v="l'Eau en bidon fermé de 5  gallons (du type Culligan)"/>
    <n v="1"/>
    <n v="0"/>
    <n v="0"/>
    <n v="0"/>
    <n v="0"/>
    <s v="Insécurité en ville"/>
    <n v="1"/>
    <n v="0"/>
    <n v="0"/>
    <n v="0"/>
    <n v="0"/>
    <n v="0"/>
    <n v="0"/>
    <n v="0"/>
    <n v="0"/>
    <n v="0"/>
    <n v="0"/>
    <x v="0"/>
    <x v="6"/>
    <x v="0"/>
    <x v="0"/>
    <s v="Oui les prix ont monté"/>
    <s v="Eau en bidon fermé de 5  gallons (du type Culligan) Savon (mains)"/>
    <n v="1"/>
    <n v="1"/>
    <n v="0"/>
    <n v="0"/>
    <n v="0"/>
    <s v="Insécurité en ville Insécurité sur les routes"/>
    <n v="1"/>
    <n v="1"/>
    <n v="0"/>
    <n v="0"/>
    <n v="0"/>
    <n v="0"/>
    <n v="0"/>
    <n v="0"/>
    <n v="0"/>
    <n v="0"/>
    <s v=""/>
    <s v=""/>
    <s v=""/>
    <s v=""/>
    <s v=""/>
    <s v=""/>
    <s v=""/>
    <s v=""/>
    <s v=""/>
    <s v=""/>
    <s v=""/>
    <s v=""/>
    <s v=""/>
    <s v=""/>
    <s v=""/>
    <s v=""/>
    <s v="Oui"/>
    <n v="1"/>
    <n v="1"/>
    <n v="1"/>
    <n v="0"/>
    <n v="0"/>
    <s v="Insécurité en ville Insécurité sur les routes"/>
    <n v="1"/>
    <n v="1"/>
    <n v="0"/>
    <n v="0"/>
    <n v="0"/>
    <n v="0"/>
    <n v="0"/>
    <n v="0"/>
    <n v="0"/>
    <n v="0"/>
    <n v="0"/>
    <s v=""/>
    <x v="0"/>
  </r>
  <r>
    <x v="2"/>
    <x v="2"/>
    <x v="4"/>
    <x v="14"/>
    <x v="2"/>
    <s v="Marché Jeudi"/>
    <n v="0"/>
    <n v="1"/>
    <n v="0"/>
    <n v="0"/>
    <n v="0"/>
    <n v="1"/>
    <n v="0"/>
    <n v="0"/>
    <s v=""/>
    <s v=""/>
    <s v=""/>
    <s v=""/>
    <s v=""/>
    <s v=""/>
    <s v=""/>
    <s v=""/>
    <s v=""/>
    <s v=""/>
    <s v=""/>
    <s v=""/>
    <s v=""/>
    <s v=""/>
    <s v=""/>
    <s v=""/>
    <s v=""/>
    <s v=""/>
    <x v="0"/>
    <x v="6"/>
    <x v="0"/>
    <x v="0"/>
    <s v="Oui les prix ont monté"/>
    <s v="Savon (mains)"/>
    <n v="0"/>
    <n v="1"/>
    <n v="0"/>
    <n v="0"/>
    <n v="0"/>
    <s v="Insécurité en ville Insécurité sur les routes Changement du taux de change"/>
    <n v="1"/>
    <n v="1"/>
    <n v="0"/>
    <n v="0"/>
    <n v="0"/>
    <n v="0"/>
    <n v="0"/>
    <n v="1"/>
    <n v="0"/>
    <n v="0"/>
    <s v=""/>
    <s v=""/>
    <s v=""/>
    <s v=""/>
    <s v=""/>
    <s v=""/>
    <s v=""/>
    <s v=""/>
    <s v=""/>
    <s v=""/>
    <s v=""/>
    <s v=""/>
    <s v=""/>
    <s v=""/>
    <s v=""/>
    <s v=""/>
    <s v="Oui"/>
    <n v="0"/>
    <n v="1"/>
    <n v="0"/>
    <n v="0"/>
    <n v="0"/>
    <s v="Insécurité en ville Insécurité sur les routes"/>
    <n v="1"/>
    <n v="1"/>
    <n v="0"/>
    <n v="0"/>
    <n v="0"/>
    <n v="0"/>
    <n v="0"/>
    <n v="0"/>
    <n v="0"/>
    <n v="0"/>
    <n v="0"/>
    <s v=""/>
    <x v="0"/>
  </r>
  <r>
    <x v="2"/>
    <x v="2"/>
    <x v="4"/>
    <x v="14"/>
    <x v="2"/>
    <s v="Marché Jeudi"/>
    <n v="0"/>
    <n v="1"/>
    <n v="0"/>
    <n v="0"/>
    <n v="0"/>
    <n v="1"/>
    <n v="0"/>
    <n v="0"/>
    <s v=""/>
    <s v=""/>
    <s v=""/>
    <s v=""/>
    <s v=""/>
    <s v=""/>
    <s v=""/>
    <s v=""/>
    <s v=""/>
    <s v=""/>
    <s v=""/>
    <s v=""/>
    <s v=""/>
    <s v=""/>
    <s v=""/>
    <s v=""/>
    <s v=""/>
    <s v=""/>
    <x v="0"/>
    <x v="1"/>
    <x v="0"/>
    <x v="0"/>
    <s v="Oui les prix ont monté"/>
    <s v="Savon (mains)"/>
    <n v="0"/>
    <n v="1"/>
    <n v="0"/>
    <n v="0"/>
    <n v="0"/>
    <s v="Insécurité en ville Insécurité sur les routes Changement du taux de change"/>
    <n v="1"/>
    <n v="1"/>
    <n v="0"/>
    <n v="0"/>
    <n v="0"/>
    <n v="0"/>
    <n v="0"/>
    <n v="1"/>
    <n v="0"/>
    <n v="0"/>
    <s v=""/>
    <s v=""/>
    <s v=""/>
    <s v=""/>
    <s v=""/>
    <s v=""/>
    <s v=""/>
    <s v=""/>
    <s v=""/>
    <s v=""/>
    <s v=""/>
    <s v=""/>
    <s v=""/>
    <s v=""/>
    <s v=""/>
    <s v=""/>
    <s v="Oui"/>
    <n v="0"/>
    <n v="1"/>
    <n v="0"/>
    <n v="0"/>
    <n v="0"/>
    <s v="Insécurité en ville Insécurité sur les routes"/>
    <n v="1"/>
    <n v="1"/>
    <n v="0"/>
    <n v="0"/>
    <n v="0"/>
    <n v="0"/>
    <n v="0"/>
    <n v="0"/>
    <n v="0"/>
    <n v="0"/>
    <n v="0"/>
    <s v=""/>
    <x v="0"/>
  </r>
  <r>
    <x v="2"/>
    <x v="2"/>
    <x v="4"/>
    <x v="14"/>
    <x v="2"/>
    <s v="Marché Jeudi"/>
    <n v="0"/>
    <n v="1"/>
    <n v="0"/>
    <n v="0"/>
    <n v="0"/>
    <n v="1"/>
    <n v="0"/>
    <n v="0"/>
    <s v=""/>
    <s v=""/>
    <s v=""/>
    <s v=""/>
    <s v=""/>
    <s v=""/>
    <s v=""/>
    <s v=""/>
    <s v=""/>
    <s v=""/>
    <s v=""/>
    <s v=""/>
    <s v=""/>
    <s v=""/>
    <s v=""/>
    <s v=""/>
    <s v=""/>
    <s v=""/>
    <x v="0"/>
    <x v="1"/>
    <x v="0"/>
    <x v="0"/>
    <s v="Oui les prix ont monté"/>
    <s v="Savon (mains)"/>
    <n v="0"/>
    <n v="1"/>
    <n v="0"/>
    <n v="0"/>
    <n v="0"/>
    <s v="Insécurité en ville Insécurité sur les routes Changement du taux de change"/>
    <n v="1"/>
    <n v="1"/>
    <n v="0"/>
    <n v="0"/>
    <n v="0"/>
    <n v="0"/>
    <n v="0"/>
    <n v="1"/>
    <n v="0"/>
    <n v="0"/>
    <s v=""/>
    <s v=""/>
    <s v=""/>
    <s v=""/>
    <s v=""/>
    <s v=""/>
    <s v=""/>
    <s v=""/>
    <s v=""/>
    <s v=""/>
    <s v=""/>
    <s v=""/>
    <s v=""/>
    <s v=""/>
    <s v=""/>
    <s v=""/>
    <s v="Oui"/>
    <n v="0"/>
    <n v="1"/>
    <n v="0"/>
    <n v="0"/>
    <n v="0"/>
    <s v="Insécurité en ville Insécurité sur les routes"/>
    <n v="1"/>
    <n v="1"/>
    <n v="0"/>
    <n v="0"/>
    <n v="0"/>
    <n v="0"/>
    <n v="0"/>
    <n v="0"/>
    <n v="0"/>
    <n v="0"/>
    <n v="0"/>
    <s v=""/>
    <x v="0"/>
  </r>
  <r>
    <x v="2"/>
    <x v="2"/>
    <x v="4"/>
    <x v="13"/>
    <x v="2"/>
    <s v="Marché Relais"/>
    <n v="1"/>
    <n v="1"/>
    <n v="0"/>
    <n v="0"/>
    <n v="1"/>
    <n v="1"/>
    <n v="0"/>
    <n v="0"/>
    <s v=""/>
    <s v=""/>
    <s v=""/>
    <s v=""/>
    <s v=""/>
    <s v=""/>
    <s v=""/>
    <s v=""/>
    <s v=""/>
    <s v=""/>
    <s v=""/>
    <s v=""/>
    <s v=""/>
    <s v=""/>
    <s v=""/>
    <s v=""/>
    <s v=""/>
    <s v=""/>
    <x v="6"/>
    <x v="1"/>
    <x v="0"/>
    <x v="0"/>
    <s v="Non, il n'y a pas eu des variations dans le prix par rapport au mois passée"/>
    <s v=""/>
    <s v=""/>
    <s v=""/>
    <s v=""/>
    <s v=""/>
    <s v=""/>
    <s v=""/>
    <s v=""/>
    <s v=""/>
    <s v=""/>
    <s v=""/>
    <s v=""/>
    <s v=""/>
    <s v=""/>
    <s v=""/>
    <s v=""/>
    <s v=""/>
    <s v=""/>
    <s v=""/>
    <s v=""/>
    <s v=""/>
    <s v=""/>
    <s v=""/>
    <s v=""/>
    <s v=""/>
    <s v=""/>
    <s v=""/>
    <s v=""/>
    <s v=""/>
    <s v=""/>
    <s v=""/>
    <s v=""/>
    <s v=""/>
    <s v="Oui"/>
    <n v="1"/>
    <n v="0"/>
    <n v="0"/>
    <n v="0"/>
    <n v="0"/>
    <s v="Insécurité en ville"/>
    <n v="1"/>
    <n v="0"/>
    <n v="0"/>
    <n v="0"/>
    <n v="0"/>
    <n v="0"/>
    <n v="0"/>
    <n v="0"/>
    <n v="0"/>
    <n v="0"/>
    <n v="0"/>
    <s v=""/>
    <x v="0"/>
  </r>
  <r>
    <x v="2"/>
    <x v="2"/>
    <x v="4"/>
    <x v="13"/>
    <x v="2"/>
    <s v="Marché Relais"/>
    <n v="1"/>
    <n v="1"/>
    <n v="0"/>
    <n v="0"/>
    <n v="1"/>
    <n v="0"/>
    <n v="0"/>
    <n v="0"/>
    <s v="le Savon (mains)"/>
    <n v="0"/>
    <n v="0"/>
    <n v="1"/>
    <n v="0"/>
    <n v="0"/>
    <s v="Insécurité en ville"/>
    <n v="1"/>
    <n v="0"/>
    <n v="0"/>
    <n v="0"/>
    <n v="0"/>
    <n v="0"/>
    <n v="0"/>
    <n v="0"/>
    <n v="0"/>
    <n v="0"/>
    <n v="0"/>
    <x v="6"/>
    <x v="2"/>
    <x v="0"/>
    <x v="0"/>
    <s v="Non, il n'y a pas eu des variations dans le prix par rapport au mois passée"/>
    <s v=""/>
    <s v=""/>
    <s v=""/>
    <s v=""/>
    <s v=""/>
    <s v=""/>
    <s v=""/>
    <s v=""/>
    <s v=""/>
    <s v=""/>
    <s v=""/>
    <s v=""/>
    <s v=""/>
    <s v=""/>
    <s v=""/>
    <s v=""/>
    <s v=""/>
    <s v=""/>
    <s v=""/>
    <s v=""/>
    <s v=""/>
    <s v=""/>
    <s v=""/>
    <s v=""/>
    <s v=""/>
    <s v=""/>
    <s v=""/>
    <s v=""/>
    <s v=""/>
    <s v=""/>
    <s v=""/>
    <s v=""/>
    <s v=""/>
    <s v="Oui"/>
    <n v="1"/>
    <n v="1"/>
    <n v="0"/>
    <n v="0"/>
    <n v="0"/>
    <s v="Insécurité en ville"/>
    <n v="1"/>
    <n v="0"/>
    <n v="0"/>
    <n v="0"/>
    <n v="0"/>
    <n v="0"/>
    <n v="0"/>
    <n v="0"/>
    <n v="0"/>
    <n v="0"/>
    <n v="0"/>
    <s v=""/>
    <x v="0"/>
  </r>
  <r>
    <x v="2"/>
    <x v="2"/>
    <x v="4"/>
    <x v="14"/>
    <x v="2"/>
    <s v="Marché Jeudi"/>
    <n v="0"/>
    <n v="1"/>
    <n v="0"/>
    <n v="0"/>
    <n v="0"/>
    <n v="1"/>
    <n v="0"/>
    <n v="0"/>
    <s v=""/>
    <s v=""/>
    <s v=""/>
    <s v=""/>
    <s v=""/>
    <s v=""/>
    <s v=""/>
    <s v=""/>
    <s v=""/>
    <s v=""/>
    <s v=""/>
    <s v=""/>
    <s v=""/>
    <s v=""/>
    <s v=""/>
    <s v=""/>
    <s v=""/>
    <s v=""/>
    <x v="0"/>
    <x v="1"/>
    <x v="0"/>
    <x v="0"/>
    <s v="Oui les prix ont monté"/>
    <s v="Savon (mains)"/>
    <n v="0"/>
    <n v="1"/>
    <n v="0"/>
    <n v="0"/>
    <n v="0"/>
    <s v="Insécurité en ville Insécurité sur les routes Changement du taux de change"/>
    <n v="1"/>
    <n v="1"/>
    <n v="0"/>
    <n v="0"/>
    <n v="0"/>
    <n v="0"/>
    <n v="0"/>
    <n v="1"/>
    <n v="0"/>
    <n v="0"/>
    <s v=""/>
    <s v=""/>
    <s v=""/>
    <s v=""/>
    <s v=""/>
    <s v=""/>
    <s v=""/>
    <s v=""/>
    <s v=""/>
    <s v=""/>
    <s v=""/>
    <s v=""/>
    <s v=""/>
    <s v=""/>
    <s v=""/>
    <s v=""/>
    <s v="Oui"/>
    <n v="1"/>
    <n v="1"/>
    <n v="0"/>
    <n v="0"/>
    <n v="0"/>
    <s v="Insécurité en ville Insécurité sur les routes"/>
    <n v="1"/>
    <n v="1"/>
    <n v="0"/>
    <n v="0"/>
    <n v="0"/>
    <n v="0"/>
    <n v="0"/>
    <n v="0"/>
    <n v="0"/>
    <n v="0"/>
    <n v="0"/>
    <s v=""/>
    <x v="0"/>
  </r>
  <r>
    <x v="2"/>
    <x v="2"/>
    <x v="4"/>
    <x v="14"/>
    <x v="2"/>
    <s v="Marché Jeudi"/>
    <n v="0"/>
    <n v="1"/>
    <n v="1"/>
    <n v="0"/>
    <n v="0"/>
    <n v="1"/>
    <n v="0"/>
    <n v="0"/>
    <s v="l'Eau de Javel"/>
    <n v="0"/>
    <n v="0"/>
    <n v="0"/>
    <n v="1"/>
    <n v="0"/>
    <s v="Insécurité en ville Insécurité sur les routes Absence de moyen de transport"/>
    <n v="1"/>
    <n v="1"/>
    <n v="0"/>
    <n v="0"/>
    <n v="1"/>
    <n v="0"/>
    <n v="0"/>
    <n v="0"/>
    <n v="0"/>
    <n v="0"/>
    <n v="0"/>
    <x v="0"/>
    <x v="1"/>
    <x v="0"/>
    <x v="0"/>
    <s v="Oui les prix ont monté"/>
    <s v="Eau en bidon fermé de 5  gallons (du type Culligan) Savon (mains)"/>
    <n v="1"/>
    <n v="1"/>
    <n v="0"/>
    <n v="0"/>
    <n v="0"/>
    <s v="Changement du taux de change"/>
    <n v="0"/>
    <n v="0"/>
    <n v="0"/>
    <n v="0"/>
    <n v="0"/>
    <n v="0"/>
    <n v="0"/>
    <n v="1"/>
    <n v="0"/>
    <n v="0"/>
    <s v=""/>
    <s v=""/>
    <s v=""/>
    <s v=""/>
    <s v=""/>
    <s v=""/>
    <s v=""/>
    <s v=""/>
    <s v=""/>
    <s v=""/>
    <s v=""/>
    <s v=""/>
    <s v=""/>
    <s v=""/>
    <s v=""/>
    <s v=""/>
    <s v="Oui"/>
    <n v="0"/>
    <n v="1"/>
    <n v="1"/>
    <n v="0"/>
    <n v="0"/>
    <s v="Insécurité en ville Insécurité sur les routes"/>
    <n v="1"/>
    <n v="1"/>
    <n v="0"/>
    <n v="0"/>
    <n v="0"/>
    <n v="0"/>
    <n v="0"/>
    <n v="0"/>
    <n v="0"/>
    <n v="0"/>
    <n v="0"/>
    <s v=""/>
    <x v="0"/>
  </r>
  <r>
    <x v="2"/>
    <x v="2"/>
    <x v="4"/>
    <x v="13"/>
    <x v="2"/>
    <s v="Marché Relais"/>
    <n v="1"/>
    <n v="1"/>
    <n v="0"/>
    <n v="0"/>
    <n v="1"/>
    <n v="0"/>
    <n v="0"/>
    <n v="0"/>
    <s v="le Savon (mains)"/>
    <n v="0"/>
    <n v="0"/>
    <n v="1"/>
    <n v="0"/>
    <n v="0"/>
    <s v="Insécurité en ville"/>
    <n v="1"/>
    <n v="0"/>
    <n v="0"/>
    <n v="0"/>
    <n v="0"/>
    <n v="0"/>
    <n v="0"/>
    <n v="0"/>
    <n v="0"/>
    <n v="0"/>
    <n v="0"/>
    <x v="6"/>
    <x v="2"/>
    <x v="0"/>
    <x v="0"/>
    <s v="Non, il n'y a pas eu des variations dans le prix par rapport au mois passée"/>
    <s v=""/>
    <s v=""/>
    <s v=""/>
    <s v=""/>
    <s v=""/>
    <s v=""/>
    <s v=""/>
    <s v=""/>
    <s v=""/>
    <s v=""/>
    <s v=""/>
    <s v=""/>
    <s v=""/>
    <s v=""/>
    <s v=""/>
    <s v=""/>
    <s v=""/>
    <s v=""/>
    <s v=""/>
    <s v=""/>
    <s v=""/>
    <s v=""/>
    <s v=""/>
    <s v=""/>
    <s v=""/>
    <s v=""/>
    <s v=""/>
    <s v=""/>
    <s v=""/>
    <s v=""/>
    <s v=""/>
    <s v=""/>
    <s v=""/>
    <s v="Oui"/>
    <n v="1"/>
    <n v="1"/>
    <n v="0"/>
    <n v="0"/>
    <n v="0"/>
    <s v="Insécurité en ville"/>
    <n v="1"/>
    <n v="0"/>
    <n v="0"/>
    <n v="0"/>
    <n v="0"/>
    <n v="0"/>
    <n v="0"/>
    <n v="0"/>
    <n v="0"/>
    <n v="0"/>
    <n v="0"/>
    <s v=""/>
    <x v="0"/>
  </r>
  <r>
    <x v="2"/>
    <x v="2"/>
    <x v="4"/>
    <x v="13"/>
    <x v="2"/>
    <s v="Marché Relais"/>
    <n v="1"/>
    <n v="1"/>
    <n v="0"/>
    <n v="0"/>
    <n v="1"/>
    <n v="0"/>
    <n v="0"/>
    <n v="0"/>
    <s v="le Savon (mains)"/>
    <n v="0"/>
    <n v="0"/>
    <n v="1"/>
    <n v="0"/>
    <n v="0"/>
    <s v="Insécurité en ville"/>
    <n v="1"/>
    <n v="0"/>
    <n v="0"/>
    <n v="0"/>
    <n v="0"/>
    <n v="0"/>
    <n v="0"/>
    <n v="0"/>
    <n v="0"/>
    <n v="0"/>
    <n v="0"/>
    <x v="6"/>
    <x v="2"/>
    <x v="0"/>
    <x v="0"/>
    <s v="Oui les prix ont monté"/>
    <s v="Eau en bidon fermé de 5  gallons (du type Culligan) Savon (mains)"/>
    <n v="1"/>
    <n v="1"/>
    <n v="0"/>
    <n v="0"/>
    <n v="0"/>
    <s v="Insécurité en ville"/>
    <n v="1"/>
    <n v="0"/>
    <n v="0"/>
    <n v="0"/>
    <n v="0"/>
    <n v="0"/>
    <n v="0"/>
    <n v="0"/>
    <n v="0"/>
    <n v="0"/>
    <s v=""/>
    <s v=""/>
    <s v=""/>
    <s v=""/>
    <s v=""/>
    <s v=""/>
    <s v=""/>
    <s v=""/>
    <s v=""/>
    <s v=""/>
    <s v=""/>
    <s v=""/>
    <s v=""/>
    <s v=""/>
    <s v=""/>
    <s v=""/>
    <s v="Oui"/>
    <n v="1"/>
    <n v="1"/>
    <n v="0"/>
    <n v="0"/>
    <n v="0"/>
    <s v="Insécurité en ville"/>
    <n v="1"/>
    <n v="0"/>
    <n v="0"/>
    <n v="0"/>
    <n v="0"/>
    <n v="0"/>
    <n v="0"/>
    <n v="0"/>
    <n v="0"/>
    <n v="0"/>
    <n v="0"/>
    <s v=""/>
    <x v="0"/>
  </r>
  <r>
    <x v="2"/>
    <x v="2"/>
    <x v="4"/>
    <x v="13"/>
    <x v="2"/>
    <s v="Marché Relais"/>
    <n v="1"/>
    <n v="1"/>
    <n v="0"/>
    <n v="0"/>
    <n v="1"/>
    <n v="0"/>
    <n v="0"/>
    <n v="0"/>
    <s v="le Savon (mains)"/>
    <n v="0"/>
    <n v="0"/>
    <n v="1"/>
    <n v="0"/>
    <n v="0"/>
    <s v="Insécurité en ville"/>
    <n v="1"/>
    <n v="0"/>
    <n v="0"/>
    <n v="0"/>
    <n v="0"/>
    <n v="0"/>
    <n v="0"/>
    <n v="0"/>
    <n v="0"/>
    <n v="0"/>
    <n v="0"/>
    <x v="6"/>
    <x v="2"/>
    <x v="0"/>
    <x v="0"/>
    <s v="Non, il n'y a pas eu des variations dans le prix par rapport au mois passée"/>
    <s v=""/>
    <s v=""/>
    <s v=""/>
    <s v=""/>
    <s v=""/>
    <s v=""/>
    <s v=""/>
    <s v=""/>
    <s v=""/>
    <s v=""/>
    <s v=""/>
    <s v=""/>
    <s v=""/>
    <s v=""/>
    <s v=""/>
    <s v=""/>
    <s v=""/>
    <s v=""/>
    <s v=""/>
    <s v=""/>
    <s v=""/>
    <s v=""/>
    <s v=""/>
    <s v=""/>
    <s v=""/>
    <s v=""/>
    <s v=""/>
    <s v=""/>
    <s v=""/>
    <s v=""/>
    <s v=""/>
    <s v=""/>
    <s v=""/>
    <s v="Oui"/>
    <n v="1"/>
    <n v="1"/>
    <n v="1"/>
    <n v="0"/>
    <n v="0"/>
    <s v="Insécurité en ville"/>
    <n v="1"/>
    <n v="0"/>
    <n v="0"/>
    <n v="0"/>
    <n v="0"/>
    <n v="0"/>
    <n v="0"/>
    <n v="0"/>
    <n v="0"/>
    <n v="0"/>
    <n v="0"/>
    <s v=""/>
    <x v="0"/>
  </r>
  <r>
    <x v="2"/>
    <x v="2"/>
    <x v="4"/>
    <x v="14"/>
    <x v="2"/>
    <s v="Marché Jeudi"/>
    <n v="1"/>
    <n v="1"/>
    <n v="0"/>
    <n v="0"/>
    <n v="1"/>
    <n v="1"/>
    <n v="0"/>
    <n v="0"/>
    <s v=""/>
    <s v=""/>
    <s v=""/>
    <s v=""/>
    <s v=""/>
    <s v=""/>
    <s v=""/>
    <s v=""/>
    <s v=""/>
    <s v=""/>
    <s v=""/>
    <s v=""/>
    <s v=""/>
    <s v=""/>
    <s v=""/>
    <s v=""/>
    <s v=""/>
    <s v=""/>
    <x v="6"/>
    <x v="1"/>
    <x v="0"/>
    <x v="0"/>
    <s v="Oui les prix ont monté"/>
    <s v="Eau en bidon fermé de 5  gallons (du type Culligan) Savon (mains)"/>
    <n v="1"/>
    <n v="1"/>
    <n v="0"/>
    <n v="0"/>
    <n v="0"/>
    <s v="Insécurité en ville Insécurité sur les routes"/>
    <n v="1"/>
    <n v="1"/>
    <n v="0"/>
    <n v="0"/>
    <n v="0"/>
    <n v="0"/>
    <n v="0"/>
    <n v="0"/>
    <n v="0"/>
    <n v="0"/>
    <s v=""/>
    <s v=""/>
    <s v=""/>
    <s v=""/>
    <s v=""/>
    <s v=""/>
    <s v=""/>
    <s v=""/>
    <s v=""/>
    <s v=""/>
    <s v=""/>
    <s v=""/>
    <s v=""/>
    <s v=""/>
    <s v=""/>
    <s v=""/>
    <s v="Oui"/>
    <n v="1"/>
    <n v="1"/>
    <n v="0"/>
    <n v="0"/>
    <n v="0"/>
    <s v="Insécurité en ville Insécurité sur les routes"/>
    <n v="1"/>
    <n v="1"/>
    <n v="0"/>
    <n v="0"/>
    <n v="0"/>
    <n v="0"/>
    <n v="0"/>
    <n v="0"/>
    <n v="0"/>
    <n v="0"/>
    <n v="0"/>
    <s v=""/>
    <x v="0"/>
  </r>
  <r>
    <x v="2"/>
    <x v="2"/>
    <x v="4"/>
    <x v="15"/>
    <x v="2"/>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5"/>
  </r>
  <r>
    <x v="2"/>
    <x v="2"/>
    <x v="5"/>
    <x v="16"/>
    <x v="1"/>
    <s v="Marché Sevré"/>
    <n v="0"/>
    <n v="1"/>
    <n v="1"/>
    <n v="0"/>
    <n v="0"/>
    <n v="1"/>
    <n v="1"/>
    <n v="0"/>
    <s v=""/>
    <s v=""/>
    <s v=""/>
    <s v=""/>
    <s v=""/>
    <s v=""/>
    <s v=""/>
    <s v=""/>
    <s v=""/>
    <s v=""/>
    <s v=""/>
    <s v=""/>
    <s v=""/>
    <s v=""/>
    <s v=""/>
    <s v=""/>
    <s v=""/>
    <s v=""/>
    <x v="0"/>
    <x v="1"/>
    <x v="9"/>
    <x v="2"/>
    <s v="Oui les prix ont descendu"/>
    <s v=""/>
    <s v=""/>
    <s v=""/>
    <s v=""/>
    <s v=""/>
    <s v=""/>
    <s v=""/>
    <s v=""/>
    <s v=""/>
    <s v=""/>
    <s v=""/>
    <s v=""/>
    <s v=""/>
    <s v=""/>
    <s v=""/>
    <s v=""/>
    <s v=""/>
    <s v=""/>
    <s v="Savon (mains) Eau de Javel"/>
    <s v="0"/>
    <s v="1"/>
    <s v="1"/>
    <s v="0"/>
    <s v="La sécurité dans la ville s’est améliorée"/>
    <s v="0"/>
    <s v="0"/>
    <s v="1"/>
    <s v="0"/>
    <s v="0"/>
    <s v="0"/>
    <s v="0"/>
    <s v="0"/>
    <s v=""/>
    <s v="Oui"/>
    <n v="0"/>
    <n v="1"/>
    <n v="1"/>
    <n v="0"/>
    <n v="0"/>
    <s v="Insécurité sur les routes"/>
    <n v="0"/>
    <n v="1"/>
    <n v="0"/>
    <n v="0"/>
    <n v="0"/>
    <n v="0"/>
    <n v="0"/>
    <n v="0"/>
    <n v="0"/>
    <n v="0"/>
    <n v="0"/>
    <s v=""/>
    <x v="0"/>
  </r>
  <r>
    <x v="2"/>
    <x v="2"/>
    <x v="5"/>
    <x v="17"/>
    <x v="1"/>
    <s v="Marché de Tiburon"/>
    <n v="0"/>
    <n v="1"/>
    <n v="1"/>
    <n v="0"/>
    <n v="0"/>
    <n v="1"/>
    <n v="1"/>
    <n v="0"/>
    <s v=""/>
    <s v=""/>
    <s v=""/>
    <s v=""/>
    <s v=""/>
    <s v=""/>
    <s v=""/>
    <s v=""/>
    <s v=""/>
    <s v=""/>
    <s v=""/>
    <s v=""/>
    <s v=""/>
    <s v=""/>
    <s v=""/>
    <s v=""/>
    <s v=""/>
    <s v=""/>
    <x v="0"/>
    <x v="1"/>
    <x v="9"/>
    <x v="2"/>
    <s v="Non, il n'y a pas eu des variations dans le prix par rapport au mois passée"/>
    <s v=""/>
    <s v=""/>
    <s v=""/>
    <s v=""/>
    <s v=""/>
    <s v=""/>
    <s v=""/>
    <s v=""/>
    <s v=""/>
    <s v=""/>
    <s v=""/>
    <s v=""/>
    <s v=""/>
    <s v=""/>
    <s v=""/>
    <s v=""/>
    <s v=""/>
    <s v=""/>
    <s v=""/>
    <s v=""/>
    <s v=""/>
    <s v=""/>
    <s v=""/>
    <s v=""/>
    <s v=""/>
    <s v=""/>
    <s v=""/>
    <s v=""/>
    <s v=""/>
    <s v=""/>
    <s v=""/>
    <s v=""/>
    <s v=""/>
    <s v="Oui"/>
    <n v="0"/>
    <n v="1"/>
    <n v="1"/>
    <n v="0"/>
    <n v="0"/>
    <s v="Article indisponible chez les fournisseurs"/>
    <n v="0"/>
    <n v="0"/>
    <n v="0"/>
    <n v="0"/>
    <n v="0"/>
    <n v="0"/>
    <n v="0"/>
    <n v="1"/>
    <n v="0"/>
    <n v="0"/>
    <n v="0"/>
    <s v=""/>
    <x v="0"/>
  </r>
  <r>
    <x v="2"/>
    <x v="2"/>
    <x v="5"/>
    <x v="17"/>
    <x v="1"/>
    <s v="Marché de Tiburon"/>
    <n v="0"/>
    <n v="1"/>
    <n v="1"/>
    <n v="0"/>
    <n v="0"/>
    <n v="1"/>
    <n v="1"/>
    <n v="0"/>
    <s v=""/>
    <s v=""/>
    <s v=""/>
    <s v=""/>
    <s v=""/>
    <s v=""/>
    <s v=""/>
    <s v=""/>
    <s v=""/>
    <s v=""/>
    <s v=""/>
    <s v=""/>
    <s v=""/>
    <s v=""/>
    <s v=""/>
    <s v=""/>
    <s v=""/>
    <s v=""/>
    <x v="0"/>
    <x v="1"/>
    <x v="9"/>
    <x v="2"/>
    <s v="Oui les prix ont monté"/>
    <s v="Savon (mains) Eau de Javel"/>
    <n v="0"/>
    <n v="1"/>
    <n v="1"/>
    <n v="0"/>
    <n v="0"/>
    <s v="Changement du taux de change"/>
    <n v="0"/>
    <n v="0"/>
    <n v="0"/>
    <n v="0"/>
    <n v="0"/>
    <n v="0"/>
    <n v="0"/>
    <n v="1"/>
    <n v="0"/>
    <n v="0"/>
    <s v=""/>
    <s v=""/>
    <s v=""/>
    <s v=""/>
    <s v=""/>
    <s v=""/>
    <s v=""/>
    <s v=""/>
    <s v=""/>
    <s v=""/>
    <s v=""/>
    <s v=""/>
    <s v=""/>
    <s v=""/>
    <s v=""/>
    <s v=""/>
    <s v="Oui"/>
    <n v="0"/>
    <n v="1"/>
    <n v="1"/>
    <n v="0"/>
    <n v="0"/>
    <s v="Article indisponible chez les fournisseurs Mauvaise relation avec les fournisseurs"/>
    <n v="0"/>
    <n v="0"/>
    <n v="0"/>
    <n v="0"/>
    <n v="0"/>
    <n v="0"/>
    <n v="0"/>
    <n v="1"/>
    <n v="1"/>
    <n v="0"/>
    <n v="0"/>
    <s v=""/>
    <x v="0"/>
  </r>
  <r>
    <x v="2"/>
    <x v="2"/>
    <x v="5"/>
    <x v="17"/>
    <x v="1"/>
    <s v="Marché de Tiburon"/>
    <n v="0"/>
    <n v="1"/>
    <n v="1"/>
    <n v="0"/>
    <n v="0"/>
    <n v="1"/>
    <n v="1"/>
    <n v="0"/>
    <s v=""/>
    <s v=""/>
    <s v=""/>
    <s v=""/>
    <s v=""/>
    <s v=""/>
    <s v=""/>
    <s v=""/>
    <s v=""/>
    <s v=""/>
    <s v=""/>
    <s v=""/>
    <s v=""/>
    <s v=""/>
    <s v=""/>
    <s v=""/>
    <s v=""/>
    <s v=""/>
    <x v="0"/>
    <x v="1"/>
    <x v="9"/>
    <x v="2"/>
    <s v="Oui les prix ont monté"/>
    <s v="Savon (mains) Eau de Javel"/>
    <n v="0"/>
    <n v="1"/>
    <n v="1"/>
    <n v="0"/>
    <n v="0"/>
    <s v="Mauvais état des routes"/>
    <n v="0"/>
    <n v="0"/>
    <n v="1"/>
    <n v="0"/>
    <n v="0"/>
    <n v="0"/>
    <n v="0"/>
    <n v="0"/>
    <n v="0"/>
    <n v="0"/>
    <s v=""/>
    <s v=""/>
    <s v=""/>
    <s v=""/>
    <s v=""/>
    <s v=""/>
    <s v=""/>
    <s v=""/>
    <s v=""/>
    <s v=""/>
    <s v=""/>
    <s v=""/>
    <s v=""/>
    <s v=""/>
    <s v=""/>
    <s v=""/>
    <s v="Oui"/>
    <n v="0"/>
    <n v="1"/>
    <n v="1"/>
    <n v="0"/>
    <n v="0"/>
    <s v="Absence de moyen de transport"/>
    <n v="0"/>
    <n v="0"/>
    <n v="0"/>
    <n v="0"/>
    <n v="1"/>
    <n v="0"/>
    <n v="0"/>
    <n v="0"/>
    <n v="0"/>
    <n v="0"/>
    <n v="0"/>
    <s v=""/>
    <x v="0"/>
  </r>
  <r>
    <x v="2"/>
    <x v="2"/>
    <x v="5"/>
    <x v="16"/>
    <x v="1"/>
    <s v="Marché Sevré"/>
    <n v="0"/>
    <n v="1"/>
    <n v="1"/>
    <n v="0"/>
    <n v="0"/>
    <n v="1"/>
    <n v="1"/>
    <n v="0"/>
    <s v=""/>
    <s v=""/>
    <s v=""/>
    <s v=""/>
    <s v=""/>
    <s v=""/>
    <s v=""/>
    <s v=""/>
    <s v=""/>
    <s v=""/>
    <s v=""/>
    <s v=""/>
    <s v=""/>
    <s v=""/>
    <s v=""/>
    <s v=""/>
    <s v=""/>
    <s v=""/>
    <x v="0"/>
    <x v="6"/>
    <x v="9"/>
    <x v="2"/>
    <s v="Oui les prix ont monté"/>
    <s v="Savon (mains) Eau de Javel"/>
    <n v="0"/>
    <n v="1"/>
    <n v="1"/>
    <n v="0"/>
    <n v="0"/>
    <s v="Insécurité sur les routes Changement du taux de change"/>
    <n v="0"/>
    <n v="1"/>
    <n v="0"/>
    <n v="0"/>
    <n v="0"/>
    <n v="0"/>
    <n v="0"/>
    <n v="1"/>
    <n v="0"/>
    <n v="0"/>
    <s v=""/>
    <s v=""/>
    <s v=""/>
    <s v=""/>
    <s v=""/>
    <s v=""/>
    <s v=""/>
    <s v=""/>
    <s v=""/>
    <s v=""/>
    <s v=""/>
    <s v=""/>
    <s v=""/>
    <s v=""/>
    <s v=""/>
    <s v=""/>
    <s v="Oui"/>
    <n v="0"/>
    <n v="1"/>
    <n v="1"/>
    <n v="0"/>
    <n v="0"/>
    <s v="Insécurité sur les routes"/>
    <n v="0"/>
    <n v="1"/>
    <n v="0"/>
    <n v="0"/>
    <n v="0"/>
    <n v="0"/>
    <n v="0"/>
    <n v="0"/>
    <n v="0"/>
    <n v="0"/>
    <n v="0"/>
    <s v=""/>
    <x v="0"/>
  </r>
  <r>
    <x v="2"/>
    <x v="2"/>
    <x v="5"/>
    <x v="17"/>
    <x v="1"/>
    <s v="Marché de Tiburon"/>
    <n v="0"/>
    <n v="1"/>
    <n v="1"/>
    <n v="0"/>
    <n v="0"/>
    <n v="1"/>
    <n v="1"/>
    <n v="0"/>
    <s v=""/>
    <s v=""/>
    <s v=""/>
    <s v=""/>
    <s v=""/>
    <s v=""/>
    <s v=""/>
    <s v=""/>
    <s v=""/>
    <s v=""/>
    <s v=""/>
    <s v=""/>
    <s v=""/>
    <s v=""/>
    <s v=""/>
    <s v=""/>
    <s v=""/>
    <s v=""/>
    <x v="0"/>
    <x v="1"/>
    <x v="9"/>
    <x v="2"/>
    <s v="Oui les prix ont monté"/>
    <s v="Savon (mains) Eau de Javel"/>
    <n v="0"/>
    <n v="1"/>
    <n v="1"/>
    <n v="0"/>
    <n v="0"/>
    <s v="Changement du taux de change"/>
    <n v="0"/>
    <n v="0"/>
    <n v="0"/>
    <n v="0"/>
    <n v="0"/>
    <n v="0"/>
    <n v="0"/>
    <n v="1"/>
    <n v="0"/>
    <n v="0"/>
    <s v=""/>
    <s v=""/>
    <s v=""/>
    <s v=""/>
    <s v=""/>
    <s v=""/>
    <s v=""/>
    <s v=""/>
    <s v=""/>
    <s v=""/>
    <s v=""/>
    <s v=""/>
    <s v=""/>
    <s v=""/>
    <s v=""/>
    <s v=""/>
    <s v="Oui"/>
    <n v="0"/>
    <n v="1"/>
    <n v="1"/>
    <n v="0"/>
    <n v="0"/>
    <s v="Insécurité sur les routes Article indisponible chez les fournisseurs"/>
    <n v="0"/>
    <n v="1"/>
    <n v="0"/>
    <n v="0"/>
    <n v="0"/>
    <n v="0"/>
    <n v="0"/>
    <n v="1"/>
    <n v="0"/>
    <n v="0"/>
    <n v="0"/>
    <s v=""/>
    <x v="0"/>
  </r>
  <r>
    <x v="2"/>
    <x v="2"/>
    <x v="5"/>
    <x v="16"/>
    <x v="1"/>
    <s v="Marché Sevré"/>
    <n v="0"/>
    <n v="1"/>
    <n v="1"/>
    <n v="0"/>
    <n v="0"/>
    <n v="1"/>
    <n v="1"/>
    <n v="0"/>
    <s v=""/>
    <s v=""/>
    <s v=""/>
    <s v=""/>
    <s v=""/>
    <s v=""/>
    <s v=""/>
    <s v=""/>
    <s v=""/>
    <s v=""/>
    <s v=""/>
    <s v=""/>
    <s v=""/>
    <s v=""/>
    <s v=""/>
    <s v=""/>
    <s v=""/>
    <s v=""/>
    <x v="0"/>
    <x v="1"/>
    <x v="9"/>
    <x v="2"/>
    <s v="Oui les prix ont monté"/>
    <s v="Savon (mains) Eau de Javel"/>
    <n v="0"/>
    <n v="1"/>
    <n v="1"/>
    <n v="0"/>
    <n v="0"/>
    <s v="Insécurité sur les routes Changement du taux de change"/>
    <n v="0"/>
    <n v="1"/>
    <n v="0"/>
    <n v="0"/>
    <n v="0"/>
    <n v="0"/>
    <n v="0"/>
    <n v="1"/>
    <n v="0"/>
    <n v="0"/>
    <s v=""/>
    <s v=""/>
    <s v=""/>
    <s v=""/>
    <s v=""/>
    <s v=""/>
    <s v=""/>
    <s v=""/>
    <s v=""/>
    <s v=""/>
    <s v=""/>
    <s v=""/>
    <s v=""/>
    <s v=""/>
    <s v=""/>
    <s v=""/>
    <s v="Oui"/>
    <n v="0"/>
    <n v="1"/>
    <n v="1"/>
    <n v="0"/>
    <n v="0"/>
    <s v="Absence de moyen de transport Article indisponible chez les fournisseurs"/>
    <n v="0"/>
    <n v="0"/>
    <n v="0"/>
    <n v="0"/>
    <n v="1"/>
    <n v="0"/>
    <n v="0"/>
    <n v="1"/>
    <n v="0"/>
    <n v="0"/>
    <n v="0"/>
    <s v=""/>
    <x v="0"/>
  </r>
  <r>
    <x v="2"/>
    <x v="2"/>
    <x v="5"/>
    <x v="16"/>
    <x v="1"/>
    <s v="Marché Sevré"/>
    <n v="0"/>
    <n v="1"/>
    <n v="0"/>
    <n v="0"/>
    <n v="0"/>
    <n v="1"/>
    <n v="0"/>
    <n v="0"/>
    <s v=""/>
    <s v=""/>
    <s v=""/>
    <s v=""/>
    <s v=""/>
    <s v=""/>
    <s v=""/>
    <s v=""/>
    <s v=""/>
    <s v=""/>
    <s v=""/>
    <s v=""/>
    <s v=""/>
    <s v=""/>
    <s v=""/>
    <s v=""/>
    <s v=""/>
    <s v=""/>
    <x v="0"/>
    <x v="6"/>
    <x v="0"/>
    <x v="0"/>
    <s v="Oui les prix ont monté"/>
    <s v="Savon (mains)"/>
    <n v="0"/>
    <n v="1"/>
    <n v="0"/>
    <n v="0"/>
    <n v="0"/>
    <s v="Changement du taux de change"/>
    <n v="0"/>
    <n v="0"/>
    <n v="0"/>
    <n v="0"/>
    <n v="0"/>
    <n v="0"/>
    <n v="0"/>
    <n v="1"/>
    <n v="0"/>
    <n v="0"/>
    <s v=""/>
    <s v=""/>
    <s v=""/>
    <s v=""/>
    <s v=""/>
    <s v=""/>
    <s v=""/>
    <s v=""/>
    <s v=""/>
    <s v=""/>
    <s v=""/>
    <s v=""/>
    <s v=""/>
    <s v=""/>
    <s v=""/>
    <s v=""/>
    <s v="Oui"/>
    <n v="0"/>
    <n v="1"/>
    <n v="0"/>
    <n v="0"/>
    <n v="0"/>
    <s v="Insécurité sur les routes Article indisponible chez les fournisseurs"/>
    <n v="0"/>
    <n v="1"/>
    <n v="0"/>
    <n v="0"/>
    <n v="0"/>
    <n v="0"/>
    <n v="0"/>
    <n v="1"/>
    <n v="0"/>
    <n v="0"/>
    <n v="0"/>
    <s v=""/>
    <x v="0"/>
  </r>
  <r>
    <x v="2"/>
    <x v="2"/>
    <x v="5"/>
    <x v="16"/>
    <x v="1"/>
    <s v="Marché Sevré"/>
    <n v="0"/>
    <n v="1"/>
    <n v="0"/>
    <n v="0"/>
    <n v="0"/>
    <n v="1"/>
    <n v="0"/>
    <n v="0"/>
    <s v=""/>
    <s v=""/>
    <s v=""/>
    <s v=""/>
    <s v=""/>
    <s v=""/>
    <s v=""/>
    <s v=""/>
    <s v=""/>
    <s v=""/>
    <s v=""/>
    <s v=""/>
    <s v=""/>
    <s v=""/>
    <s v=""/>
    <s v=""/>
    <s v=""/>
    <s v=""/>
    <x v="0"/>
    <x v="6"/>
    <x v="0"/>
    <x v="0"/>
    <s v="Oui les prix ont monté"/>
    <s v="Savon (mains)"/>
    <n v="0"/>
    <n v="1"/>
    <n v="0"/>
    <n v="0"/>
    <n v="0"/>
    <s v="Insécurité sur les routes Changement du taux de change"/>
    <n v="0"/>
    <n v="1"/>
    <n v="0"/>
    <n v="0"/>
    <n v="0"/>
    <n v="0"/>
    <n v="0"/>
    <n v="1"/>
    <n v="0"/>
    <n v="0"/>
    <s v=""/>
    <s v=""/>
    <s v=""/>
    <s v=""/>
    <s v=""/>
    <s v=""/>
    <s v=""/>
    <s v=""/>
    <s v=""/>
    <s v=""/>
    <s v=""/>
    <s v=""/>
    <s v=""/>
    <s v=""/>
    <s v=""/>
    <s v=""/>
    <s v="Oui"/>
    <n v="0"/>
    <n v="1"/>
    <n v="0"/>
    <n v="0"/>
    <n v="0"/>
    <s v="Insécurité sur les routes Article indisponible chez les fournisseurs"/>
    <n v="0"/>
    <n v="1"/>
    <n v="0"/>
    <n v="0"/>
    <n v="0"/>
    <n v="0"/>
    <n v="0"/>
    <n v="1"/>
    <n v="0"/>
    <n v="0"/>
    <n v="0"/>
    <s v=""/>
    <x v="0"/>
  </r>
  <r>
    <x v="2"/>
    <x v="2"/>
    <x v="5"/>
    <x v="17"/>
    <x v="1"/>
    <s v="Marché de Tiburon"/>
    <n v="0"/>
    <n v="1"/>
    <n v="1"/>
    <n v="0"/>
    <n v="0"/>
    <n v="1"/>
    <n v="1"/>
    <n v="0"/>
    <s v=""/>
    <s v=""/>
    <s v=""/>
    <s v=""/>
    <s v=""/>
    <s v=""/>
    <s v=""/>
    <s v=""/>
    <s v=""/>
    <s v=""/>
    <s v=""/>
    <s v=""/>
    <s v=""/>
    <s v=""/>
    <s v=""/>
    <s v=""/>
    <s v=""/>
    <s v=""/>
    <x v="0"/>
    <x v="1"/>
    <x v="9"/>
    <x v="3"/>
    <s v="Oui les prix ont descendu"/>
    <s v=""/>
    <s v=""/>
    <s v=""/>
    <s v=""/>
    <s v=""/>
    <s v=""/>
    <s v=""/>
    <s v=""/>
    <s v=""/>
    <s v=""/>
    <s v=""/>
    <s v=""/>
    <s v=""/>
    <s v=""/>
    <s v=""/>
    <s v=""/>
    <s v=""/>
    <s v=""/>
    <s v="Savon (mains) Eau de Javel"/>
    <s v="0"/>
    <s v="1"/>
    <s v="1"/>
    <s v="0"/>
    <s v="J’ai plus de capacité de stockage"/>
    <s v="0"/>
    <s v="0"/>
    <s v="0"/>
    <s v="0"/>
    <s v="1"/>
    <s v="0"/>
    <s v="0"/>
    <s v="0"/>
    <s v=""/>
    <s v="Oui"/>
    <n v="0"/>
    <n v="1"/>
    <n v="1"/>
    <n v="0"/>
    <n v="0"/>
    <s v="Insécurité sur les routes Mauvaise relation avec les fournisseurs"/>
    <n v="0"/>
    <n v="1"/>
    <n v="0"/>
    <n v="0"/>
    <n v="0"/>
    <n v="0"/>
    <n v="0"/>
    <n v="0"/>
    <n v="1"/>
    <n v="0"/>
    <n v="0"/>
    <s v=""/>
    <x v="0"/>
  </r>
  <r>
    <x v="2"/>
    <x v="2"/>
    <x v="5"/>
    <x v="17"/>
    <x v="1"/>
    <s v="Marché de Tiburon"/>
    <n v="0"/>
    <n v="1"/>
    <n v="1"/>
    <n v="0"/>
    <n v="0"/>
    <n v="1"/>
    <n v="1"/>
    <n v="0"/>
    <s v=""/>
    <s v=""/>
    <s v=""/>
    <s v=""/>
    <s v=""/>
    <s v=""/>
    <s v=""/>
    <s v=""/>
    <s v=""/>
    <s v=""/>
    <s v=""/>
    <s v=""/>
    <s v=""/>
    <s v=""/>
    <s v=""/>
    <s v=""/>
    <s v=""/>
    <s v=""/>
    <x v="0"/>
    <x v="1"/>
    <x v="9"/>
    <x v="2"/>
    <s v="Oui les prix ont descendu"/>
    <s v=""/>
    <s v=""/>
    <s v=""/>
    <s v=""/>
    <s v=""/>
    <s v=""/>
    <s v=""/>
    <s v=""/>
    <s v=""/>
    <s v=""/>
    <s v=""/>
    <s v=""/>
    <s v=""/>
    <s v=""/>
    <s v=""/>
    <s v=""/>
    <s v=""/>
    <s v=""/>
    <s v="Savon (mains) Eau de Javel"/>
    <s v="0"/>
    <s v="1"/>
    <s v="1"/>
    <s v="0"/>
    <s v="Les importations ont augmentée"/>
    <s v="0"/>
    <s v="0"/>
    <s v="0"/>
    <s v="1"/>
    <s v="0"/>
    <s v="0"/>
    <s v="0"/>
    <s v="0"/>
    <s v=""/>
    <s v="Oui"/>
    <n v="0"/>
    <n v="1"/>
    <n v="1"/>
    <n v="0"/>
    <n v="0"/>
    <s v="Mauvais état des routes Absence de moyen de transport"/>
    <n v="0"/>
    <n v="0"/>
    <n v="1"/>
    <n v="0"/>
    <n v="1"/>
    <n v="0"/>
    <n v="0"/>
    <n v="0"/>
    <n v="0"/>
    <n v="0"/>
    <n v="0"/>
    <s v=""/>
    <x v="0"/>
  </r>
  <r>
    <x v="2"/>
    <x v="2"/>
    <x v="5"/>
    <x v="16"/>
    <x v="1"/>
    <s v="Marché Sevré"/>
    <n v="0"/>
    <n v="1"/>
    <n v="0"/>
    <n v="0"/>
    <n v="0"/>
    <n v="1"/>
    <n v="0"/>
    <n v="0"/>
    <s v=""/>
    <s v=""/>
    <s v=""/>
    <s v=""/>
    <s v=""/>
    <s v=""/>
    <s v=""/>
    <s v=""/>
    <s v=""/>
    <s v=""/>
    <s v=""/>
    <s v=""/>
    <s v=""/>
    <s v=""/>
    <s v=""/>
    <s v=""/>
    <s v=""/>
    <s v=""/>
    <x v="0"/>
    <x v="6"/>
    <x v="0"/>
    <x v="0"/>
    <s v="Oui les prix ont monté"/>
    <s v="Savon (mains)"/>
    <n v="0"/>
    <n v="1"/>
    <n v="0"/>
    <n v="0"/>
    <n v="0"/>
    <s v="Changement du taux de change"/>
    <n v="0"/>
    <n v="0"/>
    <n v="0"/>
    <n v="0"/>
    <n v="0"/>
    <n v="0"/>
    <n v="0"/>
    <n v="1"/>
    <n v="0"/>
    <n v="0"/>
    <s v=""/>
    <s v=""/>
    <s v=""/>
    <s v=""/>
    <s v=""/>
    <s v=""/>
    <s v=""/>
    <s v=""/>
    <s v=""/>
    <s v=""/>
    <s v=""/>
    <s v=""/>
    <s v=""/>
    <s v=""/>
    <s v=""/>
    <s v=""/>
    <s v="Oui"/>
    <n v="0"/>
    <n v="1"/>
    <n v="0"/>
    <n v="0"/>
    <n v="0"/>
    <s v="Article indisponible chez les fournisseurs"/>
    <n v="0"/>
    <n v="0"/>
    <n v="0"/>
    <n v="0"/>
    <n v="0"/>
    <n v="0"/>
    <n v="0"/>
    <n v="1"/>
    <n v="0"/>
    <n v="0"/>
    <n v="0"/>
    <s v=""/>
    <x v="0"/>
  </r>
  <r>
    <x v="2"/>
    <x v="2"/>
    <x v="5"/>
    <x v="17"/>
    <x v="1"/>
    <s v="Marché de Tiburon"/>
    <n v="0"/>
    <n v="1"/>
    <n v="1"/>
    <n v="0"/>
    <n v="0"/>
    <n v="1"/>
    <n v="1"/>
    <n v="0"/>
    <s v=""/>
    <s v=""/>
    <s v=""/>
    <s v=""/>
    <s v=""/>
    <s v=""/>
    <s v=""/>
    <s v=""/>
    <s v=""/>
    <s v=""/>
    <s v=""/>
    <s v=""/>
    <s v=""/>
    <s v=""/>
    <s v=""/>
    <s v=""/>
    <s v=""/>
    <s v=""/>
    <x v="0"/>
    <x v="1"/>
    <x v="9"/>
    <x v="2"/>
    <s v="Oui les prix ont monté"/>
    <s v="Eau de Javel"/>
    <n v="0"/>
    <n v="0"/>
    <n v="1"/>
    <n v="0"/>
    <n v="0"/>
    <s v="Changement du taux de change"/>
    <n v="0"/>
    <n v="0"/>
    <n v="0"/>
    <n v="0"/>
    <n v="0"/>
    <n v="0"/>
    <n v="0"/>
    <n v="1"/>
    <n v="0"/>
    <n v="0"/>
    <s v=""/>
    <s v=""/>
    <s v=""/>
    <s v=""/>
    <s v=""/>
    <s v=""/>
    <s v=""/>
    <s v=""/>
    <s v=""/>
    <s v=""/>
    <s v=""/>
    <s v=""/>
    <s v=""/>
    <s v=""/>
    <s v=""/>
    <s v=""/>
    <s v="Oui"/>
    <n v="0"/>
    <n v="1"/>
    <n v="1"/>
    <n v="0"/>
    <n v="0"/>
    <s v="Article indisponible chez les fournisseurs Mauvaise relation avec les fournisseurs"/>
    <n v="0"/>
    <n v="0"/>
    <n v="0"/>
    <n v="0"/>
    <n v="0"/>
    <n v="0"/>
    <n v="0"/>
    <n v="1"/>
    <n v="1"/>
    <n v="0"/>
    <n v="0"/>
    <s v=""/>
    <x v="0"/>
  </r>
  <r>
    <x v="2"/>
    <x v="3"/>
    <x v="6"/>
    <x v="0"/>
    <x v="2"/>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6"/>
  </r>
  <r>
    <x v="2"/>
    <x v="3"/>
    <x v="6"/>
    <x v="18"/>
    <x v="2"/>
    <s v="Marché Beaudoin"/>
    <n v="0"/>
    <n v="1"/>
    <n v="0"/>
    <n v="0"/>
    <n v="0"/>
    <n v="1"/>
    <n v="0"/>
    <n v="0"/>
    <s v=""/>
    <s v=""/>
    <s v=""/>
    <s v=""/>
    <s v=""/>
    <s v=""/>
    <s v=""/>
    <s v=""/>
    <s v=""/>
    <s v=""/>
    <s v=""/>
    <s v=""/>
    <s v=""/>
    <s v=""/>
    <s v=""/>
    <s v=""/>
    <s v=""/>
    <s v=""/>
    <x v="0"/>
    <x v="1"/>
    <x v="0"/>
    <x v="0"/>
    <s v="Oui les prix ont monté"/>
    <s v="Savon (mains)"/>
    <n v="0"/>
    <n v="1"/>
    <n v="0"/>
    <n v="0"/>
    <n v="0"/>
    <s v="Changement du taux de change"/>
    <n v="0"/>
    <n v="0"/>
    <n v="0"/>
    <n v="0"/>
    <n v="0"/>
    <n v="0"/>
    <n v="0"/>
    <n v="1"/>
    <n v="0"/>
    <n v="0"/>
    <s v=""/>
    <s v=""/>
    <s v=""/>
    <s v=""/>
    <s v=""/>
    <s v=""/>
    <s v=""/>
    <s v=""/>
    <s v=""/>
    <s v=""/>
    <s v=""/>
    <s v=""/>
    <s v=""/>
    <s v=""/>
    <s v=""/>
    <s v=""/>
    <s v="Non"/>
    <s v=""/>
    <s v=""/>
    <s v=""/>
    <s v=""/>
    <s v=""/>
    <s v=""/>
    <s v=""/>
    <s v=""/>
    <s v=""/>
    <s v=""/>
    <s v=""/>
    <s v=""/>
    <s v=""/>
    <s v=""/>
    <s v=""/>
    <s v=""/>
    <s v=""/>
    <s v=""/>
    <x v="0"/>
  </r>
  <r>
    <x v="2"/>
    <x v="3"/>
    <x v="6"/>
    <x v="0"/>
    <x v="2"/>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7"/>
  </r>
  <r>
    <x v="2"/>
    <x v="3"/>
    <x v="6"/>
    <x v="18"/>
    <x v="2"/>
    <s v="Marché Beaudoin"/>
    <n v="0"/>
    <n v="1"/>
    <n v="0"/>
    <n v="0"/>
    <n v="0"/>
    <n v="1"/>
    <n v="0"/>
    <n v="0"/>
    <s v=""/>
    <s v=""/>
    <s v=""/>
    <s v=""/>
    <s v=""/>
    <s v=""/>
    <s v=""/>
    <s v=""/>
    <s v=""/>
    <s v=""/>
    <s v=""/>
    <s v=""/>
    <s v=""/>
    <s v=""/>
    <s v=""/>
    <s v=""/>
    <s v=""/>
    <s v=""/>
    <x v="0"/>
    <x v="1"/>
    <x v="0"/>
    <x v="0"/>
    <s v="Oui les prix ont monté"/>
    <s v="Savon (mains)"/>
    <n v="0"/>
    <n v="1"/>
    <n v="0"/>
    <n v="0"/>
    <n v="0"/>
    <s v="Changement du taux de change"/>
    <n v="0"/>
    <n v="0"/>
    <n v="0"/>
    <n v="0"/>
    <n v="0"/>
    <n v="0"/>
    <n v="0"/>
    <n v="1"/>
    <n v="0"/>
    <n v="0"/>
    <s v=""/>
    <s v=""/>
    <s v=""/>
    <s v=""/>
    <s v=""/>
    <s v=""/>
    <s v=""/>
    <s v=""/>
    <s v=""/>
    <s v=""/>
    <s v=""/>
    <s v=""/>
    <s v=""/>
    <s v=""/>
    <s v=""/>
    <s v=""/>
    <s v="Oui"/>
    <n v="0"/>
    <n v="1"/>
    <n v="0"/>
    <n v="0"/>
    <n v="0"/>
    <s v="Mauvaise relation avec les fournisseurs"/>
    <n v="0"/>
    <n v="0"/>
    <n v="0"/>
    <n v="0"/>
    <n v="0"/>
    <n v="0"/>
    <n v="0"/>
    <n v="0"/>
    <n v="1"/>
    <n v="0"/>
    <n v="0"/>
    <s v=""/>
    <x v="0"/>
  </r>
  <r>
    <x v="2"/>
    <x v="3"/>
    <x v="6"/>
    <x v="0"/>
    <x v="2"/>
    <s v="Centre-ville"/>
    <n v="1"/>
    <n v="0"/>
    <n v="0"/>
    <n v="0"/>
    <n v="1"/>
    <n v="0"/>
    <n v="0"/>
    <n v="0"/>
    <s v=""/>
    <s v=""/>
    <s v=""/>
    <s v=""/>
    <s v=""/>
    <s v=""/>
    <s v=""/>
    <s v=""/>
    <s v=""/>
    <s v=""/>
    <s v=""/>
    <s v=""/>
    <s v=""/>
    <s v=""/>
    <s v=""/>
    <s v=""/>
    <s v=""/>
    <s v=""/>
    <x v="3"/>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2"/>
    <x v="3"/>
    <x v="6"/>
    <x v="18"/>
    <x v="2"/>
    <s v="Marché Beaudoin"/>
    <n v="0"/>
    <n v="1"/>
    <n v="0"/>
    <n v="0"/>
    <n v="0"/>
    <n v="1"/>
    <n v="0"/>
    <n v="0"/>
    <s v=""/>
    <s v=""/>
    <s v=""/>
    <s v=""/>
    <s v=""/>
    <s v=""/>
    <s v=""/>
    <s v=""/>
    <s v=""/>
    <s v=""/>
    <s v=""/>
    <s v=""/>
    <s v=""/>
    <s v=""/>
    <s v=""/>
    <s v=""/>
    <s v=""/>
    <s v=""/>
    <x v="0"/>
    <x v="1"/>
    <x v="0"/>
    <x v="0"/>
    <s v="Oui les prix ont monté"/>
    <s v="Savon (mains)"/>
    <n v="0"/>
    <n v="1"/>
    <n v="0"/>
    <n v="0"/>
    <n v="0"/>
    <s v="Changement du taux de change"/>
    <n v="0"/>
    <n v="0"/>
    <n v="0"/>
    <n v="0"/>
    <n v="0"/>
    <n v="0"/>
    <n v="0"/>
    <n v="1"/>
    <n v="0"/>
    <n v="0"/>
    <s v=""/>
    <s v=""/>
    <s v=""/>
    <s v=""/>
    <s v=""/>
    <s v=""/>
    <s v=""/>
    <s v=""/>
    <s v=""/>
    <s v=""/>
    <s v=""/>
    <s v=""/>
    <s v=""/>
    <s v=""/>
    <s v=""/>
    <s v=""/>
    <s v="Oui"/>
    <n v="0"/>
    <n v="1"/>
    <n v="0"/>
    <n v="0"/>
    <n v="0"/>
    <s v="Insécurité sur les routes"/>
    <n v="0"/>
    <n v="1"/>
    <n v="0"/>
    <n v="0"/>
    <n v="0"/>
    <n v="0"/>
    <n v="0"/>
    <n v="0"/>
    <n v="0"/>
    <n v="0"/>
    <n v="0"/>
    <s v=""/>
    <x v="0"/>
  </r>
  <r>
    <x v="2"/>
    <x v="3"/>
    <x v="6"/>
    <x v="0"/>
    <x v="2"/>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6"/>
  </r>
  <r>
    <x v="2"/>
    <x v="3"/>
    <x v="6"/>
    <x v="18"/>
    <x v="2"/>
    <s v="Marché Beaudoin"/>
    <n v="0"/>
    <n v="1"/>
    <n v="0"/>
    <n v="0"/>
    <n v="0"/>
    <n v="1"/>
    <n v="0"/>
    <n v="0"/>
    <s v=""/>
    <s v=""/>
    <s v=""/>
    <s v=""/>
    <s v=""/>
    <s v=""/>
    <s v=""/>
    <s v=""/>
    <s v=""/>
    <s v=""/>
    <s v=""/>
    <s v=""/>
    <s v=""/>
    <s v=""/>
    <s v=""/>
    <s v=""/>
    <s v=""/>
    <s v=""/>
    <x v="0"/>
    <x v="1"/>
    <x v="0"/>
    <x v="0"/>
    <s v="Oui les prix ont monté"/>
    <s v="Savon (mains)"/>
    <n v="0"/>
    <n v="1"/>
    <n v="0"/>
    <n v="0"/>
    <n v="0"/>
    <s v="Changement du taux de change"/>
    <n v="0"/>
    <n v="0"/>
    <n v="0"/>
    <n v="0"/>
    <n v="0"/>
    <n v="0"/>
    <n v="0"/>
    <n v="1"/>
    <n v="0"/>
    <n v="0"/>
    <s v=""/>
    <s v=""/>
    <s v=""/>
    <s v=""/>
    <s v=""/>
    <s v=""/>
    <s v=""/>
    <s v=""/>
    <s v=""/>
    <s v=""/>
    <s v=""/>
    <s v=""/>
    <s v=""/>
    <s v=""/>
    <s v=""/>
    <s v=""/>
    <s v="Non"/>
    <s v=""/>
    <s v=""/>
    <s v=""/>
    <s v=""/>
    <s v=""/>
    <s v=""/>
    <s v=""/>
    <s v=""/>
    <s v=""/>
    <s v=""/>
    <s v=""/>
    <s v=""/>
    <s v=""/>
    <s v=""/>
    <s v=""/>
    <s v=""/>
    <s v=""/>
    <s v=""/>
    <x v="0"/>
  </r>
  <r>
    <x v="2"/>
    <x v="3"/>
    <x v="6"/>
    <x v="18"/>
    <x v="2"/>
    <s v="Marché Beaudoin"/>
    <n v="0"/>
    <n v="1"/>
    <n v="0"/>
    <n v="0"/>
    <n v="0"/>
    <n v="1"/>
    <n v="0"/>
    <n v="0"/>
    <s v=""/>
    <s v=""/>
    <s v=""/>
    <s v=""/>
    <s v=""/>
    <s v=""/>
    <s v=""/>
    <s v=""/>
    <s v=""/>
    <s v=""/>
    <s v=""/>
    <s v=""/>
    <s v=""/>
    <s v=""/>
    <s v=""/>
    <s v=""/>
    <s v=""/>
    <s v=""/>
    <x v="0"/>
    <x v="7"/>
    <x v="0"/>
    <x v="0"/>
    <s v="Oui les prix ont monté"/>
    <s v="Savon (mains)"/>
    <n v="0"/>
    <n v="1"/>
    <n v="0"/>
    <n v="0"/>
    <n v="0"/>
    <s v="Changement du taux de change"/>
    <n v="0"/>
    <n v="0"/>
    <n v="0"/>
    <n v="0"/>
    <n v="0"/>
    <n v="0"/>
    <n v="0"/>
    <n v="1"/>
    <n v="0"/>
    <n v="0"/>
    <s v=""/>
    <s v=""/>
    <s v=""/>
    <s v=""/>
    <s v=""/>
    <s v=""/>
    <s v=""/>
    <s v=""/>
    <s v=""/>
    <s v=""/>
    <s v=""/>
    <s v=""/>
    <s v=""/>
    <s v=""/>
    <s v=""/>
    <s v=""/>
    <s v="Oui"/>
    <n v="0"/>
    <n v="1"/>
    <n v="0"/>
    <n v="0"/>
    <n v="0"/>
    <s v="Mauvaise relation avec les fournisseurs"/>
    <n v="0"/>
    <n v="0"/>
    <n v="0"/>
    <n v="0"/>
    <n v="0"/>
    <n v="0"/>
    <n v="0"/>
    <n v="0"/>
    <n v="1"/>
    <n v="0"/>
    <n v="0"/>
    <s v=""/>
    <x v="0"/>
  </r>
  <r>
    <x v="2"/>
    <x v="3"/>
    <x v="6"/>
    <x v="18"/>
    <x v="2"/>
    <s v="Marché Beaudoin"/>
    <n v="0"/>
    <n v="1"/>
    <n v="0"/>
    <n v="0"/>
    <n v="0"/>
    <n v="1"/>
    <n v="0"/>
    <n v="0"/>
    <s v=""/>
    <s v=""/>
    <s v=""/>
    <s v=""/>
    <s v=""/>
    <s v=""/>
    <s v=""/>
    <s v=""/>
    <s v=""/>
    <s v=""/>
    <s v=""/>
    <s v=""/>
    <s v=""/>
    <s v=""/>
    <s v=""/>
    <s v=""/>
    <s v=""/>
    <s v=""/>
    <x v="0"/>
    <x v="1"/>
    <x v="0"/>
    <x v="0"/>
    <s v="Oui les prix ont monté"/>
    <s v="Savon (mains)"/>
    <n v="0"/>
    <n v="1"/>
    <n v="0"/>
    <n v="0"/>
    <n v="0"/>
    <s v="Insécurité sur les routes"/>
    <n v="0"/>
    <n v="1"/>
    <n v="0"/>
    <n v="0"/>
    <n v="0"/>
    <n v="0"/>
    <n v="0"/>
    <n v="0"/>
    <n v="0"/>
    <n v="0"/>
    <s v=""/>
    <s v=""/>
    <s v=""/>
    <s v=""/>
    <s v=""/>
    <s v=""/>
    <s v=""/>
    <s v=""/>
    <s v=""/>
    <s v=""/>
    <s v=""/>
    <s v=""/>
    <s v=""/>
    <s v=""/>
    <s v=""/>
    <s v=""/>
    <s v="Non"/>
    <s v=""/>
    <s v=""/>
    <s v=""/>
    <s v=""/>
    <s v=""/>
    <s v=""/>
    <s v=""/>
    <s v=""/>
    <s v=""/>
    <s v=""/>
    <s v=""/>
    <s v=""/>
    <s v=""/>
    <s v=""/>
    <s v=""/>
    <s v=""/>
    <s v=""/>
    <s v=""/>
    <x v="0"/>
  </r>
  <r>
    <x v="2"/>
    <x v="3"/>
    <x v="6"/>
    <x v="0"/>
    <x v="2"/>
    <s v="Centre-ville"/>
    <n v="1"/>
    <n v="0"/>
    <n v="0"/>
    <n v="0"/>
    <n v="1"/>
    <n v="0"/>
    <n v="0"/>
    <n v="0"/>
    <s v=""/>
    <s v=""/>
    <s v=""/>
    <s v=""/>
    <s v=""/>
    <s v=""/>
    <s v=""/>
    <s v=""/>
    <s v=""/>
    <s v=""/>
    <s v=""/>
    <s v=""/>
    <s v=""/>
    <s v=""/>
    <s v=""/>
    <s v=""/>
    <s v=""/>
    <s v=""/>
    <x v="3"/>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2"/>
    <x v="3"/>
    <x v="6"/>
    <x v="0"/>
    <x v="2"/>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6"/>
  </r>
  <r>
    <x v="2"/>
    <x v="3"/>
    <x v="6"/>
    <x v="18"/>
    <x v="2"/>
    <s v="Marché Beaudoin"/>
    <n v="0"/>
    <n v="1"/>
    <n v="0"/>
    <n v="0"/>
    <n v="0"/>
    <n v="1"/>
    <n v="0"/>
    <n v="0"/>
    <s v=""/>
    <s v=""/>
    <s v=""/>
    <s v=""/>
    <s v=""/>
    <s v=""/>
    <s v=""/>
    <s v=""/>
    <s v=""/>
    <s v=""/>
    <s v=""/>
    <s v=""/>
    <s v=""/>
    <s v=""/>
    <s v=""/>
    <s v=""/>
    <s v=""/>
    <s v=""/>
    <x v="0"/>
    <x v="1"/>
    <x v="0"/>
    <x v="0"/>
    <s v="Oui les prix ont monté"/>
    <s v="Savon (mains)"/>
    <n v="0"/>
    <n v="1"/>
    <n v="0"/>
    <n v="0"/>
    <n v="0"/>
    <s v="Changement du taux de change"/>
    <n v="0"/>
    <n v="0"/>
    <n v="0"/>
    <n v="0"/>
    <n v="0"/>
    <n v="0"/>
    <n v="0"/>
    <n v="1"/>
    <n v="0"/>
    <n v="0"/>
    <s v=""/>
    <s v=""/>
    <s v=""/>
    <s v=""/>
    <s v=""/>
    <s v=""/>
    <s v=""/>
    <s v=""/>
    <s v=""/>
    <s v=""/>
    <s v=""/>
    <s v=""/>
    <s v=""/>
    <s v=""/>
    <s v=""/>
    <s v=""/>
    <s v="Oui"/>
    <n v="0"/>
    <n v="1"/>
    <n v="0"/>
    <n v="0"/>
    <n v="0"/>
    <s v="La route a été fermée"/>
    <n v="0"/>
    <n v="0"/>
    <n v="0"/>
    <n v="1"/>
    <n v="0"/>
    <n v="0"/>
    <n v="0"/>
    <n v="0"/>
    <n v="0"/>
    <n v="0"/>
    <n v="0"/>
    <s v=""/>
    <x v="0"/>
  </r>
  <r>
    <x v="2"/>
    <x v="3"/>
    <x v="6"/>
    <x v="0"/>
    <x v="2"/>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6"/>
  </r>
  <r>
    <x v="2"/>
    <x v="3"/>
    <x v="6"/>
    <x v="18"/>
    <x v="2"/>
    <s v="Centre-ville"/>
    <n v="1"/>
    <n v="0"/>
    <n v="0"/>
    <n v="0"/>
    <n v="1"/>
    <n v="0"/>
    <n v="0"/>
    <n v="0"/>
    <s v=""/>
    <s v=""/>
    <s v=""/>
    <s v=""/>
    <s v=""/>
    <s v=""/>
    <s v=""/>
    <s v=""/>
    <s v=""/>
    <s v=""/>
    <s v=""/>
    <s v=""/>
    <s v=""/>
    <s v=""/>
    <s v=""/>
    <s v=""/>
    <s v=""/>
    <s v=""/>
    <x v="3"/>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2"/>
    <x v="3"/>
    <x v="6"/>
    <x v="18"/>
    <x v="2"/>
    <s v="Marché Beaudoin"/>
    <n v="0"/>
    <n v="1"/>
    <n v="0"/>
    <n v="0"/>
    <n v="0"/>
    <n v="1"/>
    <n v="0"/>
    <n v="0"/>
    <s v=""/>
    <s v=""/>
    <s v=""/>
    <s v=""/>
    <s v=""/>
    <s v=""/>
    <s v=""/>
    <s v=""/>
    <s v=""/>
    <s v=""/>
    <s v=""/>
    <s v=""/>
    <s v=""/>
    <s v=""/>
    <s v=""/>
    <s v=""/>
    <s v=""/>
    <s v=""/>
    <x v="0"/>
    <x v="8"/>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2"/>
    <x v="3"/>
    <x v="6"/>
    <x v="18"/>
    <x v="2"/>
    <s v="Marché Beaudoin"/>
    <n v="0"/>
    <n v="1"/>
    <n v="0"/>
    <n v="0"/>
    <n v="0"/>
    <n v="1"/>
    <n v="0"/>
    <n v="0"/>
    <s v=""/>
    <s v=""/>
    <s v=""/>
    <s v=""/>
    <s v=""/>
    <s v=""/>
    <s v=""/>
    <s v=""/>
    <s v=""/>
    <s v=""/>
    <s v=""/>
    <s v=""/>
    <s v=""/>
    <s v=""/>
    <s v=""/>
    <s v=""/>
    <s v=""/>
    <s v=""/>
    <x v="0"/>
    <x v="1"/>
    <x v="0"/>
    <x v="0"/>
    <s v="Oui les prix ont monté"/>
    <s v="Savon (mains)"/>
    <n v="0"/>
    <n v="1"/>
    <n v="0"/>
    <n v="0"/>
    <n v="0"/>
    <s v="Changement du taux de change"/>
    <n v="0"/>
    <n v="0"/>
    <n v="0"/>
    <n v="0"/>
    <n v="0"/>
    <n v="0"/>
    <n v="0"/>
    <n v="1"/>
    <n v="0"/>
    <n v="0"/>
    <s v=""/>
    <s v=""/>
    <s v=""/>
    <s v=""/>
    <s v=""/>
    <s v=""/>
    <s v=""/>
    <s v=""/>
    <s v=""/>
    <s v=""/>
    <s v=""/>
    <s v=""/>
    <s v=""/>
    <s v=""/>
    <s v=""/>
    <s v=""/>
    <s v="Oui"/>
    <n v="0"/>
    <n v="1"/>
    <n v="0"/>
    <n v="0"/>
    <n v="0"/>
    <s v="Insécurité sur les routes"/>
    <n v="0"/>
    <n v="1"/>
    <n v="0"/>
    <n v="0"/>
    <n v="0"/>
    <n v="0"/>
    <n v="0"/>
    <n v="0"/>
    <n v="0"/>
    <n v="0"/>
    <n v="0"/>
    <s v=""/>
    <x v="0"/>
  </r>
  <r>
    <x v="2"/>
    <x v="3"/>
    <x v="6"/>
    <x v="18"/>
    <x v="2"/>
    <s v="Marché Beaudoin"/>
    <n v="0"/>
    <n v="1"/>
    <n v="0"/>
    <n v="0"/>
    <n v="0"/>
    <n v="1"/>
    <n v="0"/>
    <n v="0"/>
    <s v=""/>
    <s v=""/>
    <s v=""/>
    <s v=""/>
    <s v=""/>
    <s v=""/>
    <s v=""/>
    <s v=""/>
    <s v=""/>
    <s v=""/>
    <s v=""/>
    <s v=""/>
    <s v=""/>
    <s v=""/>
    <s v=""/>
    <s v=""/>
    <s v=""/>
    <s v=""/>
    <x v="0"/>
    <x v="1"/>
    <x v="0"/>
    <x v="0"/>
    <s v="Oui les prix ont monté"/>
    <s v="Savon (mains)"/>
    <n v="0"/>
    <n v="1"/>
    <n v="0"/>
    <n v="0"/>
    <n v="0"/>
    <s v="Changement du taux de change"/>
    <n v="0"/>
    <n v="0"/>
    <n v="0"/>
    <n v="0"/>
    <n v="0"/>
    <n v="0"/>
    <n v="0"/>
    <n v="1"/>
    <n v="0"/>
    <n v="0"/>
    <s v=""/>
    <s v=""/>
    <s v=""/>
    <s v=""/>
    <s v=""/>
    <s v=""/>
    <s v=""/>
    <s v=""/>
    <s v=""/>
    <s v=""/>
    <s v=""/>
    <s v=""/>
    <s v=""/>
    <s v=""/>
    <s v=""/>
    <s v=""/>
    <s v="Oui"/>
    <n v="0"/>
    <n v="1"/>
    <n v="0"/>
    <n v="0"/>
    <n v="0"/>
    <s v="Insécurité sur les routes"/>
    <n v="0"/>
    <n v="1"/>
    <n v="0"/>
    <n v="0"/>
    <n v="0"/>
    <n v="0"/>
    <n v="0"/>
    <n v="0"/>
    <n v="0"/>
    <n v="0"/>
    <n v="0"/>
    <s v=""/>
    <x v="0"/>
  </r>
  <r>
    <x v="2"/>
    <x v="3"/>
    <x v="6"/>
    <x v="19"/>
    <x v="2"/>
    <s v="Centre-ville"/>
    <n v="1"/>
    <n v="0"/>
    <n v="0"/>
    <n v="0"/>
    <n v="1"/>
    <n v="0"/>
    <n v="0"/>
    <n v="0"/>
    <s v=""/>
    <s v=""/>
    <s v=""/>
    <s v=""/>
    <s v=""/>
    <s v=""/>
    <s v=""/>
    <s v=""/>
    <s v=""/>
    <s v=""/>
    <s v=""/>
    <s v=""/>
    <s v=""/>
    <s v=""/>
    <s v=""/>
    <s v=""/>
    <s v=""/>
    <s v=""/>
    <x v="3"/>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2"/>
    <x v="3"/>
    <x v="6"/>
    <x v="18"/>
    <x v="2"/>
    <s v="Marché Beaudoin"/>
    <n v="0"/>
    <n v="1"/>
    <n v="0"/>
    <n v="0"/>
    <n v="0"/>
    <n v="1"/>
    <n v="0"/>
    <n v="0"/>
    <s v=""/>
    <s v=""/>
    <s v=""/>
    <s v=""/>
    <s v=""/>
    <s v=""/>
    <s v=""/>
    <s v=""/>
    <s v=""/>
    <s v=""/>
    <s v=""/>
    <s v=""/>
    <s v=""/>
    <s v=""/>
    <s v=""/>
    <s v=""/>
    <s v=""/>
    <s v=""/>
    <x v="0"/>
    <x v="1"/>
    <x v="0"/>
    <x v="0"/>
    <s v="Oui les prix ont monté"/>
    <s v="Savon (mains)"/>
    <n v="0"/>
    <n v="1"/>
    <n v="0"/>
    <n v="0"/>
    <n v="0"/>
    <s v="Changement du taux de change"/>
    <n v="0"/>
    <n v="0"/>
    <n v="0"/>
    <n v="0"/>
    <n v="0"/>
    <n v="0"/>
    <n v="0"/>
    <n v="1"/>
    <n v="0"/>
    <n v="0"/>
    <s v=""/>
    <s v=""/>
    <s v=""/>
    <s v=""/>
    <s v=""/>
    <s v=""/>
    <s v=""/>
    <s v=""/>
    <s v=""/>
    <s v=""/>
    <s v=""/>
    <s v=""/>
    <s v=""/>
    <s v=""/>
    <s v=""/>
    <s v=""/>
    <s v="Non"/>
    <s v=""/>
    <s v=""/>
    <s v=""/>
    <s v=""/>
    <s v=""/>
    <s v=""/>
    <s v=""/>
    <s v=""/>
    <s v=""/>
    <s v=""/>
    <s v=""/>
    <s v=""/>
    <s v=""/>
    <s v=""/>
    <s v=""/>
    <s v=""/>
    <s v=""/>
    <s v=""/>
    <x v="0"/>
  </r>
  <r>
    <x v="2"/>
    <x v="3"/>
    <x v="6"/>
    <x v="18"/>
    <x v="2"/>
    <s v="Marché Beaudoin"/>
    <n v="0"/>
    <n v="1"/>
    <n v="0"/>
    <n v="0"/>
    <n v="0"/>
    <n v="1"/>
    <n v="0"/>
    <n v="0"/>
    <s v=""/>
    <s v=""/>
    <s v=""/>
    <s v=""/>
    <s v=""/>
    <s v=""/>
    <s v=""/>
    <s v=""/>
    <s v=""/>
    <s v=""/>
    <s v=""/>
    <s v=""/>
    <s v=""/>
    <s v=""/>
    <s v=""/>
    <s v=""/>
    <s v=""/>
    <s v=""/>
    <x v="0"/>
    <x v="1"/>
    <x v="0"/>
    <x v="0"/>
    <s v="Oui les prix ont monté"/>
    <s v="Savon (mains)"/>
    <n v="0"/>
    <n v="1"/>
    <n v="0"/>
    <n v="0"/>
    <n v="0"/>
    <s v="Insécurité en ville"/>
    <n v="1"/>
    <n v="0"/>
    <n v="0"/>
    <n v="0"/>
    <n v="0"/>
    <n v="0"/>
    <n v="0"/>
    <n v="0"/>
    <n v="0"/>
    <n v="0"/>
    <s v=""/>
    <s v=""/>
    <s v=""/>
    <s v=""/>
    <s v=""/>
    <s v=""/>
    <s v=""/>
    <s v=""/>
    <s v=""/>
    <s v=""/>
    <s v=""/>
    <s v=""/>
    <s v=""/>
    <s v=""/>
    <s v=""/>
    <s v=""/>
    <s v="Non"/>
    <s v=""/>
    <s v=""/>
    <s v=""/>
    <s v=""/>
    <s v=""/>
    <s v=""/>
    <s v=""/>
    <s v=""/>
    <s v=""/>
    <s v=""/>
    <s v=""/>
    <s v=""/>
    <s v=""/>
    <s v=""/>
    <s v=""/>
    <s v=""/>
    <s v=""/>
    <s v=""/>
    <x v="0"/>
  </r>
  <r>
    <x v="2"/>
    <x v="3"/>
    <x v="6"/>
    <x v="0"/>
    <x v="2"/>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6"/>
  </r>
  <r>
    <x v="2"/>
    <x v="3"/>
    <x v="6"/>
    <x v="18"/>
    <x v="2"/>
    <s v="Marché Beaudoin"/>
    <n v="0"/>
    <n v="1"/>
    <n v="0"/>
    <n v="0"/>
    <n v="0"/>
    <n v="1"/>
    <n v="0"/>
    <n v="0"/>
    <s v=""/>
    <s v=""/>
    <s v=""/>
    <s v=""/>
    <s v=""/>
    <s v=""/>
    <s v=""/>
    <s v=""/>
    <s v=""/>
    <s v=""/>
    <s v=""/>
    <s v=""/>
    <s v=""/>
    <s v=""/>
    <s v=""/>
    <s v=""/>
    <s v=""/>
    <s v=""/>
    <x v="0"/>
    <x v="1"/>
    <x v="0"/>
    <x v="0"/>
    <s v="Oui les prix ont monté"/>
    <s v="Savon (mains)"/>
    <n v="0"/>
    <n v="1"/>
    <n v="0"/>
    <n v="0"/>
    <n v="0"/>
    <s v="Changement du taux de change"/>
    <n v="0"/>
    <n v="0"/>
    <n v="0"/>
    <n v="0"/>
    <n v="0"/>
    <n v="0"/>
    <n v="0"/>
    <n v="1"/>
    <n v="0"/>
    <n v="0"/>
    <s v=""/>
    <s v=""/>
    <s v=""/>
    <s v=""/>
    <s v=""/>
    <s v=""/>
    <s v=""/>
    <s v=""/>
    <s v=""/>
    <s v=""/>
    <s v=""/>
    <s v=""/>
    <s v=""/>
    <s v=""/>
    <s v=""/>
    <s v=""/>
    <s v="Non"/>
    <s v=""/>
    <s v=""/>
    <s v=""/>
    <s v=""/>
    <s v=""/>
    <s v=""/>
    <s v=""/>
    <s v=""/>
    <s v=""/>
    <s v=""/>
    <s v=""/>
    <s v=""/>
    <s v=""/>
    <s v=""/>
    <s v=""/>
    <s v=""/>
    <s v=""/>
    <s v=""/>
    <x v="0"/>
  </r>
  <r>
    <x v="2"/>
    <x v="3"/>
    <x v="6"/>
    <x v="0"/>
    <x v="2"/>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6"/>
  </r>
  <r>
    <x v="2"/>
    <x v="3"/>
    <x v="6"/>
    <x v="18"/>
    <x v="2"/>
    <s v="Marché Beaudoin"/>
    <n v="0"/>
    <n v="1"/>
    <n v="0"/>
    <n v="0"/>
    <n v="0"/>
    <n v="1"/>
    <n v="0"/>
    <n v="0"/>
    <s v=""/>
    <s v=""/>
    <s v=""/>
    <s v=""/>
    <s v=""/>
    <s v=""/>
    <s v=""/>
    <s v=""/>
    <s v=""/>
    <s v=""/>
    <s v=""/>
    <s v=""/>
    <s v=""/>
    <s v=""/>
    <s v=""/>
    <s v=""/>
    <s v=""/>
    <s v=""/>
    <x v="0"/>
    <x v="1"/>
    <x v="0"/>
    <x v="0"/>
    <s v="Oui les prix ont monté"/>
    <s v="Savon (mains)"/>
    <n v="0"/>
    <n v="1"/>
    <n v="0"/>
    <n v="0"/>
    <n v="0"/>
    <s v="Changement du taux de change"/>
    <n v="0"/>
    <n v="0"/>
    <n v="0"/>
    <n v="0"/>
    <n v="0"/>
    <n v="0"/>
    <n v="0"/>
    <n v="1"/>
    <n v="0"/>
    <n v="0"/>
    <s v=""/>
    <s v=""/>
    <s v=""/>
    <s v=""/>
    <s v=""/>
    <s v=""/>
    <s v=""/>
    <s v=""/>
    <s v=""/>
    <s v=""/>
    <s v=""/>
    <s v=""/>
    <s v=""/>
    <s v=""/>
    <s v=""/>
    <s v=""/>
    <s v="Non"/>
    <s v=""/>
    <s v=""/>
    <s v=""/>
    <s v=""/>
    <s v=""/>
    <s v=""/>
    <s v=""/>
    <s v=""/>
    <s v=""/>
    <s v=""/>
    <s v=""/>
    <s v=""/>
    <s v=""/>
    <s v=""/>
    <s v=""/>
    <s v=""/>
    <s v=""/>
    <s v=""/>
    <x v="0"/>
  </r>
  <r>
    <x v="2"/>
    <x v="3"/>
    <x v="6"/>
    <x v="0"/>
    <x v="2"/>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6"/>
  </r>
  <r>
    <x v="2"/>
    <x v="3"/>
    <x v="6"/>
    <x v="0"/>
    <x v="2"/>
    <s v="Centre-ville"/>
    <n v="1"/>
    <n v="0"/>
    <n v="0"/>
    <n v="0"/>
    <n v="1"/>
    <n v="0"/>
    <n v="0"/>
    <n v="0"/>
    <s v=""/>
    <s v=""/>
    <s v=""/>
    <s v=""/>
    <s v=""/>
    <s v=""/>
    <s v=""/>
    <s v=""/>
    <s v=""/>
    <s v=""/>
    <s v=""/>
    <s v=""/>
    <s v=""/>
    <s v=""/>
    <s v=""/>
    <s v=""/>
    <s v=""/>
    <s v=""/>
    <x v="3"/>
    <x v="2"/>
    <x v="0"/>
    <x v="0"/>
    <s v="Oui les prix ont monté"/>
    <s v="Eau en bidon fermé de 5  gallons (du type Culligan)"/>
    <n v="1"/>
    <n v="0"/>
    <n v="0"/>
    <n v="0"/>
    <n v="0"/>
    <s v="Mauvais état des routes"/>
    <n v="0"/>
    <n v="0"/>
    <n v="1"/>
    <n v="0"/>
    <n v="0"/>
    <n v="0"/>
    <n v="0"/>
    <n v="0"/>
    <n v="0"/>
    <n v="0"/>
    <s v=""/>
    <s v=""/>
    <s v=""/>
    <s v=""/>
    <s v=""/>
    <s v=""/>
    <s v=""/>
    <s v=""/>
    <s v=""/>
    <s v=""/>
    <s v=""/>
    <s v=""/>
    <s v=""/>
    <s v=""/>
    <s v=""/>
    <s v=""/>
    <s v="Non"/>
    <s v=""/>
    <s v=""/>
    <s v=""/>
    <s v=""/>
    <s v=""/>
    <s v=""/>
    <s v=""/>
    <s v=""/>
    <s v=""/>
    <s v=""/>
    <s v=""/>
    <s v=""/>
    <s v=""/>
    <s v=""/>
    <s v=""/>
    <s v=""/>
    <s v=""/>
    <s v=""/>
    <x v="0"/>
  </r>
  <r>
    <x v="2"/>
    <x v="3"/>
    <x v="6"/>
    <x v="0"/>
    <x v="2"/>
    <s v="Centre-ville"/>
    <n v="1"/>
    <n v="0"/>
    <n v="0"/>
    <n v="0"/>
    <n v="1"/>
    <n v="0"/>
    <n v="0"/>
    <n v="0"/>
    <s v=""/>
    <s v=""/>
    <s v=""/>
    <s v=""/>
    <s v=""/>
    <s v=""/>
    <s v=""/>
    <s v=""/>
    <s v=""/>
    <s v=""/>
    <s v=""/>
    <s v=""/>
    <s v=""/>
    <s v=""/>
    <s v=""/>
    <s v=""/>
    <s v=""/>
    <s v=""/>
    <x v="3"/>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2"/>
    <x v="3"/>
    <x v="6"/>
    <x v="18"/>
    <x v="2"/>
    <s v="Marché Beaudoin"/>
    <n v="0"/>
    <n v="1"/>
    <n v="0"/>
    <n v="0"/>
    <n v="0"/>
    <n v="1"/>
    <n v="0"/>
    <n v="0"/>
    <s v=""/>
    <s v=""/>
    <s v=""/>
    <s v=""/>
    <s v=""/>
    <s v=""/>
    <s v=""/>
    <s v=""/>
    <s v=""/>
    <s v=""/>
    <s v=""/>
    <s v=""/>
    <s v=""/>
    <s v=""/>
    <s v=""/>
    <s v=""/>
    <s v=""/>
    <s v=""/>
    <x v="0"/>
    <x v="1"/>
    <x v="0"/>
    <x v="0"/>
    <s v="Oui les prix ont monté"/>
    <s v="Savon (mains)"/>
    <n v="0"/>
    <n v="1"/>
    <n v="0"/>
    <n v="0"/>
    <n v="0"/>
    <s v="Insécurité sur les routes"/>
    <n v="0"/>
    <n v="1"/>
    <n v="0"/>
    <n v="0"/>
    <n v="0"/>
    <n v="0"/>
    <n v="0"/>
    <n v="0"/>
    <n v="0"/>
    <n v="0"/>
    <s v=""/>
    <s v=""/>
    <s v=""/>
    <s v=""/>
    <s v=""/>
    <s v=""/>
    <s v=""/>
    <s v=""/>
    <s v=""/>
    <s v=""/>
    <s v=""/>
    <s v=""/>
    <s v=""/>
    <s v=""/>
    <s v=""/>
    <s v=""/>
    <s v="Non"/>
    <s v=""/>
    <s v=""/>
    <s v=""/>
    <s v=""/>
    <s v=""/>
    <s v=""/>
    <s v=""/>
    <s v=""/>
    <s v=""/>
    <s v=""/>
    <s v=""/>
    <s v=""/>
    <s v=""/>
    <s v=""/>
    <s v=""/>
    <s v=""/>
    <s v=""/>
    <s v=""/>
    <x v="0"/>
  </r>
  <r>
    <x v="2"/>
    <x v="3"/>
    <x v="6"/>
    <x v="0"/>
    <x v="2"/>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6"/>
  </r>
  <r>
    <x v="2"/>
    <x v="3"/>
    <x v="6"/>
    <x v="0"/>
    <x v="2"/>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6"/>
  </r>
  <r>
    <x v="2"/>
    <x v="3"/>
    <x v="7"/>
    <x v="20"/>
    <x v="0"/>
    <s v="Marché de Pérédo"/>
    <n v="1"/>
    <n v="0"/>
    <n v="0"/>
    <n v="0"/>
    <n v="1"/>
    <n v="0"/>
    <n v="0"/>
    <n v="0"/>
    <s v=""/>
    <s v=""/>
    <s v=""/>
    <s v=""/>
    <s v=""/>
    <s v=""/>
    <s v=""/>
    <s v=""/>
    <s v=""/>
    <s v=""/>
    <s v=""/>
    <s v=""/>
    <s v=""/>
    <s v=""/>
    <s v=""/>
    <s v=""/>
    <s v=""/>
    <s v=""/>
    <x v="3"/>
    <x v="2"/>
    <x v="0"/>
    <x v="0"/>
    <s v="Non, il n'y a pas eu des variations dans le prix par rapport au mois passée"/>
    <s v=""/>
    <s v=""/>
    <s v=""/>
    <s v=""/>
    <s v=""/>
    <s v=""/>
    <s v=""/>
    <s v=""/>
    <s v=""/>
    <s v=""/>
    <s v=""/>
    <s v=""/>
    <s v=""/>
    <s v=""/>
    <s v=""/>
    <s v=""/>
    <s v=""/>
    <s v=""/>
    <s v=""/>
    <s v=""/>
    <s v=""/>
    <s v=""/>
    <s v=""/>
    <s v=""/>
    <s v=""/>
    <s v=""/>
    <s v=""/>
    <s v=""/>
    <s v=""/>
    <s v=""/>
    <s v=""/>
    <s v=""/>
    <s v=""/>
    <s v="Je ne sais pas, je ne souhaite pas répondre"/>
    <s v=""/>
    <s v=""/>
    <s v=""/>
    <s v=""/>
    <s v=""/>
    <s v=""/>
    <s v=""/>
    <s v=""/>
    <s v=""/>
    <s v=""/>
    <s v=""/>
    <s v=""/>
    <s v=""/>
    <s v=""/>
    <s v=""/>
    <s v=""/>
    <s v=""/>
    <s v=""/>
    <x v="0"/>
  </r>
  <r>
    <x v="2"/>
    <x v="3"/>
    <x v="7"/>
    <x v="20"/>
    <x v="0"/>
    <s v="Marché de Pérédo"/>
    <n v="1"/>
    <n v="0"/>
    <n v="0"/>
    <n v="0"/>
    <n v="1"/>
    <n v="0"/>
    <n v="0"/>
    <n v="0"/>
    <s v=""/>
    <s v=""/>
    <s v=""/>
    <s v=""/>
    <s v=""/>
    <s v=""/>
    <s v=""/>
    <s v=""/>
    <s v=""/>
    <s v=""/>
    <s v=""/>
    <s v=""/>
    <s v=""/>
    <s v=""/>
    <s v=""/>
    <s v=""/>
    <s v=""/>
    <s v=""/>
    <x v="3"/>
    <x v="2"/>
    <x v="0"/>
    <x v="0"/>
    <s v="Non, il n'y a pas eu des variations dans le prix par rapport au mois passée"/>
    <s v=""/>
    <s v=""/>
    <s v=""/>
    <s v=""/>
    <s v=""/>
    <s v=""/>
    <s v=""/>
    <s v=""/>
    <s v=""/>
    <s v=""/>
    <s v=""/>
    <s v=""/>
    <s v=""/>
    <s v=""/>
    <s v=""/>
    <s v=""/>
    <s v=""/>
    <s v=""/>
    <s v=""/>
    <s v=""/>
    <s v=""/>
    <s v=""/>
    <s v=""/>
    <s v=""/>
    <s v=""/>
    <s v=""/>
    <s v=""/>
    <s v=""/>
    <s v=""/>
    <s v=""/>
    <s v=""/>
    <s v=""/>
    <s v=""/>
    <s v="Je ne sais pas, je ne souhaite pas répondre"/>
    <s v=""/>
    <s v=""/>
    <s v=""/>
    <s v=""/>
    <s v=""/>
    <s v=""/>
    <s v=""/>
    <s v=""/>
    <s v=""/>
    <s v=""/>
    <s v=""/>
    <s v=""/>
    <s v=""/>
    <s v=""/>
    <s v=""/>
    <s v=""/>
    <s v=""/>
    <s v=""/>
    <x v="0"/>
  </r>
  <r>
    <x v="2"/>
    <x v="3"/>
    <x v="7"/>
    <x v="20"/>
    <x v="0"/>
    <s v="Marché de Pérédo"/>
    <n v="1"/>
    <n v="0"/>
    <n v="0"/>
    <n v="0"/>
    <n v="1"/>
    <n v="0"/>
    <n v="0"/>
    <n v="0"/>
    <s v=""/>
    <s v=""/>
    <s v=""/>
    <s v=""/>
    <s v=""/>
    <s v=""/>
    <s v=""/>
    <s v=""/>
    <s v=""/>
    <s v=""/>
    <s v=""/>
    <s v=""/>
    <s v=""/>
    <s v=""/>
    <s v=""/>
    <s v=""/>
    <s v=""/>
    <s v=""/>
    <x v="3"/>
    <x v="2"/>
    <x v="0"/>
    <x v="0"/>
    <s v="Je ne sais pas, je ne souhaite pas répondre"/>
    <s v=""/>
    <s v=""/>
    <s v=""/>
    <s v=""/>
    <s v=""/>
    <s v=""/>
    <s v=""/>
    <s v=""/>
    <s v=""/>
    <s v=""/>
    <s v=""/>
    <s v=""/>
    <s v=""/>
    <s v=""/>
    <s v=""/>
    <s v=""/>
    <s v=""/>
    <s v=""/>
    <s v=""/>
    <s v=""/>
    <s v=""/>
    <s v=""/>
    <s v=""/>
    <s v=""/>
    <s v=""/>
    <s v=""/>
    <s v=""/>
    <s v=""/>
    <s v=""/>
    <s v=""/>
    <s v=""/>
    <s v=""/>
    <s v=""/>
    <s v="Je ne sais pas, je ne souhaite pas répondre"/>
    <s v=""/>
    <s v=""/>
    <s v=""/>
    <s v=""/>
    <s v=""/>
    <s v=""/>
    <s v=""/>
    <s v=""/>
    <s v=""/>
    <s v=""/>
    <s v=""/>
    <s v=""/>
    <s v=""/>
    <s v=""/>
    <s v=""/>
    <s v=""/>
    <s v=""/>
    <s v=""/>
    <x v="0"/>
  </r>
  <r>
    <x v="2"/>
    <x v="3"/>
    <x v="7"/>
    <x v="20"/>
    <x v="0"/>
    <s v="Marché de Pérédo"/>
    <n v="1"/>
    <n v="0"/>
    <n v="0"/>
    <n v="0"/>
    <n v="1"/>
    <n v="0"/>
    <n v="0"/>
    <n v="0"/>
    <s v=""/>
    <s v=""/>
    <s v=""/>
    <s v=""/>
    <s v=""/>
    <s v=""/>
    <s v=""/>
    <s v=""/>
    <s v=""/>
    <s v=""/>
    <s v=""/>
    <s v=""/>
    <s v=""/>
    <s v=""/>
    <s v=""/>
    <s v=""/>
    <s v=""/>
    <s v=""/>
    <x v="3"/>
    <x v="2"/>
    <x v="0"/>
    <x v="0"/>
    <s v="Non, il n'y a pas eu des variations dans le prix par rapport au mois passée"/>
    <s v=""/>
    <s v=""/>
    <s v=""/>
    <s v=""/>
    <s v=""/>
    <s v=""/>
    <s v=""/>
    <s v=""/>
    <s v=""/>
    <s v=""/>
    <s v=""/>
    <s v=""/>
    <s v=""/>
    <s v=""/>
    <s v=""/>
    <s v=""/>
    <s v=""/>
    <s v=""/>
    <s v=""/>
    <s v=""/>
    <s v=""/>
    <s v=""/>
    <s v=""/>
    <s v=""/>
    <s v=""/>
    <s v=""/>
    <s v=""/>
    <s v=""/>
    <s v=""/>
    <s v=""/>
    <s v=""/>
    <s v=""/>
    <s v=""/>
    <s v="Oui"/>
    <n v="1"/>
    <n v="0"/>
    <n v="0"/>
    <n v="0"/>
    <n v="0"/>
    <s v="Je ne sais pas, je ne souhaite pas répondre"/>
    <n v="0"/>
    <n v="0"/>
    <n v="0"/>
    <n v="0"/>
    <n v="0"/>
    <n v="0"/>
    <n v="0"/>
    <n v="0"/>
    <n v="0"/>
    <n v="0"/>
    <n v="1"/>
    <s v=""/>
    <x v="0"/>
  </r>
  <r>
    <x v="3"/>
    <x v="4"/>
    <x v="8"/>
    <x v="0"/>
    <x v="2"/>
    <s v=""/>
    <s v=""/>
    <s v=""/>
    <s v=""/>
    <s v=""/>
    <m/>
    <m/>
    <s v=""/>
    <s v=""/>
    <s v=""/>
    <s v=""/>
    <s v=""/>
    <s v=""/>
    <s v=""/>
    <s v=""/>
    <s v=""/>
    <s v=""/>
    <s v=""/>
    <s v=""/>
    <s v=""/>
    <s v=""/>
    <s v=""/>
    <s v=""/>
    <s v=""/>
    <s v=""/>
    <s v=""/>
    <s v=""/>
    <x v="7"/>
    <x v="9"/>
    <x v="9"/>
    <x v="1"/>
    <s v=""/>
    <m/>
    <s v=""/>
    <s v=""/>
    <s v=""/>
    <s v=""/>
    <s v=""/>
    <s v=""/>
    <s v=""/>
    <s v=""/>
    <s v=""/>
    <s v=""/>
    <s v=""/>
    <s v=""/>
    <s v=""/>
    <s v=""/>
    <s v=""/>
    <s v=""/>
    <s v=""/>
    <s v=""/>
    <s v=""/>
    <s v=""/>
    <s v=""/>
    <s v=""/>
    <s v=""/>
    <s v=""/>
    <s v=""/>
    <s v=""/>
    <s v=""/>
    <s v=""/>
    <s v=""/>
    <s v=""/>
    <s v=""/>
    <s v=""/>
    <s v=""/>
    <s v=""/>
    <s v=""/>
    <s v=""/>
    <s v=""/>
    <s v=""/>
    <s v=""/>
    <s v=""/>
    <s v=""/>
    <s v=""/>
    <s v=""/>
    <s v=""/>
    <s v=""/>
    <s v=""/>
    <s v=""/>
    <s v=""/>
    <s v=""/>
    <s v=""/>
    <s v=""/>
    <x v="7"/>
  </r>
  <r>
    <x v="3"/>
    <x v="4"/>
    <x v="8"/>
    <x v="0"/>
    <x v="2"/>
    <s v=""/>
    <s v=""/>
    <s v=""/>
    <s v=""/>
    <s v=""/>
    <m/>
    <m/>
    <s v=""/>
    <s v=""/>
    <s v=""/>
    <s v=""/>
    <s v=""/>
    <s v=""/>
    <s v=""/>
    <s v=""/>
    <s v=""/>
    <s v=""/>
    <s v=""/>
    <s v=""/>
    <s v=""/>
    <s v=""/>
    <s v=""/>
    <s v=""/>
    <s v=""/>
    <s v=""/>
    <s v=""/>
    <s v=""/>
    <x v="7"/>
    <x v="9"/>
    <x v="9"/>
    <x v="1"/>
    <s v=""/>
    <m/>
    <s v=""/>
    <s v=""/>
    <s v=""/>
    <s v=""/>
    <s v=""/>
    <s v=""/>
    <s v=""/>
    <s v=""/>
    <s v=""/>
    <s v=""/>
    <s v=""/>
    <s v=""/>
    <s v=""/>
    <s v=""/>
    <s v=""/>
    <s v=""/>
    <s v=""/>
    <s v=""/>
    <s v=""/>
    <s v=""/>
    <s v=""/>
    <s v=""/>
    <s v=""/>
    <s v=""/>
    <s v=""/>
    <s v=""/>
    <s v=""/>
    <s v=""/>
    <s v=""/>
    <s v=""/>
    <s v=""/>
    <s v=""/>
    <s v=""/>
    <s v=""/>
    <s v=""/>
    <s v=""/>
    <s v=""/>
    <s v=""/>
    <s v=""/>
    <s v=""/>
    <s v=""/>
    <s v=""/>
    <s v=""/>
    <s v=""/>
    <s v=""/>
    <s v=""/>
    <s v=""/>
    <s v=""/>
    <s v=""/>
    <s v=""/>
    <s v=""/>
    <x v="7"/>
  </r>
  <r>
    <x v="3"/>
    <x v="4"/>
    <x v="8"/>
    <x v="0"/>
    <x v="2"/>
    <s v="Marché de Jérémie"/>
    <n v="0"/>
    <n v="1"/>
    <n v="0"/>
    <n v="0"/>
    <m/>
    <m/>
    <n v="0"/>
    <n v="0"/>
    <s v=""/>
    <s v=""/>
    <s v=""/>
    <s v=""/>
    <s v=""/>
    <s v=""/>
    <s v=""/>
    <s v=""/>
    <s v=""/>
    <s v=""/>
    <s v=""/>
    <s v=""/>
    <s v=""/>
    <s v=""/>
    <s v=""/>
    <s v=""/>
    <s v=""/>
    <s v=""/>
    <x v="7"/>
    <x v="8"/>
    <x v="9"/>
    <x v="1"/>
    <s v="Oui les prix ont descendu"/>
    <m/>
    <s v=""/>
    <s v=""/>
    <s v=""/>
    <s v=""/>
    <s v=""/>
    <s v=""/>
    <s v=""/>
    <s v=""/>
    <s v=""/>
    <s v=""/>
    <s v=""/>
    <s v=""/>
    <s v=""/>
    <s v=""/>
    <s v=""/>
    <s v=""/>
    <s v=""/>
    <s v="Savon (mains)"/>
    <n v="0"/>
    <n v="1"/>
    <n v="0"/>
    <n v="0"/>
    <s v="Autre (précisez)"/>
    <n v="0"/>
    <n v="0"/>
    <n v="0"/>
    <n v="0"/>
    <n v="0"/>
    <n v="0"/>
    <n v="1"/>
    <n v="0"/>
    <s v="Changement du taux de change"/>
    <s v="Non"/>
    <s v=""/>
    <s v=""/>
    <s v=""/>
    <s v=""/>
    <s v=""/>
    <s v=""/>
    <s v=""/>
    <s v=""/>
    <s v=""/>
    <s v=""/>
    <s v=""/>
    <s v=""/>
    <s v=""/>
    <s v=""/>
    <s v=""/>
    <s v=""/>
    <s v=""/>
    <s v=""/>
    <x v="0"/>
  </r>
  <r>
    <x v="3"/>
    <x v="4"/>
    <x v="8"/>
    <x v="0"/>
    <x v="2"/>
    <s v="Marché de Jérémie"/>
    <n v="1"/>
    <n v="0"/>
    <n v="0"/>
    <n v="0"/>
    <m/>
    <m/>
    <s v="Eau en bidon (fermé)"/>
    <n v="0"/>
    <s v=""/>
    <s v=""/>
    <s v=""/>
    <s v=""/>
    <s v=""/>
    <s v=""/>
    <s v=""/>
    <s v=""/>
    <s v=""/>
    <s v=""/>
    <s v=""/>
    <s v=""/>
    <s v=""/>
    <s v=""/>
    <s v=""/>
    <s v=""/>
    <s v=""/>
    <s v=""/>
    <x v="8"/>
    <x v="9"/>
    <x v="9"/>
    <x v="1"/>
    <s v="Non, il n'y a pas eu des variations dans le prix par rapport au mois passée"/>
    <m/>
    <s v=""/>
    <s v=""/>
    <s v=""/>
    <s v=""/>
    <s v=""/>
    <s v=""/>
    <s v=""/>
    <s v=""/>
    <s v=""/>
    <s v=""/>
    <s v=""/>
    <s v=""/>
    <s v=""/>
    <s v=""/>
    <s v=""/>
    <s v=""/>
    <s v=""/>
    <s v=""/>
    <s v=""/>
    <s v=""/>
    <s v=""/>
    <s v=""/>
    <s v=""/>
    <s v=""/>
    <s v=""/>
    <s v=""/>
    <s v=""/>
    <s v=""/>
    <s v=""/>
    <s v=""/>
    <s v=""/>
    <s v=""/>
    <s v="Non"/>
    <s v=""/>
    <s v=""/>
    <s v=""/>
    <s v=""/>
    <s v=""/>
    <s v=""/>
    <s v=""/>
    <s v=""/>
    <s v=""/>
    <s v=""/>
    <s v=""/>
    <s v=""/>
    <s v=""/>
    <s v=""/>
    <s v=""/>
    <s v=""/>
    <s v=""/>
    <s v=""/>
    <x v="0"/>
  </r>
  <r>
    <x v="3"/>
    <x v="4"/>
    <x v="8"/>
    <x v="0"/>
    <x v="2"/>
    <s v="Marché de Jérémie"/>
    <n v="1"/>
    <n v="0"/>
    <n v="0"/>
    <n v="0"/>
    <m/>
    <m/>
    <n v="0"/>
    <n v="0"/>
    <s v=""/>
    <s v=""/>
    <s v=""/>
    <s v=""/>
    <s v=""/>
    <s v=""/>
    <s v=""/>
    <s v=""/>
    <s v=""/>
    <s v=""/>
    <s v=""/>
    <s v=""/>
    <s v=""/>
    <s v=""/>
    <s v=""/>
    <s v=""/>
    <s v=""/>
    <s v=""/>
    <x v="8"/>
    <x v="9"/>
    <x v="9"/>
    <x v="1"/>
    <s v="Non, il n'y a pas eu des variations dans le prix par rapport au mois passée"/>
    <m/>
    <s v=""/>
    <s v=""/>
    <s v=""/>
    <s v=""/>
    <s v=""/>
    <s v=""/>
    <s v=""/>
    <s v=""/>
    <s v=""/>
    <s v=""/>
    <s v=""/>
    <s v=""/>
    <s v=""/>
    <s v=""/>
    <s v=""/>
    <s v=""/>
    <s v=""/>
    <s v=""/>
    <s v=""/>
    <s v=""/>
    <s v=""/>
    <s v=""/>
    <s v=""/>
    <s v=""/>
    <s v=""/>
    <s v=""/>
    <s v=""/>
    <s v=""/>
    <s v=""/>
    <s v=""/>
    <s v=""/>
    <s v=""/>
    <s v="Non"/>
    <s v=""/>
    <s v=""/>
    <s v=""/>
    <s v=""/>
    <s v=""/>
    <s v=""/>
    <s v=""/>
    <s v=""/>
    <s v=""/>
    <s v=""/>
    <s v=""/>
    <s v=""/>
    <s v=""/>
    <s v=""/>
    <s v=""/>
    <s v=""/>
    <s v=""/>
    <s v=""/>
    <x v="0"/>
  </r>
  <r>
    <x v="3"/>
    <x v="4"/>
    <x v="8"/>
    <x v="0"/>
    <x v="2"/>
    <s v="Marché de Jérémie"/>
    <n v="1"/>
    <n v="1"/>
    <n v="0"/>
    <n v="0"/>
    <m/>
    <m/>
    <n v="0"/>
    <n v="0"/>
    <s v=""/>
    <s v=""/>
    <s v=""/>
    <s v=""/>
    <s v=""/>
    <s v=""/>
    <s v=""/>
    <s v=""/>
    <s v=""/>
    <s v=""/>
    <s v=""/>
    <s v=""/>
    <s v=""/>
    <s v=""/>
    <s v=""/>
    <s v=""/>
    <s v=""/>
    <s v=""/>
    <x v="8"/>
    <x v="7"/>
    <x v="9"/>
    <x v="1"/>
    <s v="Non, il n'y a pas eu des variations dans le prix par rapport au mois passée"/>
    <m/>
    <s v=""/>
    <s v=""/>
    <s v=""/>
    <s v=""/>
    <s v=""/>
    <s v=""/>
    <s v=""/>
    <s v=""/>
    <s v=""/>
    <s v=""/>
    <s v=""/>
    <s v=""/>
    <s v=""/>
    <s v=""/>
    <s v=""/>
    <s v=""/>
    <s v=""/>
    <s v=""/>
    <s v=""/>
    <s v=""/>
    <s v=""/>
    <s v=""/>
    <s v=""/>
    <s v=""/>
    <s v=""/>
    <s v=""/>
    <s v=""/>
    <s v=""/>
    <s v=""/>
    <s v=""/>
    <s v=""/>
    <s v=""/>
    <s v="Non"/>
    <s v=""/>
    <s v=""/>
    <s v=""/>
    <s v=""/>
    <s v=""/>
    <s v=""/>
    <s v=""/>
    <s v=""/>
    <s v=""/>
    <s v=""/>
    <s v=""/>
    <s v=""/>
    <s v=""/>
    <s v=""/>
    <s v=""/>
    <s v=""/>
    <s v=""/>
    <s v=""/>
    <x v="0"/>
  </r>
  <r>
    <x v="3"/>
    <x v="4"/>
    <x v="8"/>
    <x v="0"/>
    <x v="2"/>
    <s v="Marché de Jérémie"/>
    <n v="1"/>
    <n v="0"/>
    <n v="0"/>
    <n v="0"/>
    <m/>
    <m/>
    <n v="0"/>
    <n v="0"/>
    <s v=""/>
    <s v=""/>
    <s v=""/>
    <s v=""/>
    <s v=""/>
    <s v=""/>
    <s v=""/>
    <s v=""/>
    <s v=""/>
    <s v=""/>
    <s v=""/>
    <s v=""/>
    <s v=""/>
    <s v=""/>
    <s v=""/>
    <s v=""/>
    <s v=""/>
    <s v=""/>
    <x v="8"/>
    <x v="9"/>
    <x v="9"/>
    <x v="1"/>
    <s v="Non, il n'y a pas eu des variations dans le prix par rapport au mois passée"/>
    <m/>
    <s v=""/>
    <s v=""/>
    <s v=""/>
    <s v=""/>
    <s v=""/>
    <s v=""/>
    <s v=""/>
    <s v=""/>
    <s v=""/>
    <s v=""/>
    <s v=""/>
    <s v=""/>
    <s v=""/>
    <s v=""/>
    <s v=""/>
    <s v=""/>
    <s v=""/>
    <s v=""/>
    <s v=""/>
    <s v=""/>
    <s v=""/>
    <s v=""/>
    <s v=""/>
    <s v=""/>
    <s v=""/>
    <s v=""/>
    <s v=""/>
    <s v=""/>
    <s v=""/>
    <s v=""/>
    <s v=""/>
    <s v=""/>
    <s v="Non"/>
    <s v=""/>
    <s v=""/>
    <s v=""/>
    <s v=""/>
    <s v=""/>
    <s v=""/>
    <s v=""/>
    <s v=""/>
    <s v=""/>
    <s v=""/>
    <s v=""/>
    <s v=""/>
    <s v=""/>
    <s v=""/>
    <s v=""/>
    <s v=""/>
    <s v=""/>
    <s v=""/>
    <x v="0"/>
  </r>
  <r>
    <x v="3"/>
    <x v="4"/>
    <x v="8"/>
    <x v="0"/>
    <x v="2"/>
    <s v="Marché de Jérémie"/>
    <n v="1"/>
    <n v="1"/>
    <n v="0"/>
    <n v="0"/>
    <m/>
    <m/>
    <n v="0"/>
    <n v="0"/>
    <s v=""/>
    <s v=""/>
    <s v=""/>
    <s v=""/>
    <s v=""/>
    <s v=""/>
    <s v=""/>
    <s v=""/>
    <s v=""/>
    <s v=""/>
    <s v=""/>
    <s v=""/>
    <s v=""/>
    <s v=""/>
    <s v=""/>
    <s v=""/>
    <s v=""/>
    <s v=""/>
    <x v="8"/>
    <x v="10"/>
    <x v="9"/>
    <x v="1"/>
    <s v="Non, il n'y a pas eu des variations dans le prix par rapport au mois passée"/>
    <m/>
    <s v=""/>
    <s v=""/>
    <s v=""/>
    <s v=""/>
    <s v=""/>
    <s v=""/>
    <s v=""/>
    <s v=""/>
    <s v=""/>
    <s v=""/>
    <s v=""/>
    <s v=""/>
    <s v=""/>
    <s v=""/>
    <s v=""/>
    <s v=""/>
    <s v=""/>
    <s v=""/>
    <s v=""/>
    <s v=""/>
    <s v=""/>
    <s v=""/>
    <s v=""/>
    <s v=""/>
    <s v=""/>
    <s v=""/>
    <s v=""/>
    <s v=""/>
    <s v=""/>
    <s v=""/>
    <s v=""/>
    <s v=""/>
    <s v="Non"/>
    <s v=""/>
    <s v=""/>
    <s v=""/>
    <s v=""/>
    <s v=""/>
    <s v=""/>
    <s v=""/>
    <s v=""/>
    <s v=""/>
    <s v=""/>
    <s v=""/>
    <s v=""/>
    <s v=""/>
    <s v=""/>
    <s v=""/>
    <s v=""/>
    <s v=""/>
    <s v=""/>
    <x v="0"/>
  </r>
  <r>
    <x v="3"/>
    <x v="4"/>
    <x v="8"/>
    <x v="0"/>
    <x v="2"/>
    <s v=""/>
    <s v=""/>
    <s v=""/>
    <s v=""/>
    <s v=""/>
    <m/>
    <m/>
    <s v=""/>
    <s v=""/>
    <s v=""/>
    <s v=""/>
    <s v=""/>
    <s v=""/>
    <s v=""/>
    <s v=""/>
    <s v=""/>
    <s v=""/>
    <s v=""/>
    <s v=""/>
    <s v=""/>
    <s v=""/>
    <s v=""/>
    <s v=""/>
    <s v=""/>
    <s v=""/>
    <s v=""/>
    <s v=""/>
    <x v="7"/>
    <x v="9"/>
    <x v="9"/>
    <x v="1"/>
    <s v=""/>
    <m/>
    <s v=""/>
    <s v=""/>
    <s v=""/>
    <s v=""/>
    <s v=""/>
    <s v=""/>
    <s v=""/>
    <s v=""/>
    <s v=""/>
    <s v=""/>
    <s v=""/>
    <s v=""/>
    <s v=""/>
    <s v=""/>
    <s v=""/>
    <s v=""/>
    <s v=""/>
    <s v=""/>
    <s v=""/>
    <s v=""/>
    <s v=""/>
    <s v=""/>
    <s v=""/>
    <s v=""/>
    <s v=""/>
    <s v=""/>
    <s v=""/>
    <s v=""/>
    <s v=""/>
    <s v=""/>
    <s v=""/>
    <s v=""/>
    <s v=""/>
    <s v=""/>
    <s v=""/>
    <s v=""/>
    <s v=""/>
    <s v=""/>
    <s v=""/>
    <s v=""/>
    <s v=""/>
    <s v=""/>
    <s v=""/>
    <s v=""/>
    <s v=""/>
    <s v=""/>
    <s v=""/>
    <s v=""/>
    <s v=""/>
    <s v=""/>
    <s v=""/>
    <x v="7"/>
  </r>
  <r>
    <x v="3"/>
    <x v="4"/>
    <x v="8"/>
    <x v="0"/>
    <x v="2"/>
    <s v=""/>
    <s v=""/>
    <s v=""/>
    <s v=""/>
    <s v=""/>
    <m/>
    <m/>
    <s v=""/>
    <s v=""/>
    <s v=""/>
    <s v=""/>
    <s v=""/>
    <s v=""/>
    <s v=""/>
    <s v=""/>
    <s v=""/>
    <s v=""/>
    <s v=""/>
    <s v=""/>
    <s v=""/>
    <s v=""/>
    <s v=""/>
    <s v=""/>
    <s v=""/>
    <s v=""/>
    <s v=""/>
    <s v=""/>
    <x v="7"/>
    <x v="9"/>
    <x v="9"/>
    <x v="1"/>
    <s v=""/>
    <m/>
    <s v=""/>
    <s v=""/>
    <s v=""/>
    <s v=""/>
    <s v=""/>
    <s v=""/>
    <s v=""/>
    <s v=""/>
    <s v=""/>
    <s v=""/>
    <s v=""/>
    <s v=""/>
    <s v=""/>
    <s v=""/>
    <s v=""/>
    <s v=""/>
    <s v=""/>
    <s v=""/>
    <s v=""/>
    <s v=""/>
    <s v=""/>
    <s v=""/>
    <s v=""/>
    <s v=""/>
    <s v=""/>
    <s v=""/>
    <s v=""/>
    <s v=""/>
    <s v=""/>
    <s v=""/>
    <s v=""/>
    <s v=""/>
    <s v=""/>
    <s v=""/>
    <s v=""/>
    <s v=""/>
    <s v=""/>
    <s v=""/>
    <s v=""/>
    <s v=""/>
    <s v=""/>
    <s v=""/>
    <s v=""/>
    <s v=""/>
    <s v=""/>
    <s v=""/>
    <s v=""/>
    <s v=""/>
    <s v=""/>
    <s v=""/>
    <s v=""/>
    <x v="7"/>
  </r>
  <r>
    <x v="3"/>
    <x v="4"/>
    <x v="8"/>
    <x v="0"/>
    <x v="2"/>
    <s v=""/>
    <s v=""/>
    <s v=""/>
    <s v=""/>
    <s v=""/>
    <m/>
    <m/>
    <s v=""/>
    <s v=""/>
    <s v=""/>
    <s v=""/>
    <s v=""/>
    <s v=""/>
    <s v=""/>
    <s v=""/>
    <s v=""/>
    <s v=""/>
    <s v=""/>
    <s v=""/>
    <s v=""/>
    <s v=""/>
    <s v=""/>
    <s v=""/>
    <s v=""/>
    <s v=""/>
    <s v=""/>
    <s v=""/>
    <x v="7"/>
    <x v="9"/>
    <x v="9"/>
    <x v="1"/>
    <s v=""/>
    <m/>
    <s v=""/>
    <s v=""/>
    <s v=""/>
    <s v=""/>
    <s v=""/>
    <s v=""/>
    <s v=""/>
    <s v=""/>
    <s v=""/>
    <s v=""/>
    <s v=""/>
    <s v=""/>
    <s v=""/>
    <s v=""/>
    <s v=""/>
    <s v=""/>
    <s v=""/>
    <s v=""/>
    <s v=""/>
    <s v=""/>
    <s v=""/>
    <s v=""/>
    <s v=""/>
    <s v=""/>
    <s v=""/>
    <s v=""/>
    <s v=""/>
    <s v=""/>
    <s v=""/>
    <s v=""/>
    <s v=""/>
    <s v=""/>
    <s v=""/>
    <s v=""/>
    <s v=""/>
    <s v=""/>
    <s v=""/>
    <s v=""/>
    <s v=""/>
    <s v=""/>
    <s v=""/>
    <s v=""/>
    <s v=""/>
    <s v=""/>
    <s v=""/>
    <s v=""/>
    <s v=""/>
    <s v=""/>
    <s v=""/>
    <s v=""/>
    <s v=""/>
    <x v="7"/>
  </r>
  <r>
    <x v="3"/>
    <x v="4"/>
    <x v="9"/>
    <x v="0"/>
    <x v="0"/>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8"/>
  </r>
  <r>
    <x v="3"/>
    <x v="4"/>
    <x v="9"/>
    <x v="0"/>
    <x v="0"/>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8"/>
  </r>
  <r>
    <x v="3"/>
    <x v="4"/>
    <x v="9"/>
    <x v="0"/>
    <x v="0"/>
    <s v="Marché de Roseaux"/>
    <n v="1"/>
    <n v="1"/>
    <n v="0"/>
    <n v="0"/>
    <n v="1"/>
    <n v="1"/>
    <n v="0"/>
    <n v="0"/>
    <s v=""/>
    <s v=""/>
    <s v=""/>
    <s v=""/>
    <s v=""/>
    <s v=""/>
    <s v=""/>
    <s v=""/>
    <s v=""/>
    <s v=""/>
    <s v=""/>
    <s v=""/>
    <s v=""/>
    <s v=""/>
    <s v=""/>
    <s v=""/>
    <s v=""/>
    <s v=""/>
    <x v="8"/>
    <x v="11"/>
    <x v="0"/>
    <x v="0"/>
    <s v="Oui les prix ont descendu"/>
    <s v=""/>
    <s v=""/>
    <s v=""/>
    <s v=""/>
    <s v=""/>
    <s v=""/>
    <s v=""/>
    <s v=""/>
    <s v=""/>
    <s v=""/>
    <s v=""/>
    <s v=""/>
    <s v=""/>
    <s v=""/>
    <s v=""/>
    <s v=""/>
    <s v=""/>
    <s v=""/>
    <s v="Eau en bidon fermé de 5  gallons (du type Culligan)"/>
    <n v="1"/>
    <n v="0"/>
    <n v="0"/>
    <n v="0"/>
    <s v="Autre (précisez)"/>
    <n v="0"/>
    <n v="0"/>
    <n v="0"/>
    <n v="0"/>
    <n v="0"/>
    <n v="0"/>
    <n v="1"/>
    <n v="0"/>
    <s v="Changement du prix chez le fournisseur"/>
    <s v="Non"/>
    <s v=""/>
    <s v=""/>
    <s v=""/>
    <s v=""/>
    <s v=""/>
    <s v=""/>
    <s v=""/>
    <s v=""/>
    <s v=""/>
    <s v=""/>
    <s v=""/>
    <s v=""/>
    <s v=""/>
    <s v=""/>
    <s v=""/>
    <s v=""/>
    <s v=""/>
    <s v=""/>
    <x v="0"/>
  </r>
  <r>
    <x v="3"/>
    <x v="4"/>
    <x v="9"/>
    <x v="21"/>
    <x v="0"/>
    <s v="Gommiers"/>
    <n v="0"/>
    <n v="1"/>
    <n v="0"/>
    <n v="0"/>
    <n v="0"/>
    <n v="1"/>
    <n v="0"/>
    <n v="0"/>
    <s v=""/>
    <s v=""/>
    <s v=""/>
    <s v=""/>
    <s v=""/>
    <s v=""/>
    <s v=""/>
    <s v=""/>
    <s v=""/>
    <s v=""/>
    <s v=""/>
    <s v=""/>
    <s v=""/>
    <s v=""/>
    <s v=""/>
    <s v=""/>
    <s v=""/>
    <s v=""/>
    <x v="0"/>
    <x v="1"/>
    <x v="0"/>
    <x v="0"/>
    <s v="Oui les prix ont monté"/>
    <s v="Savon (mains)"/>
    <n v="0"/>
    <n v="1"/>
    <n v="0"/>
    <n v="0"/>
    <n v="0"/>
    <s v="Changement du taux de change"/>
    <n v="0"/>
    <n v="0"/>
    <n v="0"/>
    <n v="0"/>
    <n v="0"/>
    <n v="0"/>
    <n v="0"/>
    <n v="1"/>
    <n v="0"/>
    <n v="0"/>
    <s v=""/>
    <s v=""/>
    <s v=""/>
    <s v=""/>
    <s v=""/>
    <s v=""/>
    <s v=""/>
    <s v=""/>
    <s v=""/>
    <s v=""/>
    <s v=""/>
    <s v=""/>
    <s v=""/>
    <s v=""/>
    <s v=""/>
    <s v=""/>
    <s v="Oui"/>
    <n v="0"/>
    <n v="1"/>
    <n v="0"/>
    <n v="0"/>
    <n v="0"/>
    <s v="Autre (précisez)"/>
    <n v="0"/>
    <n v="0"/>
    <n v="0"/>
    <n v="0"/>
    <n v="0"/>
    <n v="0"/>
    <n v="0"/>
    <n v="0"/>
    <n v="0"/>
    <n v="1"/>
    <n v="0"/>
    <s v="Manque de moyen financier"/>
    <x v="0"/>
  </r>
  <r>
    <x v="3"/>
    <x v="4"/>
    <x v="9"/>
    <x v="21"/>
    <x v="0"/>
    <s v="Gommiers"/>
    <n v="1"/>
    <n v="0"/>
    <n v="0"/>
    <n v="0"/>
    <n v="1"/>
    <n v="0"/>
    <n v="0"/>
    <n v="0"/>
    <s v=""/>
    <s v=""/>
    <s v=""/>
    <s v=""/>
    <s v=""/>
    <s v=""/>
    <s v=""/>
    <s v=""/>
    <s v=""/>
    <s v=""/>
    <s v=""/>
    <s v=""/>
    <s v=""/>
    <s v=""/>
    <s v=""/>
    <s v=""/>
    <s v=""/>
    <s v=""/>
    <x v="9"/>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3"/>
    <x v="4"/>
    <x v="9"/>
    <x v="0"/>
    <x v="0"/>
    <s v="Marché de Roseaux"/>
    <n v="1"/>
    <n v="0"/>
    <n v="0"/>
    <n v="0"/>
    <n v="1"/>
    <n v="0"/>
    <n v="0"/>
    <n v="0"/>
    <s v=""/>
    <s v=""/>
    <s v=""/>
    <s v=""/>
    <s v=""/>
    <s v=""/>
    <s v=""/>
    <s v=""/>
    <s v=""/>
    <s v=""/>
    <s v=""/>
    <s v=""/>
    <s v=""/>
    <s v=""/>
    <s v=""/>
    <s v=""/>
    <s v=""/>
    <s v=""/>
    <x v="8"/>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3"/>
    <x v="4"/>
    <x v="9"/>
    <x v="0"/>
    <x v="0"/>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8"/>
  </r>
  <r>
    <x v="3"/>
    <x v="4"/>
    <x v="9"/>
    <x v="0"/>
    <x v="0"/>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5"/>
  </r>
  <r>
    <x v="3"/>
    <x v="4"/>
    <x v="9"/>
    <x v="0"/>
    <x v="0"/>
    <s v=""/>
    <s v=""/>
    <s v=""/>
    <s v=""/>
    <s v=""/>
    <s v=""/>
    <s v=""/>
    <s v=""/>
    <s v=""/>
    <s v=""/>
    <s v=""/>
    <s v=""/>
    <s v=""/>
    <s v=""/>
    <s v=""/>
    <s v=""/>
    <s v=""/>
    <s v=""/>
    <s v=""/>
    <s v=""/>
    <s v=""/>
    <s v=""/>
    <s v=""/>
    <s v=""/>
    <s v=""/>
    <s v=""/>
    <s v=""/>
    <x v="0"/>
    <x v="2"/>
    <x v="0"/>
    <x v="0"/>
    <s v=""/>
    <s v=""/>
    <s v=""/>
    <s v=""/>
    <s v=""/>
    <s v=""/>
    <s v=""/>
    <s v=""/>
    <s v=""/>
    <s v=""/>
    <s v=""/>
    <s v=""/>
    <s v=""/>
    <s v=""/>
    <s v=""/>
    <s v=""/>
    <s v=""/>
    <s v=""/>
    <s v=""/>
    <s v=""/>
    <s v=""/>
    <s v=""/>
    <s v=""/>
    <s v=""/>
    <s v=""/>
    <s v=""/>
    <s v=""/>
    <s v=""/>
    <s v=""/>
    <s v=""/>
    <s v=""/>
    <s v=""/>
    <s v=""/>
    <s v=""/>
    <s v=""/>
    <s v=""/>
    <s v=""/>
    <s v=""/>
    <s v=""/>
    <s v=""/>
    <s v=""/>
    <s v=""/>
    <s v=""/>
    <s v=""/>
    <s v=""/>
    <s v=""/>
    <s v=""/>
    <s v=""/>
    <s v=""/>
    <s v=""/>
    <s v=""/>
    <s v=""/>
    <s v=""/>
    <x v="8"/>
  </r>
  <r>
    <x v="3"/>
    <x v="4"/>
    <x v="9"/>
    <x v="0"/>
    <x v="0"/>
    <s v="Marché de Roseaux"/>
    <n v="0"/>
    <n v="1"/>
    <n v="0"/>
    <n v="0"/>
    <n v="0"/>
    <n v="1"/>
    <n v="0"/>
    <n v="0"/>
    <s v=""/>
    <s v=""/>
    <s v=""/>
    <s v=""/>
    <s v=""/>
    <s v=""/>
    <s v=""/>
    <s v=""/>
    <s v=""/>
    <s v=""/>
    <s v=""/>
    <s v=""/>
    <s v=""/>
    <s v=""/>
    <s v=""/>
    <s v=""/>
    <s v=""/>
    <s v=""/>
    <x v="0"/>
    <x v="6"/>
    <x v="0"/>
    <x v="0"/>
    <s v="Oui les prix ont monté"/>
    <s v="Savon (mains)"/>
    <n v="0"/>
    <n v="1"/>
    <n v="0"/>
    <n v="0"/>
    <n v="0"/>
    <s v="Changement du taux de change"/>
    <n v="0"/>
    <n v="0"/>
    <n v="0"/>
    <n v="0"/>
    <n v="0"/>
    <n v="0"/>
    <n v="0"/>
    <n v="1"/>
    <n v="0"/>
    <n v="0"/>
    <s v=""/>
    <s v=""/>
    <s v=""/>
    <s v=""/>
    <s v=""/>
    <s v=""/>
    <s v=""/>
    <s v=""/>
    <s v=""/>
    <s v=""/>
    <s v=""/>
    <s v=""/>
    <s v=""/>
    <s v=""/>
    <s v=""/>
    <s v=""/>
    <s v="Non"/>
    <s v=""/>
    <s v=""/>
    <s v=""/>
    <s v=""/>
    <s v=""/>
    <s v=""/>
    <s v=""/>
    <s v=""/>
    <s v=""/>
    <s v=""/>
    <s v=""/>
    <s v=""/>
    <s v=""/>
    <s v=""/>
    <s v=""/>
    <s v=""/>
    <s v=""/>
    <s v=""/>
    <x v="0"/>
  </r>
  <r>
    <x v="3"/>
    <x v="4"/>
    <x v="9"/>
    <x v="0"/>
    <x v="0"/>
    <s v="Marché de Roseaux"/>
    <n v="1"/>
    <n v="0"/>
    <n v="0"/>
    <n v="0"/>
    <n v="1"/>
    <n v="0"/>
    <n v="0"/>
    <n v="0"/>
    <s v=""/>
    <s v=""/>
    <s v=""/>
    <s v=""/>
    <s v=""/>
    <s v=""/>
    <s v=""/>
    <s v=""/>
    <s v=""/>
    <s v=""/>
    <s v=""/>
    <s v=""/>
    <s v=""/>
    <s v=""/>
    <s v=""/>
    <s v=""/>
    <s v=""/>
    <s v=""/>
    <x v="9"/>
    <x v="2"/>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3"/>
    <x v="4"/>
    <x v="9"/>
    <x v="0"/>
    <x v="0"/>
    <s v="Marché de Roseaux"/>
    <n v="0"/>
    <n v="1"/>
    <n v="0"/>
    <n v="0"/>
    <n v="0"/>
    <n v="1"/>
    <n v="0"/>
    <n v="0"/>
    <s v=""/>
    <s v=""/>
    <s v=""/>
    <s v=""/>
    <s v=""/>
    <s v=""/>
    <s v=""/>
    <s v=""/>
    <s v=""/>
    <s v=""/>
    <s v=""/>
    <s v=""/>
    <s v=""/>
    <s v=""/>
    <s v=""/>
    <s v=""/>
    <s v=""/>
    <s v=""/>
    <x v="0"/>
    <x v="1"/>
    <x v="0"/>
    <x v="0"/>
    <s v="Non, il n'y a pas eu des variations dans le prix par rapport au mois passée"/>
    <s v=""/>
    <s v=""/>
    <s v=""/>
    <s v=""/>
    <s v=""/>
    <s v=""/>
    <s v=""/>
    <s v=""/>
    <s v=""/>
    <s v=""/>
    <s v=""/>
    <s v=""/>
    <s v=""/>
    <s v=""/>
    <s v=""/>
    <s v=""/>
    <s v=""/>
    <s v=""/>
    <s v=""/>
    <s v=""/>
    <s v=""/>
    <s v=""/>
    <s v=""/>
    <s v=""/>
    <s v=""/>
    <s v=""/>
    <s v=""/>
    <s v=""/>
    <s v=""/>
    <s v=""/>
    <s v=""/>
    <s v=""/>
    <s v=""/>
    <s v="Non"/>
    <s v=""/>
    <s v=""/>
    <s v=""/>
    <s v=""/>
    <s v=""/>
    <s v=""/>
    <s v=""/>
    <s v=""/>
    <s v=""/>
    <s v=""/>
    <s v=""/>
    <s v=""/>
    <s v=""/>
    <s v=""/>
    <s v=""/>
    <s v=""/>
    <s v=""/>
    <s v=""/>
    <x v="0"/>
  </r>
  <r>
    <x v="3"/>
    <x v="4"/>
    <x v="9"/>
    <x v="0"/>
    <x v="0"/>
    <s v="Marché de Roseaux"/>
    <n v="0"/>
    <n v="1"/>
    <n v="0"/>
    <n v="0"/>
    <n v="0"/>
    <n v="1"/>
    <n v="0"/>
    <n v="0"/>
    <s v=""/>
    <s v=""/>
    <s v=""/>
    <s v=""/>
    <s v=""/>
    <s v=""/>
    <s v=""/>
    <s v=""/>
    <s v=""/>
    <s v=""/>
    <s v=""/>
    <s v=""/>
    <s v=""/>
    <s v=""/>
    <s v=""/>
    <s v=""/>
    <s v=""/>
    <s v=""/>
    <x v="0"/>
    <x v="11"/>
    <x v="0"/>
    <x v="0"/>
    <s v="Non, il n'y a pas eu des variations dans le prix par rapport au mois passée"/>
    <s v=""/>
    <s v=""/>
    <s v=""/>
    <s v=""/>
    <s v=""/>
    <s v=""/>
    <s v=""/>
    <s v=""/>
    <s v=""/>
    <s v=""/>
    <s v=""/>
    <s v=""/>
    <s v=""/>
    <s v=""/>
    <s v=""/>
    <s v=""/>
    <s v=""/>
    <s v=""/>
    <s v=""/>
    <s v=""/>
    <s v=""/>
    <s v=""/>
    <s v=""/>
    <s v=""/>
    <s v=""/>
    <s v=""/>
    <s v=""/>
    <s v=""/>
    <s v=""/>
    <s v=""/>
    <s v=""/>
    <s v=""/>
    <s v=""/>
    <s v="Oui"/>
    <n v="0"/>
    <n v="1"/>
    <n v="0"/>
    <n v="0"/>
    <n v="0"/>
    <s v="Absence de moyen de transport"/>
    <n v="0"/>
    <n v="0"/>
    <n v="0"/>
    <n v="0"/>
    <n v="1"/>
    <n v="0"/>
    <n v="0"/>
    <n v="0"/>
    <n v="0"/>
    <n v="0"/>
    <n v="0"/>
    <s v=""/>
    <x v="0"/>
  </r>
  <r>
    <x v="3"/>
    <x v="4"/>
    <x v="9"/>
    <x v="0"/>
    <x v="0"/>
    <s v="Marché de Roseaux"/>
    <n v="0"/>
    <n v="1"/>
    <n v="0"/>
    <n v="0"/>
    <n v="0"/>
    <n v="1"/>
    <n v="0"/>
    <n v="0"/>
    <s v=""/>
    <s v=""/>
    <s v=""/>
    <s v=""/>
    <s v=""/>
    <s v=""/>
    <s v=""/>
    <s v=""/>
    <s v=""/>
    <s v=""/>
    <s v=""/>
    <s v=""/>
    <s v=""/>
    <s v=""/>
    <s v=""/>
    <s v=""/>
    <s v=""/>
    <s v=""/>
    <x v="0"/>
    <x v="3"/>
    <x v="0"/>
    <x v="0"/>
    <s v="Non, il n'y a pas eu des variations dans le prix par rapport au mois passée"/>
    <s v=""/>
    <s v=""/>
    <s v=""/>
    <s v=""/>
    <s v=""/>
    <s v=""/>
    <s v=""/>
    <s v=""/>
    <s v=""/>
    <s v=""/>
    <s v=""/>
    <s v=""/>
    <s v=""/>
    <s v=""/>
    <s v=""/>
    <s v=""/>
    <s v=""/>
    <s v=""/>
    <s v=""/>
    <s v=""/>
    <s v=""/>
    <s v=""/>
    <s v=""/>
    <s v=""/>
    <s v=""/>
    <s v=""/>
    <s v=""/>
    <s v=""/>
    <s v=""/>
    <s v=""/>
    <s v=""/>
    <s v=""/>
    <s v=""/>
    <s v="Oui"/>
    <n v="0"/>
    <n v="1"/>
    <n v="0"/>
    <n v="0"/>
    <n v="0"/>
    <s v="Insécurité en ville"/>
    <n v="1"/>
    <n v="0"/>
    <n v="0"/>
    <n v="0"/>
    <n v="0"/>
    <n v="0"/>
    <n v="0"/>
    <n v="0"/>
    <n v="0"/>
    <n v="0"/>
    <n v="0"/>
    <s v=""/>
    <x v="0"/>
  </r>
</pivotCacheRecords>
</file>

<file path=xl/pivotCache/pivotCacheRecords2.xml><?xml version="1.0" encoding="utf-8"?>
<pivotCacheRecords xmlns="http://schemas.openxmlformats.org/spreadsheetml/2006/main" xmlns:r="http://schemas.openxmlformats.org/officeDocument/2006/relationships" count="141">
  <r>
    <x v="0"/>
    <x v="0"/>
  </r>
  <r>
    <x v="0"/>
    <x v="0"/>
  </r>
  <r>
    <x v="0"/>
    <x v="0"/>
  </r>
  <r>
    <x v="0"/>
    <x v="0"/>
  </r>
  <r>
    <x v="0"/>
    <x v="0"/>
  </r>
  <r>
    <x v="0"/>
    <x v="0"/>
  </r>
  <r>
    <x v="0"/>
    <x v="0"/>
  </r>
  <r>
    <x v="0"/>
    <x v="0"/>
  </r>
  <r>
    <x v="0"/>
    <x v="0"/>
  </r>
  <r>
    <x v="1"/>
    <x v="1"/>
  </r>
  <r>
    <x v="1"/>
    <x v="1"/>
  </r>
  <r>
    <x v="1"/>
    <x v="1"/>
  </r>
  <r>
    <x v="1"/>
    <x v="1"/>
  </r>
  <r>
    <x v="1"/>
    <x v="1"/>
  </r>
  <r>
    <x v="1"/>
    <x v="1"/>
  </r>
  <r>
    <x v="1"/>
    <x v="1"/>
  </r>
  <r>
    <x v="1"/>
    <x v="1"/>
  </r>
  <r>
    <x v="1"/>
    <x v="1"/>
  </r>
  <r>
    <x v="2"/>
    <x v="1"/>
  </r>
  <r>
    <x v="2"/>
    <x v="1"/>
  </r>
  <r>
    <x v="2"/>
    <x v="1"/>
  </r>
  <r>
    <x v="2"/>
    <x v="1"/>
  </r>
  <r>
    <x v="2"/>
    <x v="1"/>
  </r>
  <r>
    <x v="2"/>
    <x v="1"/>
  </r>
  <r>
    <x v="2"/>
    <x v="1"/>
  </r>
  <r>
    <x v="2"/>
    <x v="1"/>
  </r>
  <r>
    <x v="2"/>
    <x v="1"/>
  </r>
  <r>
    <x v="2"/>
    <x v="1"/>
  </r>
  <r>
    <x v="2"/>
    <x v="1"/>
  </r>
  <r>
    <x v="2"/>
    <x v="1"/>
  </r>
  <r>
    <x v="2"/>
    <x v="1"/>
  </r>
  <r>
    <x v="2"/>
    <x v="1"/>
  </r>
  <r>
    <x v="2"/>
    <x v="1"/>
  </r>
  <r>
    <x v="2"/>
    <x v="1"/>
  </r>
  <r>
    <x v="2"/>
    <x v="1"/>
  </r>
  <r>
    <x v="2"/>
    <x v="1"/>
  </r>
  <r>
    <x v="2"/>
    <x v="1"/>
  </r>
  <r>
    <x v="3"/>
    <x v="1"/>
  </r>
  <r>
    <x v="3"/>
    <x v="1"/>
  </r>
  <r>
    <x v="3"/>
    <x v="1"/>
  </r>
  <r>
    <x v="3"/>
    <x v="1"/>
  </r>
  <r>
    <x v="3"/>
    <x v="1"/>
  </r>
  <r>
    <x v="3"/>
    <x v="1"/>
  </r>
  <r>
    <x v="3"/>
    <x v="1"/>
  </r>
  <r>
    <x v="3"/>
    <x v="1"/>
  </r>
  <r>
    <x v="3"/>
    <x v="1"/>
  </r>
  <r>
    <x v="3"/>
    <x v="1"/>
  </r>
  <r>
    <x v="4"/>
    <x v="2"/>
  </r>
  <r>
    <x v="4"/>
    <x v="2"/>
  </r>
  <r>
    <x v="4"/>
    <x v="2"/>
  </r>
  <r>
    <x v="4"/>
    <x v="2"/>
  </r>
  <r>
    <x v="4"/>
    <x v="2"/>
  </r>
  <r>
    <x v="4"/>
    <x v="2"/>
  </r>
  <r>
    <x v="4"/>
    <x v="2"/>
  </r>
  <r>
    <x v="4"/>
    <x v="2"/>
  </r>
  <r>
    <x v="4"/>
    <x v="2"/>
  </r>
  <r>
    <x v="4"/>
    <x v="2"/>
  </r>
  <r>
    <x v="4"/>
    <x v="2"/>
  </r>
  <r>
    <x v="4"/>
    <x v="2"/>
  </r>
  <r>
    <x v="4"/>
    <x v="2"/>
  </r>
  <r>
    <x v="4"/>
    <x v="2"/>
  </r>
  <r>
    <x v="4"/>
    <x v="2"/>
  </r>
  <r>
    <x v="4"/>
    <x v="2"/>
  </r>
  <r>
    <x v="4"/>
    <x v="2"/>
  </r>
  <r>
    <x v="4"/>
    <x v="2"/>
  </r>
  <r>
    <x v="4"/>
    <x v="2"/>
  </r>
  <r>
    <x v="4"/>
    <x v="2"/>
  </r>
  <r>
    <x v="4"/>
    <x v="2"/>
  </r>
  <r>
    <x v="5"/>
    <x v="2"/>
  </r>
  <r>
    <x v="5"/>
    <x v="2"/>
  </r>
  <r>
    <x v="5"/>
    <x v="2"/>
  </r>
  <r>
    <x v="5"/>
    <x v="2"/>
  </r>
  <r>
    <x v="5"/>
    <x v="2"/>
  </r>
  <r>
    <x v="5"/>
    <x v="2"/>
  </r>
  <r>
    <x v="5"/>
    <x v="2"/>
  </r>
  <r>
    <x v="5"/>
    <x v="2"/>
  </r>
  <r>
    <x v="5"/>
    <x v="2"/>
  </r>
  <r>
    <x v="5"/>
    <x v="2"/>
  </r>
  <r>
    <x v="5"/>
    <x v="2"/>
  </r>
  <r>
    <x v="5"/>
    <x v="2"/>
  </r>
  <r>
    <x v="5"/>
    <x v="2"/>
  </r>
  <r>
    <x v="6"/>
    <x v="2"/>
  </r>
  <r>
    <x v="6"/>
    <x v="2"/>
  </r>
  <r>
    <x v="6"/>
    <x v="2"/>
  </r>
  <r>
    <x v="6"/>
    <x v="2"/>
  </r>
  <r>
    <x v="6"/>
    <x v="2"/>
  </r>
  <r>
    <x v="6"/>
    <x v="2"/>
  </r>
  <r>
    <x v="6"/>
    <x v="2"/>
  </r>
  <r>
    <x v="6"/>
    <x v="2"/>
  </r>
  <r>
    <x v="6"/>
    <x v="2"/>
  </r>
  <r>
    <x v="6"/>
    <x v="2"/>
  </r>
  <r>
    <x v="6"/>
    <x v="2"/>
  </r>
  <r>
    <x v="6"/>
    <x v="2"/>
  </r>
  <r>
    <x v="6"/>
    <x v="2"/>
  </r>
  <r>
    <x v="6"/>
    <x v="2"/>
  </r>
  <r>
    <x v="6"/>
    <x v="2"/>
  </r>
  <r>
    <x v="6"/>
    <x v="2"/>
  </r>
  <r>
    <x v="6"/>
    <x v="2"/>
  </r>
  <r>
    <x v="6"/>
    <x v="2"/>
  </r>
  <r>
    <x v="6"/>
    <x v="2"/>
  </r>
  <r>
    <x v="6"/>
    <x v="2"/>
  </r>
  <r>
    <x v="6"/>
    <x v="2"/>
  </r>
  <r>
    <x v="6"/>
    <x v="2"/>
  </r>
  <r>
    <x v="6"/>
    <x v="2"/>
  </r>
  <r>
    <x v="6"/>
    <x v="2"/>
  </r>
  <r>
    <x v="6"/>
    <x v="2"/>
  </r>
  <r>
    <x v="6"/>
    <x v="2"/>
  </r>
  <r>
    <x v="6"/>
    <x v="2"/>
  </r>
  <r>
    <x v="6"/>
    <x v="2"/>
  </r>
  <r>
    <x v="6"/>
    <x v="2"/>
  </r>
  <r>
    <x v="6"/>
    <x v="2"/>
  </r>
  <r>
    <x v="6"/>
    <x v="2"/>
  </r>
  <r>
    <x v="7"/>
    <x v="2"/>
  </r>
  <r>
    <x v="7"/>
    <x v="2"/>
  </r>
  <r>
    <x v="7"/>
    <x v="2"/>
  </r>
  <r>
    <x v="7"/>
    <x v="2"/>
  </r>
  <r>
    <x v="8"/>
    <x v="3"/>
  </r>
  <r>
    <x v="8"/>
    <x v="3"/>
  </r>
  <r>
    <x v="8"/>
    <x v="3"/>
  </r>
  <r>
    <x v="8"/>
    <x v="3"/>
  </r>
  <r>
    <x v="8"/>
    <x v="3"/>
  </r>
  <r>
    <x v="8"/>
    <x v="3"/>
  </r>
  <r>
    <x v="8"/>
    <x v="3"/>
  </r>
  <r>
    <x v="8"/>
    <x v="3"/>
  </r>
  <r>
    <x v="8"/>
    <x v="3"/>
  </r>
  <r>
    <x v="8"/>
    <x v="3"/>
  </r>
  <r>
    <x v="8"/>
    <x v="3"/>
  </r>
  <r>
    <x v="9"/>
    <x v="3"/>
  </r>
  <r>
    <x v="9"/>
    <x v="3"/>
  </r>
  <r>
    <x v="9"/>
    <x v="3"/>
  </r>
  <r>
    <x v="9"/>
    <x v="3"/>
  </r>
  <r>
    <x v="9"/>
    <x v="3"/>
  </r>
  <r>
    <x v="9"/>
    <x v="3"/>
  </r>
  <r>
    <x v="9"/>
    <x v="3"/>
  </r>
  <r>
    <x v="9"/>
    <x v="3"/>
  </r>
  <r>
    <x v="9"/>
    <x v="3"/>
  </r>
  <r>
    <x v="9"/>
    <x v="3"/>
  </r>
  <r>
    <x v="9"/>
    <x v="3"/>
  </r>
  <r>
    <x v="9"/>
    <x v="3"/>
  </r>
  <r>
    <x v="9"/>
    <x v="3"/>
  </r>
  <r>
    <x v="9"/>
    <x v="3"/>
  </r>
</pivotCacheRecords>
</file>

<file path=xl/pivotCache/pivotCacheRecords3.xml><?xml version="1.0" encoding="utf-8"?>
<pivotCacheRecords xmlns="http://schemas.openxmlformats.org/spreadsheetml/2006/main" xmlns:r="http://schemas.openxmlformats.org/officeDocument/2006/relationships" count="160">
  <r>
    <x v="0"/>
    <s v=""/>
    <s v=""/>
    <s v=""/>
    <s v=""/>
  </r>
  <r>
    <x v="1"/>
    <n v="0"/>
    <n v="1"/>
    <n v="0"/>
    <n v="0"/>
  </r>
  <r>
    <x v="1"/>
    <n v="0"/>
    <n v="1"/>
    <n v="1"/>
    <n v="0"/>
  </r>
  <r>
    <x v="0"/>
    <s v=""/>
    <s v=""/>
    <s v=""/>
    <s v=""/>
  </r>
  <r>
    <x v="0"/>
    <s v=""/>
    <s v=""/>
    <s v=""/>
    <s v=""/>
  </r>
  <r>
    <x v="0"/>
    <s v=""/>
    <s v=""/>
    <s v=""/>
    <s v=""/>
  </r>
  <r>
    <x v="0"/>
    <s v=""/>
    <s v=""/>
    <s v=""/>
    <s v=""/>
  </r>
  <r>
    <x v="0"/>
    <s v=""/>
    <s v=""/>
    <s v=""/>
    <s v=""/>
  </r>
  <r>
    <x v="0"/>
    <s v=""/>
    <s v=""/>
    <s v=""/>
    <s v=""/>
  </r>
  <r>
    <x v="0"/>
    <s v=""/>
    <s v=""/>
    <s v=""/>
    <s v=""/>
  </r>
  <r>
    <x v="0"/>
    <s v=""/>
    <s v=""/>
    <s v=""/>
    <s v=""/>
  </r>
  <r>
    <x v="0"/>
    <s v=""/>
    <s v=""/>
    <s v=""/>
    <s v=""/>
  </r>
  <r>
    <x v="0"/>
    <s v=""/>
    <s v=""/>
    <s v=""/>
    <s v=""/>
  </r>
  <r>
    <x v="0"/>
    <s v=""/>
    <s v=""/>
    <s v=""/>
    <s v=""/>
  </r>
  <r>
    <x v="0"/>
    <s v=""/>
    <s v=""/>
    <s v=""/>
    <s v=""/>
  </r>
  <r>
    <x v="0"/>
    <s v=""/>
    <s v=""/>
    <s v=""/>
    <s v=""/>
  </r>
  <r>
    <x v="0"/>
    <s v=""/>
    <s v=""/>
    <s v=""/>
    <s v=""/>
  </r>
  <r>
    <x v="2"/>
    <s v=""/>
    <s v=""/>
    <s v=""/>
    <s v=""/>
  </r>
  <r>
    <x v="0"/>
    <s v=""/>
    <s v=""/>
    <s v=""/>
    <s v=""/>
  </r>
  <r>
    <x v="0"/>
    <s v=""/>
    <s v=""/>
    <s v=""/>
    <s v=""/>
  </r>
  <r>
    <x v="0"/>
    <s v=""/>
    <s v=""/>
    <s v=""/>
    <s v=""/>
  </r>
  <r>
    <x v="0"/>
    <s v=""/>
    <s v=""/>
    <s v=""/>
    <s v=""/>
  </r>
  <r>
    <x v="0"/>
    <s v=""/>
    <s v=""/>
    <s v=""/>
    <s v=""/>
  </r>
  <r>
    <x v="0"/>
    <s v=""/>
    <s v=""/>
    <s v=""/>
    <s v=""/>
  </r>
  <r>
    <x v="2"/>
    <s v=""/>
    <s v=""/>
    <s v=""/>
    <s v=""/>
  </r>
  <r>
    <x v="2"/>
    <s v=""/>
    <s v=""/>
    <s v=""/>
    <s v=""/>
  </r>
  <r>
    <x v="0"/>
    <s v=""/>
    <s v=""/>
    <s v=""/>
    <s v=""/>
  </r>
  <r>
    <x v="0"/>
    <s v=""/>
    <s v=""/>
    <s v=""/>
    <s v=""/>
  </r>
  <r>
    <x v="0"/>
    <s v=""/>
    <s v=""/>
    <s v=""/>
    <s v=""/>
  </r>
  <r>
    <x v="2"/>
    <s v=""/>
    <s v=""/>
    <s v=""/>
    <s v=""/>
  </r>
  <r>
    <x v="0"/>
    <s v=""/>
    <s v=""/>
    <s v=""/>
    <s v=""/>
  </r>
  <r>
    <x v="2"/>
    <s v=""/>
    <s v=""/>
    <s v=""/>
    <s v=""/>
  </r>
  <r>
    <x v="0"/>
    <s v=""/>
    <s v=""/>
    <s v=""/>
    <s v=""/>
  </r>
  <r>
    <x v="0"/>
    <s v=""/>
    <s v=""/>
    <s v=""/>
    <s v=""/>
  </r>
  <r>
    <x v="0"/>
    <s v=""/>
    <s v=""/>
    <s v=""/>
    <s v=""/>
  </r>
  <r>
    <x v="0"/>
    <s v=""/>
    <s v=""/>
    <s v=""/>
    <s v=""/>
  </r>
  <r>
    <x v="0"/>
    <s v=""/>
    <s v=""/>
    <s v=""/>
    <s v=""/>
  </r>
  <r>
    <x v="0"/>
    <s v=""/>
    <s v=""/>
    <s v=""/>
    <s v=""/>
  </r>
  <r>
    <x v="1"/>
    <n v="0"/>
    <n v="0"/>
    <n v="1"/>
    <n v="0"/>
  </r>
  <r>
    <x v="0"/>
    <s v=""/>
    <s v=""/>
    <s v=""/>
    <s v=""/>
  </r>
  <r>
    <x v="1"/>
    <n v="0"/>
    <n v="0"/>
    <n v="1"/>
    <n v="0"/>
  </r>
  <r>
    <x v="1"/>
    <n v="0"/>
    <n v="0"/>
    <n v="1"/>
    <n v="0"/>
  </r>
  <r>
    <x v="0"/>
    <s v=""/>
    <s v=""/>
    <s v=""/>
    <s v=""/>
  </r>
  <r>
    <x v="0"/>
    <s v=""/>
    <s v=""/>
    <s v=""/>
    <s v=""/>
  </r>
  <r>
    <x v="0"/>
    <s v=""/>
    <s v=""/>
    <s v=""/>
    <s v=""/>
  </r>
  <r>
    <x v="0"/>
    <s v=""/>
    <s v=""/>
    <s v=""/>
    <s v=""/>
  </r>
  <r>
    <x v="2"/>
    <s v=""/>
    <s v=""/>
    <s v=""/>
    <s v=""/>
  </r>
  <r>
    <x v="1"/>
    <n v="1"/>
    <n v="1"/>
    <n v="0"/>
    <n v="0"/>
  </r>
  <r>
    <x v="1"/>
    <n v="1"/>
    <n v="1"/>
    <n v="0"/>
    <n v="0"/>
  </r>
  <r>
    <x v="1"/>
    <n v="1"/>
    <n v="1"/>
    <n v="0"/>
    <n v="0"/>
  </r>
  <r>
    <x v="1"/>
    <n v="1"/>
    <n v="0"/>
    <n v="1"/>
    <n v="0"/>
  </r>
  <r>
    <x v="1"/>
    <n v="1"/>
    <n v="1"/>
    <n v="0"/>
    <n v="0"/>
  </r>
  <r>
    <x v="1"/>
    <n v="1"/>
    <n v="1"/>
    <n v="0"/>
    <n v="0"/>
  </r>
  <r>
    <x v="1"/>
    <n v="1"/>
    <n v="1"/>
    <n v="0"/>
    <n v="0"/>
  </r>
  <r>
    <x v="1"/>
    <n v="1"/>
    <n v="1"/>
    <n v="0"/>
    <n v="0"/>
  </r>
  <r>
    <x v="1"/>
    <n v="1"/>
    <n v="1"/>
    <n v="1"/>
    <n v="0"/>
  </r>
  <r>
    <x v="1"/>
    <n v="0"/>
    <n v="1"/>
    <n v="0"/>
    <n v="0"/>
  </r>
  <r>
    <x v="1"/>
    <n v="0"/>
    <n v="1"/>
    <n v="0"/>
    <n v="0"/>
  </r>
  <r>
    <x v="1"/>
    <n v="0"/>
    <n v="1"/>
    <n v="0"/>
    <n v="0"/>
  </r>
  <r>
    <x v="1"/>
    <n v="1"/>
    <n v="0"/>
    <n v="0"/>
    <n v="0"/>
  </r>
  <r>
    <x v="1"/>
    <n v="1"/>
    <n v="1"/>
    <n v="0"/>
    <n v="0"/>
  </r>
  <r>
    <x v="1"/>
    <n v="1"/>
    <n v="1"/>
    <n v="0"/>
    <n v="0"/>
  </r>
  <r>
    <x v="1"/>
    <n v="0"/>
    <n v="1"/>
    <n v="1"/>
    <n v="0"/>
  </r>
  <r>
    <x v="1"/>
    <n v="1"/>
    <n v="1"/>
    <n v="0"/>
    <n v="0"/>
  </r>
  <r>
    <x v="1"/>
    <n v="1"/>
    <n v="1"/>
    <n v="0"/>
    <n v="0"/>
  </r>
  <r>
    <x v="1"/>
    <n v="1"/>
    <n v="1"/>
    <n v="1"/>
    <n v="0"/>
  </r>
  <r>
    <x v="1"/>
    <n v="1"/>
    <n v="1"/>
    <n v="0"/>
    <n v="0"/>
  </r>
  <r>
    <x v="2"/>
    <s v=""/>
    <s v=""/>
    <s v=""/>
    <s v=""/>
  </r>
  <r>
    <x v="1"/>
    <n v="0"/>
    <n v="1"/>
    <n v="1"/>
    <n v="0"/>
  </r>
  <r>
    <x v="1"/>
    <n v="0"/>
    <n v="1"/>
    <n v="1"/>
    <n v="0"/>
  </r>
  <r>
    <x v="1"/>
    <n v="0"/>
    <n v="1"/>
    <n v="1"/>
    <n v="0"/>
  </r>
  <r>
    <x v="1"/>
    <n v="0"/>
    <n v="1"/>
    <n v="1"/>
    <n v="0"/>
  </r>
  <r>
    <x v="1"/>
    <n v="0"/>
    <n v="1"/>
    <n v="1"/>
    <n v="0"/>
  </r>
  <r>
    <x v="1"/>
    <n v="0"/>
    <n v="1"/>
    <n v="1"/>
    <n v="0"/>
  </r>
  <r>
    <x v="1"/>
    <n v="0"/>
    <n v="1"/>
    <n v="1"/>
    <n v="0"/>
  </r>
  <r>
    <x v="1"/>
    <n v="0"/>
    <n v="1"/>
    <n v="0"/>
    <n v="0"/>
  </r>
  <r>
    <x v="1"/>
    <n v="0"/>
    <n v="1"/>
    <n v="0"/>
    <n v="0"/>
  </r>
  <r>
    <x v="1"/>
    <n v="0"/>
    <n v="1"/>
    <n v="1"/>
    <n v="0"/>
  </r>
  <r>
    <x v="1"/>
    <n v="0"/>
    <n v="1"/>
    <n v="1"/>
    <n v="0"/>
  </r>
  <r>
    <x v="1"/>
    <n v="0"/>
    <n v="1"/>
    <n v="0"/>
    <n v="0"/>
  </r>
  <r>
    <x v="1"/>
    <n v="0"/>
    <n v="1"/>
    <n v="1"/>
    <n v="0"/>
  </r>
  <r>
    <x v="2"/>
    <s v=""/>
    <s v=""/>
    <s v=""/>
    <s v=""/>
  </r>
  <r>
    <x v="0"/>
    <s v=""/>
    <s v=""/>
    <s v=""/>
    <s v=""/>
  </r>
  <r>
    <x v="2"/>
    <s v=""/>
    <s v=""/>
    <s v=""/>
    <s v=""/>
  </r>
  <r>
    <x v="1"/>
    <n v="0"/>
    <n v="1"/>
    <n v="0"/>
    <n v="0"/>
  </r>
  <r>
    <x v="0"/>
    <s v=""/>
    <s v=""/>
    <s v=""/>
    <s v=""/>
  </r>
  <r>
    <x v="1"/>
    <n v="0"/>
    <n v="1"/>
    <n v="0"/>
    <n v="0"/>
  </r>
  <r>
    <x v="2"/>
    <s v=""/>
    <s v=""/>
    <s v=""/>
    <s v=""/>
  </r>
  <r>
    <x v="0"/>
    <s v=""/>
    <s v=""/>
    <s v=""/>
    <s v=""/>
  </r>
  <r>
    <x v="1"/>
    <n v="0"/>
    <n v="1"/>
    <n v="0"/>
    <n v="0"/>
  </r>
  <r>
    <x v="0"/>
    <s v=""/>
    <s v=""/>
    <s v=""/>
    <s v=""/>
  </r>
  <r>
    <x v="0"/>
    <s v=""/>
    <s v=""/>
    <s v=""/>
    <s v=""/>
  </r>
  <r>
    <x v="2"/>
    <s v=""/>
    <s v=""/>
    <s v=""/>
    <s v=""/>
  </r>
  <r>
    <x v="1"/>
    <n v="0"/>
    <n v="1"/>
    <n v="0"/>
    <n v="0"/>
  </r>
  <r>
    <x v="2"/>
    <s v=""/>
    <s v=""/>
    <s v=""/>
    <s v=""/>
  </r>
  <r>
    <x v="0"/>
    <s v=""/>
    <s v=""/>
    <s v=""/>
    <s v=""/>
  </r>
  <r>
    <x v="0"/>
    <s v=""/>
    <s v=""/>
    <s v=""/>
    <s v=""/>
  </r>
  <r>
    <x v="1"/>
    <n v="0"/>
    <n v="1"/>
    <n v="0"/>
    <n v="0"/>
  </r>
  <r>
    <x v="1"/>
    <n v="0"/>
    <n v="1"/>
    <n v="0"/>
    <n v="0"/>
  </r>
  <r>
    <x v="0"/>
    <s v=""/>
    <s v=""/>
    <s v=""/>
    <s v=""/>
  </r>
  <r>
    <x v="0"/>
    <s v=""/>
    <s v=""/>
    <s v=""/>
    <s v=""/>
  </r>
  <r>
    <x v="0"/>
    <s v=""/>
    <s v=""/>
    <s v=""/>
    <s v=""/>
  </r>
  <r>
    <x v="2"/>
    <s v=""/>
    <s v=""/>
    <s v=""/>
    <s v=""/>
  </r>
  <r>
    <x v="0"/>
    <s v=""/>
    <s v=""/>
    <s v=""/>
    <s v=""/>
  </r>
  <r>
    <x v="2"/>
    <s v=""/>
    <s v=""/>
    <s v=""/>
    <s v=""/>
  </r>
  <r>
    <x v="0"/>
    <s v=""/>
    <s v=""/>
    <s v=""/>
    <s v=""/>
  </r>
  <r>
    <x v="2"/>
    <s v=""/>
    <s v=""/>
    <s v=""/>
    <s v=""/>
  </r>
  <r>
    <x v="0"/>
    <s v=""/>
    <s v=""/>
    <s v=""/>
    <s v=""/>
  </r>
  <r>
    <x v="0"/>
    <s v=""/>
    <s v=""/>
    <s v=""/>
    <s v=""/>
  </r>
  <r>
    <x v="0"/>
    <s v=""/>
    <s v=""/>
    <s v=""/>
    <s v=""/>
  </r>
  <r>
    <x v="2"/>
    <s v=""/>
    <s v=""/>
    <s v=""/>
    <s v=""/>
  </r>
  <r>
    <x v="2"/>
    <s v=""/>
    <s v=""/>
    <s v=""/>
    <s v=""/>
  </r>
  <r>
    <x v="3"/>
    <s v=""/>
    <s v=""/>
    <s v=""/>
    <s v=""/>
  </r>
  <r>
    <x v="3"/>
    <s v=""/>
    <s v=""/>
    <s v=""/>
    <s v=""/>
  </r>
  <r>
    <x v="3"/>
    <s v=""/>
    <s v=""/>
    <s v=""/>
    <s v=""/>
  </r>
  <r>
    <x v="1"/>
    <n v="1"/>
    <n v="0"/>
    <n v="0"/>
    <n v="0"/>
  </r>
  <r>
    <x v="2"/>
    <s v=""/>
    <s v=""/>
    <s v=""/>
    <s v=""/>
  </r>
  <r>
    <x v="2"/>
    <s v=""/>
    <s v=""/>
    <s v=""/>
    <s v=""/>
  </r>
  <r>
    <x v="0"/>
    <s v=""/>
    <s v=""/>
    <s v=""/>
    <s v=""/>
  </r>
  <r>
    <x v="0"/>
    <s v=""/>
    <s v=""/>
    <s v=""/>
    <s v=""/>
  </r>
  <r>
    <x v="0"/>
    <s v=""/>
    <s v=""/>
    <s v=""/>
    <s v=""/>
  </r>
  <r>
    <x v="0"/>
    <s v=""/>
    <s v=""/>
    <s v=""/>
    <s v=""/>
  </r>
  <r>
    <x v="0"/>
    <s v=""/>
    <s v=""/>
    <s v=""/>
    <s v=""/>
  </r>
  <r>
    <x v="0"/>
    <s v=""/>
    <s v=""/>
    <s v=""/>
    <s v=""/>
  </r>
  <r>
    <x v="2"/>
    <s v=""/>
    <s v=""/>
    <s v=""/>
    <s v=""/>
  </r>
  <r>
    <x v="2"/>
    <s v=""/>
    <s v=""/>
    <s v=""/>
    <s v=""/>
  </r>
  <r>
    <x v="2"/>
    <s v=""/>
    <s v=""/>
    <s v=""/>
    <s v=""/>
  </r>
  <r>
    <x v="2"/>
    <s v=""/>
    <s v=""/>
    <s v=""/>
    <s v=""/>
  </r>
  <r>
    <x v="2"/>
    <s v=""/>
    <s v=""/>
    <s v=""/>
    <s v=""/>
  </r>
  <r>
    <x v="0"/>
    <s v=""/>
    <s v=""/>
    <s v=""/>
    <s v=""/>
  </r>
  <r>
    <x v="1"/>
    <n v="0"/>
    <n v="1"/>
    <n v="0"/>
    <n v="0"/>
  </r>
  <r>
    <x v="0"/>
    <s v=""/>
    <s v=""/>
    <s v=""/>
    <s v=""/>
  </r>
  <r>
    <x v="0"/>
    <s v=""/>
    <s v=""/>
    <s v=""/>
    <s v=""/>
  </r>
  <r>
    <x v="2"/>
    <s v=""/>
    <s v=""/>
    <s v=""/>
    <s v=""/>
  </r>
  <r>
    <x v="2"/>
    <s v=""/>
    <s v=""/>
    <s v=""/>
    <s v=""/>
  </r>
  <r>
    <x v="2"/>
    <s v=""/>
    <s v=""/>
    <s v=""/>
    <s v=""/>
  </r>
  <r>
    <x v="0"/>
    <s v=""/>
    <s v=""/>
    <s v=""/>
    <s v=""/>
  </r>
  <r>
    <x v="0"/>
    <s v=""/>
    <s v=""/>
    <s v=""/>
    <s v=""/>
  </r>
  <r>
    <x v="0"/>
    <s v=""/>
    <s v=""/>
    <s v=""/>
    <s v=""/>
  </r>
  <r>
    <x v="1"/>
    <n v="0"/>
    <n v="1"/>
    <n v="0"/>
    <n v="0"/>
  </r>
  <r>
    <x v="1"/>
    <n v="0"/>
    <n v="1"/>
    <n v="0"/>
    <n v="0"/>
  </r>
  <r>
    <x v="4"/>
    <m/>
    <m/>
    <m/>
    <m/>
  </r>
  <r>
    <x v="4"/>
    <m/>
    <m/>
    <m/>
    <m/>
  </r>
  <r>
    <x v="4"/>
    <m/>
    <m/>
    <m/>
    <m/>
  </r>
  <r>
    <x v="4"/>
    <m/>
    <m/>
    <m/>
    <m/>
  </r>
  <r>
    <x v="4"/>
    <m/>
    <m/>
    <m/>
    <m/>
  </r>
  <r>
    <x v="4"/>
    <m/>
    <m/>
    <m/>
    <m/>
  </r>
  <r>
    <x v="4"/>
    <m/>
    <m/>
    <m/>
    <m/>
  </r>
  <r>
    <x v="4"/>
    <m/>
    <m/>
    <m/>
    <m/>
  </r>
  <r>
    <x v="4"/>
    <m/>
    <m/>
    <m/>
    <m/>
  </r>
  <r>
    <x v="4"/>
    <m/>
    <m/>
    <m/>
    <m/>
  </r>
  <r>
    <x v="4"/>
    <m/>
    <m/>
    <m/>
    <m/>
  </r>
  <r>
    <x v="4"/>
    <m/>
    <m/>
    <m/>
    <m/>
  </r>
  <r>
    <x v="4"/>
    <m/>
    <m/>
    <m/>
    <m/>
  </r>
  <r>
    <x v="4"/>
    <m/>
    <m/>
    <m/>
    <m/>
  </r>
  <r>
    <x v="4"/>
    <m/>
    <m/>
    <m/>
    <m/>
  </r>
  <r>
    <x v="4"/>
    <m/>
    <m/>
    <m/>
    <m/>
  </r>
  <r>
    <x v="4"/>
    <m/>
    <m/>
    <m/>
    <m/>
  </r>
  <r>
    <x v="4"/>
    <m/>
    <m/>
    <m/>
    <m/>
  </r>
  <r>
    <x v="4"/>
    <m/>
    <m/>
    <m/>
    <m/>
  </r>
</pivotCacheRecords>
</file>

<file path=xl/pivotCache/pivotCacheRecords4.xml><?xml version="1.0" encoding="utf-8"?>
<pivotCacheRecords xmlns="http://schemas.openxmlformats.org/spreadsheetml/2006/main" xmlns:r="http://schemas.openxmlformats.org/officeDocument/2006/relationships" count="141">
  <r>
    <x v="0"/>
    <x v="0"/>
    <s v="HT0931"/>
    <s v="Môle Saint Nicolas"/>
    <s v="2e Section Mare-Rouge"/>
    <s v="Centre-ville"/>
    <s v=""/>
    <s v="msn_2"/>
    <s v="Centre-ville"/>
    <s v="Centre-ville"/>
    <s v="Centre-ville"/>
    <x v="0"/>
    <s v="Marché"/>
    <s v="marche"/>
    <s v="Marché"/>
    <s v="Face-à-face"/>
    <s v="Oui"/>
    <s v="Oui"/>
    <s v="Marché Trésor / Mare-Rouge"/>
    <s v=""/>
    <s v="Marché Trésor / Mare-Rouge"/>
    <s v=""/>
    <s v=""/>
    <s v="Savon (mains) Eau de Javel"/>
    <n v="0"/>
    <n v="1"/>
    <n v="1"/>
    <n v="0"/>
    <n v="0"/>
    <s v="Savon (mains) Eau de Javel"/>
    <n v="0"/>
    <n v="1"/>
    <n v="1"/>
    <n v="0"/>
    <n v="0"/>
    <s v=""/>
    <s v=""/>
    <s v=""/>
    <s v=""/>
    <s v=""/>
    <s v=""/>
    <s v=""/>
    <s v=""/>
    <s v=""/>
    <s v=""/>
    <s v=""/>
    <s v=""/>
    <s v=""/>
    <s v=""/>
    <s v=""/>
    <s v=""/>
    <s v=""/>
    <s v=""/>
    <s v=""/>
    <s v=""/>
    <s v=""/>
    <s v=""/>
    <s v=""/>
    <s v=""/>
    <s v=""/>
    <s v=""/>
    <s v=""/>
    <s v="Non"/>
    <s v=""/>
    <s v="Pièce de 100g"/>
    <s v="Pièce de 100g"/>
    <n v="50"/>
    <s v="37.5"/>
    <s v=""/>
    <s v=""/>
    <s v="37.5"/>
    <s v="37.5"/>
    <s v="Non"/>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
    <s v=""/>
    <s v=""/>
    <s v=""/>
    <s v=""/>
    <s v=""/>
    <m/>
    <s v=""/>
    <s v=""/>
    <s v=""/>
    <s v=""/>
    <s v=""/>
    <s v=""/>
    <s v=""/>
    <s v=""/>
    <s v=""/>
    <s v=""/>
    <s v=""/>
    <s v=""/>
    <s v=""/>
    <s v=""/>
    <s v=""/>
    <s v=""/>
    <s v=""/>
    <s v=""/>
    <s v=""/>
    <s v=""/>
    <s v=""/>
    <s v=""/>
    <s v=""/>
    <s v=""/>
    <s v=""/>
    <s v=""/>
    <s v=""/>
    <s v=""/>
    <s v=""/>
    <s v=""/>
    <s v=""/>
    <s v="1608049881047.jpg"/>
    <s v="Tous les produits ne sont pas disponibles."/>
    <s v=""/>
    <n v="146210610"/>
    <s v="e598c54f-d48e-40f2-81f1-0e97e1b595d9"/>
    <s v="2020-12-17T13:34:47"/>
    <s v=""/>
    <n v="132"/>
  </r>
  <r>
    <x v="0"/>
    <x v="0"/>
    <s v="HT0931"/>
    <s v="Môle Saint Nicolas"/>
    <s v="2e Section Mare-Rouge"/>
    <s v="Centre-ville"/>
    <s v=""/>
    <s v="msn_2"/>
    <s v="Centre-ville"/>
    <s v="Centre-ville"/>
    <s v="Centre-ville"/>
    <x v="0"/>
    <s v="Marché"/>
    <s v="marche"/>
    <s v="Marché"/>
    <s v="Face-à-face"/>
    <s v="Oui"/>
    <s v="Oui"/>
    <s v="Marché Trésor / Mare-Rouge"/>
    <s v=""/>
    <s v="Marché Trésor / Mare-Rouge"/>
    <s v=""/>
    <s v=""/>
    <s v="Savon (mains) Eau de Javel Produit de traitement de l'eau (Gadyen Dlo, Aquajif)"/>
    <n v="0"/>
    <n v="1"/>
    <n v="1"/>
    <n v="1"/>
    <n v="0"/>
    <s v="Savon (mains) Produit de traitement de l'eau (Gadyen Dlo, Aquajif)"/>
    <n v="0"/>
    <n v="1"/>
    <n v="0"/>
    <n v="1"/>
    <n v="0"/>
    <s v="l'Eau de Javel"/>
    <n v="0"/>
    <n v="0"/>
    <n v="0"/>
    <n v="1"/>
    <n v="0"/>
    <s v="Absence de moyen de transport"/>
    <n v="0"/>
    <n v="0"/>
    <n v="0"/>
    <n v="0"/>
    <n v="1"/>
    <n v="0"/>
    <n v="0"/>
    <n v="0"/>
    <n v="0"/>
    <n v="0"/>
    <n v="0"/>
    <s v=""/>
    <s v=""/>
    <s v=""/>
    <s v=""/>
    <s v=""/>
    <s v=""/>
    <s v=""/>
    <s v=""/>
    <s v=""/>
    <s v="Non"/>
    <s v=""/>
    <s v="Pièce de 100g"/>
    <s v="Pièce de 100g"/>
    <n v="50"/>
    <s v="37.5"/>
    <s v=""/>
    <s v=""/>
    <s v="37.5"/>
    <s v="37.5"/>
    <s v=""/>
    <s v=""/>
    <s v=""/>
    <s v=""/>
    <s v=""/>
    <s v=""/>
    <s v=""/>
    <s v=""/>
    <s v=""/>
    <s v=""/>
    <s v=""/>
    <s v=""/>
    <s v="Un Petit bidon de chlore"/>
    <s v="autre"/>
    <s v="Autre"/>
    <s v="500 mL"/>
    <s v="Oui les prix ont monté"/>
    <s v="Savon (mains)"/>
    <n v="0"/>
    <n v="1"/>
    <n v="0"/>
    <n v="0"/>
    <n v="0"/>
    <s v="Insécurité en ville Insécurité sur les routes"/>
    <n v="1"/>
    <n v="1"/>
    <n v="0"/>
    <n v="0"/>
    <n v="0"/>
    <n v="0"/>
    <n v="0"/>
    <n v="0"/>
    <n v="0"/>
    <n v="0"/>
    <s v=""/>
    <s v=""/>
    <s v=""/>
    <s v=""/>
    <s v=""/>
    <s v=""/>
    <s v=""/>
    <s v=""/>
    <s v=""/>
    <s v=""/>
    <s v=""/>
    <s v=""/>
    <s v=""/>
    <s v=""/>
    <s v=""/>
    <s v=""/>
    <s v=""/>
    <x v="1"/>
    <s v="Savon (mains)"/>
    <n v="0"/>
    <n v="1"/>
    <n v="0"/>
    <n v="0"/>
    <n v="0"/>
    <s v="Insécurité en ville Insécurité sur les routes"/>
    <n v="1"/>
    <n v="1"/>
    <n v="0"/>
    <n v="0"/>
    <n v="0"/>
    <n v="0"/>
    <n v="0"/>
    <n v="0"/>
    <n v="0"/>
    <n v="0"/>
    <n v="0"/>
    <s v=""/>
    <s v=""/>
    <s v=""/>
    <s v=""/>
    <s v=""/>
    <s v=""/>
    <s v=""/>
    <s v=""/>
    <s v=""/>
    <s v=""/>
    <s v=""/>
    <s v=""/>
    <s v=""/>
    <s v=""/>
    <s v=""/>
    <s v=""/>
    <s v=""/>
    <s v=""/>
    <m/>
    <s v=""/>
    <s v=""/>
    <s v=""/>
    <s v=""/>
    <s v=""/>
    <s v=""/>
    <s v=""/>
    <s v=""/>
    <s v=""/>
    <s v=""/>
    <s v=""/>
    <s v=""/>
    <s v=""/>
    <s v=""/>
    <s v=""/>
    <s v=""/>
    <s v=""/>
    <s v=""/>
    <s v=""/>
    <s v=""/>
    <s v=""/>
    <s v=""/>
    <s v=""/>
    <s v=""/>
    <s v=""/>
    <s v=""/>
    <s v=""/>
    <s v=""/>
    <s v=""/>
    <s v=""/>
    <s v=""/>
    <s v=""/>
    <s v="Eau de javel difficile à trouvé dans ce marché"/>
    <s v=""/>
    <n v="146210629"/>
    <s v="b562202f-cfd6-4c23-84a0-f45142902484"/>
    <s v="2020-12-17T13:34:50"/>
    <s v=""/>
    <n v="133"/>
  </r>
  <r>
    <x v="0"/>
    <x v="0"/>
    <s v="HT0931"/>
    <s v="Môle Saint Nicolas"/>
    <s v="1re Section de Cotes de Fer"/>
    <s v="Centre-ville"/>
    <s v=""/>
    <s v="msn_2"/>
    <s v="Centre-ville"/>
    <s v="Centre-ville"/>
    <s v="Centre-ville"/>
    <x v="0"/>
    <s v="Marché"/>
    <s v="marche"/>
    <s v="Marché"/>
    <s v="Face-à-face"/>
    <s v="Oui"/>
    <s v="Oui"/>
    <s v="Marché communal de Môle Saint Nicolas"/>
    <s v=""/>
    <s v="Marché communal de Môle Saint Nicolas"/>
    <s v=""/>
    <s v=""/>
    <s v="Savon (mains) Eau de Javel"/>
    <n v="0"/>
    <n v="1"/>
    <n v="1"/>
    <n v="0"/>
    <n v="0"/>
    <s v="Savon (mains) Eau de Javel"/>
    <n v="0"/>
    <n v="1"/>
    <n v="1"/>
    <n v="0"/>
    <n v="0"/>
    <s v=""/>
    <s v=""/>
    <s v=""/>
    <s v=""/>
    <s v=""/>
    <s v=""/>
    <s v=""/>
    <s v=""/>
    <s v=""/>
    <s v=""/>
    <s v=""/>
    <s v=""/>
    <s v=""/>
    <s v=""/>
    <s v=""/>
    <s v=""/>
    <s v=""/>
    <s v=""/>
    <s v=""/>
    <s v=""/>
    <s v=""/>
    <s v=""/>
    <s v=""/>
    <s v=""/>
    <s v=""/>
    <s v=""/>
    <s v=""/>
    <s v="Oui"/>
    <n v="25"/>
    <s v=""/>
    <s v=""/>
    <s v=""/>
    <s v=""/>
    <s v=""/>
    <s v=""/>
    <s v=""/>
    <n v="25"/>
    <s v="Non"/>
    <s v=""/>
    <s v=""/>
    <s v=""/>
    <s v=""/>
    <s v=""/>
    <s v="Oz"/>
    <n v="3"/>
    <n v="10"/>
    <n v="533.33333333333337"/>
    <n v="533.33333333333337"/>
    <m/>
    <s v=""/>
    <s v=""/>
    <s v=""/>
    <s v=""/>
    <s v="Oui les prix ont descendu"/>
    <s v=""/>
    <s v=""/>
    <s v=""/>
    <s v=""/>
    <s v=""/>
    <s v=""/>
    <s v=""/>
    <s v=""/>
    <s v=""/>
    <s v=""/>
    <s v=""/>
    <s v=""/>
    <s v=""/>
    <s v=""/>
    <s v=""/>
    <s v=""/>
    <s v=""/>
    <s v=""/>
    <s v="Savon (mains) Eau de Javel"/>
    <n v="0"/>
    <n v="1"/>
    <n v="1"/>
    <n v="0"/>
    <n v="0"/>
    <s v="Autre (précisez)"/>
    <n v="0"/>
    <n v="0"/>
    <n v="0"/>
    <n v="0"/>
    <n v="0"/>
    <n v="0"/>
    <n v="1"/>
    <n v="0"/>
    <s v="Changement du taux de change"/>
    <x v="1"/>
    <s v="Savon (mains) Eau de Javel"/>
    <n v="0"/>
    <n v="1"/>
    <n v="1"/>
    <n v="0"/>
    <n v="0"/>
    <s v="Autre (précisez)"/>
    <n v="0"/>
    <n v="0"/>
    <n v="0"/>
    <n v="0"/>
    <n v="0"/>
    <n v="0"/>
    <n v="0"/>
    <n v="0"/>
    <n v="0"/>
    <n v="1"/>
    <n v="0"/>
    <s v=""/>
    <s v=""/>
    <s v=""/>
    <s v=""/>
    <s v=""/>
    <s v=""/>
    <s v=""/>
    <s v=""/>
    <s v=""/>
    <s v=""/>
    <s v=""/>
    <s v=""/>
    <s v=""/>
    <s v=""/>
    <s v=""/>
    <s v=""/>
    <s v=""/>
    <s v=""/>
    <m/>
    <s v=""/>
    <s v=""/>
    <s v=""/>
    <s v=""/>
    <s v=""/>
    <s v=""/>
    <s v=""/>
    <s v=""/>
    <s v=""/>
    <s v=""/>
    <s v=""/>
    <s v=""/>
    <s v=""/>
    <s v=""/>
    <s v=""/>
    <s v=""/>
    <s v=""/>
    <s v=""/>
    <s v=""/>
    <s v=""/>
    <s v=""/>
    <s v=""/>
    <s v=""/>
    <s v=""/>
    <s v=""/>
    <s v=""/>
    <s v=""/>
    <s v=""/>
    <s v=""/>
    <s v=""/>
    <s v=""/>
    <s v="1608138722619.jpg"/>
    <s v="Difficulté de retrouver l'eau de javel."/>
    <s v=""/>
    <n v="146210659"/>
    <s v="fd81e9e1-e5a9-4d13-8875-7941d210fb6f"/>
    <s v="2020-12-17T13:34:54"/>
    <s v=""/>
    <n v="134"/>
  </r>
  <r>
    <x v="0"/>
    <x v="0"/>
    <s v="HT0931"/>
    <s v="Môle Saint Nicolas"/>
    <s v="1re Section de Cotes de Fer"/>
    <s v="Centre-ville"/>
    <s v=""/>
    <s v="msn_2"/>
    <s v="Centre-ville"/>
    <s v="Centre-ville"/>
    <s v="Centre-ville"/>
    <x v="0"/>
    <s v="Marché"/>
    <s v="marche"/>
    <s v="Marché"/>
    <s v="Face-à-face"/>
    <s v="Oui"/>
    <s v="Oui"/>
    <s v="Marché communal de Môle Saint Nicolas"/>
    <s v=""/>
    <s v="Marché communal de Môle Saint Nicolas"/>
    <s v=""/>
    <s v=""/>
    <s v="Savon (mains) Eau de Javel"/>
    <n v="0"/>
    <n v="1"/>
    <n v="1"/>
    <n v="0"/>
    <n v="0"/>
    <s v="Savon (mains) Eau de Javel"/>
    <n v="0"/>
    <n v="1"/>
    <n v="1"/>
    <n v="0"/>
    <n v="0"/>
    <s v=""/>
    <s v=""/>
    <s v=""/>
    <s v=""/>
    <s v=""/>
    <s v=""/>
    <s v=""/>
    <s v=""/>
    <s v=""/>
    <s v=""/>
    <s v=""/>
    <s v=""/>
    <s v=""/>
    <s v=""/>
    <s v=""/>
    <s v=""/>
    <s v=""/>
    <s v=""/>
    <s v=""/>
    <s v=""/>
    <s v=""/>
    <s v=""/>
    <s v=""/>
    <s v=""/>
    <s v=""/>
    <s v=""/>
    <s v=""/>
    <s v="Oui"/>
    <n v="25"/>
    <s v=""/>
    <s v=""/>
    <s v=""/>
    <s v=""/>
    <s v=""/>
    <s v=""/>
    <s v=""/>
    <n v="25"/>
    <s v="Non"/>
    <s v=""/>
    <s v=""/>
    <s v=""/>
    <s v=""/>
    <s v=""/>
    <s v="Oz"/>
    <n v="3"/>
    <n v="10"/>
    <n v="533.33333333333337"/>
    <n v="533.33333333333337"/>
    <m/>
    <s v=""/>
    <s v=""/>
    <s v=""/>
    <s v=""/>
    <s v="Oui les prix ont descendu"/>
    <s v=""/>
    <s v=""/>
    <s v=""/>
    <s v=""/>
    <s v=""/>
    <s v=""/>
    <s v=""/>
    <s v=""/>
    <s v=""/>
    <s v=""/>
    <s v=""/>
    <s v=""/>
    <s v=""/>
    <s v=""/>
    <s v=""/>
    <s v=""/>
    <s v=""/>
    <s v=""/>
    <s v="Savon (mains) Eau de Javel"/>
    <n v="0"/>
    <n v="1"/>
    <n v="1"/>
    <n v="0"/>
    <n v="0"/>
    <s v="Autre (précisez)"/>
    <n v="0"/>
    <n v="0"/>
    <n v="0"/>
    <n v="0"/>
    <n v="0"/>
    <n v="0"/>
    <n v="1"/>
    <n v="0"/>
    <s v="Changement du taux de change"/>
    <x v="0"/>
    <s v=""/>
    <s v=""/>
    <s v=""/>
    <s v=""/>
    <s v=""/>
    <s v=""/>
    <s v=""/>
    <s v=""/>
    <s v=""/>
    <s v=""/>
    <s v=""/>
    <s v=""/>
    <s v=""/>
    <s v=""/>
    <s v=""/>
    <s v=""/>
    <s v=""/>
    <s v=""/>
    <s v=""/>
    <s v=""/>
    <s v=""/>
    <s v=""/>
    <s v=""/>
    <s v=""/>
    <s v=""/>
    <s v=""/>
    <s v=""/>
    <s v=""/>
    <s v=""/>
    <s v=""/>
    <s v=""/>
    <s v=""/>
    <s v=""/>
    <s v=""/>
    <s v=""/>
    <s v=""/>
    <m/>
    <s v=""/>
    <s v=""/>
    <s v=""/>
    <s v=""/>
    <s v=""/>
    <s v=""/>
    <s v=""/>
    <s v=""/>
    <s v=""/>
    <s v=""/>
    <s v=""/>
    <s v=""/>
    <s v=""/>
    <s v=""/>
    <s v=""/>
    <s v=""/>
    <s v=""/>
    <s v=""/>
    <s v=""/>
    <s v=""/>
    <s v=""/>
    <s v=""/>
    <s v=""/>
    <s v=""/>
    <s v=""/>
    <s v=""/>
    <s v=""/>
    <s v=""/>
    <s v=""/>
    <s v=""/>
    <s v=""/>
    <s v="1608139231496.jpg"/>
    <s v="Diminution des produits dans ce marché"/>
    <s v=""/>
    <n v="146210695"/>
    <s v="ffc145ff-8f98-4d27-9459-7807dbb6e173"/>
    <s v="2020-12-17T13:34:59"/>
    <s v=""/>
    <n v="135"/>
  </r>
  <r>
    <x v="0"/>
    <x v="0"/>
    <s v="HT0931"/>
    <s v="Môle Saint Nicolas"/>
    <s v="2e Section Mare-Rouge"/>
    <s v="Centre-ville"/>
    <s v=""/>
    <s v="msn_2"/>
    <s v="Centre-ville"/>
    <s v="Centre-ville"/>
    <s v="Centre-ville"/>
    <x v="0"/>
    <s v="Marché"/>
    <s v="marche"/>
    <s v="Marché"/>
    <s v="Face-à-face"/>
    <s v="Oui"/>
    <s v="Oui"/>
    <s v="Marché Trésor / Mare-Rouge"/>
    <s v=""/>
    <s v="Marché Trésor / Mare-Rouge"/>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
    <s v=""/>
    <s v=""/>
    <s v=""/>
    <s v=""/>
    <s v=""/>
    <m/>
    <s v=""/>
    <s v=""/>
    <s v=""/>
    <s v=""/>
    <s v=""/>
    <s v=""/>
    <s v=""/>
    <s v=""/>
    <s v=""/>
    <s v=""/>
    <s v=""/>
    <s v=""/>
    <s v=""/>
    <s v=""/>
    <s v=""/>
    <s v=""/>
    <s v=""/>
    <s v=""/>
    <s v=""/>
    <s v=""/>
    <s v=""/>
    <s v=""/>
    <s v=""/>
    <s v=""/>
    <s v=""/>
    <s v=""/>
    <s v=""/>
    <s v=""/>
    <s v=""/>
    <s v=""/>
    <s v=""/>
    <s v="1608054159771.jpg"/>
    <s v=""/>
    <s v=""/>
    <n v="146213585"/>
    <s v="f0e282bb-06c8-4388-b473-cdf9e6338787"/>
    <s v="2020-12-17T13:41:27"/>
    <s v=""/>
    <n v="136"/>
  </r>
  <r>
    <x v="0"/>
    <x v="0"/>
    <s v="HT0931"/>
    <s v="Môle Saint Nicolas"/>
    <s v="2e Section Mare-Rouge"/>
    <s v="Centre-ville"/>
    <s v=""/>
    <s v="msn_2"/>
    <s v="Centre-ville"/>
    <s v="Centre-ville"/>
    <s v="Centre-ville"/>
    <x v="0"/>
    <s v="Marché"/>
    <s v="marche"/>
    <s v="Marché"/>
    <s v="Face-à-face"/>
    <s v="Oui"/>
    <s v="Oui"/>
    <s v="Marché Trésor / Mare-Rouge"/>
    <s v=""/>
    <s v="Marché Trésor / Mare-Rouge"/>
    <s v=""/>
    <s v=""/>
    <s v="Eau de Javel"/>
    <n v="0"/>
    <n v="0"/>
    <n v="1"/>
    <n v="0"/>
    <n v="0"/>
    <s v="Eau de Javel"/>
    <n v="0"/>
    <n v="0"/>
    <n v="1"/>
    <n v="0"/>
    <n v="0"/>
    <s v=""/>
    <s v=""/>
    <s v=""/>
    <s v=""/>
    <s v=""/>
    <s v=""/>
    <s v=""/>
    <s v=""/>
    <s v=""/>
    <s v=""/>
    <s v=""/>
    <s v=""/>
    <s v=""/>
    <s v=""/>
    <s v=""/>
    <s v=""/>
    <s v=""/>
    <s v=""/>
    <s v=""/>
    <s v=""/>
    <s v=""/>
    <s v=""/>
    <s v=""/>
    <s v=""/>
    <s v=""/>
    <s v=""/>
    <s v=""/>
    <s v=""/>
    <s v=""/>
    <s v=""/>
    <s v=""/>
    <s v=""/>
    <s v=""/>
    <s v=""/>
    <s v=""/>
    <s v=""/>
    <s v=""/>
    <s v="Non"/>
    <s v=""/>
    <s v="Autre"/>
    <s v="Autre"/>
    <s v="NA"/>
    <s v="Autre"/>
    <s v="Oz"/>
    <s v="3.0"/>
    <n v="15"/>
    <n v="640"/>
    <n v="640"/>
    <m/>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
    <s v=""/>
    <s v=""/>
    <s v=""/>
    <s v=""/>
    <s v=""/>
    <m/>
    <s v=""/>
    <s v=""/>
    <s v=""/>
    <s v=""/>
    <s v=""/>
    <s v=""/>
    <s v=""/>
    <s v=""/>
    <s v=""/>
    <s v=""/>
    <s v=""/>
    <s v=""/>
    <s v=""/>
    <s v=""/>
    <s v=""/>
    <s v=""/>
    <s v=""/>
    <s v=""/>
    <s v=""/>
    <s v=""/>
    <s v=""/>
    <s v=""/>
    <s v=""/>
    <s v=""/>
    <s v=""/>
    <s v=""/>
    <s v=""/>
    <s v=""/>
    <s v=""/>
    <s v=""/>
    <s v=""/>
    <s v="1608056371154.jpg"/>
    <s v=""/>
    <s v=""/>
    <n v="146213615"/>
    <s v="c3a80974-ba45-45d8-a6fe-1b496fed2cbf"/>
    <s v="2020-12-17T13:41:33"/>
    <s v=""/>
    <n v="137"/>
  </r>
  <r>
    <x v="0"/>
    <x v="0"/>
    <s v="HT0931"/>
    <s v="Môle Saint Nicolas"/>
    <s v="1re Section de Cotes de Fer"/>
    <s v="Centre-ville"/>
    <s v=""/>
    <s v="msn_2"/>
    <s v="Centre-ville"/>
    <s v="Centre-ville"/>
    <s v="Centre-ville"/>
    <x v="0"/>
    <s v="Marché"/>
    <s v="marche"/>
    <s v="Marché"/>
    <s v="Face-à-face"/>
    <s v="Oui"/>
    <s v="Oui"/>
    <s v="Marché communal de Môle Saint Nicolas"/>
    <s v=""/>
    <s v="Marché communal de Môle Saint Nicolas"/>
    <s v=""/>
    <s v=""/>
    <s v="Savon (mains)"/>
    <n v="0"/>
    <n v="1"/>
    <n v="0"/>
    <n v="0"/>
    <n v="0"/>
    <s v="Savon (mains)"/>
    <n v="0"/>
    <n v="1"/>
    <n v="0"/>
    <n v="0"/>
    <n v="0"/>
    <s v=""/>
    <s v=""/>
    <s v=""/>
    <s v=""/>
    <s v=""/>
    <s v=""/>
    <s v=""/>
    <s v=""/>
    <s v=""/>
    <s v=""/>
    <s v=""/>
    <s v=""/>
    <s v=""/>
    <s v=""/>
    <s v=""/>
    <s v=""/>
    <s v=""/>
    <s v=""/>
    <s v=""/>
    <s v=""/>
    <s v=""/>
    <s v=""/>
    <s v=""/>
    <s v=""/>
    <s v=""/>
    <s v=""/>
    <s v=""/>
    <s v="Oui"/>
    <n v="35"/>
    <s v=""/>
    <s v=""/>
    <s v=""/>
    <s v=""/>
    <s v=""/>
    <s v=""/>
    <s v=""/>
    <n v="3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
    <s v=""/>
    <s v=""/>
    <s v=""/>
    <s v=""/>
    <s v=""/>
    <m/>
    <s v=""/>
    <s v=""/>
    <s v=""/>
    <s v=""/>
    <s v=""/>
    <s v=""/>
    <s v=""/>
    <s v=""/>
    <s v=""/>
    <s v=""/>
    <s v=""/>
    <s v=""/>
    <s v=""/>
    <s v=""/>
    <s v=""/>
    <s v=""/>
    <s v=""/>
    <s v=""/>
    <s v=""/>
    <s v=""/>
    <s v=""/>
    <s v=""/>
    <s v=""/>
    <s v=""/>
    <s v=""/>
    <s v=""/>
    <s v=""/>
    <s v=""/>
    <s v=""/>
    <s v=""/>
    <s v=""/>
    <s v="1608142779356.jpg"/>
    <s v="On a retrouvé que les savons et le Clore au cours de l'enquête "/>
    <s v=""/>
    <n v="146213653"/>
    <s v="29acc2e2-dc30-4651-a85f-a4b97bb170c3"/>
    <s v="2020-12-17T13:41:42"/>
    <s v=""/>
    <n v="138"/>
  </r>
  <r>
    <x v="0"/>
    <x v="0"/>
    <s v="HT0931"/>
    <s v="Môle Saint Nicolas"/>
    <s v="1re Section de Cotes de Fer"/>
    <s v="Centre-ville"/>
    <s v=""/>
    <s v="msn_2"/>
    <s v="Centre-ville"/>
    <s v="Centre-ville"/>
    <s v="Centre-ville"/>
    <x v="0"/>
    <s v="Marché"/>
    <s v="marche"/>
    <s v="Marché"/>
    <s v="Face-à-face"/>
    <s v="Oui"/>
    <s v="Oui"/>
    <s v="Marché communal de Môle Saint Nicolas"/>
    <s v=""/>
    <s v="Marché communal de Môle Saint Nicolas"/>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
    <s v=""/>
    <s v=""/>
    <s v=""/>
    <s v=""/>
    <s v=""/>
    <m/>
    <s v=""/>
    <s v=""/>
    <s v=""/>
    <s v=""/>
    <s v=""/>
    <s v=""/>
    <s v=""/>
    <s v=""/>
    <s v=""/>
    <s v=""/>
    <s v=""/>
    <s v=""/>
    <s v=""/>
    <s v=""/>
    <s v=""/>
    <s v=""/>
    <s v=""/>
    <s v=""/>
    <s v=""/>
    <s v=""/>
    <s v=""/>
    <s v=""/>
    <s v=""/>
    <s v=""/>
    <s v=""/>
    <s v=""/>
    <s v=""/>
    <s v=""/>
    <s v=""/>
    <s v=""/>
    <s v=""/>
    <s v="1608143418364.jpg"/>
    <s v=""/>
    <s v=""/>
    <n v="146213702"/>
    <s v="c064d04a-be91-4215-821d-2b580a2b2cea"/>
    <s v="2020-12-17T13:41:48"/>
    <s v=""/>
    <n v="139"/>
  </r>
  <r>
    <x v="0"/>
    <x v="0"/>
    <s v="HT0931"/>
    <s v="Môle Saint Nicolas"/>
    <s v="1re Section de Cotes de Fer"/>
    <s v="Centre-ville"/>
    <s v=""/>
    <s v="msn_2"/>
    <s v="Centre-ville"/>
    <s v="Centre-ville"/>
    <s v="Centre-ville"/>
    <x v="0"/>
    <s v="Marché"/>
    <s v="marche"/>
    <s v="Marché"/>
    <s v="Face-à-face"/>
    <s v="Oui"/>
    <s v="Oui"/>
    <s v="Marché communal de Môle Saint Nicolas"/>
    <s v=""/>
    <s v="Marché communal de Môle Saint Nicolas"/>
    <s v=""/>
    <s v=""/>
    <s v="Eau en bidon fermé de 5  gallons (du type Culligan)"/>
    <n v="1"/>
    <n v="0"/>
    <n v="0"/>
    <n v="0"/>
    <n v="0"/>
    <s v="Eau en bidon fermé de 5  gallons (du type Culligan)"/>
    <n v="1"/>
    <n v="0"/>
    <s v="Eau en bidon fermé de 5  gallons (du type Culligan)"/>
    <n v="0"/>
    <n v="0"/>
    <s v=""/>
    <s v=""/>
    <s v=""/>
    <s v=""/>
    <s v=""/>
    <s v=""/>
    <s v=""/>
    <s v=""/>
    <s v=""/>
    <s v=""/>
    <s v=""/>
    <s v=""/>
    <s v=""/>
    <s v=""/>
    <s v=""/>
    <s v=""/>
    <s v=""/>
    <s v=""/>
    <s v="Oui"/>
    <n v="30"/>
    <s v=""/>
    <s v=""/>
    <s v=""/>
    <s v=""/>
    <s v=""/>
    <s v=""/>
    <n v="30"/>
    <s v=""/>
    <s v=""/>
    <s v=""/>
    <s v=""/>
    <s v=""/>
    <s v=""/>
    <s v=""/>
    <s v=""/>
    <s v=""/>
    <s v=""/>
    <s v=""/>
    <s v=""/>
    <s v=""/>
    <s v=""/>
    <s v=""/>
    <s v=""/>
    <s v=""/>
    <s v=""/>
    <s v=""/>
    <s v=""/>
    <s v=""/>
    <s v=""/>
    <s v=""/>
    <s v=""/>
    <s v=""/>
    <s v=""/>
    <s v="Oui les prix ont monté"/>
    <s v="Eau en bidon fermé de 5  gallons (du type Culligan)"/>
    <n v="1"/>
    <n v="0"/>
    <n v="0"/>
    <n v="0"/>
    <n v="0"/>
    <s v="Le prix de l'essence est monté"/>
    <n v="0"/>
    <n v="0"/>
    <n v="0"/>
    <n v="0"/>
    <n v="0"/>
    <n v="1"/>
    <n v="0"/>
    <n v="0"/>
    <n v="0"/>
    <n v="0"/>
    <s v=""/>
    <s v=""/>
    <s v=""/>
    <s v=""/>
    <s v=""/>
    <s v=""/>
    <s v=""/>
    <s v=""/>
    <s v=""/>
    <s v=""/>
    <s v=""/>
    <s v=""/>
    <s v=""/>
    <s v=""/>
    <s v=""/>
    <s v=""/>
    <s v=""/>
    <x v="0"/>
    <s v=""/>
    <s v=""/>
    <s v=""/>
    <s v=""/>
    <s v=""/>
    <s v=""/>
    <s v=""/>
    <s v=""/>
    <s v=""/>
    <s v=""/>
    <s v=""/>
    <s v=""/>
    <s v=""/>
    <s v=""/>
    <s v=""/>
    <s v=""/>
    <s v=""/>
    <s v=""/>
    <s v=""/>
    <s v=""/>
    <s v=""/>
    <s v=""/>
    <s v=""/>
    <s v=""/>
    <s v=""/>
    <s v=""/>
    <s v=""/>
    <s v=""/>
    <s v=""/>
    <s v=""/>
    <s v=""/>
    <s v=""/>
    <s v=""/>
    <s v=""/>
    <s v=""/>
    <s v=""/>
    <m/>
    <s v=""/>
    <s v=""/>
    <s v=""/>
    <s v=""/>
    <s v=""/>
    <s v=""/>
    <s v=""/>
    <s v=""/>
    <s v=""/>
    <s v=""/>
    <s v=""/>
    <s v=""/>
    <s v=""/>
    <s v=""/>
    <s v=""/>
    <s v=""/>
    <s v=""/>
    <s v=""/>
    <s v=""/>
    <s v=""/>
    <s v=""/>
    <s v=""/>
    <s v=""/>
    <s v=""/>
    <s v=""/>
    <s v=""/>
    <s v=""/>
    <s v=""/>
    <s v=""/>
    <s v=""/>
    <s v=""/>
    <s v="1608145275426.jpg"/>
    <s v="On a trouvé un seul magasin d'eau sur Môle St Nicolas "/>
    <s v=""/>
    <n v="146213736"/>
    <s v="9cacebf3-5155-4385-ad97-c45db880b0c8"/>
    <s v="2020-12-17T13:41:55"/>
    <s v=""/>
    <n v="140"/>
  </r>
  <r>
    <x v="1"/>
    <x v="1"/>
    <s v="HT0632"/>
    <s v="Belladère"/>
    <s v="1re Section Renthe Mathe"/>
    <s v="Autre"/>
    <s v="Bas Régis"/>
    <s v="autre"/>
    <s v="Autre"/>
    <s v="Bas Régis"/>
    <s v="Bas Régis"/>
    <x v="1"/>
    <s v="Marché"/>
    <s v="marche"/>
    <s v="Marché"/>
    <s v="Face-à-face"/>
    <s v="Oui"/>
    <s v="Oui"/>
    <s v="Marché public de Belladère"/>
    <s v=""/>
    <s v="Marché public de Belladère"/>
    <s v="NA"/>
    <s v=""/>
    <s v="Eau en bidon fermé de 5  gallons (du type Culligan)"/>
    <n v="1"/>
    <n v="0"/>
    <n v="0"/>
    <n v="0"/>
    <n v="0"/>
    <s v="Eau en bidon fermé de 5  gallons (du type Culligan)"/>
    <n v="1"/>
    <n v="0"/>
    <n v="0"/>
    <n v="0"/>
    <n v="0"/>
    <s v=""/>
    <s v=""/>
    <s v=""/>
    <s v=""/>
    <s v=""/>
    <s v=""/>
    <s v=""/>
    <s v=""/>
    <s v=""/>
    <s v=""/>
    <s v=""/>
    <s v=""/>
    <s v=""/>
    <s v=""/>
    <s v=""/>
    <s v=""/>
    <s v=""/>
    <s v=""/>
    <s v="Oui"/>
    <n v="40"/>
    <s v=""/>
    <s v=""/>
    <s v=""/>
    <s v=""/>
    <s v=""/>
    <s v=""/>
    <n v="4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89423453.jpg"/>
    <s v="Eau traitée par Osmose inverse"/>
    <s v=""/>
    <n v="144828573"/>
    <s v="bc264274-0d30-4c36-951b-fa8b7e4bd90a"/>
    <s v="2020-12-12T16:41:58"/>
    <s v=""/>
    <n v="97"/>
  </r>
  <r>
    <x v="1"/>
    <x v="1"/>
    <s v="HT0632"/>
    <s v="Belladère"/>
    <s v="1re Section Renthe Mathe"/>
    <s v="Autre"/>
    <s v="Cité Jolie"/>
    <s v="autre"/>
    <s v="Autre"/>
    <s v="Cité Jolie"/>
    <s v="Cité Jolie"/>
    <x v="1"/>
    <s v="Marché"/>
    <s v="marche"/>
    <s v="Marché"/>
    <s v="Face-à-face"/>
    <s v="Oui"/>
    <s v="Oui"/>
    <s v="Marché public de Belladère"/>
    <s v=""/>
    <s v="Marché public de Belladèr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90678345.jpg"/>
    <s v="Eau traitée par Osmose inverse."/>
    <s v=""/>
    <n v="144829403"/>
    <s v="0cf799c2-d3c6-437a-911b-a2f118845482"/>
    <s v="2020-12-12T16:45:29"/>
    <s v=""/>
    <n v="99"/>
  </r>
  <r>
    <x v="1"/>
    <x v="1"/>
    <s v="HT0632"/>
    <s v="Belladère"/>
    <s v="1re Section Renthe Mathe"/>
    <s v="Autre"/>
    <s v="Bas Régis"/>
    <s v="autre"/>
    <s v="Autre"/>
    <s v="Bas Régis"/>
    <s v="Bas Régis"/>
    <x v="1"/>
    <s v="Marché"/>
    <s v="marche"/>
    <s v="Marché"/>
    <s v="Face-à-face"/>
    <s v="Oui"/>
    <s v="Oui"/>
    <s v="Marché public de Belladère"/>
    <s v=""/>
    <s v="Marché public de Belladèr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90277266.jpg"/>
    <s v="Eau traitée par Osmose"/>
    <s v=""/>
    <n v="144829165"/>
    <s v="8bc0d24b-8584-4c7c-84c8-37976aac6a03"/>
    <s v="2020-12-12T16:44:04"/>
    <s v=""/>
    <n v="98"/>
  </r>
  <r>
    <x v="1"/>
    <x v="1"/>
    <s v="HT0632"/>
    <s v="Belladère"/>
    <s v="1re Section Renthe Mathe"/>
    <s v="Autre"/>
    <s v="Rue du marché"/>
    <s v="autre"/>
    <s v="Autre"/>
    <s v="Rue du marché"/>
    <s v="Rue du marché"/>
    <x v="1"/>
    <s v="Marché"/>
    <s v="marche"/>
    <s v="Marché"/>
    <s v="Face-à-face"/>
    <s v="Oui"/>
    <s v="Oui"/>
    <s v="Marché public de Belladère"/>
    <s v=""/>
    <s v="Marché public de Belladère"/>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350"/>
    <s v=""/>
    <s v=""/>
    <s v=""/>
    <s v=""/>
    <s v=""/>
    <s v=""/>
    <s v=""/>
    <s v=""/>
    <n v="350"/>
    <m/>
    <s v=""/>
    <s v=""/>
    <s v=""/>
    <s v=""/>
    <s v="Oui les prix ont monté"/>
    <s v="Savon (mains) Eau de Javel"/>
    <n v="0"/>
    <n v="1"/>
    <n v="1"/>
    <n v="0"/>
    <n v="0"/>
    <s v="Changement du taux de change"/>
    <n v="0"/>
    <n v="0"/>
    <n v="0"/>
    <n v="0"/>
    <n v="0"/>
    <n v="0"/>
    <n v="0"/>
    <n v="1"/>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533938651.jpg"/>
    <s v="Pas de gadyen dlo et de Bidon d'eau de 5gallons dans ce magasin."/>
    <s v=""/>
    <n v="144058848"/>
    <s v="936ab4b5-3f43-4d4e-8768-773ade17458c"/>
    <s v="2020-12-09T19:05:47"/>
    <s v=""/>
    <n v="26"/>
  </r>
  <r>
    <x v="1"/>
    <x v="1"/>
    <s v="HT0632"/>
    <s v="Belladère"/>
    <s v="1re Section Renthe Mathe"/>
    <s v="Autre"/>
    <s v="Rue saint-Charles"/>
    <s v="autre"/>
    <s v="Autre"/>
    <s v="Rue saint-Charles"/>
    <s v="Rue saint-Charles"/>
    <x v="1"/>
    <s v="Marché"/>
    <s v="marche"/>
    <s v="Marché"/>
    <s v="Face-à-face"/>
    <s v="Oui"/>
    <s v="Oui"/>
    <s v="Marché public de Belladère"/>
    <s v=""/>
    <s v="Marché public de Belladère"/>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650"/>
    <s v=""/>
    <s v=""/>
    <s v=""/>
    <s v=""/>
    <s v=""/>
    <s v=""/>
    <s v=""/>
    <s v=""/>
    <n v="650"/>
    <m/>
    <s v=""/>
    <s v=""/>
    <s v=""/>
    <s v=""/>
    <s v="Oui les prix ont monté"/>
    <s v="Eau de Javel"/>
    <n v="0"/>
    <n v="0"/>
    <n v="1"/>
    <n v="0"/>
    <n v="0"/>
    <s v="Changement du taux de change"/>
    <n v="0"/>
    <n v="0"/>
    <n v="0"/>
    <n v="0"/>
    <n v="0"/>
    <n v="0"/>
    <n v="0"/>
    <n v="1"/>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536064169.jpg"/>
    <s v="Pas de gadyen et d'eau de 5 gallons dans ce magasin."/>
    <s v=""/>
    <n v="144058951"/>
    <s v="a29c2d0e-a8cd-49b6-9037-80dbaaacd25e"/>
    <s v="2020-12-09T19:06:08"/>
    <s v=""/>
    <n v="28"/>
  </r>
  <r>
    <x v="1"/>
    <x v="1"/>
    <s v="HT0632"/>
    <s v="Belladère"/>
    <s v="1re Section Renthe Mathe"/>
    <s v="Autre"/>
    <s v="Rue saint-Charles"/>
    <s v="autre"/>
    <s v="Autre"/>
    <s v="Rue saint-Charles"/>
    <s v="Rue saint-Charles"/>
    <x v="1"/>
    <s v="Marché"/>
    <s v="marche"/>
    <s v="Marché"/>
    <s v="Face-à-face"/>
    <s v="Oui"/>
    <s v="Oui"/>
    <s v="Marché public de Belladère"/>
    <s v=""/>
    <s v="Marché public de Belladère"/>
    <s v=""/>
    <s v=""/>
    <s v="Eau en bidon fermé de 5  gallons (du type Culligan) Savon (mains) Eau de Javel"/>
    <n v="1"/>
    <n v="1"/>
    <n v="1"/>
    <n v="0"/>
    <n v="0"/>
    <s v="Eau en bidon fermé de 5  gallons (du type Culligan) Savon (mains) Eau de Javel"/>
    <n v="1"/>
    <n v="1"/>
    <n v="1"/>
    <n v="0"/>
    <n v="0"/>
    <s v=""/>
    <s v=""/>
    <s v=""/>
    <s v=""/>
    <s v=""/>
    <s v=""/>
    <s v=""/>
    <s v=""/>
    <s v=""/>
    <s v=""/>
    <s v=""/>
    <s v=""/>
    <s v=""/>
    <s v=""/>
    <s v=""/>
    <s v=""/>
    <s v=""/>
    <s v=""/>
    <s v="Oui"/>
    <n v="100"/>
    <s v=""/>
    <s v=""/>
    <s v=""/>
    <s v=""/>
    <s v=""/>
    <s v=""/>
    <n v="100"/>
    <s v="Oui"/>
    <n v="40"/>
    <s v=""/>
    <s v=""/>
    <s v=""/>
    <s v=""/>
    <s v=""/>
    <s v=""/>
    <s v=""/>
    <n v="40"/>
    <s v="Oui"/>
    <n v="450"/>
    <s v=""/>
    <s v=""/>
    <s v=""/>
    <s v=""/>
    <s v=""/>
    <s v=""/>
    <s v=""/>
    <s v=""/>
    <n v="450"/>
    <m/>
    <s v=""/>
    <s v=""/>
    <s v=""/>
    <s v=""/>
    <s v="Oui les prix ont descendu"/>
    <s v=""/>
    <s v=""/>
    <s v=""/>
    <s v=""/>
    <s v=""/>
    <s v=""/>
    <s v=""/>
    <s v=""/>
    <s v=""/>
    <s v=""/>
    <s v=""/>
    <s v=""/>
    <s v=""/>
    <s v=""/>
    <s v="Oui les prix ont descendu"/>
    <s v=""/>
    <s v=""/>
    <s v=""/>
    <s v="Eau de Javel"/>
    <s v="0"/>
    <s v="0"/>
    <s v="1"/>
    <s v="0"/>
    <s v="0"/>
    <s v="Les importations ont augmentée"/>
    <s v="0"/>
    <s v="0"/>
    <s v="0"/>
    <s v="1"/>
    <s v="0"/>
    <s v="0"/>
    <s v="0"/>
    <s v="0"/>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533236648.jpg"/>
    <s v="Pas de gadyen dlo dans ce magassin."/>
    <s v=""/>
    <n v="144058783"/>
    <s v="2d2bf42e-fa9e-4e8d-aa63-cae5e821a420"/>
    <s v="2020-12-09T19:05:30"/>
    <s v=""/>
    <n v="25"/>
  </r>
  <r>
    <x v="1"/>
    <x v="1"/>
    <s v="HT0632"/>
    <s v="Belladère"/>
    <s v="1re Section Renthe Mathe"/>
    <s v="Autre"/>
    <s v="Rue Saint-Charles "/>
    <s v="autre"/>
    <s v="Autre"/>
    <s v="Rue Saint-Charles "/>
    <s v="Rue Saint-Charles "/>
    <x v="1"/>
    <s v="Marché"/>
    <s v="marche"/>
    <s v="Marché"/>
    <s v="Face-à-face"/>
    <s v="Oui"/>
    <s v="Oui"/>
    <s v="Marché public de Belladère"/>
    <s v=""/>
    <s v="Marché public de Belladèr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91121005.jpg"/>
    <s v="Eau traitée par Osmose inverse."/>
    <s v=""/>
    <n v="144829695"/>
    <s v="00a5daaf-8be4-4161-84cc-deffa8736004"/>
    <s v="2020-12-12T16:46:51"/>
    <s v=""/>
    <n v="100"/>
  </r>
  <r>
    <x v="1"/>
    <x v="1"/>
    <s v="HT0632"/>
    <s v="Belladère"/>
    <s v="1re Section Renthe Mathe"/>
    <s v="Centre-ville"/>
    <s v=""/>
    <s v="bel_1"/>
    <s v="Centre-ville"/>
    <s v="Centre-ville"/>
    <s v="Centre-ville"/>
    <x v="1"/>
    <s v="Marché"/>
    <s v="marche"/>
    <s v="Marché"/>
    <s v="Face-à-face"/>
    <s v="Oui"/>
    <s v="Oui"/>
    <s v="Marché public de Belladère"/>
    <s v=""/>
    <s v="Marché public de Belladère"/>
    <s v="NA"/>
    <s v=""/>
    <s v="Savon (mains) Eau de Javel"/>
    <n v="0"/>
    <n v="1"/>
    <n v="1"/>
    <n v="0"/>
    <n v="0"/>
    <s v="Savon (mains) Eau de Javel"/>
    <n v="0"/>
    <n v="1"/>
    <n v="1"/>
    <n v="0"/>
    <n v="0"/>
    <s v=""/>
    <s v=""/>
    <s v=""/>
    <s v=""/>
    <s v=""/>
    <s v=""/>
    <s v=""/>
    <s v=""/>
    <s v=""/>
    <s v=""/>
    <s v=""/>
    <s v=""/>
    <s v=""/>
    <s v=""/>
    <s v=""/>
    <s v=""/>
    <s v=""/>
    <s v=""/>
    <s v=""/>
    <s v=""/>
    <s v=""/>
    <s v=""/>
    <s v=""/>
    <s v=""/>
    <s v=""/>
    <s v=""/>
    <s v=""/>
    <s v="Oui"/>
    <n v="25"/>
    <s v=""/>
    <s v=""/>
    <s v=""/>
    <s v=""/>
    <s v=""/>
    <s v=""/>
    <s v=""/>
    <n v="25"/>
    <s v="Oui"/>
    <n v="450"/>
    <s v=""/>
    <s v=""/>
    <s v=""/>
    <s v=""/>
    <s v=""/>
    <s v=""/>
    <s v=""/>
    <s v=""/>
    <n v="450"/>
    <m/>
    <s v=""/>
    <s v=""/>
    <s v=""/>
    <s v=""/>
    <s v="Oui les prix ont monté"/>
    <s v="Savon (mains) Eau de Javel"/>
    <n v="0"/>
    <n v="1"/>
    <n v="1"/>
    <n v="0"/>
    <n v="0"/>
    <s v="Changement du taux de change"/>
    <n v="0"/>
    <n v="0"/>
    <n v="0"/>
    <n v="0"/>
    <n v="0"/>
    <n v="0"/>
    <n v="0"/>
    <n v="1"/>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535218539.jpg"/>
    <s v="Le marchand ne vend pas de l'eau ni le produit de traitement cependant il y a variation des prix"/>
    <s v=""/>
    <n v="144050695"/>
    <s v="6b7991ab-0ea4-4b15-8e1f-2e513fad1403"/>
    <s v="2020-12-09T18:31:39"/>
    <s v=""/>
    <n v="24"/>
  </r>
  <r>
    <x v="1"/>
    <x v="1"/>
    <s v="HT0632"/>
    <s v="Belladère"/>
    <s v="1re Section Renthe Mathe"/>
    <s v="Autre"/>
    <s v="Rue saint-Charles"/>
    <s v="autre"/>
    <s v="Autre"/>
    <s v="Rue saint-Charles"/>
    <s v="Rue saint-Charles"/>
    <x v="1"/>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Onde Verte"/>
    <s v="Oui"/>
    <s v="Non"/>
    <n v="15"/>
    <s v="Oui"/>
    <s v=""/>
    <s v=""/>
    <s v=""/>
    <s v="Oui"/>
    <s v="NA"/>
    <n v="3000"/>
    <s v=""/>
    <n v="3500"/>
    <n v="3500"/>
    <n v="3500"/>
    <n v="3500"/>
    <s v="Non, il n'y a pas eu des variations dans le prix par rapport au mois passée"/>
    <s v=""/>
    <s v=""/>
    <s v=""/>
    <s v=""/>
    <s v=""/>
    <s v=""/>
    <s v=""/>
    <s v=""/>
    <s v=""/>
    <s v=""/>
    <s v=""/>
    <s v=""/>
    <s v=""/>
    <s v=""/>
    <s v=""/>
    <s v=""/>
    <s v=""/>
    <s v=""/>
    <s v=""/>
    <s v=""/>
    <s v=""/>
    <s v=""/>
    <s v=""/>
    <s v="Non"/>
    <s v=""/>
    <s v=""/>
    <s v=""/>
    <s v=""/>
    <s v=""/>
    <s v=""/>
    <s v=""/>
    <s v="On nous informe qu'il n'y a pas d'autre fournisseur d'eau de camion dans cette Commune."/>
    <s v=""/>
    <n v="144058857"/>
    <s v="2f27cdd8-e004-45dd-b2c7-a942ea3d1429"/>
    <s v="2020-12-09T19:05:49"/>
    <s v=""/>
    <n v="27"/>
  </r>
  <r>
    <x v="1"/>
    <x v="2"/>
    <s v="HT0611"/>
    <s v="Hinche"/>
    <s v="1re Section Juanaria"/>
    <s v="Centre-ville"/>
    <s v=""/>
    <s v="hin_1"/>
    <s v="Centre-ville"/>
    <s v="Centre-ville"/>
    <s v="Centre-ville"/>
    <x v="2"/>
    <s v="Marché"/>
    <s v="marche"/>
    <s v="Marché"/>
    <s v="Face-à-face"/>
    <s v="Oui"/>
    <s v="Oui"/>
    <s v="Marché de Hinche"/>
    <s v=""/>
    <s v="Marché de Hinche"/>
    <s v=""/>
    <s v=""/>
    <s v="Eau de Javel"/>
    <n v="0"/>
    <n v="0"/>
    <n v="1"/>
    <n v="0"/>
    <n v="0"/>
    <s v="Eau de Javel"/>
    <n v="0"/>
    <n v="0"/>
    <n v="1"/>
    <n v="0"/>
    <n v="0"/>
    <s v=""/>
    <s v=""/>
    <s v=""/>
    <s v=""/>
    <s v=""/>
    <s v=""/>
    <s v=""/>
    <s v=""/>
    <s v=""/>
    <s v=""/>
    <s v=""/>
    <s v=""/>
    <s v=""/>
    <s v=""/>
    <s v=""/>
    <s v=""/>
    <s v=""/>
    <s v=""/>
    <s v=""/>
    <s v=""/>
    <s v=""/>
    <s v=""/>
    <s v=""/>
    <s v=""/>
    <s v=""/>
    <s v=""/>
    <s v=""/>
    <s v=""/>
    <s v=""/>
    <s v=""/>
    <s v=""/>
    <s v=""/>
    <s v=""/>
    <s v=""/>
    <s v=""/>
    <s v=""/>
    <s v=""/>
    <s v="Oui"/>
    <n v="500"/>
    <s v=""/>
    <s v=""/>
    <s v=""/>
    <s v=""/>
    <s v=""/>
    <s v=""/>
    <s v=""/>
    <s v=""/>
    <n v="500"/>
    <m/>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
    <s v=""/>
    <n v="144865637"/>
    <s v="708bb061-5a8a-40b4-8e9e-853de0bdbef4"/>
    <s v="2020-12-12T21:09:06"/>
    <s v=""/>
    <n v="116"/>
  </r>
  <r>
    <x v="1"/>
    <x v="2"/>
    <s v="HT0611"/>
    <s v="Hinche"/>
    <s v="1re Section Juanaria"/>
    <s v="Centre-ville"/>
    <s v=""/>
    <s v="hin_1"/>
    <s v="Centre-ville"/>
    <s v="Centre-ville"/>
    <s v="Centre-ville"/>
    <x v="2"/>
    <s v="Marché"/>
    <s v="marche"/>
    <s v="Marché"/>
    <s v="Face-à-face"/>
    <s v="Oui"/>
    <s v="Oui"/>
    <s v="Marché de Hinche"/>
    <s v=""/>
    <s v="Marché de Hinche"/>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87501149.jpg"/>
    <s v=""/>
    <s v=""/>
    <n v="144865634"/>
    <s v="6a22c84d-1ab0-4b25-a650-acffcb4de5d3"/>
    <s v="2020-12-12T21:09:04"/>
    <s v=""/>
    <n v="114"/>
  </r>
  <r>
    <x v="1"/>
    <x v="2"/>
    <s v="HT0611"/>
    <s v="Hinche"/>
    <s v="1re Section Juanaria"/>
    <s v="Centre-ville"/>
    <s v=""/>
    <s v="hin_1"/>
    <s v="Centre-ville"/>
    <s v="Centre-ville"/>
    <s v="Centre-ville"/>
    <x v="2"/>
    <s v="Marché"/>
    <s v="marche"/>
    <s v="Marché"/>
    <s v="Face-à-face"/>
    <s v="Oui"/>
    <s v="Oui"/>
    <s v="Marché de Hinche"/>
    <s v=""/>
    <s v="Marché de Hinche"/>
    <s v=""/>
    <s v=""/>
    <s v="Savon (mains)"/>
    <n v="0"/>
    <n v="1"/>
    <n v="0"/>
    <n v="0"/>
    <n v="0"/>
    <s v="Savon (mains)"/>
    <n v="0"/>
    <n v="1"/>
    <n v="0"/>
    <n v="0"/>
    <n v="0"/>
    <s v=""/>
    <s v=""/>
    <s v=""/>
    <s v=""/>
    <s v=""/>
    <s v=""/>
    <s v=""/>
    <s v=""/>
    <s v=""/>
    <s v=""/>
    <s v=""/>
    <s v=""/>
    <s v=""/>
    <s v=""/>
    <s v=""/>
    <s v=""/>
    <s v=""/>
    <s v=""/>
    <s v=""/>
    <s v=""/>
    <s v=""/>
    <s v=""/>
    <s v=""/>
    <s v=""/>
    <s v=""/>
    <s v=""/>
    <s v=""/>
    <s v="Oui"/>
    <n v="75"/>
    <s v=""/>
    <s v=""/>
    <s v=""/>
    <s v=""/>
    <s v=""/>
    <s v=""/>
    <s v=""/>
    <n v="7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
    <s v=""/>
    <n v="144865626"/>
    <s v="bb9080ef-f5e5-4ccd-a334-60695ddcedd0"/>
    <s v="2020-12-12T21:08:57"/>
    <s v=""/>
    <n v="113"/>
  </r>
  <r>
    <x v="1"/>
    <x v="2"/>
    <s v="HT0611"/>
    <s v="Hinche"/>
    <s v="1re Section Juanaria"/>
    <s v="Centre-ville"/>
    <s v=""/>
    <s v="hin_1"/>
    <s v="Centre-ville"/>
    <s v="Centre-ville"/>
    <s v="Centre-ville"/>
    <x v="2"/>
    <s v="Marché"/>
    <s v="marche"/>
    <s v="Marché"/>
    <s v="Face-à-face"/>
    <s v="Oui"/>
    <s v="Oui"/>
    <s v="Marché de Hinche"/>
    <s v=""/>
    <s v="Marché de Hinche"/>
    <s v=""/>
    <s v=""/>
    <s v="Eau de Javel"/>
    <n v="0"/>
    <n v="0"/>
    <n v="1"/>
    <n v="0"/>
    <n v="0"/>
    <s v="Eau de Javel"/>
    <n v="0"/>
    <n v="0"/>
    <n v="1"/>
    <n v="0"/>
    <n v="0"/>
    <s v=""/>
    <s v=""/>
    <s v=""/>
    <s v=""/>
    <s v=""/>
    <s v=""/>
    <s v=""/>
    <s v=""/>
    <s v=""/>
    <s v=""/>
    <s v=""/>
    <s v=""/>
    <s v=""/>
    <s v=""/>
    <s v=""/>
    <s v=""/>
    <s v=""/>
    <s v=""/>
    <s v=""/>
    <s v=""/>
    <s v=""/>
    <s v=""/>
    <s v=""/>
    <s v=""/>
    <s v=""/>
    <s v=""/>
    <s v=""/>
    <s v=""/>
    <s v=""/>
    <s v=""/>
    <s v=""/>
    <s v=""/>
    <s v=""/>
    <s v=""/>
    <s v=""/>
    <s v=""/>
    <s v=""/>
    <s v="Oui"/>
    <n v="500"/>
    <s v=""/>
    <s v=""/>
    <s v=""/>
    <s v=""/>
    <s v=""/>
    <s v=""/>
    <s v=""/>
    <s v=""/>
    <n v="500"/>
    <m/>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Seulement il est diffickle de trouver tous les produits dans un seul store_x000a_Ni dns les marchandes qui se trouve à l'intérieur du marché."/>
    <s v=""/>
    <n v="144865636"/>
    <s v="6da58768-f680-4bce-97b0-f035646ac102"/>
    <s v="2020-12-12T21:09:05"/>
    <s v=""/>
    <n v="115"/>
  </r>
  <r>
    <x v="1"/>
    <x v="2"/>
    <s v="HT0611"/>
    <s v="Hinche"/>
    <s v="1re Section Juanaria"/>
    <s v="Centre-ville"/>
    <s v=""/>
    <s v="hin_1"/>
    <s v="Centre-ville"/>
    <s v="Centre-ville"/>
    <s v="Centre-ville"/>
    <x v="2"/>
    <s v="Marché"/>
    <s v="marche"/>
    <s v="Marché"/>
    <s v="Face-à-face"/>
    <s v="Oui"/>
    <s v="Oui"/>
    <s v="Marché de Hinche"/>
    <s v=""/>
    <s v="Marché de Hinche"/>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84337311.jpg"/>
    <s v="Il ya des produits qui ne sont vendu dans le magasin ."/>
    <s v=""/>
    <n v="144865607"/>
    <s v="be7fd442-c018-478c-b70c-4f01698fe1ad"/>
    <s v="2020-12-12T21:08:45"/>
    <s v=""/>
    <n v="111"/>
  </r>
  <r>
    <x v="1"/>
    <x v="2"/>
    <s v="HT0611"/>
    <s v="Hinche"/>
    <s v="1re Section Juanaria"/>
    <s v="Centre-ville"/>
    <s v=""/>
    <s v="hin_1"/>
    <s v="Centre-ville"/>
    <s v="Centre-ville"/>
    <s v="Centre-ville"/>
    <x v="2"/>
    <s v="Marché"/>
    <s v="marche"/>
    <s v="Marché"/>
    <s v="Face-à-face"/>
    <s v="Oui"/>
    <s v="Oui"/>
    <s v="Marché de Hinche"/>
    <s v=""/>
    <s v="Marché de Hinche"/>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85729308.jpg"/>
    <s v="Il yz des produits qui ne son pas en stoc."/>
    <s v=""/>
    <n v="144865624"/>
    <s v="2f0a636a-465c-4b08-9b2a-0c1b88307738"/>
    <s v="2020-12-12T21:08:56"/>
    <s v=""/>
    <n v="112"/>
  </r>
  <r>
    <x v="1"/>
    <x v="2"/>
    <s v="HT0611"/>
    <s v="Hinche"/>
    <s v="1re Section Juanaria"/>
    <s v="Centre-ville"/>
    <s v=""/>
    <s v="hin_1"/>
    <s v="Centre-ville"/>
    <s v="Centre-ville"/>
    <s v="Centre-ville"/>
    <x v="2"/>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Hinquite"/>
    <s v="Oui"/>
    <s v="Oui"/>
    <s v=""/>
    <s v="Oui"/>
    <s v=""/>
    <s v=""/>
    <s v=""/>
    <s v="Non"/>
    <n v="4000"/>
    <n v="4000"/>
    <n v="5000"/>
    <s v=""/>
    <s v="NA"/>
    <n v="3750"/>
    <n v="3750"/>
    <s v="Non, il n'y a pas eu des variations dans le prix par rapport au mois passée"/>
    <s v=""/>
    <s v=""/>
    <s v=""/>
    <s v=""/>
    <s v=""/>
    <s v=""/>
    <s v=""/>
    <s v=""/>
    <s v=""/>
    <s v=""/>
    <s v=""/>
    <s v=""/>
    <s v=""/>
    <s v=""/>
    <s v=""/>
    <s v=""/>
    <s v=""/>
    <s v=""/>
    <s v=""/>
    <s v=""/>
    <s v=""/>
    <s v=""/>
    <s v=""/>
    <s v="Non"/>
    <s v=""/>
    <s v=""/>
    <s v=""/>
    <s v=""/>
    <s v=""/>
    <s v=""/>
    <s v=""/>
    <s v=""/>
    <s v=""/>
    <n v="144866745"/>
    <s v="d6d89ad8-1984-496b-8c73-43d3fcb964a7"/>
    <s v="2020-12-12T21:15:55"/>
    <s v=""/>
    <n v="124"/>
  </r>
  <r>
    <x v="1"/>
    <x v="2"/>
    <s v="HT0611"/>
    <s v="Hinche"/>
    <s v="1re Section Juanaria"/>
    <s v="Centre-ville"/>
    <s v=""/>
    <s v="hin_1"/>
    <s v="Centre-ville"/>
    <s v="Centre-ville"/>
    <s v="Centre-ville"/>
    <x v="2"/>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Samana"/>
    <s v="Oui"/>
    <s v="Oui"/>
    <s v=""/>
    <s v="Oui"/>
    <s v=""/>
    <s v=""/>
    <s v=""/>
    <s v="Non"/>
    <n v="1100"/>
    <n v="1100"/>
    <n v="2250"/>
    <s v=""/>
    <s v="NA"/>
    <s v="6136.363636363636"/>
    <n v="6136.363636363636"/>
    <s v="Oui les prix ont descendu"/>
    <s v=""/>
    <s v=""/>
    <s v=""/>
    <s v=""/>
    <s v=""/>
    <s v=""/>
    <s v=""/>
    <s v=""/>
    <s v=""/>
    <s v=""/>
    <s v=""/>
    <s v=""/>
    <s v=""/>
    <s v="Le prix de l’essence est descendu"/>
    <n v="1"/>
    <n v="0"/>
    <n v="0"/>
    <n v="0"/>
    <n v="0"/>
    <n v="0"/>
    <n v="0"/>
    <n v="0"/>
    <s v=""/>
    <s v="Non"/>
    <s v=""/>
    <s v=""/>
    <s v=""/>
    <s v=""/>
    <s v=""/>
    <s v=""/>
    <s v=""/>
    <s v=""/>
    <s v=""/>
    <n v="144866750"/>
    <s v="1bbb40d8-0496-4f7c-8886-c6d247c3d167"/>
    <s v="2020-12-12T21:15:57"/>
    <s v=""/>
    <n v="126"/>
  </r>
  <r>
    <x v="1"/>
    <x v="2"/>
    <s v="HT0611"/>
    <s v="Hinche"/>
    <s v="1re Section Juanaria"/>
    <s v="Centre-ville"/>
    <s v=""/>
    <s v="hin_1"/>
    <s v="Centre-ville"/>
    <s v="Centre-ville"/>
    <s v="Centre-ville"/>
    <x v="2"/>
    <s v="Marché"/>
    <s v="marche"/>
    <s v="Marché"/>
    <s v="Face-à-face"/>
    <s v="Oui"/>
    <s v="Oui"/>
    <s v="Marché de Hinche"/>
    <s v=""/>
    <s v="Marché de Hinche"/>
    <s v=""/>
    <s v=""/>
    <s v="Eau de Javel"/>
    <n v="0"/>
    <n v="0"/>
    <n v="1"/>
    <n v="0"/>
    <n v="0"/>
    <s v="Eau de Javel"/>
    <n v="0"/>
    <n v="0"/>
    <n v="1"/>
    <n v="0"/>
    <n v="0"/>
    <s v=""/>
    <s v=""/>
    <s v=""/>
    <s v=""/>
    <s v=""/>
    <s v=""/>
    <s v=""/>
    <s v=""/>
    <s v=""/>
    <s v=""/>
    <s v=""/>
    <s v=""/>
    <s v=""/>
    <s v=""/>
    <s v=""/>
    <s v=""/>
    <s v=""/>
    <s v=""/>
    <s v=""/>
    <s v=""/>
    <s v=""/>
    <s v=""/>
    <s v=""/>
    <s v=""/>
    <s v=""/>
    <s v=""/>
    <s v=""/>
    <s v=""/>
    <s v=""/>
    <s v=""/>
    <s v=""/>
    <s v=""/>
    <s v=""/>
    <s v=""/>
    <s v=""/>
    <s v=""/>
    <s v=""/>
    <s v="Oui"/>
    <n v="495"/>
    <s v=""/>
    <s v=""/>
    <s v=""/>
    <s v=""/>
    <s v=""/>
    <s v=""/>
    <s v=""/>
    <s v=""/>
    <n v="495"/>
    <m/>
    <s v=""/>
    <s v=""/>
    <s v=""/>
    <s v=""/>
    <s v="Oui les prix ont descendu"/>
    <s v=""/>
    <s v=""/>
    <s v=""/>
    <s v=""/>
    <s v=""/>
    <s v=""/>
    <s v=""/>
    <s v=""/>
    <s v=""/>
    <s v=""/>
    <s v=""/>
    <s v=""/>
    <s v=""/>
    <s v=""/>
    <s v=""/>
    <s v=""/>
    <s v=""/>
    <s v=""/>
    <s v="Eau de Javel"/>
    <n v="0"/>
    <n v="0"/>
    <n v="1"/>
    <n v="0"/>
    <n v="0"/>
    <s v="Le prix de l’essence est descendu"/>
    <n v="1"/>
    <n v="0"/>
    <n v="0"/>
    <n v="0"/>
    <n v="0"/>
    <n v="0"/>
    <n v="0"/>
    <n v="0"/>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90371855.jpg"/>
    <s v="Le marchand fait savoir que les produits toujours disponibles et en quantitè ."/>
    <s v=""/>
    <n v="144865647"/>
    <s v="462df61e-4a19-495b-bef0-625774668bb1"/>
    <s v="2020-12-12T21:09:16"/>
    <s v=""/>
    <n v="117"/>
  </r>
  <r>
    <x v="1"/>
    <x v="2"/>
    <s v="HT0611"/>
    <s v="Hinche"/>
    <s v="1re Section Juanaria"/>
    <s v="Bois-Verna"/>
    <s v=""/>
    <s v="hin_2"/>
    <s v="Bois-Verna"/>
    <s v="Bois-Verna"/>
    <s v="Bois-Verna"/>
    <x v="2"/>
    <s v="Marché"/>
    <s v="marche"/>
    <s v="Marché"/>
    <s v="Face-à-face"/>
    <s v="Oui"/>
    <s v="Oui"/>
    <s v="Marché de Hinche"/>
    <s v=""/>
    <s v="Marché de Hinche"/>
    <s v=""/>
    <s v=""/>
    <s v="Eau en bidon fermé de 5  gallons (du type Culligan)"/>
    <n v="1"/>
    <n v="0"/>
    <n v="0"/>
    <n v="0"/>
    <n v="0"/>
    <s v="Eau en bidon fermé de 5  gallons (du type Culligan)"/>
    <n v="1"/>
    <n v="0"/>
    <n v="0"/>
    <n v="0"/>
    <n v="0"/>
    <s v=""/>
    <s v=""/>
    <s v=""/>
    <s v=""/>
    <s v=""/>
    <s v=""/>
    <s v=""/>
    <s v=""/>
    <s v=""/>
    <s v=""/>
    <s v=""/>
    <s v=""/>
    <s v=""/>
    <s v=""/>
    <s v=""/>
    <s v=""/>
    <s v=""/>
    <s v=""/>
    <s v="Oui"/>
    <n v="40"/>
    <s v=""/>
    <s v=""/>
    <s v=""/>
    <s v=""/>
    <s v=""/>
    <s v=""/>
    <n v="4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
    <s v=""/>
    <n v="144866741"/>
    <s v="7f099c84-a0e3-4039-9e20-8546bfe42e7f"/>
    <s v="2020-12-12T21:15:54"/>
    <s v=""/>
    <n v="122"/>
  </r>
  <r>
    <x v="1"/>
    <x v="2"/>
    <s v="HT0611"/>
    <s v="Hinche"/>
    <s v="1re Section Juanaria"/>
    <s v="Centre-ville"/>
    <s v=""/>
    <s v="hin_1"/>
    <s v="Centre-ville"/>
    <s v="Centre-ville"/>
    <s v="Centre-ville"/>
    <x v="2"/>
    <s v="Marché"/>
    <s v="marche"/>
    <s v="Marché"/>
    <s v="Face-à-face"/>
    <s v="Oui"/>
    <s v="Oui"/>
    <s v="Marché de Hinche"/>
    <s v=""/>
    <s v="Marché de Hinche"/>
    <s v=""/>
    <s v=""/>
    <s v="Eau en bidon fermé de 5  gallons (du type Culligan)"/>
    <n v="1"/>
    <n v="0"/>
    <n v="0"/>
    <n v="0"/>
    <n v="0"/>
    <s v="Eau en bidon fermé de 5  gallons (du type Culligan)"/>
    <n v="1"/>
    <n v="0"/>
    <n v="0"/>
    <n v="0"/>
    <n v="0"/>
    <s v=""/>
    <s v=""/>
    <s v=""/>
    <s v=""/>
    <s v=""/>
    <s v=""/>
    <s v=""/>
    <s v=""/>
    <s v=""/>
    <s v=""/>
    <s v=""/>
    <s v=""/>
    <s v=""/>
    <s v=""/>
    <s v=""/>
    <s v=""/>
    <s v=""/>
    <s v=""/>
    <s v="Oui"/>
    <n v="40"/>
    <s v=""/>
    <s v=""/>
    <s v=""/>
    <s v=""/>
    <s v=""/>
    <s v=""/>
    <n v="4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
    <s v=""/>
    <n v="144866739"/>
    <s v="0d35b8c2-955d-4ccc-a3b4-27272b46d382"/>
    <s v="2020-12-12T21:15:53"/>
    <s v=""/>
    <n v="121"/>
  </r>
  <r>
    <x v="1"/>
    <x v="2"/>
    <s v="HT0611"/>
    <s v="Hinche"/>
    <s v="1re Section Juanaria"/>
    <s v="Centre-ville"/>
    <s v=""/>
    <s v="hin_1"/>
    <s v="Centre-ville"/>
    <s v="Centre-ville"/>
    <s v="Centre-ville"/>
    <x v="2"/>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Hinquite"/>
    <s v="Oui"/>
    <s v="Oui"/>
    <s v=""/>
    <s v="Oui"/>
    <s v=""/>
    <s v=""/>
    <s v=""/>
    <s v="Oui"/>
    <s v="NA"/>
    <n v="3000"/>
    <n v="3000"/>
    <s v=""/>
    <s v="NA"/>
    <s v=""/>
    <n v="3000"/>
    <s v="Non, il n'y a pas eu des variations dans le prix par rapport au mois passée"/>
    <s v=""/>
    <s v=""/>
    <s v=""/>
    <s v=""/>
    <s v=""/>
    <s v=""/>
    <s v=""/>
    <s v=""/>
    <s v=""/>
    <s v=""/>
    <s v=""/>
    <s v=""/>
    <s v=""/>
    <s v=""/>
    <s v=""/>
    <s v=""/>
    <s v=""/>
    <s v=""/>
    <s v=""/>
    <s v=""/>
    <s v=""/>
    <s v=""/>
    <s v=""/>
    <s v="Non"/>
    <s v=""/>
    <s v=""/>
    <s v=""/>
    <s v=""/>
    <s v=""/>
    <s v=""/>
    <s v=""/>
    <s v=""/>
    <s v=""/>
    <n v="144866748"/>
    <s v="d8560959-74c0-48ae-a5ab-55efef32d37b"/>
    <s v="2020-12-12T21:15:56"/>
    <s v=""/>
    <n v="125"/>
  </r>
  <r>
    <x v="1"/>
    <x v="2"/>
    <s v="HT0611"/>
    <s v="Hinche"/>
    <s v="1re Section Juanaria"/>
    <s v="Centre-ville"/>
    <s v=""/>
    <s v="hin_1"/>
    <s v="Centre-ville"/>
    <s v="Centre-ville"/>
    <s v="Centre-ville"/>
    <x v="2"/>
    <s v="Marché"/>
    <s v="marche"/>
    <s v="Marché"/>
    <s v="Face-à-face"/>
    <s v="Oui"/>
    <s v="Oui"/>
    <s v="Marché de Hinche"/>
    <s v=""/>
    <s v="Marché de Hinche"/>
    <s v=""/>
    <s v=""/>
    <s v="Savon (mains)"/>
    <n v="0"/>
    <n v="1"/>
    <n v="0"/>
    <n v="0"/>
    <n v="0"/>
    <s v="Savon (mains)"/>
    <n v="0"/>
    <n v="1"/>
    <n v="0"/>
    <n v="0"/>
    <n v="0"/>
    <s v=""/>
    <s v=""/>
    <s v=""/>
    <s v=""/>
    <s v=""/>
    <s v=""/>
    <s v=""/>
    <s v=""/>
    <s v=""/>
    <s v=""/>
    <s v=""/>
    <s v=""/>
    <s v=""/>
    <s v=""/>
    <s v=""/>
    <s v=""/>
    <s v=""/>
    <s v=""/>
    <s v=""/>
    <s v=""/>
    <s v=""/>
    <s v=""/>
    <s v=""/>
    <s v=""/>
    <s v=""/>
    <s v=""/>
    <s v=""/>
    <s v="Non"/>
    <s v=""/>
    <s v="Pièce de 125g"/>
    <s v="Pièce de 125g"/>
    <n v="50"/>
    <n v="30"/>
    <s v=""/>
    <s v=""/>
    <n v="30"/>
    <n v="30"/>
    <s v=""/>
    <s v=""/>
    <s v=""/>
    <s v=""/>
    <s v=""/>
    <s v=""/>
    <s v=""/>
    <s v=""/>
    <s v=""/>
    <s v=""/>
    <s v=""/>
    <s v=""/>
    <s v=""/>
    <s v=""/>
    <s v=""/>
    <s v=""/>
    <s v="Oui les prix ont monté"/>
    <s v="Aucun"/>
    <n v="0"/>
    <n v="0"/>
    <n v="0"/>
    <n v="0"/>
    <n v="1"/>
    <s v="Changement du taux de change"/>
    <n v="0"/>
    <n v="0"/>
    <n v="0"/>
    <n v="0"/>
    <n v="0"/>
    <n v="0"/>
    <n v="0"/>
    <n v="1"/>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Il ya certain produits que le magasin ne dispose pas."/>
    <s v=""/>
    <n v="144865588"/>
    <s v="d0357b40-73f1-402e-95e2-f7b5307a4ea9"/>
    <s v="2020-12-12T21:08:39"/>
    <s v=""/>
    <n v="110"/>
  </r>
  <r>
    <x v="1"/>
    <x v="2"/>
    <s v="HT0611"/>
    <s v="Hinche"/>
    <s v="1re Section Juanaria"/>
    <s v="Bois-Verna"/>
    <s v=""/>
    <s v="hin_2"/>
    <s v="Bois-Verna"/>
    <s v="Bois-Verna"/>
    <s v="Bois-Verna"/>
    <x v="2"/>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Samana"/>
    <s v="Oui"/>
    <s v="Oui"/>
    <s v=""/>
    <s v="Oui"/>
    <s v=""/>
    <s v=""/>
    <s v=""/>
    <s v="Oui"/>
    <s v="NA"/>
    <n v="3000"/>
    <n v="4000"/>
    <s v=""/>
    <s v="NA"/>
    <s v=""/>
    <n v="4000"/>
    <s v="Non, il n'y a pas eu des variations dans le prix par rapport au mois passée"/>
    <s v=""/>
    <s v=""/>
    <s v=""/>
    <s v=""/>
    <s v=""/>
    <s v=""/>
    <s v=""/>
    <s v=""/>
    <s v=""/>
    <s v=""/>
    <s v=""/>
    <s v=""/>
    <s v=""/>
    <s v=""/>
    <s v=""/>
    <s v=""/>
    <s v=""/>
    <s v=""/>
    <s v=""/>
    <s v=""/>
    <s v=""/>
    <s v=""/>
    <s v=""/>
    <s v="Non"/>
    <s v=""/>
    <s v=""/>
    <s v=""/>
    <s v=""/>
    <s v=""/>
    <s v=""/>
    <s v=""/>
    <s v=""/>
    <s v=""/>
    <n v="144866744"/>
    <s v="88f1439f-fbe8-4795-96df-620f885107b9"/>
    <s v="2020-12-12T21:15:54"/>
    <s v=""/>
    <n v="123"/>
  </r>
  <r>
    <x v="1"/>
    <x v="2"/>
    <s v="HT0611"/>
    <s v="Hinche"/>
    <s v="1re Section Juanaria"/>
    <s v="Centre-ville"/>
    <s v=""/>
    <s v="hin_1"/>
    <s v="Centre-ville"/>
    <s v="Centre-ville"/>
    <s v="Centre-ville"/>
    <x v="2"/>
    <s v="Marché"/>
    <s v="marche"/>
    <s v="Marché"/>
    <s v="Face-à-face"/>
    <s v="Oui"/>
    <s v="Oui"/>
    <s v="Marché de Hinche"/>
    <s v=""/>
    <s v="Marché de Hinche"/>
    <s v=""/>
    <s v=""/>
    <s v="Eau en bidon fermé de 5  gallons (du type Culligan)"/>
    <n v="1"/>
    <n v="0"/>
    <n v="0"/>
    <n v="0"/>
    <n v="0"/>
    <s v="Eau en bidon fermé de 5  gallons (du type Culligan)"/>
    <n v="1"/>
    <n v="0"/>
    <n v="0"/>
    <n v="0"/>
    <n v="0"/>
    <s v=""/>
    <s v=""/>
    <s v=""/>
    <s v=""/>
    <s v=""/>
    <s v=""/>
    <s v=""/>
    <s v=""/>
    <s v=""/>
    <s v=""/>
    <s v=""/>
    <s v=""/>
    <s v=""/>
    <s v=""/>
    <s v=""/>
    <s v=""/>
    <s v=""/>
    <s v=""/>
    <s v="Oui"/>
    <n v="40"/>
    <s v=""/>
    <s v=""/>
    <s v=""/>
    <s v=""/>
    <s v=""/>
    <s v=""/>
    <n v="40"/>
    <s v=""/>
    <s v=""/>
    <s v=""/>
    <s v=""/>
    <s v=""/>
    <s v=""/>
    <s v=""/>
    <s v=""/>
    <s v=""/>
    <s v=""/>
    <s v=""/>
    <s v=""/>
    <s v=""/>
    <s v=""/>
    <s v=""/>
    <s v=""/>
    <s v=""/>
    <s v=""/>
    <s v=""/>
    <s v=""/>
    <s v=""/>
    <s v=""/>
    <s v=""/>
    <s v=""/>
    <s v=""/>
    <s v=""/>
    <s v="Oui les prix ont descendu"/>
    <s v=""/>
    <s v=""/>
    <s v=""/>
    <s v=""/>
    <s v=""/>
    <s v=""/>
    <s v=""/>
    <s v=""/>
    <s v=""/>
    <s v=""/>
    <s v=""/>
    <s v=""/>
    <s v=""/>
    <s v=""/>
    <s v=""/>
    <s v=""/>
    <s v=""/>
    <s v=""/>
    <s v="Eau en bidon fermé de 5  gallons (du type Culligan)"/>
    <n v="1"/>
    <n v="0"/>
    <n v="0"/>
    <n v="0"/>
    <n v="0"/>
    <s v="Autre (précisez)"/>
    <n v="0"/>
    <n v="0"/>
    <n v="0"/>
    <n v="0"/>
    <n v="0"/>
    <n v="0"/>
    <n v="1"/>
    <n v="0"/>
    <s v="Diminution des prix chez le fournisseur"/>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
    <s v=""/>
    <n v="144866736"/>
    <s v="699c8d32-6a57-4e4d-bcf1-71743a420a5a"/>
    <s v="2020-12-12T21:15:52"/>
    <s v=""/>
    <n v="120"/>
  </r>
  <r>
    <x v="1"/>
    <x v="2"/>
    <s v="HT0611"/>
    <s v="Hinche"/>
    <s v="1re Section Juanaria"/>
    <s v="Centre-ville"/>
    <s v=""/>
    <s v="hin_1"/>
    <s v="Centre-ville"/>
    <s v="Centre-ville"/>
    <s v="Centre-ville"/>
    <x v="2"/>
    <s v="Marché"/>
    <s v="marche"/>
    <s v="Marché"/>
    <s v="Face-à-face"/>
    <s v="Oui"/>
    <s v="Oui"/>
    <s v="Marché de Hinche"/>
    <s v=""/>
    <s v="Marché de Hinch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
    <s v=""/>
    <n v="144866735"/>
    <s v="522ba680-3c56-4743-8a87-967d7c0a66c0"/>
    <s v="2020-12-12T21:15:51"/>
    <s v=""/>
    <n v="119"/>
  </r>
  <r>
    <x v="1"/>
    <x v="2"/>
    <s v="HT0611"/>
    <s v="Hinche"/>
    <s v="1re Section Juanaria"/>
    <s v="Centre-ville"/>
    <s v=""/>
    <s v="hin_1"/>
    <s v="Centre-ville"/>
    <s v="Centre-ville"/>
    <s v="Centre-ville"/>
    <x v="2"/>
    <s v="Marché"/>
    <s v="marche"/>
    <s v="Marché"/>
    <s v="Face-à-face"/>
    <s v="Oui"/>
    <s v="Oui"/>
    <s v="Marché de Hinche"/>
    <s v=""/>
    <s v="Marché de Hinch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83661292.jpg"/>
    <s v=""/>
    <s v=""/>
    <n v="144866730"/>
    <s v="bdee3e48-e678-46b5-bde0-c0073fa9365a"/>
    <s v="2020-12-12T21:15:50"/>
    <s v=""/>
    <n v="118"/>
  </r>
  <r>
    <x v="1"/>
    <x v="2"/>
    <s v="HT0611"/>
    <s v="Hinche"/>
    <s v="1re Section Juanaria"/>
    <s v="Centre-ville"/>
    <s v=""/>
    <s v="hin_1"/>
    <s v="Centre-ville"/>
    <s v="Centre-ville"/>
    <s v="Centre-ville"/>
    <x v="2"/>
    <s v="Marché"/>
    <s v="marche"/>
    <s v="Marché"/>
    <s v="Face-à-face"/>
    <s v="Oui"/>
    <s v="Oui"/>
    <s v="Marché de Hinche"/>
    <s v=""/>
    <s v="Marché de Hinche"/>
    <s v=""/>
    <s v=""/>
    <s v="Eau de Javel"/>
    <n v="0"/>
    <n v="0"/>
    <n v="1"/>
    <n v="0"/>
    <n v="0"/>
    <s v="Eau de Javel"/>
    <n v="0"/>
    <n v="0"/>
    <n v="1"/>
    <n v="0"/>
    <n v="0"/>
    <s v=""/>
    <s v=""/>
    <s v=""/>
    <s v=""/>
    <s v=""/>
    <s v=""/>
    <s v=""/>
    <s v=""/>
    <s v=""/>
    <s v=""/>
    <s v=""/>
    <s v=""/>
    <s v=""/>
    <s v=""/>
    <s v=""/>
    <s v=""/>
    <s v=""/>
    <s v=""/>
    <s v=""/>
    <s v=""/>
    <s v=""/>
    <s v=""/>
    <s v=""/>
    <s v=""/>
    <s v=""/>
    <s v=""/>
    <s v=""/>
    <s v=""/>
    <s v=""/>
    <s v=""/>
    <s v=""/>
    <s v=""/>
    <s v=""/>
    <s v=""/>
    <s v=""/>
    <s v=""/>
    <s v=""/>
    <s v="Oui"/>
    <n v="400"/>
    <s v=""/>
    <s v=""/>
    <s v=""/>
    <s v=""/>
    <s v=""/>
    <s v=""/>
    <s v=""/>
    <s v=""/>
    <n v="400"/>
    <m/>
    <s v=""/>
    <s v=""/>
    <s v=""/>
    <s v=""/>
    <s v=""/>
    <s v="Eau de Javel"/>
    <n v="0"/>
    <n v="0"/>
    <n v="1"/>
    <n v="0"/>
    <n v="0"/>
    <s v="Autre (précisez)"/>
    <s v=""/>
    <s v=""/>
    <s v=""/>
    <s v=""/>
    <s v=""/>
    <s v=""/>
    <s v=""/>
    <s v=""/>
    <n v="1"/>
    <s v=""/>
    <s v="Produit peu disponible"/>
    <s v="Eau de Javel"/>
    <n v="0"/>
    <n v="0"/>
    <n v="0"/>
    <n v="0"/>
    <n v="0"/>
    <s v=""/>
    <n v="0"/>
    <n v="0"/>
    <n v="0"/>
    <n v="0"/>
    <n v="0"/>
    <n v="0"/>
    <n v="0"/>
    <n v="0"/>
    <s v=""/>
    <x v="0"/>
    <s v=""/>
    <s v=""/>
    <s v=""/>
    <s v=""/>
    <s v=""/>
    <s v=""/>
    <s v=""/>
    <s v=""/>
    <s v=""/>
    <s v=""/>
    <s v=""/>
    <s v=""/>
    <s v=""/>
    <s v=""/>
    <s v=""/>
    <s v=""/>
    <s v=""/>
    <s v=""/>
    <s v=""/>
    <s v=""/>
    <s v=""/>
    <s v=""/>
    <s v=""/>
    <s v=""/>
    <s v=""/>
    <s v=""/>
    <s v=""/>
    <s v=""/>
    <s v=""/>
    <s v=""/>
    <s v=""/>
    <s v=""/>
    <s v=""/>
    <s v=""/>
    <s v=""/>
    <s v=""/>
    <m/>
    <s v=""/>
    <s v=""/>
    <s v=""/>
    <s v=""/>
    <s v=""/>
    <s v=""/>
    <s v=""/>
    <s v=""/>
    <s v=""/>
    <s v=""/>
    <s v=""/>
    <s v=""/>
    <s v=""/>
    <s v=""/>
    <s v=""/>
    <s v=""/>
    <s v=""/>
    <s v=""/>
    <s v=""/>
    <s v=""/>
    <s v=""/>
    <s v=""/>
    <s v=""/>
    <s v=""/>
    <s v=""/>
    <s v=""/>
    <s v=""/>
    <s v=""/>
    <s v=""/>
    <s v=""/>
    <s v=""/>
    <s v=""/>
    <s v=""/>
    <s v=""/>
    <n v="145405073"/>
    <s v="f92d6a32-ae95-40bd-b5eb-8cf7d748d639"/>
    <s v="2020-12-14T22:15:22"/>
    <s v=""/>
    <n v="128"/>
  </r>
  <r>
    <x v="1"/>
    <x v="2"/>
    <s v="HT0611"/>
    <s v="Hinche"/>
    <s v="1re Section Juanaria"/>
    <s v="Centre-ville"/>
    <s v=""/>
    <s v="hin_1"/>
    <s v="Centre-ville"/>
    <s v="Centre-ville"/>
    <s v="Centre-ville"/>
    <x v="2"/>
    <s v="Marché"/>
    <s v="marche"/>
    <s v="Marché"/>
    <s v="Par téléphone"/>
    <s v="Oui"/>
    <s v="Oui"/>
    <s v="Marché de Hinche"/>
    <s v=""/>
    <s v="Marché de Hinche"/>
    <s v=""/>
    <s v=""/>
    <s v="Eau de Javel"/>
    <n v="0"/>
    <n v="0"/>
    <n v="1"/>
    <n v="0"/>
    <n v="0"/>
    <s v="Eau de Javel"/>
    <n v="0"/>
    <n v="0"/>
    <n v="1"/>
    <n v="0"/>
    <n v="0"/>
    <s v=""/>
    <s v=""/>
    <s v=""/>
    <s v=""/>
    <s v=""/>
    <s v=""/>
    <s v=""/>
    <s v=""/>
    <s v=""/>
    <s v=""/>
    <s v=""/>
    <s v=""/>
    <s v=""/>
    <s v=""/>
    <s v=""/>
    <s v=""/>
    <s v=""/>
    <s v=""/>
    <s v=""/>
    <s v=""/>
    <s v=""/>
    <s v=""/>
    <s v=""/>
    <s v=""/>
    <s v=""/>
    <s v=""/>
    <s v=""/>
    <s v=""/>
    <s v=""/>
    <s v=""/>
    <s v=""/>
    <s v=""/>
    <s v=""/>
    <s v=""/>
    <s v=""/>
    <s v=""/>
    <s v=""/>
    <s v="Oui"/>
    <n v="400"/>
    <s v=""/>
    <s v=""/>
    <s v=""/>
    <s v=""/>
    <s v=""/>
    <s v=""/>
    <s v=""/>
    <s v=""/>
    <n v="400"/>
    <m/>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
    <s v=""/>
    <s v=""/>
    <s v=""/>
    <s v=""/>
    <s v=""/>
    <m/>
    <s v=""/>
    <s v=""/>
    <s v=""/>
    <s v=""/>
    <s v=""/>
    <s v=""/>
    <s v=""/>
    <s v=""/>
    <s v=""/>
    <s v=""/>
    <s v=""/>
    <s v=""/>
    <s v=""/>
    <s v=""/>
    <s v=""/>
    <s v=""/>
    <s v=""/>
    <s v=""/>
    <s v=""/>
    <s v=""/>
    <s v=""/>
    <s v=""/>
    <s v=""/>
    <s v=""/>
    <s v=""/>
    <s v=""/>
    <s v=""/>
    <s v=""/>
    <s v=""/>
    <s v=""/>
    <s v=""/>
    <s v=""/>
    <s v=""/>
    <s v=""/>
    <n v="145405075"/>
    <s v="f3046e60-cb93-400b-bb83-6f591af21c5b"/>
    <s v="2020-12-14T22:15:22"/>
    <s v=""/>
    <n v="129"/>
  </r>
  <r>
    <x v="1"/>
    <x v="3"/>
    <s v="HT0621"/>
    <s v="Mirebalais"/>
    <s v="2e Section Sarazin"/>
    <s v="Nan pilòn"/>
    <s v=""/>
    <s v="mir_1"/>
    <s v="Nan pilòn"/>
    <s v="Nan pilòn"/>
    <s v="Nan pilòn"/>
    <x v="0"/>
    <s v="Marché"/>
    <s v="marche"/>
    <s v="Marché"/>
    <s v="Face-à-face"/>
    <s v="Oui"/>
    <s v="Oui"/>
    <s v="Marché public de Mirebalais"/>
    <s v=""/>
    <s v="Marché public de Mirebalais"/>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350"/>
    <s v=""/>
    <s v=""/>
    <s v=""/>
    <s v=""/>
    <s v=""/>
    <s v=""/>
    <s v=""/>
    <s v=""/>
    <n v="350"/>
    <m/>
    <s v=""/>
    <s v=""/>
    <s v=""/>
    <s v=""/>
    <s v="Oui les prix ont monté"/>
    <s v="Savon (mains) Eau de Javel"/>
    <n v="0"/>
    <n v="1"/>
    <n v="1"/>
    <n v="0"/>
    <n v="0"/>
    <s v="Changement du taux de change"/>
    <n v="0"/>
    <n v="0"/>
    <n v="0"/>
    <n v="0"/>
    <n v="0"/>
    <n v="0"/>
    <n v="0"/>
    <n v="1"/>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441586782.jpg"/>
    <s v="Pas de gadyen dlo et d'eau de 5 gallons dans ce magasin."/>
    <s v=""/>
    <n v="143699579"/>
    <s v="08df0901-b697-4b92-9299-cbf99f08d75d"/>
    <s v="2020-12-08T16:53:27"/>
    <s v=""/>
    <n v="21"/>
  </r>
  <r>
    <x v="1"/>
    <x v="3"/>
    <s v="HT0621"/>
    <s v="Mirebalais"/>
    <s v="2e Section Sarazin"/>
    <s v="Nan pilòn"/>
    <s v=""/>
    <s v="mir_1"/>
    <s v="Nan pilòn"/>
    <s v="Nan pilòn"/>
    <s v="Nan pilòn"/>
    <x v="0"/>
    <s v="Marché"/>
    <s v="marche"/>
    <s v="Marché"/>
    <s v="Face-à-face"/>
    <s v="Oui"/>
    <s v="Oui"/>
    <s v="Marché public de Mirebalais"/>
    <s v=""/>
    <s v="Marché public de Mirebalais"/>
    <s v="NA"/>
    <s v=""/>
    <s v="Savon (mains) Eau de Javel"/>
    <n v="0"/>
    <n v="1"/>
    <n v="1"/>
    <n v="0"/>
    <n v="0"/>
    <s v="Savon (mains) Eau de Javel"/>
    <n v="0"/>
    <n v="1"/>
    <n v="1"/>
    <n v="0"/>
    <n v="0"/>
    <s v=""/>
    <s v=""/>
    <s v=""/>
    <s v=""/>
    <s v=""/>
    <s v=""/>
    <s v=""/>
    <s v=""/>
    <s v=""/>
    <s v=""/>
    <s v=""/>
    <s v=""/>
    <s v=""/>
    <s v=""/>
    <s v=""/>
    <s v=""/>
    <s v=""/>
    <s v=""/>
    <s v=""/>
    <s v=""/>
    <s v=""/>
    <s v=""/>
    <s v=""/>
    <s v=""/>
    <s v=""/>
    <s v=""/>
    <s v=""/>
    <s v="Oui"/>
    <n v="25"/>
    <s v=""/>
    <s v=""/>
    <s v=""/>
    <s v=""/>
    <s v=""/>
    <s v=""/>
    <s v=""/>
    <n v="25"/>
    <s v="Oui"/>
    <n v="350"/>
    <s v=""/>
    <s v=""/>
    <s v=""/>
    <s v=""/>
    <s v=""/>
    <s v=""/>
    <s v=""/>
    <s v=""/>
    <n v="350"/>
    <m/>
    <s v=""/>
    <s v=""/>
    <s v=""/>
    <s v=""/>
    <s v="Oui les prix ont descendu"/>
    <s v=""/>
    <s v=""/>
    <s v=""/>
    <s v=""/>
    <s v=""/>
    <s v=""/>
    <s v=""/>
    <s v=""/>
    <s v=""/>
    <s v=""/>
    <s v=""/>
    <s v=""/>
    <s v=""/>
    <s v=""/>
    <s v=""/>
    <s v=""/>
    <s v=""/>
    <s v=""/>
    <s v="Eau de Javel"/>
    <s v="0"/>
    <s v="0"/>
    <s v="1"/>
    <s v="0"/>
    <s v="0"/>
    <s v="Les importations ont augmentée"/>
    <s v="0"/>
    <s v="0"/>
    <s v="0"/>
    <s v="1"/>
    <s v="0"/>
    <s v="0"/>
    <s v="0"/>
    <s v="0"/>
    <s v=""/>
    <x v="1"/>
    <s v="Eau de Javel"/>
    <n v="0"/>
    <n v="0"/>
    <n v="1"/>
    <n v="0"/>
    <n v="0"/>
    <s v="Je n'ai pas souhaité faire un ré-approvisionnement"/>
    <n v="0"/>
    <n v="0"/>
    <n v="0"/>
    <n v="0"/>
    <n v="0"/>
    <n v="0"/>
    <n v="1"/>
    <n v="0"/>
    <n v="0"/>
    <n v="0"/>
    <n v="0"/>
    <s v=""/>
    <s v=""/>
    <s v=""/>
    <s v=""/>
    <s v=""/>
    <s v=""/>
    <s v=""/>
    <s v=""/>
    <s v=""/>
    <s v=""/>
    <s v=""/>
    <s v=""/>
    <s v="NA"/>
    <s v=""/>
    <s v=""/>
    <s v=""/>
    <s v="NA"/>
    <s v=""/>
    <m/>
    <s v=""/>
    <s v=""/>
    <s v=""/>
    <s v=""/>
    <s v=""/>
    <s v=""/>
    <s v=""/>
    <s v=""/>
    <s v=""/>
    <s v=""/>
    <s v=""/>
    <s v=""/>
    <s v=""/>
    <s v=""/>
    <s v=""/>
    <s v=""/>
    <s v=""/>
    <s v=""/>
    <s v=""/>
    <s v=""/>
    <s v=""/>
    <s v=""/>
    <s v=""/>
    <s v=""/>
    <s v=""/>
    <s v=""/>
    <s v=""/>
    <s v=""/>
    <s v=""/>
    <s v=""/>
    <s v=""/>
    <s v="1607443126162.jpg"/>
    <s v="On trouve un seul fournisseur d'eau de 5 gallons dans ce marché."/>
    <s v=""/>
    <n v="143700079"/>
    <s v="5ae07aa5-ea38-4407-95cb-4ea261addafe"/>
    <s v="2020-12-08T16:54:43"/>
    <s v=""/>
    <n v="23"/>
  </r>
  <r>
    <x v="1"/>
    <x v="3"/>
    <s v="HT0621"/>
    <s v="Mirebalais"/>
    <s v="2e Section Sarazin"/>
    <s v="Nan pilòn"/>
    <s v=""/>
    <s v="mir_1"/>
    <s v="Nan pilòn"/>
    <s v="Nan pilòn"/>
    <s v="Nan pilòn"/>
    <x v="0"/>
    <s v="Marché"/>
    <s v="marche"/>
    <s v="Marché"/>
    <s v="Face-à-face"/>
    <s v="Oui"/>
    <s v="Oui"/>
    <s v="Marché public de Mirebalais"/>
    <s v=""/>
    <s v="Marché public de Mirebalais"/>
    <s v="NA"/>
    <s v=""/>
    <s v="Eau de Javel Savon (mains)"/>
    <n v="0"/>
    <n v="1"/>
    <n v="1"/>
    <n v="0"/>
    <n v="0"/>
    <s v="Eau de Javel Savon (mains)"/>
    <n v="0"/>
    <n v="1"/>
    <n v="1"/>
    <n v="0"/>
    <n v="0"/>
    <s v=""/>
    <s v=""/>
    <s v=""/>
    <s v=""/>
    <s v=""/>
    <s v=""/>
    <s v=""/>
    <s v=""/>
    <s v=""/>
    <s v=""/>
    <s v=""/>
    <s v=""/>
    <s v=""/>
    <s v=""/>
    <s v=""/>
    <s v=""/>
    <s v=""/>
    <s v=""/>
    <s v=""/>
    <s v=""/>
    <s v=""/>
    <s v=""/>
    <s v=""/>
    <s v=""/>
    <s v=""/>
    <s v=""/>
    <s v=""/>
    <s v="Oui"/>
    <n v="25"/>
    <s v=""/>
    <s v=""/>
    <s v=""/>
    <s v=""/>
    <s v=""/>
    <s v=""/>
    <s v=""/>
    <n v="25"/>
    <s v="Oui"/>
    <n v="350"/>
    <s v=""/>
    <s v=""/>
    <s v=""/>
    <s v=""/>
    <s v=""/>
    <s v=""/>
    <s v=""/>
    <s v=""/>
    <n v="350"/>
    <m/>
    <s v=""/>
    <s v=""/>
    <s v=""/>
    <s v=""/>
    <s v="Oui les prix ont monté"/>
    <s v="Savon (mains) Eau de Javel"/>
    <n v="0"/>
    <n v="1"/>
    <n v="1"/>
    <n v="0"/>
    <n v="0"/>
    <s v="Changement du taux de change"/>
    <n v="0"/>
    <n v="0"/>
    <n v="0"/>
    <n v="0"/>
    <n v="0"/>
    <n v="0"/>
    <n v="0"/>
    <n v="1"/>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442572438.jpg"/>
    <s v=""/>
    <s v=""/>
    <n v="143699821"/>
    <s v="f0eea1d4-5005-4897-bc37-4a483fe6aefa"/>
    <s v="2020-12-08T16:54:06"/>
    <s v=""/>
    <n v="22"/>
  </r>
  <r>
    <x v="1"/>
    <x v="3"/>
    <s v="HT0621"/>
    <s v="Mirebalais"/>
    <s v="2e Section Sarazin"/>
    <s v="Nan pilòn"/>
    <s v=""/>
    <s v="mir_1"/>
    <s v="Nan pilòn"/>
    <s v="Nan pilòn"/>
    <s v="Nan pilòn"/>
    <x v="0"/>
    <s v="Marché"/>
    <s v="marche"/>
    <s v="Marché"/>
    <s v="Face-à-face"/>
    <s v="Oui"/>
    <s v="Oui"/>
    <s v="Marché public de Mirebalais"/>
    <s v=""/>
    <s v="Marché public de Mirebalais"/>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350"/>
    <s v=""/>
    <s v=""/>
    <s v=""/>
    <s v=""/>
    <s v=""/>
    <s v=""/>
    <s v=""/>
    <s v=""/>
    <n v="350"/>
    <m/>
    <s v=""/>
    <s v=""/>
    <s v=""/>
    <s v=""/>
    <s v="Oui les prix ont descendu"/>
    <s v=""/>
    <s v=""/>
    <s v=""/>
    <s v=""/>
    <s v=""/>
    <s v=""/>
    <s v=""/>
    <s v=""/>
    <s v=""/>
    <s v=""/>
    <s v=""/>
    <s v=""/>
    <s v=""/>
    <s v=""/>
    <s v=""/>
    <s v=""/>
    <s v=""/>
    <s v=""/>
    <s v="Eau de Javel"/>
    <s v="0"/>
    <s v="0"/>
    <s v="1"/>
    <s v="0"/>
    <s v="0"/>
    <s v="Je ne sais pas, je ne souhaite pas répondre"/>
    <s v="0"/>
    <s v="0"/>
    <s v="0"/>
    <s v="0"/>
    <s v="0"/>
    <s v="0"/>
    <s v="0"/>
    <s v="1"/>
    <s v=""/>
    <x v="1"/>
    <s v="Eau de Javel"/>
    <n v="0"/>
    <n v="0"/>
    <n v="1"/>
    <n v="0"/>
    <n v="0"/>
    <s v="Article indisponible chez les fournisseurs"/>
    <n v="0"/>
    <n v="0"/>
    <n v="0"/>
    <n v="0"/>
    <n v="0"/>
    <n v="0"/>
    <n v="0"/>
    <n v="1"/>
    <n v="0"/>
    <n v="0"/>
    <n v="0"/>
    <s v=""/>
    <s v=""/>
    <s v=""/>
    <s v=""/>
    <s v=""/>
    <s v=""/>
    <s v=""/>
    <s v=""/>
    <s v=""/>
    <s v=""/>
    <s v=""/>
    <s v=""/>
    <s v="NA"/>
    <s v=""/>
    <s v=""/>
    <s v=""/>
    <s v="NA"/>
    <s v=""/>
    <m/>
    <s v=""/>
    <s v=""/>
    <s v=""/>
    <s v=""/>
    <s v=""/>
    <s v=""/>
    <s v=""/>
    <s v=""/>
    <s v=""/>
    <s v=""/>
    <s v=""/>
    <s v=""/>
    <s v=""/>
    <s v=""/>
    <s v=""/>
    <s v=""/>
    <s v=""/>
    <s v=""/>
    <s v=""/>
    <s v=""/>
    <s v=""/>
    <s v=""/>
    <s v=""/>
    <s v=""/>
    <s v=""/>
    <s v=""/>
    <s v=""/>
    <s v=""/>
    <s v=""/>
    <s v=""/>
    <s v=""/>
    <s v="1607439848104.jpg"/>
    <s v="Pas de gadyen dlo et d'eau de 5 gallons dans ce magasin."/>
    <s v=""/>
    <n v="143698996"/>
    <s v="d6f2389e-ca0e-4177-bacb-0c0b29449923"/>
    <s v="2020-12-08T16:52:06"/>
    <s v=""/>
    <n v="19"/>
  </r>
  <r>
    <x v="1"/>
    <x v="3"/>
    <s v="HT0621"/>
    <s v="Mirebalais"/>
    <s v="2e Section Sarazin"/>
    <s v="Nan pilòn"/>
    <s v=""/>
    <s v="mir_1"/>
    <s v="Nan pilòn"/>
    <s v="Nan pilòn"/>
    <s v="Nan pilòn"/>
    <x v="0"/>
    <s v="Marché"/>
    <s v="marche"/>
    <s v="Marché"/>
    <s v="Face-à-face"/>
    <s v="Oui"/>
    <s v="Oui"/>
    <s v="Marché public de Mirebalais"/>
    <s v=""/>
    <s v="Marché public de Mirebalais"/>
    <s v=""/>
    <s v=""/>
    <s v="Savon (mains) Eau de Javel"/>
    <n v="0"/>
    <n v="1"/>
    <n v="1"/>
    <n v="0"/>
    <n v="0"/>
    <s v="Savon (mains) Eau de Javel"/>
    <n v="0"/>
    <n v="1"/>
    <n v="1"/>
    <n v="0"/>
    <n v="0"/>
    <s v=""/>
    <s v=""/>
    <s v=""/>
    <s v=""/>
    <s v=""/>
    <s v=""/>
    <s v=""/>
    <s v=""/>
    <s v=""/>
    <s v=""/>
    <s v=""/>
    <s v=""/>
    <s v=""/>
    <s v=""/>
    <s v=""/>
    <s v=""/>
    <s v=""/>
    <s v=""/>
    <s v=""/>
    <s v=""/>
    <s v=""/>
    <s v=""/>
    <s v=""/>
    <s v=""/>
    <s v=""/>
    <s v=""/>
    <s v=""/>
    <s v="Oui"/>
    <n v="35"/>
    <s v=""/>
    <s v=""/>
    <s v=""/>
    <s v=""/>
    <s v=""/>
    <s v=""/>
    <s v=""/>
    <n v="35"/>
    <s v="Oui"/>
    <n v="400"/>
    <s v=""/>
    <s v=""/>
    <s v=""/>
    <s v=""/>
    <s v=""/>
    <s v=""/>
    <s v=""/>
    <s v=""/>
    <n v="400"/>
    <m/>
    <s v=""/>
    <s v=""/>
    <s v=""/>
    <s v=""/>
    <s v="Oui les prix ont monté"/>
    <s v="Savon (mains) Eau de Javel"/>
    <n v="0"/>
    <n v="1"/>
    <n v="1"/>
    <n v="0"/>
    <n v="0"/>
    <s v="Insécurité en ville Changement du taux de change"/>
    <n v="1"/>
    <n v="0"/>
    <n v="0"/>
    <n v="0"/>
    <n v="0"/>
    <n v="0"/>
    <n v="0"/>
    <n v="1"/>
    <n v="0"/>
    <n v="0"/>
    <s v=""/>
    <s v=""/>
    <s v=""/>
    <s v=""/>
    <s v=""/>
    <s v=""/>
    <s v=""/>
    <s v=""/>
    <s v=""/>
    <s v=""/>
    <s v=""/>
    <s v=""/>
    <s v=""/>
    <s v=""/>
    <s v=""/>
    <s v=""/>
    <s v=""/>
    <x v="1"/>
    <s v="Eau de Javel"/>
    <n v="0"/>
    <n v="0"/>
    <n v="1"/>
    <n v="0"/>
    <n v="0"/>
    <s v="Autre (précisez)"/>
    <n v="1"/>
    <n v="1"/>
    <n v="0"/>
    <n v="0"/>
    <n v="0"/>
    <n v="0"/>
    <n v="0"/>
    <n v="0"/>
    <n v="0"/>
    <n v="1"/>
    <n v="0"/>
    <s v="Variation des prix."/>
    <s v=""/>
    <s v=""/>
    <s v=""/>
    <s v=""/>
    <s v=""/>
    <s v=""/>
    <s v=""/>
    <s v=""/>
    <s v=""/>
    <s v=""/>
    <s v=""/>
    <s v="NA"/>
    <s v=""/>
    <s v=""/>
    <s v=""/>
    <s v="NA"/>
    <s v=""/>
    <m/>
    <s v=""/>
    <s v=""/>
    <s v=""/>
    <s v=""/>
    <s v=""/>
    <s v=""/>
    <s v=""/>
    <s v=""/>
    <s v=""/>
    <s v=""/>
    <s v=""/>
    <s v=""/>
    <s v=""/>
    <s v=""/>
    <s v=""/>
    <s v=""/>
    <s v=""/>
    <s v=""/>
    <s v=""/>
    <s v=""/>
    <s v=""/>
    <s v=""/>
    <s v=""/>
    <s v=""/>
    <s v=""/>
    <s v=""/>
    <s v=""/>
    <s v=""/>
    <s v=""/>
    <s v=""/>
    <s v=""/>
    <s v="1607440842282.jpg"/>
    <s v="On ne vend pas de gadyen dlo et d'eau de 5 gallons dans ce magasin."/>
    <s v=""/>
    <n v="143699195"/>
    <s v="dcb341ae-0f64-422c-ba75-68042f2a591d"/>
    <s v="2020-12-08T16:52:33"/>
    <s v=""/>
    <n v="20"/>
  </r>
  <r>
    <x v="1"/>
    <x v="3"/>
    <s v="HT0621"/>
    <s v="Mirebalais"/>
    <s v="2e Section Sarazin"/>
    <s v="Autre"/>
    <s v="Rue Claire Heureuse "/>
    <s v="autre"/>
    <s v="Autre"/>
    <s v="Rue Claire Heureuse "/>
    <s v="Rue Claire Heureuse "/>
    <x v="0"/>
    <s v="Marché"/>
    <s v="marche"/>
    <s v="Marché"/>
    <s v="Face-à-face"/>
    <s v="Oui"/>
    <s v="Oui"/>
    <s v="Marché public de Mirebalais"/>
    <s v=""/>
    <s v="Marché public de Mirebalais"/>
    <s v=""/>
    <s v=""/>
    <s v="Eau en bidon fermé de 5  gallons (du type Culligan)"/>
    <n v="1"/>
    <n v="0"/>
    <n v="0"/>
    <n v="0"/>
    <n v="0"/>
    <s v="Eau en bidon fermé de 5  gallons (du type Culligan)"/>
    <n v="1"/>
    <n v="0"/>
    <n v="0"/>
    <n v="0"/>
    <n v="0"/>
    <s v=""/>
    <s v=""/>
    <s v=""/>
    <s v=""/>
    <s v=""/>
    <s v=""/>
    <s v=""/>
    <s v=""/>
    <s v=""/>
    <s v=""/>
    <s v=""/>
    <s v=""/>
    <s v=""/>
    <s v=""/>
    <s v=""/>
    <s v=""/>
    <s v=""/>
    <s v=""/>
    <s v="Oui"/>
    <n v="125"/>
    <s v=""/>
    <s v=""/>
    <s v=""/>
    <s v=""/>
    <s v=""/>
    <s v=""/>
    <n v="125"/>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84861887.jpg"/>
    <s v="Eau Culligan"/>
    <s v=""/>
    <n v="144813475"/>
    <s v="2f303a08-369d-47c7-8c1a-544f8aae6504"/>
    <s v="2020-12-12T15:29:05"/>
    <s v=""/>
    <n v="89"/>
  </r>
  <r>
    <x v="1"/>
    <x v="3"/>
    <s v="HT0621"/>
    <s v="Mirebalais"/>
    <s v="2e Section Sarazin"/>
    <s v="Autre"/>
    <s v="Rue Claire Heureuse"/>
    <s v="autre"/>
    <s v="Autre"/>
    <s v="Rue Claire Heureuse"/>
    <s v="Rue Claire Heureuse"/>
    <x v="0"/>
    <s v="Marché"/>
    <s v="marche"/>
    <s v="Marché"/>
    <s v="Face-à-face"/>
    <s v="Oui"/>
    <s v="Oui"/>
    <s v="Marché public de Mirebalais"/>
    <s v=""/>
    <s v="Marché public de Mirebalais"/>
    <s v=""/>
    <s v=""/>
    <s v="Eau en bidon fermé de 5  gallons (du type Culligan)"/>
    <n v="1"/>
    <n v="0"/>
    <n v="0"/>
    <n v="0"/>
    <n v="0"/>
    <s v="Eau en bidon fermé de 5  gallons (du type Culligan)"/>
    <n v="1"/>
    <n v="0"/>
    <n v="0"/>
    <n v="0"/>
    <n v="0"/>
    <s v=""/>
    <s v=""/>
    <s v=""/>
    <s v=""/>
    <s v=""/>
    <s v=""/>
    <s v=""/>
    <s v=""/>
    <s v=""/>
    <s v=""/>
    <s v=""/>
    <s v=""/>
    <s v=""/>
    <s v=""/>
    <s v=""/>
    <s v=""/>
    <s v=""/>
    <s v=""/>
    <s v="Oui"/>
    <n v="25"/>
    <s v=""/>
    <s v=""/>
    <s v=""/>
    <s v=""/>
    <s v=""/>
    <s v=""/>
    <n v="25"/>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84476005.jpg"/>
    <s v="Eau traitée par Osmose inverse"/>
    <s v=""/>
    <n v="144815582"/>
    <s v="435f8ee3-5815-40c0-a3bd-9be729a19b89"/>
    <s v="2020-12-12T15:36:03"/>
    <s v=""/>
    <n v="91"/>
  </r>
  <r>
    <x v="1"/>
    <x v="3"/>
    <s v="HT0621"/>
    <s v="Mirebalais"/>
    <s v="3e Section Grand Boucan"/>
    <s v="Autre"/>
    <s v="Rue Louverture"/>
    <s v="autre"/>
    <s v="Autre"/>
    <s v="Rue Louverture"/>
    <s v="Rue Louverture"/>
    <x v="0"/>
    <s v="Marché"/>
    <s v="marche"/>
    <s v="Marché"/>
    <s v="Face-à-face"/>
    <s v="Oui"/>
    <s v="Oui"/>
    <s v="Marché public de Mirebalais"/>
    <s v=""/>
    <s v="Marché public de Mirebalais"/>
    <s v=""/>
    <s v=""/>
    <s v="Eau en bidon fermé de 5  gallons (du type Culligan)"/>
    <n v="1"/>
    <n v="0"/>
    <n v="0"/>
    <n v="0"/>
    <n v="0"/>
    <s v="Eau en bidon fermé de 5  gallons (du type Culligan)"/>
    <n v="1"/>
    <n v="0"/>
    <n v="0"/>
    <n v="0"/>
    <n v="0"/>
    <s v=""/>
    <s v=""/>
    <s v=""/>
    <s v=""/>
    <s v=""/>
    <s v=""/>
    <s v=""/>
    <s v=""/>
    <s v=""/>
    <s v=""/>
    <s v=""/>
    <s v=""/>
    <s v=""/>
    <s v=""/>
    <s v=""/>
    <s v=""/>
    <s v=""/>
    <s v=""/>
    <s v="Oui"/>
    <n v="25"/>
    <s v=""/>
    <s v=""/>
    <s v=""/>
    <s v=""/>
    <s v=""/>
    <s v=""/>
    <n v="25"/>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84043557.jpg"/>
    <s v="Cette eau est traitée par Osmose inverse "/>
    <s v=""/>
    <n v="144814978"/>
    <s v="6a1b9fd4-1fff-4114-b7c9-5ea3b7706dc3"/>
    <s v="2020-12-12T15:34:30"/>
    <s v=""/>
    <n v="90"/>
  </r>
  <r>
    <x v="1"/>
    <x v="3"/>
    <s v="HT0621"/>
    <s v="Mirebalais"/>
    <s v="2e Section Sarazin"/>
    <s v="Autre"/>
    <s v="Route Neuve"/>
    <s v="autre"/>
    <s v="Autre"/>
    <s v="Route Neuve"/>
    <s v="Route Neuve"/>
    <x v="0"/>
    <s v="Marché"/>
    <s v="marche"/>
    <s v="Marché"/>
    <s v="Face-à-face"/>
    <s v="Oui"/>
    <s v="Oui"/>
    <s v="Marché public de Mirebalais"/>
    <s v=""/>
    <s v="Marché public de Mirebalais"/>
    <s v=""/>
    <s v=""/>
    <s v="Eau en bidon fermé de 5  gallons (du type Culligan)"/>
    <n v="1"/>
    <n v="0"/>
    <n v="0"/>
    <n v="0"/>
    <n v="0"/>
    <s v="Eau en bidon fermé de 5  gallons (du type Culligan)"/>
    <n v="1"/>
    <n v="0"/>
    <n v="0"/>
    <n v="0"/>
    <n v="0"/>
    <s v=""/>
    <s v=""/>
    <s v=""/>
    <s v=""/>
    <s v=""/>
    <s v=""/>
    <s v=""/>
    <s v=""/>
    <s v=""/>
    <s v=""/>
    <s v=""/>
    <s v=""/>
    <s v=""/>
    <s v=""/>
    <s v=""/>
    <s v=""/>
    <s v=""/>
    <s v=""/>
    <s v="Oui"/>
    <n v="30"/>
    <s v=""/>
    <s v=""/>
    <s v=""/>
    <s v=""/>
    <s v=""/>
    <s v=""/>
    <n v="3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94997775.jpg"/>
    <s v="Eau traitée par Osmose inverse"/>
    <s v=""/>
    <n v="144841712"/>
    <s v="233886bb-0cf2-47d0-a667-8a33bbe00426"/>
    <s v="2020-12-12T17:53:38"/>
    <s v=""/>
    <n v="103"/>
  </r>
  <r>
    <x v="1"/>
    <x v="3"/>
    <s v="HT0621"/>
    <s v="Mirebalais"/>
    <s v="2e Section Sarazin"/>
    <s v="Bas lédier"/>
    <s v=""/>
    <s v="mir_2"/>
    <s v="Bas lédier"/>
    <s v="Bas lédier"/>
    <s v="Bas lédier"/>
    <x v="0"/>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Meille"/>
    <s v="Oui"/>
    <s v="Oui"/>
    <s v=""/>
    <s v="Oui"/>
    <s v=""/>
    <s v=""/>
    <s v=""/>
    <s v="Oui"/>
    <s v="NA"/>
    <n v="3000"/>
    <n v="3500"/>
    <s v=""/>
    <s v="NA"/>
    <s v=""/>
    <n v="3500"/>
    <s v="Non, il n'y a pas eu des variations dans le prix par rapport au mois passée"/>
    <s v=""/>
    <s v=""/>
    <s v=""/>
    <s v=""/>
    <s v=""/>
    <s v=""/>
    <s v=""/>
    <s v=""/>
    <s v=""/>
    <s v=""/>
    <s v=""/>
    <s v=""/>
    <s v=""/>
    <s v=""/>
    <s v=""/>
    <s v=""/>
    <s v=""/>
    <s v=""/>
    <s v=""/>
    <s v=""/>
    <s v=""/>
    <s v=""/>
    <s v=""/>
    <s v="Non"/>
    <s v=""/>
    <s v=""/>
    <s v=""/>
    <s v=""/>
    <s v=""/>
    <s v=""/>
    <s v=""/>
    <s v="On nous informe qu'il n'ya pas d'autre fournisseur d'eau de Camion dans cette commune."/>
    <s v=""/>
    <n v="144631095"/>
    <s v="1c839746-2307-49bd-97b5-79a80a5f63cc"/>
    <s v="2020-12-11T18:30:23"/>
    <s v=""/>
    <n v="87"/>
  </r>
  <r>
    <x v="2"/>
    <x v="4"/>
    <s v="HT0211"/>
    <s v="Jacmel"/>
    <s v="6e Section Montagne La Voûte"/>
    <s v="Centre-ville"/>
    <s v=""/>
    <s v="jac_2"/>
    <s v="Centre-ville"/>
    <s v="Centre-ville"/>
    <s v="Centre-ville"/>
    <x v="2"/>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Pasquette"/>
    <s v="Oui"/>
    <s v="Oui"/>
    <s v=""/>
    <s v="Oui"/>
    <s v=""/>
    <s v=""/>
    <s v=""/>
    <s v="Oui"/>
    <s v="NA"/>
    <n v="3000"/>
    <n v="1500"/>
    <s v=""/>
    <s v="NA"/>
    <s v=""/>
    <n v="1500"/>
    <s v="Non, il n'y a pas eu des variations dans le prix par rapport au mois passée"/>
    <s v=""/>
    <s v=""/>
    <s v=""/>
    <s v=""/>
    <s v=""/>
    <s v=""/>
    <s v=""/>
    <s v=""/>
    <s v=""/>
    <s v=""/>
    <s v=""/>
    <s v=""/>
    <s v=""/>
    <s v=""/>
    <s v=""/>
    <s v=""/>
    <s v=""/>
    <s v=""/>
    <s v=""/>
    <s v=""/>
    <s v=""/>
    <s v=""/>
    <s v=""/>
    <s v="Non"/>
    <s v=""/>
    <s v=""/>
    <s v=""/>
    <s v=""/>
    <s v=""/>
    <s v=""/>
    <s v=""/>
    <s v="Bien"/>
    <s v=""/>
    <n v="144627077"/>
    <s v="a6ad6d11-d9d1-48db-8013-1b9037941afb"/>
    <s v="2020-12-11T18:12:46"/>
    <s v=""/>
    <n v="81"/>
  </r>
  <r>
    <x v="2"/>
    <x v="4"/>
    <s v="HT0211"/>
    <s v="Jacmel"/>
    <s v="1re Section Bas Cap Rouge"/>
    <s v="Beaudoin"/>
    <s v=""/>
    <s v="jac_1"/>
    <s v="Beaudoin"/>
    <s v="Beaudoin"/>
    <s v="Beaudoin"/>
    <x v="2"/>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Bien"/>
    <s v=""/>
    <n v="143689886"/>
    <s v="bee7e524-e963-45f2-82ae-badb879e5d1a"/>
    <s v="2020-12-08T16:25:17"/>
    <s v=""/>
    <n v="3"/>
  </r>
  <r>
    <x v="2"/>
    <x v="4"/>
    <s v="HT0211"/>
    <s v="Jacmel"/>
    <s v="1re Section Bas Cap Rouge"/>
    <s v="Centre-ville"/>
    <s v=""/>
    <s v="jac_2"/>
    <s v="Centre-ville"/>
    <s v="Centre-ville"/>
    <s v="Centre-ville"/>
    <x v="2"/>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Dom water"/>
    <s v="Oui"/>
    <s v="Oui"/>
    <s v=""/>
    <s v="Oui"/>
    <s v=""/>
    <s v=""/>
    <s v=""/>
    <s v="Oui"/>
    <s v="NA"/>
    <n v="3000"/>
    <n v="2500"/>
    <s v=""/>
    <s v="NA"/>
    <s v=""/>
    <n v="2500"/>
    <s v="Non, il n'y a pas eu des variations dans le prix par rapport au mois passée"/>
    <s v=""/>
    <s v=""/>
    <s v=""/>
    <s v=""/>
    <s v=""/>
    <s v=""/>
    <s v=""/>
    <s v=""/>
    <s v=""/>
    <s v=""/>
    <s v=""/>
    <s v=""/>
    <s v=""/>
    <s v=""/>
    <s v=""/>
    <s v=""/>
    <s v=""/>
    <s v=""/>
    <s v=""/>
    <s v=""/>
    <s v=""/>
    <s v=""/>
    <s v=""/>
    <s v="Non"/>
    <s v=""/>
    <s v=""/>
    <s v=""/>
    <s v=""/>
    <s v=""/>
    <s v=""/>
    <s v=""/>
    <s v="Bien"/>
    <s v=""/>
    <n v="144626946"/>
    <s v="e2046e5c-00f6-48ea-8f83-15dbc390091f"/>
    <s v="2020-12-11T18:11:58"/>
    <s v=""/>
    <n v="73"/>
  </r>
  <r>
    <x v="2"/>
    <x v="4"/>
    <s v="HT0211"/>
    <s v="Jacmel"/>
    <s v="1re Section Bas Cap Rouge"/>
    <s v="Beaudoin"/>
    <s v=""/>
    <s v="jac_1"/>
    <s v="Beaudoin"/>
    <s v="Beaudoin"/>
    <s v="Beaudoin"/>
    <x v="2"/>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s v="Savon (mains)"/>
    <n v="0"/>
    <n v="1"/>
    <n v="0"/>
    <n v="0"/>
    <n v="0"/>
    <s v="Mauvaise relation avec les fournisseurs"/>
    <n v="0"/>
    <n v="0"/>
    <n v="0"/>
    <n v="0"/>
    <n v="0"/>
    <n v="0"/>
    <n v="0"/>
    <n v="0"/>
    <n v="1"/>
    <n v="0"/>
    <n v="0"/>
    <s v=""/>
    <s v=""/>
    <s v=""/>
    <s v=""/>
    <s v=""/>
    <s v=""/>
    <s v=""/>
    <s v=""/>
    <s v=""/>
    <s v=""/>
    <s v=""/>
    <s v=""/>
    <s v="NA"/>
    <s v=""/>
    <s v=""/>
    <s v=""/>
    <s v="NA"/>
    <s v=""/>
    <m/>
    <s v=""/>
    <s v=""/>
    <s v=""/>
    <s v=""/>
    <s v=""/>
    <s v=""/>
    <s v=""/>
    <s v=""/>
    <s v=""/>
    <s v=""/>
    <s v=""/>
    <s v=""/>
    <s v=""/>
    <s v=""/>
    <s v=""/>
    <s v=""/>
    <s v=""/>
    <s v=""/>
    <s v=""/>
    <s v=""/>
    <s v=""/>
    <s v=""/>
    <s v=""/>
    <s v=""/>
    <s v=""/>
    <s v=""/>
    <s v=""/>
    <s v=""/>
    <s v=""/>
    <s v=""/>
    <s v=""/>
    <s v=""/>
    <s v="Bien"/>
    <s v=""/>
    <n v="143691492"/>
    <s v="7def3258-5e9f-44fb-8a82-61cbae61377f"/>
    <s v="2020-12-08T16:30:10"/>
    <s v=""/>
    <n v="15"/>
  </r>
  <r>
    <x v="2"/>
    <x v="4"/>
    <s v="HT0211"/>
    <s v="Jacmel"/>
    <s v="1re Section Bas Cap Rouge"/>
    <s v="Centre-ville"/>
    <s v=""/>
    <s v="jac_2"/>
    <s v="Centre-ville"/>
    <s v="Centre-ville"/>
    <s v="Centre-ville"/>
    <x v="2"/>
    <s v="Marché"/>
    <s v="marche"/>
    <s v="Marché"/>
    <s v="Face-à-face"/>
    <s v="Oui"/>
    <s v="Oui"/>
    <s v="Centre-ville"/>
    <s v=""/>
    <s v="Centre-vill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Bien"/>
    <s v=""/>
    <n v="144627083"/>
    <s v="8509a693-7bc1-41c1-87b7-c70606c73462"/>
    <s v="2020-12-11T18:12:47"/>
    <s v=""/>
    <n v="82"/>
  </r>
  <r>
    <x v="2"/>
    <x v="4"/>
    <s v="HT0211"/>
    <s v="Jacmel"/>
    <s v="1re Section Bas Cap Rouge"/>
    <s v="Beaudoin"/>
    <s v=""/>
    <s v="jac_1"/>
    <s v="Beaudoin"/>
    <s v="Beaudoin"/>
    <s v="Beaudoin"/>
    <x v="2"/>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s v="Savon (mains)"/>
    <n v="0"/>
    <n v="1"/>
    <n v="0"/>
    <n v="0"/>
    <n v="0"/>
    <s v="Insécurité sur les routes"/>
    <n v="0"/>
    <n v="1"/>
    <n v="0"/>
    <n v="0"/>
    <n v="0"/>
    <n v="0"/>
    <n v="0"/>
    <n v="0"/>
    <n v="0"/>
    <n v="0"/>
    <n v="0"/>
    <s v=""/>
    <s v=""/>
    <s v=""/>
    <s v=""/>
    <s v=""/>
    <s v=""/>
    <s v=""/>
    <s v=""/>
    <s v=""/>
    <s v=""/>
    <s v=""/>
    <s v=""/>
    <s v="NA"/>
    <s v=""/>
    <s v=""/>
    <s v=""/>
    <s v="NA"/>
    <s v=""/>
    <m/>
    <s v=""/>
    <s v=""/>
    <s v=""/>
    <s v=""/>
    <s v=""/>
    <s v=""/>
    <s v=""/>
    <s v=""/>
    <s v=""/>
    <s v=""/>
    <s v=""/>
    <s v=""/>
    <s v=""/>
    <s v=""/>
    <s v=""/>
    <s v=""/>
    <s v=""/>
    <s v=""/>
    <s v=""/>
    <s v=""/>
    <s v=""/>
    <s v=""/>
    <s v=""/>
    <s v=""/>
    <s v=""/>
    <s v=""/>
    <s v=""/>
    <s v=""/>
    <s v=""/>
    <s v=""/>
    <s v=""/>
    <s v=""/>
    <s v="Bien"/>
    <s v=""/>
    <n v="143689895"/>
    <s v="9cd30d6c-25c9-4944-ba22-44ffb1143407"/>
    <s v="2020-12-08T16:25:19"/>
    <s v=""/>
    <n v="5"/>
  </r>
  <r>
    <x v="2"/>
    <x v="4"/>
    <s v="HT0211"/>
    <s v="Jacmel"/>
    <s v="1re Section Bas Cap Rouge"/>
    <s v="Centre-ville"/>
    <s v=""/>
    <s v="jac_2"/>
    <s v="Centre-ville"/>
    <s v="Centre-ville"/>
    <s v="Centre-ville"/>
    <x v="2"/>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Bassain caiman"/>
    <s v="Oui"/>
    <s v="Oui"/>
    <s v=""/>
    <s v="Oui"/>
    <s v=""/>
    <s v=""/>
    <s v=""/>
    <s v="Oui"/>
    <s v="NA"/>
    <n v="3000"/>
    <n v="1500"/>
    <s v=""/>
    <s v="NA"/>
    <s v=""/>
    <n v="1500"/>
    <s v="Non, il n'y a pas eu des variations dans le prix par rapport au mois passée"/>
    <s v=""/>
    <s v=""/>
    <s v=""/>
    <s v=""/>
    <s v=""/>
    <s v=""/>
    <s v=""/>
    <s v=""/>
    <s v=""/>
    <s v=""/>
    <s v=""/>
    <s v=""/>
    <s v=""/>
    <s v=""/>
    <s v=""/>
    <s v=""/>
    <s v=""/>
    <s v=""/>
    <s v=""/>
    <s v=""/>
    <s v=""/>
    <s v=""/>
    <s v=""/>
    <s v="Non"/>
    <s v=""/>
    <s v=""/>
    <s v=""/>
    <s v=""/>
    <s v=""/>
    <s v=""/>
    <s v=""/>
    <s v="Parfait"/>
    <s v=""/>
    <n v="144626911"/>
    <s v="8c41bcd0-9ba5-4384-818f-bfade919d5aa"/>
    <s v="2020-12-11T18:11:46"/>
    <s v=""/>
    <n v="68"/>
  </r>
  <r>
    <x v="2"/>
    <x v="4"/>
    <s v="HT0211"/>
    <s v="Jacmel"/>
    <s v="1re Section Bas Cap Rouge"/>
    <s v="Beaudoin"/>
    <s v=""/>
    <s v="jac_1"/>
    <s v="Beaudoin"/>
    <s v="Beaudoin"/>
    <s v="Beaudoin"/>
    <x v="2"/>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Bien"/>
    <s v=""/>
    <n v="143689891"/>
    <s v="61bdef90-435f-4dfe-a813-5eae477a4644"/>
    <s v="2020-12-08T16:25:18"/>
    <s v=""/>
    <n v="4"/>
  </r>
  <r>
    <x v="2"/>
    <x v="4"/>
    <s v="HT0211"/>
    <s v="Jacmel"/>
    <s v="1re Section Bas Cap Rouge"/>
    <s v="Beaudoin"/>
    <s v=""/>
    <s v="jac_1"/>
    <s v="Beaudoin"/>
    <s v="Beaudoin"/>
    <s v="Beaudoin"/>
    <x v="2"/>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0"/>
    <s v=""/>
    <s v=""/>
    <s v=""/>
    <s v=""/>
    <s v=""/>
    <s v=""/>
    <s v=""/>
    <n v="20"/>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s v="Savon (mains)"/>
    <n v="0"/>
    <n v="1"/>
    <n v="0"/>
    <n v="0"/>
    <n v="0"/>
    <s v="Mauvaise relation avec les fournisseurs"/>
    <n v="0"/>
    <n v="0"/>
    <n v="0"/>
    <n v="0"/>
    <n v="0"/>
    <n v="0"/>
    <n v="0"/>
    <n v="0"/>
    <n v="1"/>
    <n v="0"/>
    <n v="0"/>
    <s v=""/>
    <s v=""/>
    <s v=""/>
    <s v=""/>
    <s v=""/>
    <s v=""/>
    <s v=""/>
    <s v=""/>
    <s v=""/>
    <s v=""/>
    <s v=""/>
    <s v=""/>
    <s v="NA"/>
    <s v=""/>
    <s v=""/>
    <s v=""/>
    <s v="NA"/>
    <s v=""/>
    <m/>
    <s v=""/>
    <s v=""/>
    <s v=""/>
    <s v=""/>
    <s v=""/>
    <s v=""/>
    <s v=""/>
    <s v=""/>
    <s v=""/>
    <s v=""/>
    <s v=""/>
    <s v=""/>
    <s v=""/>
    <s v=""/>
    <s v=""/>
    <s v=""/>
    <s v=""/>
    <s v=""/>
    <s v=""/>
    <s v=""/>
    <s v=""/>
    <s v=""/>
    <s v=""/>
    <s v=""/>
    <s v=""/>
    <s v=""/>
    <s v=""/>
    <s v=""/>
    <s v=""/>
    <s v=""/>
    <s v=""/>
    <s v=""/>
    <s v="Formidable"/>
    <s v=""/>
    <n v="143691214"/>
    <s v="d13c7531-3f8f-4284-8e70-d471bcd2c297"/>
    <s v="2020-12-08T16:29:17"/>
    <s v=""/>
    <n v="9"/>
  </r>
  <r>
    <x v="2"/>
    <x v="4"/>
    <s v="HT0211"/>
    <s v="Jacmel"/>
    <s v="1re Section Bas Cap Rouge"/>
    <s v="Beaudoin"/>
    <s v=""/>
    <s v="jac_1"/>
    <s v="Beaudoin"/>
    <s v="Beaudoin"/>
    <s v="Beaudoin"/>
    <x v="2"/>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Insécurité sur les routes"/>
    <n v="0"/>
    <n v="1"/>
    <n v="0"/>
    <n v="0"/>
    <n v="0"/>
    <n v="0"/>
    <n v="0"/>
    <n v="0"/>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Trés bien"/>
    <s v=""/>
    <n v="143691219"/>
    <s v="085c0767-a263-44c2-aa1b-10a103f61680"/>
    <s v="2020-12-08T16:29:17"/>
    <s v=""/>
    <n v="10"/>
  </r>
  <r>
    <x v="2"/>
    <x v="4"/>
    <s v="HT0211"/>
    <s v="Jacmel"/>
    <s v="1re Section Bas Cap Rouge"/>
    <s v="Centre-ville"/>
    <s v=""/>
    <s v="jac_2"/>
    <s v="Centre-ville"/>
    <s v="Centre-ville"/>
    <s v="Centre-ville"/>
    <x v="2"/>
    <s v="Marché"/>
    <s v="marche"/>
    <s v="Marché"/>
    <s v="Face-à-face"/>
    <s v="Oui"/>
    <s v="Oui"/>
    <s v="Centre-ville"/>
    <s v=""/>
    <s v="Centre-vill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Super"/>
    <s v=""/>
    <n v="144626956"/>
    <s v="fb94763d-022c-408f-a2ee-b065281b0254"/>
    <s v="2020-12-11T18:12:01"/>
    <s v=""/>
    <n v="75"/>
  </r>
  <r>
    <x v="2"/>
    <x v="4"/>
    <s v="HT0211"/>
    <s v="Jacmel"/>
    <s v="6e Section Montagne La Voûte"/>
    <s v="Centre-ville"/>
    <s v=""/>
    <s v="jac_2"/>
    <s v="Centre-ville"/>
    <s v="Centre-ville"/>
    <s v="Centre-ville"/>
    <x v="2"/>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Pasquette"/>
    <s v="Oui"/>
    <s v="Oui"/>
    <s v=""/>
    <s v="Oui"/>
    <s v=""/>
    <s v=""/>
    <s v=""/>
    <s v="Oui"/>
    <s v="NA"/>
    <n v="3000"/>
    <n v="1500"/>
    <s v=""/>
    <s v="NA"/>
    <s v=""/>
    <n v="1500"/>
    <s v="Non, il n'y a pas eu des variations dans le prix par rapport au mois passée"/>
    <s v=""/>
    <s v=""/>
    <s v=""/>
    <s v=""/>
    <s v=""/>
    <s v=""/>
    <s v=""/>
    <s v=""/>
    <s v=""/>
    <s v=""/>
    <s v=""/>
    <s v=""/>
    <s v=""/>
    <s v=""/>
    <s v=""/>
    <s v=""/>
    <s v=""/>
    <s v=""/>
    <s v=""/>
    <s v=""/>
    <s v=""/>
    <s v=""/>
    <s v=""/>
    <s v="Non"/>
    <s v=""/>
    <s v=""/>
    <s v=""/>
    <s v=""/>
    <s v=""/>
    <s v=""/>
    <s v=""/>
    <s v="Bien"/>
    <s v=""/>
    <n v="144627073"/>
    <s v="91f41bec-f50a-433b-bd42-c6b98fb6c59e"/>
    <s v="2020-12-11T18:12:44"/>
    <s v=""/>
    <n v="80"/>
  </r>
  <r>
    <x v="2"/>
    <x v="4"/>
    <s v="HT0211"/>
    <s v="Jacmel"/>
    <s v="1re Section Bas Cap Rouge"/>
    <s v="Beaudoin"/>
    <s v=""/>
    <s v="jac_1"/>
    <s v="Beaudoin"/>
    <s v="Beaudoin"/>
    <s v="Beaudoin"/>
    <x v="2"/>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s v="Savon (mains)"/>
    <n v="0"/>
    <n v="1"/>
    <n v="0"/>
    <n v="0"/>
    <n v="0"/>
    <s v="La route a été fermée"/>
    <n v="0"/>
    <n v="0"/>
    <n v="0"/>
    <n v="1"/>
    <n v="0"/>
    <n v="0"/>
    <n v="0"/>
    <n v="0"/>
    <n v="0"/>
    <n v="0"/>
    <n v="0"/>
    <s v=""/>
    <s v=""/>
    <s v=""/>
    <s v=""/>
    <s v=""/>
    <s v=""/>
    <s v=""/>
    <s v=""/>
    <s v=""/>
    <s v=""/>
    <s v=""/>
    <s v=""/>
    <s v="NA"/>
    <s v=""/>
    <s v=""/>
    <s v=""/>
    <s v="NA"/>
    <s v=""/>
    <m/>
    <s v=""/>
    <s v=""/>
    <s v=""/>
    <s v=""/>
    <s v=""/>
    <s v=""/>
    <s v=""/>
    <s v=""/>
    <s v=""/>
    <s v=""/>
    <s v=""/>
    <s v=""/>
    <s v=""/>
    <s v=""/>
    <s v=""/>
    <s v=""/>
    <s v=""/>
    <s v=""/>
    <s v=""/>
    <s v=""/>
    <s v=""/>
    <s v=""/>
    <s v=""/>
    <s v=""/>
    <s v=""/>
    <s v=""/>
    <s v=""/>
    <s v=""/>
    <s v=""/>
    <s v=""/>
    <s v=""/>
    <s v=""/>
    <s v="Super"/>
    <s v=""/>
    <n v="143691206"/>
    <s v="52f02d21-9043-4555-8e16-ab3c390d6bf8"/>
    <s v="2020-12-08T16:29:15"/>
    <s v=""/>
    <n v="8"/>
  </r>
  <r>
    <x v="2"/>
    <x v="4"/>
    <s v="HT0211"/>
    <s v="Jacmel"/>
    <s v="6e Section Montagne La Voûte"/>
    <s v="Centre-ville"/>
    <s v=""/>
    <s v="jac_2"/>
    <s v="Centre-ville"/>
    <s v="Centre-ville"/>
    <s v="Centre-ville"/>
    <x v="2"/>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Bassain caiman"/>
    <s v="Oui"/>
    <s v="Oui"/>
    <s v=""/>
    <s v="Oui"/>
    <s v=""/>
    <s v=""/>
    <s v=""/>
    <s v="Oui"/>
    <s v="NA"/>
    <n v="3000"/>
    <n v="1500"/>
    <s v=""/>
    <s v="NA"/>
    <s v=""/>
    <n v="1500"/>
    <s v="Non, il n'y a pas eu des variations dans le prix par rapport au mois passée"/>
    <s v=""/>
    <s v=""/>
    <s v=""/>
    <s v=""/>
    <s v=""/>
    <s v=""/>
    <s v=""/>
    <s v=""/>
    <s v=""/>
    <s v=""/>
    <s v=""/>
    <s v=""/>
    <s v=""/>
    <s v=""/>
    <s v=""/>
    <s v=""/>
    <s v=""/>
    <s v=""/>
    <s v=""/>
    <s v=""/>
    <s v=""/>
    <s v=""/>
    <s v=""/>
    <s v="Non"/>
    <s v=""/>
    <s v=""/>
    <s v=""/>
    <s v=""/>
    <s v=""/>
    <s v=""/>
    <s v=""/>
    <s v="Bien"/>
    <s v=""/>
    <n v="143691502"/>
    <s v="c5b03595-6e90-4257-95bd-1e5ec009b907"/>
    <s v="2020-12-08T16:30:13"/>
    <s v=""/>
    <n v="18"/>
  </r>
  <r>
    <x v="2"/>
    <x v="4"/>
    <s v="HT0211"/>
    <s v="Jacmel"/>
    <s v="1re Section Bas Cap Rouge"/>
    <s v="Beaudoin"/>
    <s v=""/>
    <s v="jac_1"/>
    <s v="Beaudoin"/>
    <s v="Beaudoin"/>
    <s v="Beaudoin"/>
    <x v="2"/>
    <s v="Marché"/>
    <s v="marche"/>
    <s v="Marché"/>
    <s v="Face-à-face"/>
    <s v="Oui"/>
    <s v="Oui"/>
    <s v="Centre-ville"/>
    <s v=""/>
    <s v="Centre-vill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Parfait"/>
    <s v=""/>
    <n v="144626949"/>
    <s v="fe6d614e-1f58-4f1b-b66a-eedff19600e9"/>
    <s v="2020-12-11T18:11:59"/>
    <s v=""/>
    <n v="74"/>
  </r>
  <r>
    <x v="2"/>
    <x v="4"/>
    <s v="HT0211"/>
    <s v="Jacmel"/>
    <s v="1re Section Bas Cap Rouge"/>
    <s v="Beaudoin"/>
    <s v=""/>
    <s v="jac_1"/>
    <s v="Beaudoin"/>
    <s v="Beaudoin"/>
    <s v="Beaudoin"/>
    <x v="2"/>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15"/>
    <s v=""/>
    <s v=""/>
    <s v=""/>
    <s v=""/>
    <s v=""/>
    <s v=""/>
    <s v=""/>
    <n v="1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Parfait"/>
    <s v=""/>
    <n v="143691486"/>
    <s v="2a855085-a874-478e-baf6-6b37fe0b8a87"/>
    <s v="2020-12-08T16:30:09"/>
    <s v=""/>
    <n v="14"/>
  </r>
  <r>
    <x v="2"/>
    <x v="4"/>
    <s v="HT0211"/>
    <s v="Jacmel"/>
    <s v="1re Section Bas Cap Rouge"/>
    <s v="Beaudoin"/>
    <s v=""/>
    <s v="jac_1"/>
    <s v="Beaudoin"/>
    <s v="Beaudoin"/>
    <s v="Beaudoin"/>
    <x v="2"/>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s v="Savon (mains)"/>
    <n v="0"/>
    <n v="1"/>
    <n v="0"/>
    <n v="0"/>
    <n v="0"/>
    <s v="Insécurité sur les routes"/>
    <n v="0"/>
    <n v="1"/>
    <n v="0"/>
    <n v="0"/>
    <n v="0"/>
    <n v="0"/>
    <n v="0"/>
    <n v="0"/>
    <n v="0"/>
    <n v="0"/>
    <n v="0"/>
    <s v=""/>
    <s v=""/>
    <s v=""/>
    <s v=""/>
    <s v=""/>
    <s v=""/>
    <s v=""/>
    <s v=""/>
    <s v=""/>
    <s v=""/>
    <s v=""/>
    <s v=""/>
    <s v="NA"/>
    <s v=""/>
    <s v=""/>
    <s v=""/>
    <s v="NA"/>
    <s v=""/>
    <m/>
    <s v=""/>
    <s v=""/>
    <s v=""/>
    <s v=""/>
    <s v=""/>
    <s v=""/>
    <s v=""/>
    <s v=""/>
    <s v=""/>
    <s v=""/>
    <s v=""/>
    <s v=""/>
    <s v=""/>
    <s v=""/>
    <s v=""/>
    <s v=""/>
    <s v=""/>
    <s v=""/>
    <s v=""/>
    <s v=""/>
    <s v=""/>
    <s v=""/>
    <s v=""/>
    <s v=""/>
    <s v=""/>
    <s v=""/>
    <s v=""/>
    <s v=""/>
    <s v=""/>
    <s v=""/>
    <s v=""/>
    <s v=""/>
    <s v="Parfaitement bien"/>
    <s v=""/>
    <n v="143691499"/>
    <s v="e5af8942-d7f1-4c20-b803-48d75e4f7bdd"/>
    <s v="2020-12-08T16:30:12"/>
    <s v=""/>
    <n v="17"/>
  </r>
  <r>
    <x v="2"/>
    <x v="4"/>
    <s v="HT0211"/>
    <s v="Jacmel"/>
    <s v="1re Section Bas Cap Rouge"/>
    <s v="Beaudoin"/>
    <s v=""/>
    <s v="jac_1"/>
    <s v="Beaudoin"/>
    <s v="Beaudoin"/>
    <s v="Beaudoin"/>
    <x v="2"/>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s v="Savon (mains)"/>
    <n v="0"/>
    <n v="1"/>
    <n v="0"/>
    <n v="0"/>
    <n v="0"/>
    <s v="Insécurité sur les routes"/>
    <n v="0"/>
    <n v="1"/>
    <n v="0"/>
    <n v="0"/>
    <n v="0"/>
    <n v="0"/>
    <n v="0"/>
    <n v="0"/>
    <n v="0"/>
    <n v="0"/>
    <n v="0"/>
    <s v=""/>
    <s v=""/>
    <s v=""/>
    <s v=""/>
    <s v=""/>
    <s v=""/>
    <s v=""/>
    <s v=""/>
    <s v=""/>
    <s v=""/>
    <s v=""/>
    <s v=""/>
    <s v="NA"/>
    <s v=""/>
    <s v=""/>
    <s v=""/>
    <s v="NA"/>
    <s v=""/>
    <m/>
    <s v=""/>
    <s v=""/>
    <s v=""/>
    <s v=""/>
    <s v=""/>
    <s v=""/>
    <s v=""/>
    <s v=""/>
    <s v=""/>
    <s v=""/>
    <s v=""/>
    <s v=""/>
    <s v=""/>
    <s v=""/>
    <s v=""/>
    <s v=""/>
    <s v=""/>
    <s v=""/>
    <s v=""/>
    <s v=""/>
    <s v=""/>
    <s v=""/>
    <s v=""/>
    <s v=""/>
    <s v=""/>
    <s v=""/>
    <s v=""/>
    <s v=""/>
    <s v=""/>
    <s v=""/>
    <s v=""/>
    <s v=""/>
    <s v="Bien"/>
    <s v=""/>
    <n v="143691495"/>
    <s v="775b1eb4-5a0a-4b12-9ac3-d8f294026f50"/>
    <s v="2020-12-08T16:30:11"/>
    <s v=""/>
    <n v="16"/>
  </r>
  <r>
    <x v="2"/>
    <x v="4"/>
    <s v="HT0211"/>
    <s v="Jacmel"/>
    <s v="1re Section Bas Cap Rouge"/>
    <s v="Autre"/>
    <s v="Breman"/>
    <s v="autre"/>
    <s v="Autre"/>
    <s v="Breman"/>
    <s v="Breman"/>
    <x v="2"/>
    <s v="Marché"/>
    <s v="marche"/>
    <s v="Marché"/>
    <s v="Face-à-face"/>
    <s v="Oui"/>
    <s v="Oui"/>
    <s v="Centre-ville"/>
    <s v=""/>
    <s v="Centre-vill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Bien"/>
    <s v=""/>
    <n v="144627093"/>
    <s v="5ac6149c-2f9d-4feb-b70b-def8bba7985e"/>
    <s v="2020-12-11T18:12:50"/>
    <s v=""/>
    <n v="84"/>
  </r>
  <r>
    <x v="2"/>
    <x v="4"/>
    <s v="HT0211"/>
    <s v="Jacmel"/>
    <s v="1re Section Bas Cap Rouge"/>
    <s v="Beaudoin"/>
    <s v=""/>
    <s v="jac_1"/>
    <s v="Beaudoin"/>
    <s v="Beaudoin"/>
    <s v="Beaudoin"/>
    <x v="2"/>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Bien"/>
    <s v=""/>
    <n v="143689877"/>
    <s v="558f39d3-0399-429b-b85d-360221762e57"/>
    <s v="2020-12-08T16:25:15"/>
    <s v=""/>
    <n v="1"/>
  </r>
  <r>
    <x v="2"/>
    <x v="4"/>
    <s v="HT0211"/>
    <s v="Jacmel"/>
    <s v="1re Section Bas Cap Rouge"/>
    <s v="Beaudoin"/>
    <s v=""/>
    <s v="jac_1"/>
    <s v="Beaudoin"/>
    <s v="Beaudoin"/>
    <s v="Beaudoin"/>
    <x v="2"/>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Insécurité en ville"/>
    <n v="1"/>
    <n v="0"/>
    <n v="0"/>
    <n v="0"/>
    <n v="0"/>
    <n v="0"/>
    <n v="0"/>
    <n v="0"/>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Bien"/>
    <s v=""/>
    <n v="143691239"/>
    <s v="8513899c-be86-488f-802d-d09881ccc097"/>
    <s v="2020-12-08T16:29:19"/>
    <s v=""/>
    <n v="11"/>
  </r>
  <r>
    <x v="2"/>
    <x v="4"/>
    <s v="HT0211"/>
    <s v="Jacmel"/>
    <s v="1re Section Bas Cap Rouge"/>
    <s v="Centre-ville"/>
    <s v=""/>
    <s v="jac_2"/>
    <s v="Centre-ville"/>
    <s v="Centre-ville"/>
    <s v="Centre-ville"/>
    <x v="2"/>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St cyr"/>
    <s v="Oui"/>
    <s v="Oui"/>
    <s v=""/>
    <s v="Oui"/>
    <s v=""/>
    <s v=""/>
    <s v=""/>
    <s v="Oui"/>
    <s v="NA"/>
    <n v="3000"/>
    <n v="1500"/>
    <s v=""/>
    <s v="NA"/>
    <s v=""/>
    <n v="1500"/>
    <s v="Non, il n'y a pas eu des variations dans le prix par rapport au mois passée"/>
    <s v=""/>
    <s v=""/>
    <s v=""/>
    <s v=""/>
    <s v=""/>
    <s v=""/>
    <s v=""/>
    <s v=""/>
    <s v=""/>
    <s v=""/>
    <s v=""/>
    <s v=""/>
    <s v=""/>
    <s v=""/>
    <s v=""/>
    <s v=""/>
    <s v=""/>
    <s v=""/>
    <s v=""/>
    <s v=""/>
    <s v=""/>
    <s v=""/>
    <s v=""/>
    <s v="Non"/>
    <s v=""/>
    <s v=""/>
    <s v=""/>
    <s v=""/>
    <s v=""/>
    <s v=""/>
    <s v=""/>
    <s v="Bien"/>
    <s v=""/>
    <n v="144626907"/>
    <s v="843c39a1-0930-4dc9-8ea7-9ceacffa0817"/>
    <s v="2020-12-11T18:11:45"/>
    <s v=""/>
    <n v="67"/>
  </r>
  <r>
    <x v="2"/>
    <x v="4"/>
    <s v="HT0211"/>
    <s v="Jacmel"/>
    <s v="1re Section Bas Cap Rouge"/>
    <s v="Beaudoin"/>
    <s v=""/>
    <s v="jac_1"/>
    <s v="Beaudoin"/>
    <s v="Beaudoin"/>
    <s v="Beaudoin"/>
    <x v="2"/>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Bien"/>
    <s v=""/>
    <n v="143689882"/>
    <s v="520ccee6-1059-4354-9f45-2712ede640bb"/>
    <s v="2020-12-08T16:25:16"/>
    <s v=""/>
    <n v="2"/>
  </r>
  <r>
    <x v="2"/>
    <x v="4"/>
    <s v="HT0211"/>
    <s v="Jacmel"/>
    <s v="6e Section Montagne La Voûte"/>
    <s v="Centre-ville"/>
    <s v=""/>
    <s v="jac_2"/>
    <s v="Centre-ville"/>
    <s v="Centre-ville"/>
    <s v="Centre-ville"/>
    <x v="2"/>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Bassin caiman"/>
    <s v="Oui"/>
    <s v="Oui"/>
    <s v=""/>
    <s v="Oui"/>
    <s v=""/>
    <s v=""/>
    <s v=""/>
    <s v="Oui"/>
    <s v="NA"/>
    <n v="3000"/>
    <n v="1500"/>
    <s v=""/>
    <s v="NA"/>
    <s v=""/>
    <n v="1500"/>
    <s v="Non, il n'y a pas eu des variations dans le prix par rapport au mois passée"/>
    <s v=""/>
    <s v=""/>
    <s v=""/>
    <s v=""/>
    <s v=""/>
    <s v=""/>
    <s v=""/>
    <s v=""/>
    <s v=""/>
    <s v=""/>
    <s v=""/>
    <s v=""/>
    <s v=""/>
    <s v=""/>
    <s v=""/>
    <s v=""/>
    <s v=""/>
    <s v=""/>
    <s v=""/>
    <s v=""/>
    <s v=""/>
    <s v=""/>
    <s v=""/>
    <s v="Non"/>
    <s v=""/>
    <s v=""/>
    <s v=""/>
    <s v=""/>
    <s v=""/>
    <s v=""/>
    <s v=""/>
    <s v="Bien"/>
    <s v=""/>
    <n v="143689901"/>
    <s v="7568163e-df79-4d13-96cb-640142a93cb7"/>
    <s v="2020-12-08T16:25:21"/>
    <s v=""/>
    <n v="6"/>
  </r>
  <r>
    <x v="2"/>
    <x v="4"/>
    <s v="HT0211"/>
    <s v="Jacmel"/>
    <s v="1re Section Bas Cap Rouge"/>
    <s v="Beaudoin"/>
    <s v=""/>
    <s v="jac_1"/>
    <s v="Beaudoin"/>
    <s v="Beaudoin"/>
    <s v="Beaudoin"/>
    <x v="2"/>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Bien"/>
    <s v=""/>
    <n v="143691198"/>
    <s v="562a59f4-59db-4761-9afb-bce4b4142c82"/>
    <s v="2020-12-08T16:29:15"/>
    <s v=""/>
    <n v="7"/>
  </r>
  <r>
    <x v="2"/>
    <x v="4"/>
    <s v="HT0211"/>
    <s v="Jacmel"/>
    <s v="6e Section Montagne La Voûte"/>
    <s v="Centre-ville"/>
    <s v=""/>
    <s v="jac_2"/>
    <s v="Centre-ville"/>
    <s v="Centre-ville"/>
    <s v="Centre-ville"/>
    <x v="2"/>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Bassain caïman"/>
    <s v="Oui"/>
    <s v="Oui"/>
    <s v=""/>
    <s v="Oui"/>
    <s v=""/>
    <s v=""/>
    <s v=""/>
    <s v="Oui"/>
    <s v="NA"/>
    <n v="3000"/>
    <n v="1500"/>
    <s v=""/>
    <s v="NA"/>
    <s v=""/>
    <n v="1500"/>
    <s v="Non, il n'y a pas eu des variations dans le prix par rapport au mois passée"/>
    <s v=""/>
    <s v=""/>
    <s v=""/>
    <s v=""/>
    <s v=""/>
    <s v=""/>
    <s v=""/>
    <s v=""/>
    <s v=""/>
    <s v=""/>
    <s v=""/>
    <s v=""/>
    <s v=""/>
    <s v=""/>
    <s v=""/>
    <s v=""/>
    <s v=""/>
    <s v=""/>
    <s v=""/>
    <s v=""/>
    <s v=""/>
    <s v=""/>
    <s v=""/>
    <s v="Non"/>
    <s v=""/>
    <s v=""/>
    <s v=""/>
    <s v=""/>
    <s v=""/>
    <s v=""/>
    <s v=""/>
    <s v="Tres bien"/>
    <s v=""/>
    <n v="143691246"/>
    <s v="37ee65d5-d318-454f-ac68-78c240b0c39f"/>
    <s v="2020-12-08T16:29:20"/>
    <s v=""/>
    <n v="12"/>
  </r>
  <r>
    <x v="2"/>
    <x v="4"/>
    <s v="HT0211"/>
    <s v="Jacmel"/>
    <s v="1re Section Bas Cap Rouge"/>
    <s v="Centre-ville"/>
    <s v=""/>
    <s v="jac_2"/>
    <s v="Centre-ville"/>
    <s v="Centre-ville"/>
    <s v="Centre-ville"/>
    <x v="2"/>
    <s v="Marché"/>
    <s v="marche"/>
    <s v="Marché"/>
    <s v="Face-à-face"/>
    <s v="Oui"/>
    <s v="Oui"/>
    <s v="Centre-ville"/>
    <s v=""/>
    <s v="Centre-vill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Oui les prix ont monté"/>
    <s v="Eau en bidon fermé de 5  gallons (du type Culligan)"/>
    <n v="1"/>
    <n v="0"/>
    <n v="0"/>
    <n v="0"/>
    <n v="0"/>
    <s v="Mauvais état des routes"/>
    <n v="0"/>
    <n v="0"/>
    <n v="1"/>
    <n v="0"/>
    <n v="0"/>
    <n v="0"/>
    <n v="0"/>
    <n v="0"/>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Bien"/>
    <s v=""/>
    <n v="144627103"/>
    <s v="ab0adbed-651e-41d4-af29-2d13557dfc99"/>
    <s v="2020-12-11T18:12:52"/>
    <s v=""/>
    <n v="86"/>
  </r>
  <r>
    <x v="2"/>
    <x v="4"/>
    <s v="HT0211"/>
    <s v="Jacmel"/>
    <s v="1re Section Bas Cap Rouge"/>
    <s v="Centre-ville"/>
    <s v=""/>
    <s v="jac_2"/>
    <s v="Centre-ville"/>
    <s v="Centre-ville"/>
    <s v="Centre-ville"/>
    <x v="2"/>
    <s v="Marché"/>
    <s v="marche"/>
    <s v="Marché"/>
    <s v="Face-à-face"/>
    <s v="Oui"/>
    <s v="Oui"/>
    <s v="Centre-ville"/>
    <s v=""/>
    <s v="Centre-vill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Bien"/>
    <s v=""/>
    <n v="144626962"/>
    <s v="1d3b8e3b-b07a-486c-8aab-1e5f2f5679b5"/>
    <s v="2020-12-11T18:12:03"/>
    <s v=""/>
    <n v="76"/>
  </r>
  <r>
    <x v="2"/>
    <x v="4"/>
    <s v="HT0211"/>
    <s v="Jacmel"/>
    <s v="1re Section Bas Cap Rouge"/>
    <s v="Beaudoin"/>
    <s v=""/>
    <s v="jac_1"/>
    <s v="Beaudoin"/>
    <s v="Beaudoin"/>
    <s v="Beaudoin"/>
    <x v="2"/>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Insécurité sur les routes"/>
    <n v="0"/>
    <n v="1"/>
    <n v="0"/>
    <n v="0"/>
    <n v="0"/>
    <n v="0"/>
    <n v="0"/>
    <n v="0"/>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C etait bien passe"/>
    <s v=""/>
    <n v="143691479"/>
    <s v="49f591b2-5f94-4d9c-93ac-d76dd5b3489b"/>
    <s v="2020-12-08T16:30:08"/>
    <s v=""/>
    <n v="13"/>
  </r>
  <r>
    <x v="2"/>
    <x v="4"/>
    <s v="HT0211"/>
    <s v="Jacmel"/>
    <s v="6e Section Montagne La Voûte"/>
    <s v="Centre-ville"/>
    <s v=""/>
    <s v="jac_2"/>
    <s v="Centre-ville"/>
    <s v="Centre-ville"/>
    <s v="Centre-ville"/>
    <x v="2"/>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Pasquette"/>
    <s v="Oui"/>
    <s v="Oui"/>
    <s v=""/>
    <s v="Oui"/>
    <s v=""/>
    <s v=""/>
    <s v=""/>
    <s v="Oui"/>
    <s v="NA"/>
    <n v="3000"/>
    <n v="1500"/>
    <s v=""/>
    <s v="NA"/>
    <s v=""/>
    <n v="1500"/>
    <s v="Non, il n'y a pas eu des variations dans le prix par rapport au mois passée"/>
    <s v=""/>
    <s v=""/>
    <s v=""/>
    <s v=""/>
    <s v=""/>
    <s v=""/>
    <s v=""/>
    <s v=""/>
    <s v=""/>
    <s v=""/>
    <s v=""/>
    <s v=""/>
    <s v=""/>
    <s v=""/>
    <s v=""/>
    <s v=""/>
    <s v=""/>
    <s v=""/>
    <s v=""/>
    <s v=""/>
    <s v=""/>
    <s v=""/>
    <s v=""/>
    <s v="Non"/>
    <s v=""/>
    <s v=""/>
    <s v=""/>
    <s v=""/>
    <s v=""/>
    <s v=""/>
    <s v=""/>
    <s v="Succes"/>
    <s v=""/>
    <n v="144627065"/>
    <s v="19f23cf5-54e6-4b56-abcb-a39ca1305451"/>
    <s v="2020-12-11T18:12:42"/>
    <s v=""/>
    <n v="78"/>
  </r>
  <r>
    <x v="2"/>
    <x v="4"/>
    <s v="HT0211"/>
    <s v="Jacmel"/>
    <s v="6e Section Montagne La Voûte"/>
    <s v="Centre-ville"/>
    <s v=""/>
    <s v="jac_2"/>
    <s v="Centre-ville"/>
    <s v="Centre-ville"/>
    <s v="Centre-ville"/>
    <x v="2"/>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Bassain caiman"/>
    <s v="Oui"/>
    <s v="Oui"/>
    <s v=""/>
    <s v="Oui"/>
    <s v=""/>
    <s v=""/>
    <s v=""/>
    <s v="Oui"/>
    <s v="NA"/>
    <n v="3000"/>
    <n v="1500"/>
    <s v=""/>
    <s v="NA"/>
    <s v=""/>
    <n v="1500"/>
    <s v="Non, il n'y a pas eu des variations dans le prix par rapport au mois passée"/>
    <s v=""/>
    <s v=""/>
    <s v=""/>
    <s v=""/>
    <s v=""/>
    <s v=""/>
    <s v=""/>
    <s v=""/>
    <s v=""/>
    <s v=""/>
    <s v=""/>
    <s v=""/>
    <s v=""/>
    <s v=""/>
    <s v=""/>
    <s v=""/>
    <s v=""/>
    <s v=""/>
    <s v=""/>
    <s v=""/>
    <s v=""/>
    <s v=""/>
    <s v=""/>
    <s v="Non"/>
    <s v=""/>
    <s v=""/>
    <s v=""/>
    <s v=""/>
    <s v=""/>
    <s v=""/>
    <s v=""/>
    <s v="Bien"/>
    <s v=""/>
    <n v="144627062"/>
    <s v="5fb8251c-b729-4038-b07f-53796449bb90"/>
    <s v="2020-12-11T18:12:40"/>
    <s v=""/>
    <n v="77"/>
  </r>
  <r>
    <x v="3"/>
    <x v="5"/>
    <s v="HT0711"/>
    <s v="Les Cayes"/>
    <s v="1re Section Bourdet"/>
    <s v="Autre"/>
    <s v="Marché relais"/>
    <s v="autre"/>
    <s v="Autre"/>
    <s v="Marché relais"/>
    <s v="Marché relais"/>
    <x v="2"/>
    <s v="Marché"/>
    <s v="marche"/>
    <s v="Marché"/>
    <s v="Face-à-face"/>
    <s v="Oui"/>
    <s v="Oui"/>
    <s v="Marché Relais"/>
    <s v=""/>
    <s v="Marché Relais"/>
    <s v=""/>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s v="Eau en bidon fermé de 5  gallons (du type Culligan) Savon (mains)"/>
    <n v="1"/>
    <n v="1"/>
    <n v="0"/>
    <n v="0"/>
    <n v="0"/>
    <s v="Insécurité en ville"/>
    <n v="1"/>
    <n v="0"/>
    <n v="0"/>
    <n v="0"/>
    <n v="0"/>
    <n v="0"/>
    <n v="0"/>
    <n v="0"/>
    <n v="0"/>
    <n v="0"/>
    <n v="0"/>
    <s v=""/>
    <s v=""/>
    <s v=""/>
    <s v=""/>
    <s v=""/>
    <s v=""/>
    <s v=""/>
    <s v=""/>
    <s v=""/>
    <s v=""/>
    <s v=""/>
    <s v=""/>
    <s v="NA"/>
    <s v=""/>
    <s v=""/>
    <s v=""/>
    <s v="NA"/>
    <s v=""/>
    <m/>
    <s v=""/>
    <s v=""/>
    <s v=""/>
    <s v=""/>
    <s v=""/>
    <s v=""/>
    <s v=""/>
    <s v=""/>
    <s v=""/>
    <s v=""/>
    <s v=""/>
    <s v=""/>
    <s v=""/>
    <s v=""/>
    <s v=""/>
    <s v=""/>
    <s v=""/>
    <s v=""/>
    <s v=""/>
    <s v=""/>
    <s v=""/>
    <s v=""/>
    <s v=""/>
    <s v=""/>
    <s v=""/>
    <s v=""/>
    <s v=""/>
    <s v=""/>
    <s v=""/>
    <s v=""/>
    <s v=""/>
    <s v="1607364164581.jpg"/>
    <s v="Bonne participation"/>
    <s v=""/>
    <n v="144590348"/>
    <s v="11552595-dca8-4164-b934-4f2e67df41b8"/>
    <s v="2020-12-11T15:37:58"/>
    <s v=""/>
    <n v="34"/>
  </r>
  <r>
    <x v="3"/>
    <x v="5"/>
    <s v="HT0711"/>
    <s v="Les Cayes"/>
    <s v="1re Section Bourdet"/>
    <s v="Brefaite"/>
    <s v=""/>
    <s v="cayes_1"/>
    <s v="Brefaite"/>
    <s v="Brefaite"/>
    <s v="Brefaite"/>
    <x v="2"/>
    <s v="Marché"/>
    <s v="marche"/>
    <s v="Marché"/>
    <s v="Face-à-face"/>
    <s v="Oui"/>
    <s v="Oui"/>
    <s v="Marché Jeudi"/>
    <s v=""/>
    <s v="Marché Jeudi"/>
    <s v=""/>
    <s v=""/>
    <s v="Eau en bidon fermé de 5  gallons (du type Culligan) Savon (mains)"/>
    <n v="1"/>
    <n v="1"/>
    <n v="0"/>
    <n v="0"/>
    <n v="0"/>
    <s v="Eau en bidon fermé de 5  gallons (du type Culligan) Savon (mains)"/>
    <n v="1"/>
    <n v="1"/>
    <n v="0"/>
    <n v="0"/>
    <n v="0"/>
    <s v=""/>
    <s v=""/>
    <s v=""/>
    <s v=""/>
    <s v=""/>
    <s v=""/>
    <s v=""/>
    <s v=""/>
    <s v=""/>
    <s v=""/>
    <s v=""/>
    <s v=""/>
    <s v=""/>
    <s v=""/>
    <s v=""/>
    <s v=""/>
    <s v=""/>
    <s v=""/>
    <s v="Oui"/>
    <n v="30"/>
    <s v=""/>
    <s v=""/>
    <s v=""/>
    <s v=""/>
    <s v=""/>
    <s v=""/>
    <n v="30"/>
    <s v="Oui"/>
    <n v="30"/>
    <s v=""/>
    <s v=""/>
    <s v=""/>
    <s v=""/>
    <s v=""/>
    <s v=""/>
    <s v=""/>
    <n v="30"/>
    <s v=""/>
    <s v=""/>
    <s v=""/>
    <s v=""/>
    <s v=""/>
    <s v=""/>
    <s v=""/>
    <s v=""/>
    <s v=""/>
    <s v=""/>
    <s v=""/>
    <s v=""/>
    <s v=""/>
    <s v=""/>
    <s v=""/>
    <s v=""/>
    <s v="Oui les prix ont monté"/>
    <s v="Eau en bidon fermé de 5  gallons (du type Culligan) Savon (mains)"/>
    <n v="1"/>
    <n v="1"/>
    <n v="0"/>
    <n v="0"/>
    <n v="0"/>
    <s v="Insécurité en ville Insécurité sur les routes Changement du taux de change"/>
    <n v="1"/>
    <n v="1"/>
    <n v="0"/>
    <n v="0"/>
    <n v="0"/>
    <n v="0"/>
    <n v="0"/>
    <n v="1"/>
    <n v="0"/>
    <n v="0"/>
    <s v=""/>
    <s v=""/>
    <s v=""/>
    <s v=""/>
    <s v=""/>
    <s v=""/>
    <s v=""/>
    <s v=""/>
    <s v=""/>
    <s v=""/>
    <s v=""/>
    <s v=""/>
    <s v=""/>
    <s v=""/>
    <s v=""/>
    <s v=""/>
    <s v=""/>
    <x v="1"/>
    <s v="Eau en bidon fermé de 5  gallons (du type Culligan) Savon (mains)"/>
    <n v="1"/>
    <n v="1"/>
    <n v="0"/>
    <n v="0"/>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s v=""/>
    <s v=""/>
    <s v=""/>
    <s v=""/>
    <s v=""/>
    <s v="1607626257891.jpg"/>
    <s v=""/>
    <s v=""/>
    <n v="144604782"/>
    <s v="66493a5e-dcbf-4d56-9301-c2822aa9345c"/>
    <s v="2020-12-11T16:28:26"/>
    <s v=""/>
    <n v="62"/>
  </r>
  <r>
    <x v="3"/>
    <x v="5"/>
    <s v="HT0711"/>
    <s v="Les Cayes"/>
    <s v="1re Section Bourdet"/>
    <s v="Autre"/>
    <s v="Marché relais"/>
    <s v="autre"/>
    <s v="Autre"/>
    <s v="Marché relais"/>
    <s v="Marché relais"/>
    <x v="2"/>
    <s v="Marché"/>
    <s v="marche"/>
    <s v="Marché"/>
    <s v="Face-à-face"/>
    <s v="Oui"/>
    <s v="Oui"/>
    <s v="Marché Relais"/>
    <s v=""/>
    <s v="Marché Relais"/>
    <s v=""/>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s v="Eau en bidon fermé de 5  gallons (du type Culligan) Savon (mains)"/>
    <n v="1"/>
    <n v="1"/>
    <n v="0"/>
    <n v="0"/>
    <n v="0"/>
    <s v="Insécurité en ville"/>
    <n v="1"/>
    <n v="0"/>
    <n v="0"/>
    <n v="0"/>
    <n v="0"/>
    <n v="0"/>
    <n v="0"/>
    <n v="0"/>
    <n v="0"/>
    <n v="0"/>
    <n v="0"/>
    <s v=""/>
    <s v=""/>
    <s v=""/>
    <s v=""/>
    <s v=""/>
    <s v=""/>
    <s v=""/>
    <s v=""/>
    <s v=""/>
    <s v=""/>
    <s v=""/>
    <s v=""/>
    <s v="NA"/>
    <s v=""/>
    <s v=""/>
    <s v=""/>
    <s v="NA"/>
    <s v=""/>
    <m/>
    <s v=""/>
    <s v=""/>
    <s v=""/>
    <s v=""/>
    <s v=""/>
    <s v=""/>
    <s v=""/>
    <s v=""/>
    <s v=""/>
    <s v=""/>
    <s v=""/>
    <s v=""/>
    <s v=""/>
    <s v=""/>
    <s v=""/>
    <s v=""/>
    <s v=""/>
    <s v=""/>
    <s v=""/>
    <s v=""/>
    <s v=""/>
    <s v=""/>
    <s v=""/>
    <s v=""/>
    <s v=""/>
    <s v=""/>
    <s v=""/>
    <s v=""/>
    <s v=""/>
    <s v=""/>
    <s v=""/>
    <s v="1607364623349.jpg"/>
    <s v="Bonne comprehension sur l'importance produits wash"/>
    <s v=""/>
    <n v="144590512"/>
    <s v="0524a0a5-d5d8-4669-9dab-77a2260b8599"/>
    <s v="2020-12-11T15:38:31"/>
    <s v=""/>
    <n v="35"/>
  </r>
  <r>
    <x v="3"/>
    <x v="5"/>
    <s v="HT0711"/>
    <s v="Les Cayes"/>
    <s v="1re Section Bourdet"/>
    <s v="Brefaite"/>
    <s v=""/>
    <s v="cayes_1"/>
    <s v="Brefaite"/>
    <s v="Brefaite"/>
    <s v="Brefaite"/>
    <x v="2"/>
    <s v="Marché"/>
    <s v="marche"/>
    <s v="Marché"/>
    <s v="Face-à-face"/>
    <s v="Oui"/>
    <s v="Oui"/>
    <s v="Marché Jeudi"/>
    <s v=""/>
    <s v="Marché Jeudi"/>
    <s v="NA"/>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s v="Eau en bidon fermé de 5  gallons (du type Culligan) Eau de Javel"/>
    <n v="1"/>
    <n v="0"/>
    <n v="1"/>
    <n v="0"/>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s v=""/>
    <s v=""/>
    <s v=""/>
    <s v=""/>
    <s v=""/>
    <s v="1607581132119.jpg"/>
    <s v="Pas de commentaire"/>
    <s v=""/>
    <n v="144604198"/>
    <s v="40531052-e7d3-4652-9d0a-527bf52b1c3a"/>
    <s v="2020-12-11T16:26:17"/>
    <s v=""/>
    <n v="55"/>
  </r>
  <r>
    <x v="3"/>
    <x v="5"/>
    <s v="HT0711"/>
    <s v="Les Cayes"/>
    <s v="1re Section Bourdet"/>
    <s v="Brefaite"/>
    <s v=""/>
    <s v="cayes_1"/>
    <s v="Brefaite"/>
    <s v="Brefaite"/>
    <s v="Brefaite"/>
    <x v="2"/>
    <s v="Marché"/>
    <s v="marche"/>
    <s v="Marché"/>
    <s v="Face-à-face"/>
    <s v="Oui"/>
    <s v="Oui"/>
    <s v="Marché Jeudi"/>
    <s v=""/>
    <s v="Marché Jeudi"/>
    <s v=""/>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s v="Eau en bidon fermé de 5  gallons (du type Culligan) Savon (mains)"/>
    <n v="1"/>
    <n v="1"/>
    <n v="0"/>
    <n v="0"/>
    <n v="0"/>
    <s v="Insécurité en ville"/>
    <n v="1"/>
    <n v="0"/>
    <n v="0"/>
    <n v="0"/>
    <n v="0"/>
    <n v="0"/>
    <n v="0"/>
    <n v="0"/>
    <n v="0"/>
    <n v="0"/>
    <n v="0"/>
    <s v=""/>
    <s v=""/>
    <s v=""/>
    <s v=""/>
    <s v=""/>
    <s v=""/>
    <s v=""/>
    <s v=""/>
    <s v=""/>
    <s v=""/>
    <s v=""/>
    <s v=""/>
    <s v="NA"/>
    <s v=""/>
    <s v=""/>
    <s v=""/>
    <s v="NA"/>
    <s v=""/>
    <m/>
    <s v=""/>
    <s v=""/>
    <s v=""/>
    <s v=""/>
    <s v=""/>
    <s v=""/>
    <s v=""/>
    <s v=""/>
    <s v=""/>
    <s v=""/>
    <s v=""/>
    <s v=""/>
    <s v=""/>
    <s v=""/>
    <s v=""/>
    <s v=""/>
    <s v=""/>
    <s v=""/>
    <s v=""/>
    <s v=""/>
    <s v=""/>
    <s v=""/>
    <s v=""/>
    <s v=""/>
    <s v=""/>
    <s v=""/>
    <s v=""/>
    <s v=""/>
    <s v=""/>
    <s v=""/>
    <s v=""/>
    <s v="1607624388926.jpg"/>
    <s v=""/>
    <s v=""/>
    <n v="144604736"/>
    <s v="5b61dc18-d4c8-4518-b738-c85ff827237e"/>
    <s v="2020-12-11T16:28:17"/>
    <s v=""/>
    <n v="60"/>
  </r>
  <r>
    <x v="3"/>
    <x v="5"/>
    <s v="HT0711"/>
    <s v="Les Cayes"/>
    <s v="1re Section Bourdet"/>
    <s v="Autre"/>
    <s v="Marché relais"/>
    <s v="autre"/>
    <s v="Autre"/>
    <s v="Marché relais"/>
    <s v="Marché relais"/>
    <x v="2"/>
    <s v="Marché"/>
    <s v="marche"/>
    <s v="Marché"/>
    <s v="Face-à-face"/>
    <s v="Oui"/>
    <s v="Oui"/>
    <s v="Marché Relais"/>
    <s v=""/>
    <s v="Marché Relais"/>
    <s v=""/>
    <s v=""/>
    <s v="Eau en bidon fermé de 5  gallons (du type Culligan) Savon (mains)"/>
    <n v="1"/>
    <n v="1"/>
    <n v="0"/>
    <n v="0"/>
    <n v="0"/>
    <s v="Eau en bidon fermé de 5  gallons (du type Culligan) Savon (mains)"/>
    <n v="1"/>
    <n v="1"/>
    <n v="0"/>
    <n v="0"/>
    <n v="0"/>
    <s v=""/>
    <s v=""/>
    <s v=""/>
    <s v=""/>
    <s v=""/>
    <s v=""/>
    <s v=""/>
    <s v=""/>
    <s v=""/>
    <s v=""/>
    <s v=""/>
    <s v=""/>
    <s v=""/>
    <s v=""/>
    <s v=""/>
    <s v=""/>
    <s v=""/>
    <s v=""/>
    <s v="Non"/>
    <s v=""/>
    <s v="Bidon de 5 gallons (du type culligan)"/>
    <s v="Bidon de 5 gallons (du type culligan)"/>
    <n v="25"/>
    <n v="25"/>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s v="Eau en bidon fermé de 5  gallons (du type Culligan) Savon (mains)"/>
    <n v="1"/>
    <n v="1"/>
    <n v="0"/>
    <n v="0"/>
    <n v="0"/>
    <s v="Insécurité en ville"/>
    <n v="1"/>
    <n v="0"/>
    <n v="0"/>
    <n v="0"/>
    <n v="0"/>
    <n v="0"/>
    <n v="0"/>
    <n v="0"/>
    <n v="0"/>
    <n v="0"/>
    <n v="0"/>
    <s v=""/>
    <s v=""/>
    <s v=""/>
    <s v=""/>
    <s v=""/>
    <s v=""/>
    <s v=""/>
    <s v=""/>
    <s v=""/>
    <s v=""/>
    <s v=""/>
    <s v=""/>
    <s v="NA"/>
    <s v=""/>
    <s v=""/>
    <s v=""/>
    <s v="NA"/>
    <s v=""/>
    <m/>
    <s v=""/>
    <s v=""/>
    <s v=""/>
    <s v=""/>
    <s v=""/>
    <s v=""/>
    <s v=""/>
    <s v=""/>
    <s v=""/>
    <s v=""/>
    <s v=""/>
    <s v=""/>
    <s v=""/>
    <s v=""/>
    <s v=""/>
    <s v=""/>
    <s v=""/>
    <s v=""/>
    <s v=""/>
    <s v=""/>
    <s v=""/>
    <s v=""/>
    <s v=""/>
    <s v=""/>
    <s v=""/>
    <s v=""/>
    <s v=""/>
    <s v=""/>
    <s v=""/>
    <s v=""/>
    <s v=""/>
    <s v="1607363788324.jpg"/>
    <s v="Bonne participation "/>
    <s v=""/>
    <n v="144590235"/>
    <s v="4e642ea2-258b-4f55-8552-b033b78ccbe3"/>
    <s v="2020-12-11T15:37:31"/>
    <s v=""/>
    <n v="33"/>
  </r>
  <r>
    <x v="3"/>
    <x v="5"/>
    <s v="HT0711"/>
    <s v="Les Cayes"/>
    <s v="1re Section Bourdet"/>
    <s v="Autre"/>
    <s v="Marché relais"/>
    <s v="autre"/>
    <s v="Autre"/>
    <s v="Marché relais"/>
    <s v="Marché relais"/>
    <x v="2"/>
    <s v="Marché"/>
    <s v="marche"/>
    <s v="Marché"/>
    <s v="Face-à-face"/>
    <s v="Oui"/>
    <s v="Oui"/>
    <s v="Marché Relais"/>
    <s v=""/>
    <s v="Marché Relais"/>
    <s v=""/>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s v="Eau en bidon fermé de 5  gallons (du type Culligan) Savon (mains)"/>
    <n v="1"/>
    <n v="1"/>
    <n v="0"/>
    <n v="0"/>
    <n v="0"/>
    <s v="Insécurité en ville"/>
    <n v="1"/>
    <n v="0"/>
    <n v="0"/>
    <n v="0"/>
    <n v="0"/>
    <n v="0"/>
    <n v="0"/>
    <n v="0"/>
    <n v="0"/>
    <n v="0"/>
    <n v="0"/>
    <s v=""/>
    <s v=""/>
    <s v=""/>
    <s v=""/>
    <s v=""/>
    <s v=""/>
    <s v=""/>
    <s v=""/>
    <s v=""/>
    <s v=""/>
    <s v=""/>
    <s v=""/>
    <s v="NA"/>
    <s v=""/>
    <s v=""/>
    <s v=""/>
    <s v="NA"/>
    <s v=""/>
    <m/>
    <s v=""/>
    <s v=""/>
    <s v=""/>
    <s v=""/>
    <s v=""/>
    <s v=""/>
    <s v=""/>
    <s v=""/>
    <s v=""/>
    <s v=""/>
    <s v=""/>
    <s v=""/>
    <s v=""/>
    <s v=""/>
    <s v=""/>
    <s v=""/>
    <s v=""/>
    <s v=""/>
    <s v=""/>
    <s v=""/>
    <s v=""/>
    <s v=""/>
    <s v=""/>
    <s v=""/>
    <s v=""/>
    <s v=""/>
    <s v=""/>
    <s v=""/>
    <s v=""/>
    <s v=""/>
    <s v=""/>
    <s v="1607366760613.jpg"/>
    <s v="Bonne particaption"/>
    <s v=""/>
    <n v="144590615"/>
    <s v="e20acd29-4a04-4f24-861f-7c4d6cad577d"/>
    <s v="2020-12-11T15:39:00"/>
    <s v=""/>
    <n v="36"/>
  </r>
  <r>
    <x v="3"/>
    <x v="5"/>
    <s v="HT0711"/>
    <s v="Les Cayes"/>
    <s v="1re Section Bourdet"/>
    <s v="Autre"/>
    <s v="Marche relais"/>
    <s v="autre"/>
    <s v="Autre"/>
    <s v="Marché relais"/>
    <s v="Marché relais"/>
    <x v="2"/>
    <s v="Marché"/>
    <s v="marche"/>
    <s v="Marché"/>
    <s v="Face-à-face"/>
    <s v="Oui"/>
    <s v="Oui"/>
    <s v="Marché Relais"/>
    <s v=""/>
    <s v="Marché Relais"/>
    <s v="NA"/>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s v="Eau en bidon fermé de 5  gallons (du type Culligan) Savon (mains)"/>
    <n v="1"/>
    <n v="1"/>
    <n v="0"/>
    <n v="0"/>
    <n v="0"/>
    <s v="Insécurité en ville"/>
    <n v="1"/>
    <n v="0"/>
    <n v="0"/>
    <n v="0"/>
    <n v="0"/>
    <n v="0"/>
    <n v="0"/>
    <n v="0"/>
    <n v="0"/>
    <n v="0"/>
    <n v="0"/>
    <s v=""/>
    <s v=""/>
    <s v=""/>
    <s v=""/>
    <s v=""/>
    <s v=""/>
    <s v=""/>
    <s v=""/>
    <s v=""/>
    <s v=""/>
    <s v=""/>
    <s v=""/>
    <s v="NA"/>
    <s v=""/>
    <s v=""/>
    <s v=""/>
    <s v="NA"/>
    <s v=""/>
    <m/>
    <s v=""/>
    <s v=""/>
    <s v=""/>
    <s v=""/>
    <s v=""/>
    <s v=""/>
    <s v=""/>
    <s v=""/>
    <s v=""/>
    <s v=""/>
    <s v=""/>
    <s v=""/>
    <s v=""/>
    <s v=""/>
    <s v=""/>
    <s v=""/>
    <s v=""/>
    <s v=""/>
    <s v=""/>
    <s v=""/>
    <s v=""/>
    <s v=""/>
    <s v=""/>
    <s v=""/>
    <s v=""/>
    <s v=""/>
    <s v=""/>
    <s v=""/>
    <s v=""/>
    <s v=""/>
    <s v=""/>
    <s v="1607367712626.jpg"/>
    <s v="Pas de commentaire"/>
    <s v=""/>
    <n v="144607049"/>
    <s v="bd413a45-d33a-4010-8b6c-5ae76a0cbdb4"/>
    <s v="2020-12-11T16:37:34"/>
    <s v=""/>
    <n v="66"/>
  </r>
  <r>
    <x v="3"/>
    <x v="5"/>
    <s v="HT0711"/>
    <s v="Les Cayes"/>
    <s v="1re Section Bourdet"/>
    <s v="Brefaite"/>
    <s v=""/>
    <s v="cayes_1"/>
    <s v="Brefaite"/>
    <s v="Brefaite"/>
    <s v="Brefaite"/>
    <x v="2"/>
    <s v="Marché"/>
    <s v="marche"/>
    <s v="Marché"/>
    <s v="Face-à-face"/>
    <s v="Oui"/>
    <s v="Oui"/>
    <s v="Marché Jeudi"/>
    <s v=""/>
    <s v="Marché Jeudi"/>
    <s v=""/>
    <s v=""/>
    <s v="Eau en bidon fermé de 5  gallons (du type Culligan) Savon (mains)"/>
    <n v="1"/>
    <n v="1"/>
    <n v="0"/>
    <n v="0"/>
    <n v="0"/>
    <s v="Savon (mains)"/>
    <n v="0"/>
    <n v="1"/>
    <n v="0"/>
    <n v="0"/>
    <n v="0"/>
    <s v="l'Eau en bidon fermé de 5  gallons (du type Culligan)"/>
    <n v="1"/>
    <n v="0"/>
    <n v="0"/>
    <n v="0"/>
    <n v="0"/>
    <s v="Insécurité en ville"/>
    <n v="1"/>
    <n v="0"/>
    <n v="0"/>
    <n v="0"/>
    <n v="0"/>
    <n v="0"/>
    <n v="0"/>
    <n v="0"/>
    <n v="0"/>
    <n v="0"/>
    <n v="0"/>
    <s v=""/>
    <s v=""/>
    <s v=""/>
    <s v=""/>
    <s v=""/>
    <s v=""/>
    <s v=""/>
    <s v=""/>
    <s v=""/>
    <s v="Oui"/>
    <n v="30"/>
    <s v=""/>
    <s v=""/>
    <s v=""/>
    <s v=""/>
    <s v=""/>
    <s v=""/>
    <s v=""/>
    <n v="30"/>
    <s v=""/>
    <s v=""/>
    <s v=""/>
    <s v=""/>
    <s v=""/>
    <s v=""/>
    <s v=""/>
    <s v=""/>
    <s v=""/>
    <s v=""/>
    <s v=""/>
    <s v=""/>
    <s v=""/>
    <s v=""/>
    <s v=""/>
    <s v=""/>
    <s v="Oui les prix ont monté"/>
    <s v="Eau en bidon fermé de 5  gallons (du type Culligan) Savon (mains)"/>
    <n v="1"/>
    <n v="1"/>
    <n v="0"/>
    <n v="0"/>
    <n v="0"/>
    <s v="Insécurité en ville Insécurité sur les routes"/>
    <n v="1"/>
    <n v="1"/>
    <n v="0"/>
    <n v="0"/>
    <n v="0"/>
    <n v="0"/>
    <n v="0"/>
    <n v="0"/>
    <n v="0"/>
    <n v="0"/>
    <s v=""/>
    <s v=""/>
    <s v=""/>
    <s v=""/>
    <s v=""/>
    <s v=""/>
    <s v=""/>
    <s v=""/>
    <s v=""/>
    <s v=""/>
    <s v=""/>
    <s v=""/>
    <s v=""/>
    <s v=""/>
    <s v=""/>
    <s v=""/>
    <s v=""/>
    <x v="1"/>
    <s v="Eau en bidon fermé de 5  gallons (du type Culligan) Savon (mains) Eau de Javel"/>
    <n v="1"/>
    <n v="1"/>
    <n v="1"/>
    <n v="0"/>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s v=""/>
    <s v=""/>
    <s v=""/>
    <s v=""/>
    <s v=""/>
    <s v="1607625135141.jpg"/>
    <s v="Bonne participation"/>
    <s v=""/>
    <n v="144604767"/>
    <s v="100b53ca-61af-42cb-ac8d-86cff6b66a08"/>
    <s v="2020-12-11T16:28:23"/>
    <s v=""/>
    <n v="61"/>
  </r>
  <r>
    <x v="3"/>
    <x v="5"/>
    <s v="HT0711"/>
    <s v="Les Cayes"/>
    <s v="1re Section Bourdet"/>
    <s v="Brefaite"/>
    <s v=""/>
    <s v="cayes_1"/>
    <s v="Brefaite"/>
    <s v="Brefaite"/>
    <s v="Brefaite"/>
    <x v="2"/>
    <s v="Marché"/>
    <s v="marche"/>
    <s v="Marché"/>
    <s v="Face-à-face"/>
    <s v="Oui"/>
    <s v="Oui"/>
    <s v="Marché Jeudi"/>
    <s v=""/>
    <s v="Marché Jeudi"/>
    <s v=""/>
    <s v=""/>
    <s v="Savon (mains)"/>
    <n v="0"/>
    <n v="1"/>
    <n v="0"/>
    <n v="0"/>
    <n v="0"/>
    <s v="Savon (mains)"/>
    <n v="0"/>
    <n v="1"/>
    <n v="0"/>
    <n v="0"/>
    <n v="0"/>
    <s v=""/>
    <s v=""/>
    <s v=""/>
    <s v=""/>
    <s v=""/>
    <s v=""/>
    <s v=""/>
    <s v=""/>
    <s v=""/>
    <s v=""/>
    <s v=""/>
    <s v=""/>
    <s v=""/>
    <s v=""/>
    <s v=""/>
    <s v=""/>
    <s v=""/>
    <s v=""/>
    <s v=""/>
    <s v=""/>
    <s v=""/>
    <s v=""/>
    <s v=""/>
    <s v=""/>
    <s v=""/>
    <s v=""/>
    <s v=""/>
    <s v="Oui"/>
    <n v="30"/>
    <s v=""/>
    <s v=""/>
    <s v=""/>
    <s v=""/>
    <s v=""/>
    <s v=""/>
    <s v=""/>
    <n v="30"/>
    <s v=""/>
    <s v=""/>
    <s v=""/>
    <s v=""/>
    <s v=""/>
    <s v=""/>
    <s v=""/>
    <s v=""/>
    <s v=""/>
    <s v=""/>
    <s v=""/>
    <s v=""/>
    <s v=""/>
    <s v=""/>
    <s v=""/>
    <s v=""/>
    <s v="Oui les prix ont monté"/>
    <s v="Savon (mains)"/>
    <n v="0"/>
    <n v="1"/>
    <n v="0"/>
    <n v="0"/>
    <n v="0"/>
    <s v="Insécurité en ville Insécurité sur les routes Changement du taux de change"/>
    <n v="1"/>
    <n v="1"/>
    <n v="0"/>
    <n v="0"/>
    <n v="0"/>
    <n v="0"/>
    <n v="0"/>
    <n v="1"/>
    <n v="0"/>
    <n v="0"/>
    <s v=""/>
    <s v=""/>
    <s v=""/>
    <s v=""/>
    <s v=""/>
    <s v=""/>
    <s v=""/>
    <s v=""/>
    <s v=""/>
    <s v=""/>
    <s v=""/>
    <s v=""/>
    <s v=""/>
    <s v=""/>
    <s v=""/>
    <s v=""/>
    <s v=""/>
    <x v="1"/>
    <s v="Savon (mains)"/>
    <n v="0"/>
    <n v="1"/>
    <n v="0"/>
    <n v="0"/>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s v=""/>
    <s v=""/>
    <s v=""/>
    <s v=""/>
    <s v=""/>
    <s v="1607581633236.jpg"/>
    <s v=""/>
    <s v=""/>
    <n v="144604362"/>
    <s v="335fc9bd-0aae-4ef9-a395-fc5db78cdf26"/>
    <s v="2020-12-11T16:26:57"/>
    <s v=""/>
    <n v="56"/>
  </r>
  <r>
    <x v="3"/>
    <x v="5"/>
    <s v="HT0711"/>
    <s v="Les Cayes"/>
    <s v="1re Section Bourdet"/>
    <s v="Brefaite"/>
    <s v=""/>
    <s v="cayes_1"/>
    <s v="Brefaite"/>
    <s v="Brefaite"/>
    <s v="Brefaite"/>
    <x v="2"/>
    <s v="Marché"/>
    <s v="marche"/>
    <s v="Marché"/>
    <s v="Face-à-face"/>
    <s v="Oui"/>
    <s v="Oui"/>
    <s v="Marché Jeudi"/>
    <s v=""/>
    <s v="Marché Jeudi"/>
    <s v="NA"/>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Insécurité en ville Insécurité sur les routes Changement du taux de change"/>
    <n v="1"/>
    <n v="1"/>
    <n v="0"/>
    <n v="0"/>
    <n v="0"/>
    <n v="0"/>
    <n v="0"/>
    <n v="1"/>
    <n v="0"/>
    <n v="0"/>
    <s v=""/>
    <s v=""/>
    <s v=""/>
    <s v=""/>
    <s v=""/>
    <s v=""/>
    <s v=""/>
    <s v=""/>
    <s v=""/>
    <s v=""/>
    <s v=""/>
    <s v=""/>
    <s v=""/>
    <s v=""/>
    <s v=""/>
    <s v=""/>
    <s v=""/>
    <x v="1"/>
    <s v="Savon (mains)"/>
    <n v="0"/>
    <n v="1"/>
    <n v="0"/>
    <n v="0"/>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s v=""/>
    <s v=""/>
    <s v=""/>
    <s v=""/>
    <s v=""/>
    <s v="1607582612053.jpg"/>
    <s v=""/>
    <s v=""/>
    <n v="144604501"/>
    <s v="cad144ef-3829-4ddd-9ed8-ab254fa384c5"/>
    <s v="2020-12-11T16:27:31"/>
    <s v=""/>
    <n v="57"/>
  </r>
  <r>
    <x v="3"/>
    <x v="5"/>
    <s v="HT0711"/>
    <s v="Les Cayes"/>
    <s v="1re Section Bourdet"/>
    <s v="Brefaite"/>
    <s v=""/>
    <s v="cayes_1"/>
    <s v="Brefaite"/>
    <s v="Brefaite"/>
    <s v="Brefaite"/>
    <x v="2"/>
    <s v="Marché"/>
    <s v="marche"/>
    <s v="Marché"/>
    <s v="Face-à-face"/>
    <s v="Oui"/>
    <s v="Oui"/>
    <s v="Marché Jeudi"/>
    <s v=""/>
    <s v="Marché Jeudi"/>
    <s v="NA"/>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Insécurité en ville Insécurité sur les routes Changement du taux de change"/>
    <n v="1"/>
    <n v="1"/>
    <n v="0"/>
    <n v="0"/>
    <n v="0"/>
    <n v="0"/>
    <n v="0"/>
    <n v="1"/>
    <n v="0"/>
    <n v="0"/>
    <s v=""/>
    <s v=""/>
    <s v=""/>
    <s v=""/>
    <s v=""/>
    <s v=""/>
    <s v=""/>
    <s v=""/>
    <s v=""/>
    <s v=""/>
    <s v=""/>
    <s v=""/>
    <s v=""/>
    <s v=""/>
    <s v=""/>
    <s v=""/>
    <s v=""/>
    <x v="1"/>
    <s v="Savon (mains)"/>
    <n v="0"/>
    <n v="1"/>
    <n v="0"/>
    <n v="0"/>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s v=""/>
    <s v=""/>
    <s v=""/>
    <s v=""/>
    <s v=""/>
    <s v="1607580251084.jpg"/>
    <s v="Il ya une variation des prix a cause taux d'echange"/>
    <s v=""/>
    <n v="144604109"/>
    <s v="0dda1e87-dfc8-4a9d-bb0d-e381e1a76b15"/>
    <s v="2020-12-11T16:25:51"/>
    <s v=""/>
    <n v="54"/>
  </r>
  <r>
    <x v="3"/>
    <x v="5"/>
    <s v="HT0711"/>
    <s v="Les Cayes"/>
    <s v="1re Section Bourdet"/>
    <s v="Autre"/>
    <s v="Rue general marion/marché relais"/>
    <s v="autre"/>
    <s v="Autre"/>
    <s v="Marché relais"/>
    <s v="Marché relais"/>
    <x v="2"/>
    <s v="Marché"/>
    <s v="marche"/>
    <s v="Marché"/>
    <s v="Face-à-face"/>
    <s v="Oui"/>
    <s v="Oui"/>
    <s v="Marché Relais"/>
    <s v=""/>
    <s v="Marché Relais"/>
    <s v=""/>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s v="Eau en bidon fermé de 5  gallons (du type Culligan)"/>
    <n v="1"/>
    <n v="0"/>
    <n v="0"/>
    <n v="0"/>
    <n v="0"/>
    <s v="Insécurité en ville"/>
    <n v="1"/>
    <n v="0"/>
    <n v="0"/>
    <n v="0"/>
    <n v="0"/>
    <n v="0"/>
    <n v="0"/>
    <n v="0"/>
    <n v="0"/>
    <n v="0"/>
    <n v="0"/>
    <s v=""/>
    <s v=""/>
    <s v=""/>
    <s v=""/>
    <s v=""/>
    <s v=""/>
    <s v=""/>
    <s v=""/>
    <s v=""/>
    <s v=""/>
    <s v=""/>
    <s v=""/>
    <s v="NA"/>
    <s v=""/>
    <s v=""/>
    <s v=""/>
    <s v="NA"/>
    <s v=""/>
    <m/>
    <s v=""/>
    <s v=""/>
    <s v=""/>
    <s v=""/>
    <s v=""/>
    <s v=""/>
    <s v=""/>
    <s v=""/>
    <s v=""/>
    <s v=""/>
    <s v=""/>
    <s v=""/>
    <s v=""/>
    <s v=""/>
    <s v=""/>
    <s v=""/>
    <s v=""/>
    <s v=""/>
    <s v=""/>
    <s v=""/>
    <s v=""/>
    <s v=""/>
    <s v=""/>
    <s v=""/>
    <s v=""/>
    <s v=""/>
    <s v=""/>
    <s v=""/>
    <s v=""/>
    <s v=""/>
    <s v=""/>
    <s v="1607363396878.jpg"/>
    <s v="Bonne comprehension de la personne enquêté"/>
    <s v=""/>
    <n v="144606308"/>
    <s v="1845f97f-12ca-4205-851d-b07d3aed6326"/>
    <s v="2020-12-11T16:34:05"/>
    <s v=""/>
    <n v="63"/>
  </r>
  <r>
    <x v="3"/>
    <x v="5"/>
    <s v="HT0711"/>
    <s v="Les Cayes"/>
    <s v="1re Section Bourdet"/>
    <s v="Autre"/>
    <s v="Marché relais"/>
    <s v="autre"/>
    <s v="Autre"/>
    <s v="Marché relais"/>
    <s v="Marché relais"/>
    <x v="2"/>
    <s v="Marché"/>
    <s v="marche"/>
    <s v="Marché"/>
    <s v="Face-à-face"/>
    <s v="Oui"/>
    <s v="Oui"/>
    <s v="Marché Relais"/>
    <s v=""/>
    <s v="Marché Relais"/>
    <s v=""/>
    <s v=""/>
    <s v="Eau en bidon fermé de 5  gallons (du type Culligan) Savon (mains)"/>
    <n v="1"/>
    <n v="1"/>
    <n v="0"/>
    <n v="0"/>
    <n v="0"/>
    <s v="Eau en bidon fermé de 5  gallons (du type Culligan)"/>
    <n v="1"/>
    <n v="0"/>
    <n v="0"/>
    <n v="0"/>
    <n v="0"/>
    <s v="le Savon (mains)"/>
    <n v="0"/>
    <n v="0"/>
    <n v="1"/>
    <n v="0"/>
    <n v="0"/>
    <s v="Insécurité en ville"/>
    <n v="1"/>
    <n v="0"/>
    <n v="0"/>
    <n v="0"/>
    <n v="0"/>
    <n v="0"/>
    <n v="0"/>
    <n v="0"/>
    <n v="0"/>
    <n v="0"/>
    <n v="0"/>
    <s v="Oui"/>
    <n v="25"/>
    <s v=""/>
    <s v=""/>
    <s v=""/>
    <s v=""/>
    <s v=""/>
    <s v=""/>
    <n v="25"/>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s v="Eau en bidon fermé de 5  gallons (du type Culligan) Savon (mains)"/>
    <n v="1"/>
    <n v="1"/>
    <n v="0"/>
    <n v="0"/>
    <n v="0"/>
    <s v="Insécurité en ville"/>
    <n v="1"/>
    <n v="0"/>
    <n v="0"/>
    <n v="0"/>
    <n v="0"/>
    <n v="0"/>
    <n v="0"/>
    <n v="0"/>
    <n v="0"/>
    <n v="0"/>
    <n v="0"/>
    <s v=""/>
    <s v=""/>
    <s v=""/>
    <s v=""/>
    <s v=""/>
    <s v=""/>
    <s v=""/>
    <s v=""/>
    <s v=""/>
    <s v=""/>
    <s v=""/>
    <s v=""/>
    <s v="NA"/>
    <s v=""/>
    <s v=""/>
    <s v=""/>
    <s v="NA"/>
    <s v=""/>
    <m/>
    <s v=""/>
    <s v=""/>
    <s v=""/>
    <s v=""/>
    <s v=""/>
    <s v=""/>
    <s v=""/>
    <s v=""/>
    <s v=""/>
    <s v=""/>
    <s v=""/>
    <s v=""/>
    <s v=""/>
    <s v=""/>
    <s v=""/>
    <s v=""/>
    <s v=""/>
    <s v=""/>
    <s v=""/>
    <s v=""/>
    <s v=""/>
    <s v=""/>
    <s v=""/>
    <s v=""/>
    <s v=""/>
    <s v=""/>
    <s v=""/>
    <s v=""/>
    <s v=""/>
    <s v=""/>
    <s v=""/>
    <s v="1607364407870.jpg"/>
    <s v="Bonne participation"/>
    <s v=""/>
    <n v="144594449"/>
    <s v="6d04e74f-bcea-499c-8e6b-aa7b0f42aeea"/>
    <s v="2020-12-11T15:53:33"/>
    <s v=""/>
    <n v="43"/>
  </r>
  <r>
    <x v="3"/>
    <x v="5"/>
    <s v="HT0711"/>
    <s v="Les Cayes"/>
    <s v="1re Section Bourdet"/>
    <s v="Brefaite"/>
    <s v=""/>
    <s v="cayes_1"/>
    <s v="Brefaite"/>
    <s v="Brefaite"/>
    <s v="Brefaite"/>
    <x v="2"/>
    <s v="Marché"/>
    <s v="marche"/>
    <s v="Marché"/>
    <s v="Face-à-face"/>
    <s v="Oui"/>
    <s v="Oui"/>
    <s v="Marché Jeudi"/>
    <s v=""/>
    <s v="Marché Jeudi"/>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Insécurité en ville Insécurité sur les routes Changement du taux de change"/>
    <n v="1"/>
    <n v="1"/>
    <n v="0"/>
    <n v="0"/>
    <n v="0"/>
    <n v="0"/>
    <n v="0"/>
    <n v="1"/>
    <n v="0"/>
    <n v="0"/>
    <s v=""/>
    <s v=""/>
    <s v=""/>
    <s v=""/>
    <s v=""/>
    <s v=""/>
    <s v=""/>
    <s v=""/>
    <s v=""/>
    <s v=""/>
    <s v=""/>
    <s v=""/>
    <s v=""/>
    <s v=""/>
    <s v=""/>
    <s v=""/>
    <s v=""/>
    <x v="1"/>
    <s v="Eau en bidon fermé de 5  gallons (du type Culligan) Savon (mains)"/>
    <n v="1"/>
    <n v="1"/>
    <n v="0"/>
    <n v="0"/>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s v=""/>
    <s v=""/>
    <s v=""/>
    <s v=""/>
    <s v=""/>
    <s v="1607579854949.jpg"/>
    <s v="Pas de commentaires"/>
    <s v=""/>
    <n v="144604025"/>
    <s v="4f3f4733-20fb-476f-8998-7d3985b860b1"/>
    <s v="2020-12-11T16:25:23"/>
    <s v=""/>
    <n v="53"/>
  </r>
  <r>
    <x v="3"/>
    <x v="5"/>
    <s v="HT0711"/>
    <s v="Les Cayes"/>
    <s v="1re Section Bourdet"/>
    <s v="Brefaite"/>
    <s v=""/>
    <s v="cayes_1"/>
    <s v="Brefaite"/>
    <s v="Brefaite"/>
    <s v="Brefaite"/>
    <x v="2"/>
    <s v="Marché"/>
    <s v="marche"/>
    <s v="Marché"/>
    <s v="Face-à-face"/>
    <s v="Oui"/>
    <s v="Oui"/>
    <s v="Marché Jeudi"/>
    <s v=""/>
    <s v="Marché Jeudi"/>
    <s v=""/>
    <s v=""/>
    <s v="Savon (mains) Eau de Javel"/>
    <n v="0"/>
    <n v="1"/>
    <n v="1"/>
    <n v="0"/>
    <n v="0"/>
    <s v="Savon (mains)"/>
    <n v="0"/>
    <n v="1"/>
    <n v="0"/>
    <n v="0"/>
    <n v="0"/>
    <s v="l'Eau de Javel"/>
    <n v="0"/>
    <n v="0"/>
    <n v="0"/>
    <n v="1"/>
    <n v="0"/>
    <s v="Insécurité en ville Insécurité sur les routes Absence de moyen de transport"/>
    <n v="1"/>
    <n v="1"/>
    <n v="0"/>
    <n v="0"/>
    <n v="1"/>
    <n v="0"/>
    <n v="0"/>
    <n v="0"/>
    <n v="0"/>
    <n v="0"/>
    <n v="0"/>
    <s v=""/>
    <s v=""/>
    <s v=""/>
    <s v=""/>
    <s v=""/>
    <s v=""/>
    <s v=""/>
    <s v=""/>
    <s v=""/>
    <s v="Oui"/>
    <n v="25"/>
    <s v=""/>
    <s v=""/>
    <s v=""/>
    <s v=""/>
    <s v=""/>
    <s v=""/>
    <s v=""/>
    <n v="25"/>
    <s v=""/>
    <s v=""/>
    <s v=""/>
    <s v=""/>
    <s v=""/>
    <s v=""/>
    <s v=""/>
    <s v=""/>
    <s v=""/>
    <s v=""/>
    <s v=""/>
    <s v=""/>
    <s v=""/>
    <s v=""/>
    <s v=""/>
    <s v=""/>
    <s v="Oui les prix ont monté"/>
    <s v="Eau en bidon fermé de 5  gallons (du type Culligan) Savon (mains)"/>
    <n v="1"/>
    <n v="1"/>
    <n v="0"/>
    <n v="0"/>
    <n v="0"/>
    <s v="Changement du taux de change"/>
    <n v="0"/>
    <n v="0"/>
    <n v="0"/>
    <n v="0"/>
    <n v="0"/>
    <n v="0"/>
    <n v="0"/>
    <n v="1"/>
    <n v="0"/>
    <n v="0"/>
    <s v=""/>
    <s v=""/>
    <s v=""/>
    <s v=""/>
    <s v=""/>
    <s v=""/>
    <s v=""/>
    <s v=""/>
    <s v=""/>
    <s v=""/>
    <s v=""/>
    <s v=""/>
    <s v=""/>
    <s v=""/>
    <s v=""/>
    <s v=""/>
    <s v=""/>
    <x v="1"/>
    <s v="Savon (mains) Eau de Javel"/>
    <n v="0"/>
    <n v="1"/>
    <n v="1"/>
    <n v="0"/>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s v=""/>
    <s v=""/>
    <s v=""/>
    <s v=""/>
    <s v=""/>
    <s v="1607618548135.jpg"/>
    <s v="Bonne collaboration"/>
    <s v=""/>
    <n v="144604643"/>
    <s v="bebd256e-067e-4a2d-9ac3-d588e5f8e95f"/>
    <s v="2020-12-11T16:28:01"/>
    <s v=""/>
    <n v="58"/>
  </r>
  <r>
    <x v="3"/>
    <x v="5"/>
    <s v="HT0711"/>
    <s v="Les Cayes"/>
    <s v="1re Section Bourdet"/>
    <s v="Autre"/>
    <s v="Marché relais"/>
    <s v="autre"/>
    <s v="Autre"/>
    <s v="Marché relais"/>
    <s v="Marché relais"/>
    <x v="2"/>
    <s v="Marché"/>
    <s v="marche"/>
    <s v="Marché"/>
    <s v="Face-à-face"/>
    <s v="Oui"/>
    <s v="Oui"/>
    <s v="Marché Relais"/>
    <s v=""/>
    <s v="Marché Relais"/>
    <s v=""/>
    <s v=""/>
    <s v="Eau en bidon fermé de 5  gallons (du type Culligan) Savon (mains)"/>
    <n v="1"/>
    <n v="1"/>
    <n v="0"/>
    <n v="0"/>
    <n v="0"/>
    <s v="Eau en bidon fermé de 5  gallons (du type Culligan)"/>
    <n v="1"/>
    <n v="0"/>
    <n v="0"/>
    <n v="0"/>
    <n v="0"/>
    <s v="le Savon (mains)"/>
    <n v="0"/>
    <n v="0"/>
    <n v="1"/>
    <n v="0"/>
    <s v="0"/>
    <s v="Insécurité en ville"/>
    <n v="1"/>
    <n v="0"/>
    <n v="0"/>
    <n v="0"/>
    <n v="0"/>
    <n v="0"/>
    <n v="0"/>
    <n v="0"/>
    <n v="0"/>
    <n v="0"/>
    <n v="0"/>
    <s v="Oui"/>
    <n v="25"/>
    <s v=""/>
    <s v=""/>
    <s v=""/>
    <s v=""/>
    <s v=""/>
    <s v=""/>
    <n v="25"/>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s v="Eau en bidon fermé de 5  gallons (du type Culligan) Savon (mains)"/>
    <n v="1"/>
    <n v="1"/>
    <n v="0"/>
    <n v="0"/>
    <n v="0"/>
    <s v="Insécurité en ville"/>
    <n v="1"/>
    <n v="0"/>
    <n v="0"/>
    <n v="0"/>
    <n v="0"/>
    <n v="0"/>
    <n v="0"/>
    <n v="0"/>
    <n v="0"/>
    <n v="0"/>
    <n v="0"/>
    <s v=""/>
    <s v=""/>
    <s v=""/>
    <s v=""/>
    <s v=""/>
    <s v=""/>
    <s v=""/>
    <s v=""/>
    <s v=""/>
    <s v=""/>
    <s v=""/>
    <s v=""/>
    <s v="NA"/>
    <s v=""/>
    <s v=""/>
    <s v=""/>
    <s v="NA"/>
    <s v=""/>
    <m/>
    <s v=""/>
    <s v=""/>
    <s v=""/>
    <s v=""/>
    <s v=""/>
    <s v=""/>
    <s v=""/>
    <s v=""/>
    <s v=""/>
    <s v=""/>
    <s v=""/>
    <s v=""/>
    <s v=""/>
    <s v=""/>
    <s v=""/>
    <s v=""/>
    <s v=""/>
    <s v=""/>
    <s v=""/>
    <s v=""/>
    <s v=""/>
    <s v=""/>
    <s v=""/>
    <s v=""/>
    <s v=""/>
    <s v=""/>
    <s v=""/>
    <s v=""/>
    <s v=""/>
    <s v=""/>
    <s v=""/>
    <s v="1607367096948.jpg"/>
    <s v="Pas de commentaire"/>
    <s v=""/>
    <n v="144606841"/>
    <s v="582a0044-cba4-490a-a0ef-c381cde7870e"/>
    <s v="2020-12-11T16:36:35"/>
    <s v=""/>
    <n v="65"/>
  </r>
  <r>
    <x v="3"/>
    <x v="5"/>
    <s v="HT0711"/>
    <s v="Les Cayes"/>
    <s v="1re Section Bourdet"/>
    <s v="Autre"/>
    <s v="Marché relais"/>
    <s v="autre"/>
    <s v="Autre"/>
    <s v="Marché relais"/>
    <s v="Marché relais"/>
    <x v="2"/>
    <s v="Marché"/>
    <s v="marche"/>
    <s v="Marché"/>
    <s v="Face-à-face"/>
    <s v="Oui"/>
    <s v="Oui"/>
    <s v="Marché Relais"/>
    <s v=""/>
    <s v="Marché Relais"/>
    <s v=""/>
    <s v=""/>
    <s v="Eau en bidon fermé de 5  gallons (du type Culligan) Savon (mains)"/>
    <n v="1"/>
    <n v="1"/>
    <n v="0"/>
    <n v="0"/>
    <n v="0"/>
    <s v="Eau en bidon fermé de 5  gallons (du type Culligan)"/>
    <n v="1"/>
    <n v="0"/>
    <n v="0"/>
    <n v="0"/>
    <n v="0"/>
    <s v="le Savon (mains)"/>
    <n v="0"/>
    <n v="0"/>
    <n v="1"/>
    <n v="0"/>
    <n v="0"/>
    <s v="Insécurité en ville"/>
    <n v="1"/>
    <n v="0"/>
    <n v="0"/>
    <n v="0"/>
    <n v="0"/>
    <n v="0"/>
    <n v="0"/>
    <n v="0"/>
    <n v="0"/>
    <n v="0"/>
    <n v="0"/>
    <s v="Oui"/>
    <n v="25"/>
    <s v=""/>
    <s v=""/>
    <s v=""/>
    <s v=""/>
    <s v=""/>
    <s v=""/>
    <n v="25"/>
    <s v=""/>
    <s v=""/>
    <s v=""/>
    <s v=""/>
    <s v=""/>
    <s v=""/>
    <s v=""/>
    <s v=""/>
    <s v=""/>
    <s v=""/>
    <s v=""/>
    <s v=""/>
    <s v=""/>
    <s v=""/>
    <s v=""/>
    <s v=""/>
    <s v=""/>
    <s v=""/>
    <s v=""/>
    <s v=""/>
    <s v=""/>
    <s v=""/>
    <s v=""/>
    <s v=""/>
    <s v=""/>
    <s v=""/>
    <s v="Oui les prix ont monté"/>
    <s v="Eau en bidon fermé de 5  gallons (du type Culligan) Savon (mains)"/>
    <n v="1"/>
    <n v="1"/>
    <n v="0"/>
    <n v="0"/>
    <n v="0"/>
    <s v="Insécurité en ville"/>
    <n v="1"/>
    <n v="0"/>
    <n v="0"/>
    <n v="0"/>
    <n v="0"/>
    <n v="0"/>
    <n v="0"/>
    <n v="0"/>
    <n v="0"/>
    <n v="0"/>
    <s v=""/>
    <s v=""/>
    <s v=""/>
    <s v=""/>
    <s v=""/>
    <s v=""/>
    <s v=""/>
    <s v=""/>
    <s v=""/>
    <s v=""/>
    <s v=""/>
    <s v=""/>
    <s v=""/>
    <s v=""/>
    <s v=""/>
    <s v=""/>
    <s v=""/>
    <x v="1"/>
    <s v="Eau en bidon fermé de 5  gallons (du type Culligan) Savon (mains)"/>
    <n v="1"/>
    <n v="1"/>
    <n v="0"/>
    <n v="0"/>
    <n v="0"/>
    <s v="Insécurité en ville"/>
    <n v="1"/>
    <n v="0"/>
    <n v="0"/>
    <n v="0"/>
    <n v="0"/>
    <n v="0"/>
    <n v="0"/>
    <n v="0"/>
    <n v="0"/>
    <n v="0"/>
    <n v="0"/>
    <s v=""/>
    <s v=""/>
    <s v=""/>
    <s v=""/>
    <s v=""/>
    <s v=""/>
    <s v=""/>
    <s v=""/>
    <s v=""/>
    <s v=""/>
    <s v=""/>
    <s v=""/>
    <s v="NA"/>
    <s v=""/>
    <s v=""/>
    <s v=""/>
    <s v="NA"/>
    <s v=""/>
    <m/>
    <s v=""/>
    <s v=""/>
    <s v=""/>
    <s v=""/>
    <s v=""/>
    <s v=""/>
    <s v=""/>
    <s v=""/>
    <s v=""/>
    <s v=""/>
    <s v=""/>
    <s v=""/>
    <s v=""/>
    <s v=""/>
    <s v=""/>
    <s v=""/>
    <s v=""/>
    <s v=""/>
    <s v=""/>
    <s v=""/>
    <s v=""/>
    <s v=""/>
    <s v=""/>
    <s v=""/>
    <s v=""/>
    <s v=""/>
    <s v=""/>
    <s v=""/>
    <s v=""/>
    <s v=""/>
    <s v=""/>
    <s v="1607367993526.jpg"/>
    <s v="Bonne participation"/>
    <s v=""/>
    <n v="144590661"/>
    <s v="c4e516cf-bae0-4516-b3c3-55b646680590"/>
    <s v="2020-12-11T15:39:19"/>
    <s v=""/>
    <n v="37"/>
  </r>
  <r>
    <x v="3"/>
    <x v="5"/>
    <s v="HT0711"/>
    <s v="Les Cayes"/>
    <s v="1re Section Bourdet"/>
    <s v="Autre"/>
    <s v="Marché relais"/>
    <s v="autre"/>
    <s v="Autre"/>
    <s v="Marché relais"/>
    <s v="Marché relais"/>
    <x v="2"/>
    <s v="Marché"/>
    <s v="marche"/>
    <s v="Marché"/>
    <s v="Face-à-face"/>
    <s v="Oui"/>
    <s v="Oui"/>
    <s v="Marché Relais"/>
    <s v=""/>
    <s v="Marché Relais"/>
    <s v="NA"/>
    <s v=""/>
    <s v="Eau en bidon fermé de 5  gallons (du type Culligan) Savon (mains)"/>
    <n v="1"/>
    <n v="1"/>
    <n v="0"/>
    <n v="0"/>
    <n v="0"/>
    <s v="Eau en bidon fermé de 5  gallons (du type Culligan)"/>
    <n v="1"/>
    <n v="0"/>
    <n v="0"/>
    <n v="0"/>
    <n v="0"/>
    <s v="le Savon (mains)"/>
    <n v="0"/>
    <n v="0"/>
    <n v="1"/>
    <n v="0"/>
    <s v="0"/>
    <s v="Insécurité en ville"/>
    <n v="1"/>
    <n v="0"/>
    <n v="0"/>
    <n v="0"/>
    <n v="0"/>
    <n v="0"/>
    <n v="0"/>
    <n v="0"/>
    <n v="0"/>
    <n v="0"/>
    <n v="0"/>
    <s v="Oui"/>
    <n v="25"/>
    <s v=""/>
    <s v=""/>
    <s v=""/>
    <s v=""/>
    <s v=""/>
    <s v=""/>
    <n v="25"/>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s v="Eau en bidon fermé de 5  gallons (du type Culligan) Savon (mains) Eau de Javel"/>
    <n v="1"/>
    <n v="1"/>
    <n v="1"/>
    <n v="0"/>
    <n v="0"/>
    <s v="Insécurité en ville"/>
    <n v="1"/>
    <n v="0"/>
    <n v="0"/>
    <n v="0"/>
    <n v="0"/>
    <n v="0"/>
    <n v="0"/>
    <n v="0"/>
    <n v="0"/>
    <n v="0"/>
    <n v="0"/>
    <s v=""/>
    <s v=""/>
    <s v=""/>
    <s v=""/>
    <s v=""/>
    <s v=""/>
    <s v=""/>
    <s v=""/>
    <s v=""/>
    <s v=""/>
    <s v=""/>
    <s v=""/>
    <s v="NA"/>
    <s v=""/>
    <s v=""/>
    <s v=""/>
    <s v="NA"/>
    <s v=""/>
    <m/>
    <s v=""/>
    <s v=""/>
    <s v=""/>
    <s v=""/>
    <s v=""/>
    <s v=""/>
    <s v=""/>
    <s v=""/>
    <s v=""/>
    <s v=""/>
    <s v=""/>
    <s v=""/>
    <s v=""/>
    <s v=""/>
    <s v=""/>
    <s v=""/>
    <s v=""/>
    <s v=""/>
    <s v=""/>
    <s v=""/>
    <s v=""/>
    <s v=""/>
    <s v=""/>
    <s v=""/>
    <s v=""/>
    <s v=""/>
    <s v=""/>
    <s v=""/>
    <s v=""/>
    <s v=""/>
    <s v=""/>
    <s v="1607365816338.jpg"/>
    <s v="Pas de commentaire"/>
    <s v=""/>
    <n v="144606613"/>
    <s v="27d8a89b-2035-4357-bb9a-7814fd4b6780"/>
    <s v="2020-12-11T16:35:30"/>
    <s v=""/>
    <n v="64"/>
  </r>
  <r>
    <x v="3"/>
    <x v="5"/>
    <s v="HT0711"/>
    <s v="Les Cayes"/>
    <s v="1re Section Bourdet"/>
    <s v="Brefaite"/>
    <s v=""/>
    <s v="cayes_1"/>
    <s v="Brefaite"/>
    <s v="Brefaite"/>
    <s v="Brefaite"/>
    <x v="2"/>
    <s v="Marché"/>
    <s v="marche"/>
    <s v="Marché"/>
    <s v="Face-à-face"/>
    <s v="Oui"/>
    <s v="Oui"/>
    <s v="Marché Jeudi"/>
    <s v=""/>
    <s v="Marché Jeudi"/>
    <s v=""/>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Oui les prix ont monté"/>
    <s v="Eau en bidon fermé de 5  gallons (du type Culligan) Savon (mains)"/>
    <n v="1"/>
    <n v="1"/>
    <n v="0"/>
    <n v="0"/>
    <n v="0"/>
    <s v="Insécurité en ville Insécurité sur les routes"/>
    <n v="1"/>
    <n v="1"/>
    <n v="0"/>
    <n v="0"/>
    <n v="0"/>
    <n v="0"/>
    <n v="0"/>
    <n v="0"/>
    <n v="0"/>
    <n v="0"/>
    <s v=""/>
    <s v=""/>
    <s v=""/>
    <s v=""/>
    <s v=""/>
    <s v=""/>
    <s v=""/>
    <s v=""/>
    <s v=""/>
    <s v=""/>
    <s v=""/>
    <s v=""/>
    <s v=""/>
    <s v=""/>
    <s v=""/>
    <s v=""/>
    <s v=""/>
    <x v="1"/>
    <s v="Eau en bidon fermé de 5  gallons (du type Culligan) Savon (mains)"/>
    <n v="1"/>
    <n v="1"/>
    <n v="0"/>
    <n v="0"/>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s v=""/>
    <s v=""/>
    <s v=""/>
    <s v=""/>
    <s v=""/>
    <s v="1607622439203.jpg"/>
    <s v="Pas de commentaire"/>
    <s v=""/>
    <n v="144604691"/>
    <s v="48ee8ed3-c102-4370-9f2f-a7a7b513a13e"/>
    <s v="2020-12-11T16:28:08"/>
    <s v=""/>
    <n v="59"/>
  </r>
  <r>
    <x v="3"/>
    <x v="5"/>
    <s v="HT0711"/>
    <s v="Les Cayes"/>
    <s v="1re Section Bourdet"/>
    <s v="Autre"/>
    <s v="Dexia"/>
    <s v="autre"/>
    <s v="Autre"/>
    <s v="Dexia"/>
    <s v="Dexia"/>
    <x v="2"/>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Frechè lakay"/>
    <s v="Oui"/>
    <s v="Oui"/>
    <s v=""/>
    <s v="Oui"/>
    <s v=""/>
    <s v=""/>
    <s v=""/>
    <s v="Oui"/>
    <s v="NA"/>
    <n v="3000"/>
    <n v="4000"/>
    <s v=""/>
    <s v="NA"/>
    <s v=""/>
    <n v="4000"/>
    <n v="4000"/>
    <s v="Non, il n'y a pas eu des variations dans le prix par rapport au mois passée"/>
    <s v=""/>
    <s v=""/>
    <s v=""/>
    <s v=""/>
    <s v=""/>
    <s v=""/>
    <s v=""/>
    <s v=""/>
    <s v=""/>
    <s v=""/>
    <s v=""/>
    <s v=""/>
    <s v=""/>
    <s v=""/>
    <s v=""/>
    <s v=""/>
    <s v=""/>
    <s v=""/>
    <s v=""/>
    <s v=""/>
    <s v=""/>
    <s v=""/>
    <s v=""/>
    <s v="Non"/>
    <s v=""/>
    <s v=""/>
    <s v=""/>
    <s v=""/>
    <s v=""/>
    <s v="1607407153915.jpg"/>
    <s v="Pas de commentaire"/>
    <s v=""/>
    <n v="144603921"/>
    <s v="e3331e44-0ca9-491d-b2c7-bb0ecdce3353"/>
    <s v="2020-12-11T16:25:05"/>
    <s v=""/>
    <n v="52"/>
  </r>
  <r>
    <x v="2"/>
    <x v="6"/>
    <s v="HT0212"/>
    <s v="Marigot"/>
    <s v="5e Section Savane Dubois"/>
    <s v="Pérédo"/>
    <s v=""/>
    <s v="mari_1"/>
    <s v="Pérédo"/>
    <s v="Pérédo"/>
    <s v="Pérédo"/>
    <x v="0"/>
    <s v="Marché"/>
    <s v="marche"/>
    <s v="Marché"/>
    <s v="Face-à-face"/>
    <s v="Oui"/>
    <s v="Oui"/>
    <s v="Marché de Pérédo"/>
    <s v=""/>
    <s v="Marché de Pérédo"/>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3"/>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
    <s v=""/>
    <n v="144588693"/>
    <s v="9b37c3b4-fa10-4f3e-aee8-d9d65c6e1de3"/>
    <s v="2020-12-11T15:32:02"/>
    <s v=""/>
    <n v="31"/>
  </r>
  <r>
    <x v="2"/>
    <x v="6"/>
    <s v="HT0212"/>
    <s v="Marigot"/>
    <s v="5e Section Savane Dubois"/>
    <s v="Autre"/>
    <s v="Peredo"/>
    <s v="autre"/>
    <s v="Autre"/>
    <s v="Pérédo"/>
    <s v="Pérédo"/>
    <x v="0"/>
    <s v="Marché"/>
    <s v="marche"/>
    <s v="Marché"/>
    <s v="Face-à-face"/>
    <s v="Oui"/>
    <s v="Oui"/>
    <s v="Marché de Pérédo"/>
    <s v=""/>
    <s v="Marché de Pérédo"/>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3"/>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
    <s v=""/>
    <n v="144588687"/>
    <s v="8e47060f-3262-4f00-8a88-8a486d14a746"/>
    <s v="2020-12-11T15:32:00"/>
    <s v=""/>
    <n v="30"/>
  </r>
  <r>
    <x v="2"/>
    <x v="6"/>
    <s v="HT0212"/>
    <s v="Marigot"/>
    <s v="5e Section Savane Dubois"/>
    <s v="Pérédo"/>
    <s v=""/>
    <s v="mari_1"/>
    <s v="Pérédo"/>
    <s v="Pérédo"/>
    <s v="Pérédo"/>
    <x v="0"/>
    <s v="Marché"/>
    <s v="marche"/>
    <s v="Marché"/>
    <s v="Face-à-face"/>
    <s v="Oui"/>
    <s v="Oui"/>
    <s v="Marché de Pérédo"/>
    <s v=""/>
    <s v="Marché de Pérédo"/>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Je ne sais pas, je ne souhaite pas répondre"/>
    <s v=""/>
    <s v=""/>
    <s v=""/>
    <s v=""/>
    <s v=""/>
    <s v=""/>
    <s v=""/>
    <s v=""/>
    <s v=""/>
    <s v=""/>
    <s v=""/>
    <s v=""/>
    <s v=""/>
    <s v=""/>
    <s v=""/>
    <s v=""/>
    <s v=""/>
    <s v=""/>
    <s v=""/>
    <s v=""/>
    <s v=""/>
    <s v=""/>
    <s v=""/>
    <s v=""/>
    <s v=""/>
    <s v=""/>
    <s v=""/>
    <s v=""/>
    <s v=""/>
    <s v=""/>
    <s v=""/>
    <s v=""/>
    <s v=""/>
    <s v=""/>
    <x v="3"/>
    <s v=""/>
    <s v=""/>
    <s v=""/>
    <s v=""/>
    <s v=""/>
    <s v=""/>
    <s v=""/>
    <s v=""/>
    <s v=""/>
    <s v=""/>
    <s v=""/>
    <s v=""/>
    <s v=""/>
    <s v=""/>
    <s v=""/>
    <s v=""/>
    <s v=""/>
    <s v=""/>
    <s v=""/>
    <s v=""/>
    <s v=""/>
    <s v=""/>
    <s v=""/>
    <s v=""/>
    <s v=""/>
    <s v=""/>
    <s v=""/>
    <s v=""/>
    <s v=""/>
    <s v=""/>
    <s v="NA"/>
    <s v=""/>
    <s v=""/>
    <s v=""/>
    <s v="NA"/>
    <s v=""/>
    <m/>
    <s v=""/>
    <s v=""/>
    <s v=""/>
    <s v=""/>
    <s v=""/>
    <s v=""/>
    <s v=""/>
    <s v=""/>
    <s v=""/>
    <s v=""/>
    <s v=""/>
    <s v=""/>
    <s v=""/>
    <s v=""/>
    <s v=""/>
    <s v=""/>
    <s v=""/>
    <s v=""/>
    <s v=""/>
    <s v=""/>
    <s v=""/>
    <s v=""/>
    <s v=""/>
    <s v=""/>
    <s v=""/>
    <s v=""/>
    <s v=""/>
    <s v=""/>
    <s v=""/>
    <s v=""/>
    <s v=""/>
    <s v=""/>
    <s v=""/>
    <s v=""/>
    <n v="144588681"/>
    <s v="83921601-fcb0-4792-9cfe-2a3bccfedfd7"/>
    <s v="2020-12-11T15:31:59"/>
    <s v=""/>
    <n v="29"/>
  </r>
  <r>
    <x v="2"/>
    <x v="6"/>
    <s v="HT0212"/>
    <s v="Marigot"/>
    <s v="5e Section Savane Dubois"/>
    <s v="Pérédo"/>
    <s v=""/>
    <s v="mari_1"/>
    <s v="Pérédo"/>
    <s v="Pérédo"/>
    <s v="Pérédo"/>
    <x v="0"/>
    <s v="Marché"/>
    <s v="marche"/>
    <s v="Marché"/>
    <s v="Face-à-face"/>
    <s v="Oui"/>
    <s v="Oui"/>
    <s v="Marché de Pérédo"/>
    <s v=""/>
    <s v="Marché de Pérédo"/>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s v="Eau en bidon fermé de 5  gallons (du type Culligan)"/>
    <n v="1"/>
    <n v="0"/>
    <n v="0"/>
    <n v="0"/>
    <n v="0"/>
    <s v="Je ne sais pas, je ne souhaite pas répondre"/>
    <n v="0"/>
    <n v="0"/>
    <n v="0"/>
    <n v="0"/>
    <n v="0"/>
    <n v="0"/>
    <n v="0"/>
    <n v="0"/>
    <n v="0"/>
    <n v="0"/>
    <n v="1"/>
    <s v=""/>
    <s v=""/>
    <s v=""/>
    <s v=""/>
    <s v=""/>
    <s v=""/>
    <s v=""/>
    <s v=""/>
    <s v=""/>
    <s v=""/>
    <s v=""/>
    <s v=""/>
    <s v="NA"/>
    <s v=""/>
    <s v=""/>
    <s v=""/>
    <s v="NA"/>
    <s v=""/>
    <m/>
    <s v=""/>
    <s v=""/>
    <s v=""/>
    <s v=""/>
    <s v=""/>
    <s v=""/>
    <s v=""/>
    <s v=""/>
    <s v=""/>
    <s v=""/>
    <s v=""/>
    <s v=""/>
    <s v=""/>
    <s v=""/>
    <s v=""/>
    <s v=""/>
    <s v=""/>
    <s v=""/>
    <s v=""/>
    <s v=""/>
    <s v=""/>
    <s v=""/>
    <s v=""/>
    <s v=""/>
    <s v=""/>
    <s v=""/>
    <s v=""/>
    <s v=""/>
    <s v=""/>
    <s v=""/>
    <s v=""/>
    <s v=""/>
    <s v="Se kat sélman mw jwenn"/>
    <s v=""/>
    <n v="144588703"/>
    <s v="250c257f-c9f7-452e-bc1d-93361574fdfb"/>
    <s v="2020-12-11T15:32:03"/>
    <s v=""/>
    <n v="32"/>
  </r>
  <r>
    <x v="3"/>
    <x v="7"/>
    <s v="HT0753"/>
    <s v="Tiburon"/>
    <s v="2e Section Nan Sevre"/>
    <s v="Sevré"/>
    <s v=""/>
    <s v="tib_1"/>
    <s v="Sevré"/>
    <s v="Sevré"/>
    <s v="Sevré"/>
    <x v="1"/>
    <s v="Marché"/>
    <s v="marche"/>
    <s v="Marché"/>
    <s v="Face-à-face"/>
    <s v="Oui"/>
    <s v="Oui"/>
    <s v="Marché Sevré"/>
    <s v=""/>
    <s v="Marché Sevré"/>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Oui les prix ont descendu"/>
    <s v=""/>
    <s v=""/>
    <s v=""/>
    <s v=""/>
    <s v=""/>
    <s v=""/>
    <s v=""/>
    <s v=""/>
    <s v=""/>
    <s v=""/>
    <s v=""/>
    <s v=""/>
    <s v=""/>
    <s v=""/>
    <s v=""/>
    <s v=""/>
    <s v=""/>
    <s v=""/>
    <s v="Savon (mains) Eau de Javel"/>
    <s v="0"/>
    <s v="1"/>
    <s v="1"/>
    <s v="0"/>
    <s v="0"/>
    <s v="La sécurité dans la ville s’est améliorée"/>
    <s v="0"/>
    <s v="0"/>
    <s v="1"/>
    <s v="0"/>
    <s v="0"/>
    <s v="0"/>
    <s v="0"/>
    <s v="0"/>
    <s v=""/>
    <x v="1"/>
    <s v="Savon (mains) Eau de Javel"/>
    <n v="0"/>
    <n v="1"/>
    <n v="1"/>
    <n v="0"/>
    <n v="0"/>
    <s v="Insécurité sur les routes"/>
    <n v="0"/>
    <n v="1"/>
    <n v="0"/>
    <n v="0"/>
    <n v="0"/>
    <n v="0"/>
    <n v="0"/>
    <n v="0"/>
    <n v="0"/>
    <n v="0"/>
    <n v="0"/>
    <s v=""/>
    <s v=""/>
    <s v=""/>
    <s v=""/>
    <s v=""/>
    <s v=""/>
    <s v=""/>
    <s v=""/>
    <s v=""/>
    <s v=""/>
    <s v=""/>
    <s v=""/>
    <s v="NA"/>
    <s v=""/>
    <s v=""/>
    <s v=""/>
    <s v="NA"/>
    <s v=""/>
    <m/>
    <s v=""/>
    <s v=""/>
    <s v=""/>
    <s v=""/>
    <s v=""/>
    <s v=""/>
    <s v=""/>
    <s v=""/>
    <s v=""/>
    <s v=""/>
    <s v=""/>
    <s v=""/>
    <s v=""/>
    <s v=""/>
    <s v=""/>
    <s v=""/>
    <s v=""/>
    <s v=""/>
    <s v=""/>
    <s v=""/>
    <s v=""/>
    <s v=""/>
    <s v=""/>
    <s v=""/>
    <s v=""/>
    <s v=""/>
    <s v=""/>
    <s v=""/>
    <s v=""/>
    <s v=""/>
    <s v=""/>
    <s v="1607607087869.jpg"/>
    <s v="Ok"/>
    <s v=""/>
    <n v="144598630"/>
    <s v="743c5195-13c5-4328-b633-61e176acb31c"/>
    <s v="2020-12-11T16:04:33"/>
    <s v=""/>
    <n v="51"/>
  </r>
  <r>
    <x v="3"/>
    <x v="7"/>
    <s v="HT0753"/>
    <s v="Tiburon"/>
    <s v="3e Section Loby"/>
    <s v="Autre"/>
    <s v="Tiburon"/>
    <s v="autre"/>
    <s v="Autre"/>
    <s v="Tiburon"/>
    <s v="Tiburon"/>
    <x v="1"/>
    <s v="Marché"/>
    <s v="marche"/>
    <s v="Marché"/>
    <s v="Face-à-face"/>
    <s v="Oui"/>
    <s v="Oui"/>
    <s v="Autre"/>
    <s v="MarchéTiburon"/>
    <s v="Marché de Tiburon"/>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Non, il n'y a pas eu des variations dans le prix par rapport au mois passée"/>
    <s v=""/>
    <s v=""/>
    <s v=""/>
    <s v=""/>
    <s v=""/>
    <s v=""/>
    <s v=""/>
    <s v=""/>
    <s v=""/>
    <s v=""/>
    <s v=""/>
    <s v=""/>
    <s v=""/>
    <s v=""/>
    <s v=""/>
    <s v=""/>
    <s v=""/>
    <s v=""/>
    <s v=""/>
    <s v=""/>
    <s v=""/>
    <s v=""/>
    <s v=""/>
    <s v=""/>
    <s v=""/>
    <s v=""/>
    <s v=""/>
    <s v=""/>
    <s v=""/>
    <s v=""/>
    <s v=""/>
    <s v=""/>
    <s v=""/>
    <s v=""/>
    <x v="1"/>
    <s v="Savon (mains) Eau de Javel"/>
    <n v="0"/>
    <n v="1"/>
    <n v="1"/>
    <n v="0"/>
    <n v="0"/>
    <s v="Article indisponible chez les fournisseurs"/>
    <n v="0"/>
    <n v="0"/>
    <n v="0"/>
    <n v="0"/>
    <n v="0"/>
    <n v="0"/>
    <n v="0"/>
    <n v="1"/>
    <n v="0"/>
    <n v="0"/>
    <n v="0"/>
    <s v=""/>
    <s v=""/>
    <s v=""/>
    <s v=""/>
    <s v=""/>
    <s v=""/>
    <s v=""/>
    <s v=""/>
    <s v=""/>
    <s v=""/>
    <s v=""/>
    <s v=""/>
    <s v="NA"/>
    <s v=""/>
    <s v=""/>
    <s v=""/>
    <s v="NA"/>
    <s v=""/>
    <m/>
    <s v=""/>
    <s v=""/>
    <s v=""/>
    <s v=""/>
    <s v=""/>
    <s v=""/>
    <s v=""/>
    <s v=""/>
    <s v=""/>
    <s v=""/>
    <s v=""/>
    <s v=""/>
    <s v=""/>
    <s v=""/>
    <s v=""/>
    <s v=""/>
    <s v=""/>
    <s v=""/>
    <s v=""/>
    <s v=""/>
    <s v=""/>
    <s v=""/>
    <s v=""/>
    <s v=""/>
    <s v=""/>
    <s v=""/>
    <s v=""/>
    <s v=""/>
    <s v=""/>
    <s v=""/>
    <s v=""/>
    <s v="1607537295384.jpg"/>
    <s v="Mesi ok"/>
    <s v=""/>
    <n v="144594352"/>
    <s v="0243d5ef-e217-4d37-b528-4822b1291a54"/>
    <s v="2020-12-11T15:53:10"/>
    <s v=""/>
    <n v="41"/>
  </r>
  <r>
    <x v="3"/>
    <x v="7"/>
    <s v="HT0753"/>
    <s v="Tiburon"/>
    <s v="3e Section Loby"/>
    <s v="Autre"/>
    <s v="Tiburon"/>
    <s v="autre"/>
    <s v="Autre"/>
    <s v="Tiburon"/>
    <s v="Tiburon"/>
    <x v="1"/>
    <s v="Marché"/>
    <s v="marche"/>
    <s v="Marché"/>
    <s v="Face-à-face"/>
    <s v="Oui"/>
    <s v="Oui"/>
    <s v="Autre"/>
    <s v="MarchéTiburon"/>
    <s v="Marché de Tiburon"/>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Oui les prix ont monté"/>
    <s v="Savon (mains) Eau de Javel"/>
    <n v="0"/>
    <n v="1"/>
    <n v="1"/>
    <n v="0"/>
    <n v="0"/>
    <s v="Changement du taux de change"/>
    <n v="0"/>
    <n v="0"/>
    <n v="0"/>
    <n v="0"/>
    <n v="0"/>
    <n v="0"/>
    <n v="0"/>
    <n v="1"/>
    <n v="0"/>
    <n v="0"/>
    <s v=""/>
    <s v=""/>
    <s v=""/>
    <s v=""/>
    <s v=""/>
    <s v=""/>
    <s v=""/>
    <s v=""/>
    <s v=""/>
    <s v=""/>
    <s v=""/>
    <s v=""/>
    <s v=""/>
    <s v=""/>
    <s v=""/>
    <s v=""/>
    <s v=""/>
    <x v="1"/>
    <s v="Savon (mains) Eau de Javel"/>
    <n v="0"/>
    <n v="1"/>
    <n v="1"/>
    <n v="0"/>
    <n v="0"/>
    <s v="Article indisponible chez les fournisseurs Mauvaise relation avec les fournisseurs"/>
    <n v="0"/>
    <n v="0"/>
    <n v="0"/>
    <n v="0"/>
    <n v="0"/>
    <n v="0"/>
    <n v="0"/>
    <n v="1"/>
    <n v="1"/>
    <n v="0"/>
    <n v="0"/>
    <s v=""/>
    <s v=""/>
    <s v=""/>
    <s v=""/>
    <s v=""/>
    <s v=""/>
    <s v=""/>
    <s v=""/>
    <s v=""/>
    <s v=""/>
    <s v=""/>
    <s v=""/>
    <s v="NA"/>
    <s v=""/>
    <s v=""/>
    <s v=""/>
    <s v="NA"/>
    <s v=""/>
    <m/>
    <s v=""/>
    <s v=""/>
    <s v=""/>
    <s v=""/>
    <s v=""/>
    <s v=""/>
    <s v=""/>
    <s v=""/>
    <s v=""/>
    <s v=""/>
    <s v=""/>
    <s v=""/>
    <s v=""/>
    <s v=""/>
    <s v=""/>
    <s v=""/>
    <s v=""/>
    <s v=""/>
    <s v=""/>
    <s v=""/>
    <s v=""/>
    <s v=""/>
    <s v=""/>
    <s v=""/>
    <s v=""/>
    <s v=""/>
    <s v=""/>
    <s v=""/>
    <s v=""/>
    <s v=""/>
    <s v=""/>
    <s v="1607535670177.jpg"/>
    <s v="Machann te byen resevram"/>
    <s v=""/>
    <n v="144593380"/>
    <s v="3704af07-66ed-4ed0-ab91-3153dc9ed1af"/>
    <s v="2020-12-11T15:49:54"/>
    <s v=""/>
    <n v="39"/>
  </r>
  <r>
    <x v="3"/>
    <x v="7"/>
    <s v="HT0753"/>
    <s v="Tiburon"/>
    <s v="3e Section Loby"/>
    <s v="Autre"/>
    <s v="Tiburon"/>
    <s v="autre"/>
    <s v="Autre"/>
    <s v="Tiburon"/>
    <s v="Tiburon"/>
    <x v="1"/>
    <s v="Marché"/>
    <s v="marche"/>
    <s v="Marché"/>
    <s v="Face-à-face"/>
    <s v="Oui"/>
    <s v="Oui"/>
    <s v="Autre"/>
    <s v="MarchéTiburon"/>
    <s v="Marché de Tiburon"/>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Oui les prix ont monté"/>
    <s v="Savon (mains) Eau de Javel"/>
    <n v="0"/>
    <n v="1"/>
    <n v="1"/>
    <n v="0"/>
    <n v="0"/>
    <s v="Mauvais état des routes"/>
    <n v="0"/>
    <n v="0"/>
    <n v="1"/>
    <n v="0"/>
    <n v="0"/>
    <n v="0"/>
    <n v="0"/>
    <n v="0"/>
    <n v="0"/>
    <n v="0"/>
    <s v=""/>
    <s v=""/>
    <s v=""/>
    <s v=""/>
    <s v=""/>
    <s v=""/>
    <s v=""/>
    <s v=""/>
    <s v=""/>
    <s v=""/>
    <s v=""/>
    <s v=""/>
    <s v=""/>
    <s v=""/>
    <s v=""/>
    <s v=""/>
    <s v=""/>
    <x v="1"/>
    <s v="Savon (mains) Eau de Javel"/>
    <n v="0"/>
    <n v="1"/>
    <n v="1"/>
    <n v="0"/>
    <n v="0"/>
    <s v="Absence de moyen de transport"/>
    <n v="0"/>
    <n v="0"/>
    <n v="0"/>
    <n v="0"/>
    <n v="1"/>
    <n v="0"/>
    <n v="0"/>
    <n v="0"/>
    <n v="0"/>
    <n v="0"/>
    <n v="0"/>
    <s v=""/>
    <s v=""/>
    <s v=""/>
    <s v=""/>
    <s v=""/>
    <s v=""/>
    <s v=""/>
    <s v=""/>
    <s v=""/>
    <s v=""/>
    <s v=""/>
    <s v=""/>
    <s v="NA"/>
    <s v=""/>
    <s v=""/>
    <s v=""/>
    <s v="NA"/>
    <s v=""/>
    <m/>
    <s v=""/>
    <s v=""/>
    <s v=""/>
    <s v=""/>
    <s v=""/>
    <s v=""/>
    <s v=""/>
    <s v=""/>
    <s v=""/>
    <s v=""/>
    <s v=""/>
    <s v=""/>
    <s v=""/>
    <s v=""/>
    <s v=""/>
    <s v=""/>
    <s v=""/>
    <s v=""/>
    <s v=""/>
    <s v=""/>
    <s v=""/>
    <s v=""/>
    <s v=""/>
    <s v=""/>
    <s v=""/>
    <s v=""/>
    <s v=""/>
    <s v=""/>
    <s v=""/>
    <s v=""/>
    <s v=""/>
    <s v="1607538707857.jpg"/>
    <s v="Tres byen"/>
    <s v=""/>
    <n v="144594691"/>
    <s v="867bf072-379b-49cb-a040-b91472b670c2"/>
    <s v="2020-12-11T15:54:06"/>
    <s v=""/>
    <n v="44"/>
  </r>
  <r>
    <x v="3"/>
    <x v="7"/>
    <s v="HT0753"/>
    <s v="Tiburon"/>
    <s v="2e Section Nan Sevre"/>
    <s v="Sevré"/>
    <s v=""/>
    <s v="tib_1"/>
    <s v="Sevré"/>
    <s v="Sevré"/>
    <s v="Sevré"/>
    <x v="1"/>
    <s v="Marché"/>
    <s v="marche"/>
    <s v="Marché"/>
    <s v="Face-à-face"/>
    <s v="Oui"/>
    <s v="Oui"/>
    <s v="Marché Sevré"/>
    <s v=""/>
    <s v="Marché Sevré"/>
    <s v=""/>
    <s v=""/>
    <s v="Savon (mains) Eau de Javel"/>
    <n v="0"/>
    <n v="1"/>
    <n v="1"/>
    <n v="0"/>
    <n v="0"/>
    <s v="Savon (mains) Eau de Javel"/>
    <n v="0"/>
    <n v="1"/>
    <n v="1"/>
    <n v="0"/>
    <n v="0"/>
    <s v=""/>
    <s v=""/>
    <s v=""/>
    <s v=""/>
    <s v=""/>
    <s v=""/>
    <s v=""/>
    <s v=""/>
    <s v=""/>
    <s v=""/>
    <s v=""/>
    <s v=""/>
    <s v=""/>
    <s v=""/>
    <s v=""/>
    <s v=""/>
    <s v=""/>
    <s v=""/>
    <s v=""/>
    <s v=""/>
    <s v=""/>
    <s v=""/>
    <s v=""/>
    <s v=""/>
    <s v=""/>
    <s v=""/>
    <s v=""/>
    <s v="Oui"/>
    <n v="30"/>
    <s v=""/>
    <s v=""/>
    <s v=""/>
    <s v=""/>
    <s v=""/>
    <s v=""/>
    <s v=""/>
    <n v="30"/>
    <s v="Oui"/>
    <n v="75"/>
    <s v=""/>
    <s v=""/>
    <s v=""/>
    <s v=""/>
    <s v=""/>
    <s v=""/>
    <s v=""/>
    <s v=""/>
    <m/>
    <n v="75"/>
    <s v=""/>
    <s v=""/>
    <s v=""/>
    <s v=""/>
    <s v="Oui les prix ont monté"/>
    <s v="Savon (mains) Eau de Javel"/>
    <n v="0"/>
    <n v="1"/>
    <n v="1"/>
    <n v="0"/>
    <n v="0"/>
    <s v="Insécurité sur les routes Changement du taux de change"/>
    <n v="0"/>
    <n v="1"/>
    <n v="0"/>
    <n v="0"/>
    <n v="0"/>
    <n v="0"/>
    <n v="0"/>
    <n v="1"/>
    <n v="0"/>
    <n v="0"/>
    <s v=""/>
    <s v=""/>
    <s v=""/>
    <s v=""/>
    <s v=""/>
    <s v=""/>
    <s v=""/>
    <s v=""/>
    <s v=""/>
    <s v=""/>
    <s v=""/>
    <s v=""/>
    <s v=""/>
    <s v=""/>
    <s v=""/>
    <s v=""/>
    <s v=""/>
    <x v="1"/>
    <s v="Savon (mains) Eau de Javel"/>
    <n v="0"/>
    <n v="1"/>
    <n v="1"/>
    <n v="0"/>
    <n v="0"/>
    <s v="Insécurité sur les routes"/>
    <n v="0"/>
    <n v="1"/>
    <n v="0"/>
    <n v="0"/>
    <n v="0"/>
    <n v="0"/>
    <n v="0"/>
    <n v="0"/>
    <n v="0"/>
    <n v="0"/>
    <n v="0"/>
    <s v=""/>
    <s v=""/>
    <s v=""/>
    <s v=""/>
    <s v=""/>
    <s v=""/>
    <s v=""/>
    <s v=""/>
    <s v=""/>
    <s v=""/>
    <s v=""/>
    <s v=""/>
    <s v="NA"/>
    <s v=""/>
    <s v=""/>
    <s v=""/>
    <s v="NA"/>
    <s v=""/>
    <m/>
    <s v=""/>
    <s v=""/>
    <s v=""/>
    <s v=""/>
    <s v=""/>
    <s v=""/>
    <s v=""/>
    <s v=""/>
    <s v=""/>
    <s v=""/>
    <s v=""/>
    <s v=""/>
    <s v=""/>
    <s v=""/>
    <s v=""/>
    <s v=""/>
    <s v=""/>
    <s v=""/>
    <s v=""/>
    <s v=""/>
    <s v=""/>
    <s v=""/>
    <s v=""/>
    <s v=""/>
    <s v=""/>
    <s v=""/>
    <s v=""/>
    <s v=""/>
    <s v=""/>
    <s v=""/>
    <s v=""/>
    <s v="1607609107824.jpg"/>
    <s v="Moun yo di mesi "/>
    <s v=""/>
    <n v="144597742"/>
    <s v="50136668-7096-49bb-bdb2-db73e901c721"/>
    <s v="2020-12-11T16:01:55"/>
    <s v=""/>
    <n v="49"/>
  </r>
  <r>
    <x v="3"/>
    <x v="7"/>
    <s v="HT0753"/>
    <s v="Tiburon"/>
    <s v="3e Section Loby"/>
    <s v="Autre"/>
    <s v="Tiboron"/>
    <s v="autre"/>
    <s v="Autre"/>
    <s v="Tiburon"/>
    <s v="Tiburon"/>
    <x v="1"/>
    <s v="Marché"/>
    <s v="marche"/>
    <s v="Marché"/>
    <s v="Face-à-face"/>
    <s v="Oui"/>
    <s v="Oui"/>
    <s v="Autre"/>
    <s v="MarchéTiburon"/>
    <s v="Marché de Tiburon"/>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Oui les prix ont monté"/>
    <s v="Savon (mains) Eau de Javel"/>
    <n v="0"/>
    <n v="1"/>
    <n v="1"/>
    <n v="0"/>
    <n v="0"/>
    <s v="Changement du taux de change"/>
    <n v="0"/>
    <n v="0"/>
    <n v="0"/>
    <n v="0"/>
    <n v="0"/>
    <n v="0"/>
    <n v="0"/>
    <n v="1"/>
    <n v="0"/>
    <n v="0"/>
    <s v=""/>
    <s v=""/>
    <s v=""/>
    <s v=""/>
    <s v=""/>
    <s v=""/>
    <s v=""/>
    <s v=""/>
    <s v=""/>
    <s v=""/>
    <s v=""/>
    <s v=""/>
    <s v=""/>
    <s v=""/>
    <s v=""/>
    <s v=""/>
    <s v=""/>
    <x v="1"/>
    <s v="Savon (mains) Eau de Javel"/>
    <n v="0"/>
    <n v="1"/>
    <n v="1"/>
    <n v="0"/>
    <n v="0"/>
    <s v="Insécurité sur les routes Article indisponible chez les fournisseurs"/>
    <n v="0"/>
    <n v="1"/>
    <n v="0"/>
    <n v="0"/>
    <n v="0"/>
    <n v="0"/>
    <n v="0"/>
    <n v="1"/>
    <n v="0"/>
    <n v="0"/>
    <n v="0"/>
    <s v=""/>
    <s v=""/>
    <s v=""/>
    <s v=""/>
    <s v=""/>
    <s v=""/>
    <s v=""/>
    <s v=""/>
    <s v=""/>
    <s v=""/>
    <s v=""/>
    <s v=""/>
    <s v="NA"/>
    <s v=""/>
    <s v=""/>
    <s v=""/>
    <s v="NA"/>
    <s v=""/>
    <m/>
    <s v=""/>
    <s v=""/>
    <s v=""/>
    <s v=""/>
    <s v=""/>
    <s v=""/>
    <s v=""/>
    <s v=""/>
    <s v=""/>
    <s v=""/>
    <s v=""/>
    <s v=""/>
    <s v=""/>
    <s v=""/>
    <s v=""/>
    <s v=""/>
    <s v=""/>
    <s v=""/>
    <s v=""/>
    <s v=""/>
    <s v=""/>
    <s v=""/>
    <s v=""/>
    <s v=""/>
    <s v=""/>
    <s v=""/>
    <s v=""/>
    <s v=""/>
    <s v=""/>
    <s v=""/>
    <s v=""/>
    <s v="1607536098779.jpg"/>
    <s v="Machann nan te resevram byen"/>
    <s v=""/>
    <n v="144598457"/>
    <s v="2645665d-3123-44ce-bcc0-1b4c625bb53b"/>
    <s v="2020-12-11T16:03:54"/>
    <s v=""/>
    <n v="50"/>
  </r>
  <r>
    <x v="3"/>
    <x v="7"/>
    <s v="HT0753"/>
    <s v="Tiburon"/>
    <s v="2e Section Nan Sevre"/>
    <s v="Sevré"/>
    <s v=""/>
    <s v="tib_1"/>
    <s v="Sevré"/>
    <s v="Sevré"/>
    <s v="Sevré"/>
    <x v="1"/>
    <s v="Marché"/>
    <s v="marche"/>
    <s v="Marché"/>
    <s v="Face-à-face"/>
    <s v="Oui"/>
    <s v="Oui"/>
    <s v="Marché Sevré"/>
    <s v=""/>
    <s v="Marché Sevré"/>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Oui les prix ont monté"/>
    <s v="Savon (mains) Eau de Javel"/>
    <n v="0"/>
    <n v="1"/>
    <n v="1"/>
    <n v="0"/>
    <n v="0"/>
    <s v="Insécurité sur les routes Changement du taux de change"/>
    <n v="0"/>
    <n v="1"/>
    <n v="0"/>
    <n v="0"/>
    <n v="0"/>
    <n v="0"/>
    <n v="0"/>
    <n v="1"/>
    <n v="0"/>
    <n v="0"/>
    <s v=""/>
    <s v=""/>
    <s v=""/>
    <s v=""/>
    <s v=""/>
    <s v=""/>
    <s v=""/>
    <s v=""/>
    <s v=""/>
    <s v=""/>
    <s v=""/>
    <s v=""/>
    <s v=""/>
    <s v=""/>
    <s v=""/>
    <s v=""/>
    <s v=""/>
    <x v="1"/>
    <s v="Savon (mains) Eau de Javel"/>
    <n v="0"/>
    <n v="1"/>
    <n v="1"/>
    <n v="0"/>
    <n v="0"/>
    <s v="Absence de moyen de transport Article indisponible chez les fournisseurs"/>
    <n v="0"/>
    <n v="0"/>
    <n v="0"/>
    <n v="0"/>
    <n v="1"/>
    <n v="0"/>
    <n v="0"/>
    <n v="1"/>
    <n v="0"/>
    <n v="0"/>
    <n v="0"/>
    <s v=""/>
    <s v=""/>
    <s v=""/>
    <s v=""/>
    <s v=""/>
    <s v=""/>
    <s v=""/>
    <s v=""/>
    <s v=""/>
    <s v=""/>
    <s v=""/>
    <s v=""/>
    <s v="NA"/>
    <s v=""/>
    <s v=""/>
    <s v=""/>
    <s v="NA"/>
    <s v=""/>
    <m/>
    <s v=""/>
    <s v=""/>
    <s v=""/>
    <s v=""/>
    <s v=""/>
    <s v=""/>
    <s v=""/>
    <s v=""/>
    <s v=""/>
    <s v=""/>
    <s v=""/>
    <s v=""/>
    <s v=""/>
    <s v=""/>
    <s v=""/>
    <s v=""/>
    <s v=""/>
    <s v=""/>
    <s v=""/>
    <s v=""/>
    <s v=""/>
    <s v=""/>
    <s v=""/>
    <s v=""/>
    <s v=""/>
    <s v=""/>
    <s v=""/>
    <s v=""/>
    <s v=""/>
    <s v=""/>
    <s v=""/>
    <s v="1607606414798.jpg"/>
    <s v="Moun nan dim mesi"/>
    <s v=""/>
    <n v="144595209"/>
    <s v="8d5f0d1e-4445-4e77-bfee-f748b9e7b4ac"/>
    <s v="2020-12-11T15:55:52"/>
    <s v=""/>
    <n v="45"/>
  </r>
  <r>
    <x v="3"/>
    <x v="7"/>
    <s v="HT0753"/>
    <s v="Tiburon"/>
    <s v="2e Section Nan Sevre"/>
    <s v="Sevré"/>
    <s v=""/>
    <s v="tib_1"/>
    <s v="Sevré"/>
    <s v="Sevré"/>
    <s v="Sevré"/>
    <x v="1"/>
    <s v="Marché"/>
    <s v="marche"/>
    <s v="Marché"/>
    <s v="Face-à-face"/>
    <s v="Oui"/>
    <s v="Oui"/>
    <s v="Marché Sevré"/>
    <s v=""/>
    <s v="Marché Sevré"/>
    <s v=""/>
    <s v=""/>
    <s v="Savon (mains)"/>
    <n v="0"/>
    <n v="1"/>
    <n v="0"/>
    <n v="0"/>
    <n v="0"/>
    <s v="Savon (mains)"/>
    <n v="0"/>
    <n v="1"/>
    <n v="0"/>
    <n v="0"/>
    <n v="0"/>
    <s v=""/>
    <s v=""/>
    <s v=""/>
    <s v=""/>
    <s v=""/>
    <s v=""/>
    <s v=""/>
    <s v=""/>
    <s v=""/>
    <s v=""/>
    <s v=""/>
    <s v=""/>
    <s v=""/>
    <s v=""/>
    <s v=""/>
    <s v=""/>
    <s v=""/>
    <s v=""/>
    <s v=""/>
    <s v=""/>
    <s v=""/>
    <s v=""/>
    <s v=""/>
    <s v=""/>
    <s v=""/>
    <s v=""/>
    <s v=""/>
    <s v="Oui"/>
    <n v="30"/>
    <s v=""/>
    <s v=""/>
    <s v=""/>
    <s v=""/>
    <s v=""/>
    <s v=""/>
    <s v=""/>
    <n v="30"/>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s v="Savon (mains)"/>
    <n v="0"/>
    <n v="1"/>
    <n v="0"/>
    <n v="0"/>
    <n v="0"/>
    <s v="Insécurité sur les routes Article indisponible chez les fournisseurs"/>
    <n v="0"/>
    <n v="1"/>
    <n v="0"/>
    <n v="0"/>
    <n v="0"/>
    <n v="0"/>
    <n v="0"/>
    <n v="1"/>
    <n v="0"/>
    <n v="0"/>
    <n v="0"/>
    <s v=""/>
    <s v=""/>
    <s v=""/>
    <s v=""/>
    <s v=""/>
    <s v=""/>
    <s v=""/>
    <s v=""/>
    <s v=""/>
    <s v=""/>
    <s v=""/>
    <s v=""/>
    <s v="NA"/>
    <s v=""/>
    <s v=""/>
    <s v=""/>
    <s v="NA"/>
    <s v=""/>
    <m/>
    <s v=""/>
    <s v=""/>
    <s v=""/>
    <s v=""/>
    <s v=""/>
    <s v=""/>
    <s v=""/>
    <s v=""/>
    <s v=""/>
    <s v=""/>
    <s v=""/>
    <s v=""/>
    <s v=""/>
    <s v=""/>
    <s v=""/>
    <s v=""/>
    <s v=""/>
    <s v=""/>
    <s v=""/>
    <s v=""/>
    <s v=""/>
    <s v=""/>
    <s v=""/>
    <s v=""/>
    <s v=""/>
    <s v=""/>
    <s v=""/>
    <s v=""/>
    <s v=""/>
    <s v=""/>
    <s v=""/>
    <s v="1607607370893.jpg"/>
    <s v="Tout bagay te byen pase"/>
    <s v=""/>
    <n v="144596986"/>
    <s v="087cfd31-2137-498b-8c8d-a7eae6c9f4ca"/>
    <s v="2020-12-11T15:59:59"/>
    <s v=""/>
    <n v="47"/>
  </r>
  <r>
    <x v="3"/>
    <x v="7"/>
    <s v="HT0753"/>
    <s v="Tiburon"/>
    <s v="2e Section Nan Sevre"/>
    <s v="Sevré"/>
    <s v=""/>
    <s v="tib_1"/>
    <s v="Sevré"/>
    <s v="Sevré"/>
    <s v="Sevré"/>
    <x v="1"/>
    <s v="Marché"/>
    <s v="marche"/>
    <s v="Marché"/>
    <s v="Face-à-face"/>
    <s v="Oui"/>
    <s v="Oui"/>
    <s v="Marché Sevré"/>
    <s v=""/>
    <s v="Marché Sevré"/>
    <s v=""/>
    <s v=""/>
    <s v="Savon (mains)"/>
    <n v="0"/>
    <n v="1"/>
    <n v="0"/>
    <n v="0"/>
    <n v="0"/>
    <s v="Savon (mains)"/>
    <n v="0"/>
    <n v="1"/>
    <n v="0"/>
    <n v="0"/>
    <n v="0"/>
    <s v=""/>
    <s v=""/>
    <s v=""/>
    <s v=""/>
    <s v=""/>
    <s v=""/>
    <s v=""/>
    <s v=""/>
    <s v=""/>
    <s v=""/>
    <s v=""/>
    <s v=""/>
    <s v=""/>
    <s v=""/>
    <s v=""/>
    <s v=""/>
    <s v=""/>
    <s v=""/>
    <s v=""/>
    <s v=""/>
    <s v=""/>
    <s v=""/>
    <s v=""/>
    <s v=""/>
    <s v=""/>
    <s v=""/>
    <s v=""/>
    <s v="Oui"/>
    <n v="30"/>
    <s v=""/>
    <s v=""/>
    <s v=""/>
    <s v=""/>
    <s v=""/>
    <s v=""/>
    <s v=""/>
    <n v="30"/>
    <s v=""/>
    <s v=""/>
    <s v=""/>
    <s v=""/>
    <s v=""/>
    <s v=""/>
    <s v=""/>
    <s v=""/>
    <s v=""/>
    <s v=""/>
    <s v=""/>
    <s v=""/>
    <s v=""/>
    <s v=""/>
    <s v=""/>
    <s v=""/>
    <s v="Oui les prix ont monté"/>
    <s v="Savon (mains)"/>
    <n v="0"/>
    <n v="1"/>
    <n v="0"/>
    <n v="0"/>
    <n v="0"/>
    <s v="Insécurité sur les routes Changement du taux de change"/>
    <n v="0"/>
    <n v="1"/>
    <n v="0"/>
    <n v="0"/>
    <n v="0"/>
    <n v="0"/>
    <n v="0"/>
    <n v="1"/>
    <n v="0"/>
    <n v="0"/>
    <s v=""/>
    <s v=""/>
    <s v=""/>
    <s v=""/>
    <s v=""/>
    <s v=""/>
    <s v=""/>
    <s v=""/>
    <s v=""/>
    <s v=""/>
    <s v=""/>
    <s v=""/>
    <s v=""/>
    <s v=""/>
    <s v=""/>
    <s v=""/>
    <s v=""/>
    <x v="1"/>
    <s v="Savon (mains)"/>
    <n v="0"/>
    <n v="1"/>
    <n v="0"/>
    <n v="0"/>
    <n v="0"/>
    <s v="Insécurité sur les routes Article indisponible chez les fournisseurs"/>
    <n v="0"/>
    <n v="1"/>
    <n v="0"/>
    <n v="0"/>
    <n v="0"/>
    <n v="0"/>
    <n v="0"/>
    <n v="1"/>
    <n v="0"/>
    <n v="0"/>
    <n v="0"/>
    <s v=""/>
    <s v=""/>
    <s v=""/>
    <s v=""/>
    <s v=""/>
    <s v=""/>
    <s v=""/>
    <s v=""/>
    <s v=""/>
    <s v=""/>
    <s v=""/>
    <s v=""/>
    <s v="NA"/>
    <s v=""/>
    <s v=""/>
    <s v=""/>
    <s v="NA"/>
    <s v=""/>
    <m/>
    <s v=""/>
    <s v=""/>
    <s v=""/>
    <s v=""/>
    <s v=""/>
    <s v=""/>
    <s v=""/>
    <s v=""/>
    <s v=""/>
    <s v=""/>
    <s v=""/>
    <s v=""/>
    <s v=""/>
    <s v=""/>
    <s v=""/>
    <s v=""/>
    <s v=""/>
    <s v=""/>
    <s v=""/>
    <s v=""/>
    <s v=""/>
    <s v=""/>
    <s v=""/>
    <s v=""/>
    <s v=""/>
    <s v=""/>
    <s v=""/>
    <s v=""/>
    <s v=""/>
    <s v=""/>
    <s v=""/>
    <s v="1607606781666.jpg"/>
    <s v="Yo te byen akeyim"/>
    <s v=""/>
    <n v="144595390"/>
    <s v="af70e594-6041-46fe-83b8-e395751c240b"/>
    <s v="2020-12-11T15:56:36"/>
    <s v=""/>
    <n v="46"/>
  </r>
  <r>
    <x v="3"/>
    <x v="7"/>
    <s v="HT0753"/>
    <s v="Tiburon"/>
    <s v="3e Section Loby"/>
    <s v="Autre"/>
    <s v="Tiburon"/>
    <s v="autre"/>
    <s v="Autre"/>
    <s v="Tiburon"/>
    <s v="Tiburon"/>
    <x v="1"/>
    <s v="Marché"/>
    <s v="marche"/>
    <s v="Marché"/>
    <s v="Face-à-face"/>
    <s v="Oui"/>
    <s v="Oui"/>
    <s v="Autre"/>
    <s v="MarchéTiburon"/>
    <s v="Marché de Tiburon"/>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60"/>
    <s v=""/>
    <s v=""/>
    <s v=""/>
    <s v=""/>
    <s v=""/>
    <s v=""/>
    <s v=""/>
    <s v=""/>
    <m/>
    <n v="60"/>
    <s v=""/>
    <s v=""/>
    <s v=""/>
    <s v=""/>
    <s v="Oui les prix ont descendu"/>
    <s v=""/>
    <s v=""/>
    <s v=""/>
    <s v=""/>
    <s v=""/>
    <s v=""/>
    <s v=""/>
    <s v=""/>
    <s v=""/>
    <s v=""/>
    <s v=""/>
    <s v=""/>
    <s v=""/>
    <s v=""/>
    <s v=""/>
    <s v=""/>
    <s v=""/>
    <s v=""/>
    <s v="Savon (mains) Eau de Javel"/>
    <s v="0"/>
    <s v="1"/>
    <s v="1"/>
    <s v="0"/>
    <s v="0"/>
    <s v="J’ai plus de capacité de stockage"/>
    <s v="0"/>
    <s v="0"/>
    <s v="0"/>
    <s v="0"/>
    <s v="1"/>
    <s v="0"/>
    <s v="0"/>
    <s v="0"/>
    <s v=""/>
    <x v="1"/>
    <s v="Savon (mains) Eau de Javel"/>
    <n v="0"/>
    <n v="1"/>
    <n v="1"/>
    <n v="0"/>
    <n v="0"/>
    <s v="Insécurité sur les routes Mauvaise relation avec les fournisseurs"/>
    <n v="0"/>
    <n v="1"/>
    <n v="0"/>
    <n v="0"/>
    <n v="0"/>
    <n v="0"/>
    <n v="0"/>
    <n v="0"/>
    <n v="1"/>
    <n v="0"/>
    <n v="0"/>
    <s v=""/>
    <s v=""/>
    <s v=""/>
    <s v=""/>
    <s v=""/>
    <s v=""/>
    <s v=""/>
    <s v=""/>
    <s v=""/>
    <s v=""/>
    <s v=""/>
    <s v=""/>
    <s v="NA"/>
    <s v=""/>
    <s v=""/>
    <s v=""/>
    <s v="NA"/>
    <s v=""/>
    <m/>
    <s v=""/>
    <s v=""/>
    <s v=""/>
    <s v=""/>
    <s v=""/>
    <s v=""/>
    <s v=""/>
    <s v=""/>
    <s v=""/>
    <s v=""/>
    <s v=""/>
    <s v=""/>
    <s v=""/>
    <s v=""/>
    <s v=""/>
    <s v=""/>
    <s v=""/>
    <s v=""/>
    <s v=""/>
    <s v=""/>
    <s v=""/>
    <s v=""/>
    <s v=""/>
    <s v=""/>
    <s v=""/>
    <s v=""/>
    <s v=""/>
    <s v=""/>
    <s v=""/>
    <s v=""/>
    <s v=""/>
    <s v="1607536829963.jpg"/>
    <s v="Machand nan te byen kontant"/>
    <s v=""/>
    <n v="144594053"/>
    <s v="b1b2ddc8-8ee5-4e7e-8f6d-9e868e657139"/>
    <s v="2020-12-11T15:52:14"/>
    <s v=""/>
    <n v="40"/>
  </r>
  <r>
    <x v="3"/>
    <x v="7"/>
    <s v="HT0753"/>
    <s v="Tiburon"/>
    <s v="3e Section Loby"/>
    <s v="Autre"/>
    <s v="Tiburon"/>
    <s v="autre"/>
    <s v="Autre"/>
    <s v="Tiburon"/>
    <s v="Tiburon"/>
    <x v="1"/>
    <s v="Marché"/>
    <s v="marche"/>
    <s v="Marché"/>
    <s v="Face-à-face"/>
    <s v="Oui"/>
    <s v="Oui"/>
    <s v="Autre"/>
    <s v="MarchéTiburon"/>
    <s v="Marché de Tiburon"/>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Oui les prix ont descendu"/>
    <s v=""/>
    <s v=""/>
    <s v=""/>
    <s v=""/>
    <s v=""/>
    <s v=""/>
    <s v=""/>
    <s v=""/>
    <s v=""/>
    <s v=""/>
    <s v=""/>
    <s v=""/>
    <s v=""/>
    <s v=""/>
    <s v=""/>
    <s v=""/>
    <s v=""/>
    <s v=""/>
    <s v="Savon (mains) Eau de Javel"/>
    <s v="0"/>
    <s v="1"/>
    <s v="1"/>
    <s v="0"/>
    <s v="0"/>
    <s v="Les importations ont augmentée"/>
    <s v="0"/>
    <s v="0"/>
    <s v="0"/>
    <s v="1"/>
    <s v="0"/>
    <s v="0"/>
    <s v="0"/>
    <s v="0"/>
    <s v=""/>
    <x v="1"/>
    <s v="Savon (mains) Eau de Javel"/>
    <n v="0"/>
    <n v="1"/>
    <n v="1"/>
    <n v="0"/>
    <n v="0"/>
    <s v="Mauvais état des routes Absence de moyen de transport"/>
    <n v="0"/>
    <n v="0"/>
    <n v="1"/>
    <n v="0"/>
    <n v="1"/>
    <n v="0"/>
    <n v="0"/>
    <n v="0"/>
    <n v="0"/>
    <n v="0"/>
    <n v="0"/>
    <s v=""/>
    <s v=""/>
    <s v=""/>
    <s v=""/>
    <s v=""/>
    <s v=""/>
    <s v=""/>
    <s v=""/>
    <s v=""/>
    <s v=""/>
    <s v=""/>
    <s v=""/>
    <s v="NA"/>
    <s v=""/>
    <s v=""/>
    <s v=""/>
    <s v="NA"/>
    <s v=""/>
    <m/>
    <s v=""/>
    <s v=""/>
    <s v=""/>
    <s v=""/>
    <s v=""/>
    <s v=""/>
    <s v=""/>
    <s v=""/>
    <s v=""/>
    <s v=""/>
    <s v=""/>
    <s v=""/>
    <s v=""/>
    <s v=""/>
    <s v=""/>
    <s v=""/>
    <s v=""/>
    <s v=""/>
    <s v=""/>
    <s v=""/>
    <s v=""/>
    <s v=""/>
    <s v=""/>
    <s v=""/>
    <s v=""/>
    <s v=""/>
    <s v=""/>
    <s v=""/>
    <s v=""/>
    <s v=""/>
    <s v=""/>
    <s v=""/>
    <s v=""/>
    <s v=""/>
    <n v="144594367"/>
    <s v="829a9c98-ee00-4eff-8304-915489c2695d"/>
    <s v="2020-12-11T15:53:13"/>
    <s v=""/>
    <n v="42"/>
  </r>
  <r>
    <x v="3"/>
    <x v="7"/>
    <s v="HT0753"/>
    <s v="Tiburon"/>
    <s v="2e Section Nan Sevre"/>
    <s v="Sevré"/>
    <s v=""/>
    <s v="tib_1"/>
    <s v="Sevré"/>
    <s v="Sevré"/>
    <s v="Sevré"/>
    <x v="1"/>
    <s v="Marché"/>
    <s v="marche"/>
    <s v="Marché"/>
    <s v="Face-à-face"/>
    <s v="Oui"/>
    <s v="Oui"/>
    <s v="Marché Sevré"/>
    <s v=""/>
    <s v="Marché Sevré"/>
    <s v=""/>
    <s v=""/>
    <s v="Savon (mains)"/>
    <n v="0"/>
    <n v="1"/>
    <n v="0"/>
    <n v="0"/>
    <n v="0"/>
    <s v="Savon (mains)"/>
    <n v="0"/>
    <n v="1"/>
    <n v="0"/>
    <n v="0"/>
    <n v="0"/>
    <s v=""/>
    <s v=""/>
    <s v=""/>
    <s v=""/>
    <s v=""/>
    <s v=""/>
    <s v=""/>
    <s v=""/>
    <s v=""/>
    <s v=""/>
    <s v=""/>
    <s v=""/>
    <s v=""/>
    <s v=""/>
    <s v=""/>
    <s v=""/>
    <s v=""/>
    <s v=""/>
    <s v=""/>
    <s v=""/>
    <s v=""/>
    <s v=""/>
    <s v=""/>
    <s v=""/>
    <s v=""/>
    <s v=""/>
    <s v=""/>
    <s v="Oui"/>
    <n v="30"/>
    <s v=""/>
    <s v=""/>
    <s v=""/>
    <s v=""/>
    <s v=""/>
    <s v=""/>
    <s v=""/>
    <n v="30"/>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s v="Savon (mains)"/>
    <n v="0"/>
    <n v="1"/>
    <n v="0"/>
    <n v="0"/>
    <n v="0"/>
    <s v="Article indisponible chez les fournisseurs"/>
    <n v="0"/>
    <n v="0"/>
    <n v="0"/>
    <n v="0"/>
    <n v="0"/>
    <n v="0"/>
    <n v="0"/>
    <n v="1"/>
    <n v="0"/>
    <n v="0"/>
    <n v="0"/>
    <s v=""/>
    <s v=""/>
    <s v=""/>
    <s v=""/>
    <s v=""/>
    <s v=""/>
    <s v=""/>
    <s v=""/>
    <s v=""/>
    <s v=""/>
    <s v=""/>
    <s v=""/>
    <s v="NA"/>
    <s v=""/>
    <s v=""/>
    <s v=""/>
    <s v="NA"/>
    <s v=""/>
    <m/>
    <s v=""/>
    <s v=""/>
    <s v=""/>
    <s v=""/>
    <s v=""/>
    <s v=""/>
    <s v=""/>
    <s v=""/>
    <s v=""/>
    <s v=""/>
    <s v=""/>
    <s v=""/>
    <s v=""/>
    <s v=""/>
    <s v=""/>
    <s v=""/>
    <s v=""/>
    <s v=""/>
    <s v=""/>
    <s v=""/>
    <s v=""/>
    <s v=""/>
    <s v=""/>
    <s v=""/>
    <s v=""/>
    <s v=""/>
    <s v=""/>
    <s v=""/>
    <s v=""/>
    <s v=""/>
    <s v=""/>
    <s v="1607607993509.jpg"/>
    <s v="Tout bagay te byen pase"/>
    <s v=""/>
    <n v="144597388"/>
    <s v="a3a58191-eb48-4167-8bab-1740fed85d23"/>
    <s v="2020-12-11T16:01:06"/>
    <s v=""/>
    <n v="48"/>
  </r>
  <r>
    <x v="3"/>
    <x v="7"/>
    <s v="HT0753"/>
    <s v="Tiburon"/>
    <s v="3e Section Loby"/>
    <s v="Autre"/>
    <s v="Tiburon"/>
    <s v="autre"/>
    <s v="Autre"/>
    <s v="Tiburon"/>
    <s v="Tiburon"/>
    <x v="1"/>
    <s v="Marché"/>
    <s v="marche"/>
    <s v="Marché"/>
    <s v="Face-à-face"/>
    <s v="Oui"/>
    <s v="Oui"/>
    <s v="Autre"/>
    <s v="MarchéTiburon"/>
    <s v="Marché de Tiburon"/>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Oui les prix ont monté"/>
    <s v="Eau de Javel"/>
    <n v="0"/>
    <n v="0"/>
    <n v="1"/>
    <n v="0"/>
    <n v="0"/>
    <s v="Changement du taux de change"/>
    <n v="0"/>
    <n v="0"/>
    <n v="0"/>
    <n v="0"/>
    <n v="0"/>
    <n v="0"/>
    <n v="0"/>
    <n v="1"/>
    <n v="0"/>
    <n v="0"/>
    <s v=""/>
    <s v=""/>
    <s v=""/>
    <s v=""/>
    <s v=""/>
    <s v=""/>
    <s v=""/>
    <s v=""/>
    <s v=""/>
    <s v=""/>
    <s v=""/>
    <s v=""/>
    <s v=""/>
    <s v=""/>
    <s v=""/>
    <s v=""/>
    <s v=""/>
    <x v="1"/>
    <s v="Savon (mains) Eau de Javel"/>
    <n v="0"/>
    <n v="1"/>
    <n v="1"/>
    <n v="0"/>
    <n v="0"/>
    <s v="Article indisponible chez les fournisseurs Mauvaise relation avec les fournisseurs"/>
    <n v="0"/>
    <n v="0"/>
    <n v="0"/>
    <n v="0"/>
    <n v="0"/>
    <n v="0"/>
    <n v="0"/>
    <n v="1"/>
    <n v="1"/>
    <n v="0"/>
    <n v="0"/>
    <s v=""/>
    <s v=""/>
    <s v=""/>
    <s v=""/>
    <s v=""/>
    <s v=""/>
    <s v=""/>
    <s v=""/>
    <s v=""/>
    <s v=""/>
    <s v=""/>
    <s v=""/>
    <s v="NA"/>
    <s v=""/>
    <s v=""/>
    <s v=""/>
    <s v="NA"/>
    <s v=""/>
    <m/>
    <s v=""/>
    <s v=""/>
    <s v=""/>
    <s v=""/>
    <s v=""/>
    <s v=""/>
    <s v=""/>
    <s v=""/>
    <s v=""/>
    <s v=""/>
    <s v=""/>
    <s v=""/>
    <s v=""/>
    <s v=""/>
    <s v=""/>
    <s v=""/>
    <s v=""/>
    <s v=""/>
    <s v=""/>
    <s v=""/>
    <s v=""/>
    <s v=""/>
    <s v=""/>
    <s v=""/>
    <s v=""/>
    <s v=""/>
    <s v=""/>
    <s v=""/>
    <s v=""/>
    <s v=""/>
    <s v=""/>
    <s v="1607535106080.jpg"/>
    <s v="Machann nan te byen akeyi m"/>
    <s v=""/>
    <n v="144593179"/>
    <s v="59a2aa20-d722-412c-83e4-e9dbd9ee6544"/>
    <s v="2020-12-11T15:49:13"/>
    <s v=""/>
    <n v="38"/>
  </r>
  <r>
    <x v="4"/>
    <x v="8"/>
    <s v="HT0811"/>
    <s v="Jérémie"/>
    <s v="1re Section Basse Voldrogue"/>
    <s v="Centre-ville"/>
    <s v=""/>
    <s v="jer_1"/>
    <s v="Centre-ville"/>
    <s v="Centre-ville"/>
    <s v="Centre-ville"/>
    <x v="2"/>
    <s v="Service de camion d'eau"/>
    <s v="camion_deau"/>
    <s v="Service de camion d'eau"/>
    <s v="Par téléphone"/>
    <s v="Oui"/>
    <s v="Oui"/>
    <s v=""/>
    <s v=""/>
    <s v=""/>
    <s v=""/>
    <s v=""/>
    <s v=""/>
    <s v=""/>
    <s v=""/>
    <s v=""/>
    <s v=""/>
    <s v=""/>
    <s v=""/>
    <m/>
    <m/>
    <s v=""/>
    <s v=""/>
    <s v=""/>
    <s v=""/>
    <s v=""/>
    <s v=""/>
    <s v=""/>
    <s v=""/>
    <s v=""/>
    <s v=""/>
    <s v=""/>
    <s v=""/>
    <s v=""/>
    <s v=""/>
    <s v=""/>
    <s v=""/>
    <s v=""/>
    <s v=""/>
    <s v=""/>
    <s v=""/>
    <s v=""/>
    <s v=""/>
    <s v=""/>
    <s v=""/>
    <s v=""/>
    <s v=""/>
    <s v=""/>
    <s v=""/>
    <s v=""/>
    <m/>
    <s v=""/>
    <s v=""/>
    <s v=""/>
    <s v=""/>
    <s v=""/>
    <s v=""/>
    <s v=""/>
    <s v=""/>
    <m/>
    <m/>
    <m/>
    <m/>
    <m/>
    <m/>
    <m/>
    <m/>
    <m/>
    <m/>
    <m/>
    <m/>
    <m/>
    <m/>
    <m/>
    <m/>
    <m/>
    <m/>
    <s v=""/>
    <m/>
    <s v=""/>
    <s v=""/>
    <s v=""/>
    <s v=""/>
    <s v=""/>
    <s v=""/>
    <s v=""/>
    <s v=""/>
    <s v=""/>
    <s v=""/>
    <s v=""/>
    <s v=""/>
    <s v=""/>
    <s v=""/>
    <s v=""/>
    <s v=""/>
    <s v=""/>
    <s v=""/>
    <s v=""/>
    <s v=""/>
    <s v=""/>
    <s v=""/>
    <s v=""/>
    <s v=""/>
    <s v=""/>
    <s v=""/>
    <s v=""/>
    <s v=""/>
    <s v=""/>
    <s v=""/>
    <s v=""/>
    <s v=""/>
    <s v=""/>
    <x v="2"/>
    <s v=""/>
    <s v=""/>
    <s v=""/>
    <s v=""/>
    <s v=""/>
    <s v=""/>
    <s v=""/>
    <s v=""/>
    <s v=""/>
    <s v=""/>
    <s v=""/>
    <s v=""/>
    <s v=""/>
    <s v=""/>
    <s v=""/>
    <s v=""/>
    <s v=""/>
    <s v=""/>
    <s v=""/>
    <s v=""/>
    <s v=""/>
    <s v="Ladigue "/>
    <s v="Oui"/>
    <s v="Oui"/>
    <s v=""/>
    <s v="Oui"/>
    <s v=""/>
    <s v=""/>
    <s v=""/>
    <s v="Oui"/>
    <s v=""/>
    <n v="3000"/>
    <n v="2500"/>
    <s v=""/>
    <s v=""/>
    <s v=""/>
    <n v="2500"/>
    <n v="2500"/>
    <s v="Oui les prix ont monté"/>
    <s v="Problème avec le camion"/>
    <n v="0"/>
    <n v="0"/>
    <n v="0"/>
    <n v="0"/>
    <n v="0"/>
    <n v="0"/>
    <n v="0"/>
    <n v="1"/>
    <n v="0"/>
    <n v="0"/>
    <n v="0"/>
    <s v=""/>
    <s v=""/>
    <s v=""/>
    <s v=""/>
    <s v=""/>
    <s v=""/>
    <s v=""/>
    <s v=""/>
    <s v=""/>
    <s v=""/>
    <s v=""/>
    <s v="Non"/>
    <s v=""/>
    <s v=""/>
    <s v=""/>
    <s v=""/>
    <s v=""/>
    <s v=""/>
    <s v="Pas  de  commentaire "/>
    <m/>
    <n v="144373855"/>
    <s v="8808382f-12fe-4d74-9840-3306afda1c85"/>
    <s v="2020-12-10T17:59:02"/>
    <m/>
    <n v="141"/>
  </r>
  <r>
    <x v="4"/>
    <x v="8"/>
    <s v="HT0811"/>
    <s v="Jérémie"/>
    <s v="1re Section Basse Voldrogue"/>
    <s v="Centre-ville"/>
    <s v=""/>
    <s v="jer_1"/>
    <s v="Centre-ville"/>
    <s v="Centre-ville"/>
    <s v="Centre-ville"/>
    <x v="2"/>
    <s v="Service de camion d'eau"/>
    <s v="camion_deau"/>
    <s v="Service de camion d'eau"/>
    <s v="Par téléphone"/>
    <s v="Oui"/>
    <s v="Oui"/>
    <s v=""/>
    <s v=""/>
    <s v=""/>
    <s v=""/>
    <s v=""/>
    <s v=""/>
    <s v=""/>
    <s v=""/>
    <s v=""/>
    <s v=""/>
    <s v=""/>
    <s v=""/>
    <m/>
    <m/>
    <s v=""/>
    <s v=""/>
    <s v=""/>
    <s v=""/>
    <s v=""/>
    <s v=""/>
    <s v=""/>
    <s v=""/>
    <s v=""/>
    <s v=""/>
    <s v=""/>
    <s v=""/>
    <s v=""/>
    <s v=""/>
    <s v=""/>
    <s v=""/>
    <s v=""/>
    <s v=""/>
    <s v=""/>
    <s v=""/>
    <s v=""/>
    <s v=""/>
    <s v=""/>
    <s v=""/>
    <s v=""/>
    <s v=""/>
    <s v=""/>
    <s v=""/>
    <s v=""/>
    <m/>
    <s v=""/>
    <s v=""/>
    <s v=""/>
    <s v=""/>
    <s v=""/>
    <s v=""/>
    <s v=""/>
    <s v=""/>
    <m/>
    <m/>
    <m/>
    <m/>
    <m/>
    <m/>
    <m/>
    <m/>
    <m/>
    <m/>
    <m/>
    <m/>
    <m/>
    <m/>
    <m/>
    <m/>
    <m/>
    <m/>
    <s v=""/>
    <m/>
    <s v=""/>
    <s v=""/>
    <s v=""/>
    <s v=""/>
    <s v=""/>
    <s v=""/>
    <s v=""/>
    <s v=""/>
    <s v=""/>
    <s v=""/>
    <s v=""/>
    <s v=""/>
    <s v=""/>
    <s v=""/>
    <s v=""/>
    <s v=""/>
    <s v=""/>
    <s v=""/>
    <s v=""/>
    <s v=""/>
    <s v=""/>
    <s v=""/>
    <s v=""/>
    <s v=""/>
    <s v=""/>
    <s v=""/>
    <s v=""/>
    <s v=""/>
    <s v=""/>
    <s v=""/>
    <s v=""/>
    <s v=""/>
    <s v=""/>
    <x v="2"/>
    <s v=""/>
    <s v=""/>
    <s v=""/>
    <s v=""/>
    <s v=""/>
    <s v=""/>
    <s v=""/>
    <s v=""/>
    <s v=""/>
    <s v=""/>
    <s v=""/>
    <s v=""/>
    <s v=""/>
    <s v=""/>
    <s v=""/>
    <s v=""/>
    <s v=""/>
    <s v=""/>
    <s v=""/>
    <s v=""/>
    <s v=""/>
    <s v="Ladigue"/>
    <s v="Oui"/>
    <s v="Oui"/>
    <s v=""/>
    <s v="Oui"/>
    <s v=""/>
    <s v=""/>
    <s v=""/>
    <s v="Oui"/>
    <s v=""/>
    <n v="3000"/>
    <n v="2500"/>
    <s v=""/>
    <s v=""/>
    <s v=""/>
    <n v="2500"/>
    <n v="2500"/>
    <s v="Oui les prix ont monté"/>
    <s v="Problème avec le camion"/>
    <n v="0"/>
    <n v="0"/>
    <n v="0"/>
    <n v="0"/>
    <n v="0"/>
    <n v="0"/>
    <n v="0"/>
    <n v="1"/>
    <n v="0"/>
    <n v="0"/>
    <n v="0"/>
    <s v=""/>
    <s v=""/>
    <s v=""/>
    <s v=""/>
    <s v=""/>
    <s v=""/>
    <s v=""/>
    <s v=""/>
    <s v=""/>
    <s v=""/>
    <s v=""/>
    <s v="Non"/>
    <s v=""/>
    <s v=""/>
    <s v=""/>
    <s v=""/>
    <s v=""/>
    <s v=""/>
    <s v="Pas de commentaire "/>
    <m/>
    <n v="143351018"/>
    <s v="a961a2b9-9ed8-42b7-876c-2da2476c1757"/>
    <s v="2020-12-07T15:45:16"/>
    <m/>
    <n v="142"/>
  </r>
  <r>
    <x v="4"/>
    <x v="8"/>
    <s v="HT0811"/>
    <s v="Jérémie"/>
    <s v="1re Section Basse Voldrogue"/>
    <s v="Centre-ville"/>
    <s v=""/>
    <s v="jer_1"/>
    <s v="Centre-ville"/>
    <s v="Centre-ville"/>
    <s v="Centre-ville"/>
    <x v="2"/>
    <s v="Marché"/>
    <s v="marche"/>
    <s v="Marché"/>
    <s v="Face-à-face"/>
    <s v="Oui"/>
    <s v="Oui"/>
    <s v="Marché de Jérémie"/>
    <s v=""/>
    <s v="Marché de Jérémie"/>
    <m/>
    <m/>
    <s v="Savon (mains)"/>
    <n v="0"/>
    <n v="1"/>
    <n v="0"/>
    <n v="0"/>
    <n v="0"/>
    <s v="Savon (mains)"/>
    <m/>
    <m/>
    <n v="0"/>
    <n v="0"/>
    <n v="0"/>
    <s v=""/>
    <s v=""/>
    <s v=""/>
    <s v=""/>
    <s v=""/>
    <s v=""/>
    <s v=""/>
    <s v=""/>
    <s v=""/>
    <s v=""/>
    <s v=""/>
    <s v=""/>
    <s v=""/>
    <s v=""/>
    <s v=""/>
    <s v=""/>
    <s v=""/>
    <s v=""/>
    <s v=""/>
    <s v=""/>
    <s v=""/>
    <s v=""/>
    <s v=""/>
    <s v=""/>
    <s v=""/>
    <s v=""/>
    <m/>
    <s v="Oui"/>
    <n v="15"/>
    <s v=""/>
    <s v=""/>
    <s v=""/>
    <s v=""/>
    <s v="Oui"/>
    <n v="15"/>
    <m/>
    <n v="15"/>
    <m/>
    <m/>
    <m/>
    <m/>
    <m/>
    <m/>
    <m/>
    <m/>
    <m/>
    <m/>
    <m/>
    <m/>
    <m/>
    <m/>
    <m/>
    <m/>
    <s v="Oui les prix ont descendu"/>
    <m/>
    <s v=""/>
    <s v=""/>
    <s v=""/>
    <s v=""/>
    <s v=""/>
    <s v=""/>
    <s v=""/>
    <s v=""/>
    <s v=""/>
    <s v=""/>
    <s v=""/>
    <s v=""/>
    <s v=""/>
    <s v=""/>
    <s v=""/>
    <s v=""/>
    <s v=""/>
    <s v="Savon (mains)"/>
    <n v="0"/>
    <n v="1"/>
    <n v="0"/>
    <n v="0"/>
    <n v="0"/>
    <s v="Autre (précisez)"/>
    <n v="0"/>
    <n v="0"/>
    <n v="0"/>
    <n v="0"/>
    <n v="0"/>
    <n v="0"/>
    <n v="1"/>
    <n v="0"/>
    <s v="Changement du taux de change"/>
    <x v="0"/>
    <s v=""/>
    <s v=""/>
    <s v=""/>
    <s v=""/>
    <s v=""/>
    <s v=""/>
    <s v=""/>
    <s v=""/>
    <s v=""/>
    <s v=""/>
    <s v=""/>
    <s v=""/>
    <s v=""/>
    <s v=""/>
    <s v=""/>
    <s v=""/>
    <s v=""/>
    <s v=""/>
    <s v=""/>
    <s v=""/>
    <s v=""/>
    <s v=""/>
    <s v=""/>
    <s v=""/>
    <s v=""/>
    <s v=""/>
    <s v=""/>
    <s v=""/>
    <s v=""/>
    <s v=""/>
    <s v=""/>
    <s v=""/>
    <s v=""/>
    <s v=""/>
    <s v=""/>
    <s v=""/>
    <m/>
    <s v=""/>
    <s v=""/>
    <s v=""/>
    <s v=""/>
    <s v=""/>
    <s v=""/>
    <s v=""/>
    <s v=""/>
    <s v=""/>
    <s v=""/>
    <s v=""/>
    <s v=""/>
    <s v=""/>
    <s v=""/>
    <s v=""/>
    <s v=""/>
    <s v=""/>
    <s v=""/>
    <s v=""/>
    <s v=""/>
    <s v=""/>
    <s v=""/>
    <s v=""/>
    <s v=""/>
    <s v=""/>
    <s v=""/>
    <s v=""/>
    <s v=""/>
    <s v=""/>
    <s v=""/>
    <s v=""/>
    <s v="1607358484147.jpg"/>
    <s v=""/>
    <m/>
    <n v="143370298"/>
    <s v="aafd1bb2-3814-4095-b8c9-ef03707d39bf"/>
    <s v="2020-12-07T16:34:11"/>
    <m/>
    <n v="143"/>
  </r>
  <r>
    <x v="4"/>
    <x v="8"/>
    <s v="HT0811"/>
    <s v="Jérémie"/>
    <s v="1re Section Basse Voldrogue"/>
    <s v="Centre-ville"/>
    <s v=""/>
    <s v="jer_1"/>
    <s v="Centre-ville"/>
    <s v="Centre-ville"/>
    <s v="Centre-ville"/>
    <x v="2"/>
    <s v="Marché"/>
    <s v="marche"/>
    <s v="Marché"/>
    <s v="Face-à-face"/>
    <s v="Oui"/>
    <s v="Oui"/>
    <s v="Marché de Jérémie"/>
    <s v=""/>
    <s v="Marché de Jérémie"/>
    <m/>
    <m/>
    <s v="Eau en bidon fermé de 5  gallons (du type Culligan)"/>
    <n v="1"/>
    <n v="0"/>
    <n v="0"/>
    <n v="0"/>
    <n v="0"/>
    <s v="Eau en bidon fermé de 5  gallons (du type Culligan)"/>
    <m/>
    <m/>
    <s v="Eau en bidon (fermé)"/>
    <n v="0"/>
    <n v="0"/>
    <s v=""/>
    <s v=""/>
    <s v=""/>
    <s v=""/>
    <s v=""/>
    <s v=""/>
    <s v=""/>
    <s v=""/>
    <s v=""/>
    <s v=""/>
    <s v=""/>
    <s v=""/>
    <s v=""/>
    <s v=""/>
    <s v=""/>
    <s v=""/>
    <s v=""/>
    <s v=""/>
    <s v="Oui"/>
    <n v="65"/>
    <s v=""/>
    <s v=""/>
    <s v=""/>
    <s v=""/>
    <s v="Oui"/>
    <n v="65"/>
    <n v="65"/>
    <s v=""/>
    <s v=""/>
    <s v=""/>
    <s v=""/>
    <s v=""/>
    <s v=""/>
    <s v=""/>
    <s v=""/>
    <m/>
    <m/>
    <m/>
    <m/>
    <m/>
    <m/>
    <m/>
    <m/>
    <m/>
    <m/>
    <m/>
    <m/>
    <m/>
    <m/>
    <m/>
    <m/>
    <m/>
    <m/>
    <s v="Non, il n'y a pas eu des variations dans le prix par rapport au mois passée"/>
    <m/>
    <s v=""/>
    <s v=""/>
    <s v=""/>
    <s v=""/>
    <s v=""/>
    <s v=""/>
    <s v=""/>
    <s v=""/>
    <s v=""/>
    <s v=""/>
    <s v=""/>
    <s v=""/>
    <s v=""/>
    <s v=""/>
    <s v=""/>
    <s v=""/>
    <s v=""/>
    <s v=""/>
    <s v=""/>
    <s v=""/>
    <s v=""/>
    <s v=""/>
    <s v=""/>
    <s v=""/>
    <s v=""/>
    <s v=""/>
    <s v=""/>
    <s v=""/>
    <s v=""/>
    <s v=""/>
    <s v=""/>
    <s v=""/>
    <s v=""/>
    <x v="0"/>
    <s v=""/>
    <s v=""/>
    <s v=""/>
    <s v=""/>
    <s v=""/>
    <s v=""/>
    <s v=""/>
    <s v=""/>
    <s v=""/>
    <s v=""/>
    <s v=""/>
    <s v=""/>
    <s v=""/>
    <s v=""/>
    <s v=""/>
    <s v=""/>
    <s v=""/>
    <s v=""/>
    <s v=""/>
    <s v=""/>
    <s v=""/>
    <s v=""/>
    <s v=""/>
    <s v=""/>
    <s v=""/>
    <s v=""/>
    <s v=""/>
    <s v=""/>
    <s v=""/>
    <s v=""/>
    <s v=""/>
    <s v=""/>
    <s v=""/>
    <s v=""/>
    <s v=""/>
    <s v=""/>
    <m/>
    <s v=""/>
    <s v=""/>
    <s v=""/>
    <s v=""/>
    <s v=""/>
    <s v=""/>
    <s v=""/>
    <s v=""/>
    <s v=""/>
    <s v=""/>
    <s v=""/>
    <s v=""/>
    <s v=""/>
    <s v=""/>
    <s v=""/>
    <s v=""/>
    <s v=""/>
    <s v=""/>
    <s v=""/>
    <s v=""/>
    <s v=""/>
    <s v=""/>
    <s v=""/>
    <s v=""/>
    <s v=""/>
    <s v=""/>
    <s v=""/>
    <s v=""/>
    <s v=""/>
    <s v=""/>
    <s v=""/>
    <s v="1607359528949.jpg"/>
    <s v=""/>
    <m/>
    <n v="143376217"/>
    <s v="1efc0fb2-7442-4d1a-a6de-a9808b2b6f3b"/>
    <s v="2020-12-07T16:51:11"/>
    <m/>
    <n v="144"/>
  </r>
  <r>
    <x v="4"/>
    <x v="8"/>
    <s v="HT0811"/>
    <s v="Jérémie"/>
    <s v="1re Section Basse Voldrogue"/>
    <s v="Centre-ville"/>
    <s v=""/>
    <s v="jer_1"/>
    <s v="Centre-ville"/>
    <s v="Centre-ville"/>
    <s v="Centre-ville"/>
    <x v="2"/>
    <s v="Marché"/>
    <s v="marche"/>
    <s v="Marché"/>
    <s v="Face-à-face"/>
    <s v="Oui"/>
    <s v="Oui"/>
    <s v="Marché de Jérémie"/>
    <s v=""/>
    <s v="Marché de Jérémie"/>
    <m/>
    <m/>
    <s v="Eau en bidon fermé de 5  gallons (du type Culligan)"/>
    <n v="1"/>
    <n v="0"/>
    <n v="0"/>
    <n v="0"/>
    <n v="0"/>
    <s v="Eau en bidon fermé de 5  gallons (du type Culligan)"/>
    <m/>
    <m/>
    <n v="0"/>
    <n v="0"/>
    <n v="0"/>
    <s v=""/>
    <s v=""/>
    <s v=""/>
    <s v=""/>
    <s v=""/>
    <s v=""/>
    <s v=""/>
    <s v=""/>
    <s v=""/>
    <s v=""/>
    <s v=""/>
    <s v=""/>
    <s v=""/>
    <s v=""/>
    <s v=""/>
    <s v=""/>
    <s v=""/>
    <s v=""/>
    <s v="Oui"/>
    <n v="65"/>
    <s v=""/>
    <s v=""/>
    <s v=""/>
    <s v=""/>
    <s v="Oui"/>
    <n v="65"/>
    <n v="65"/>
    <s v=""/>
    <s v=""/>
    <s v=""/>
    <s v=""/>
    <s v=""/>
    <s v=""/>
    <s v=""/>
    <s v=""/>
    <m/>
    <m/>
    <m/>
    <m/>
    <m/>
    <m/>
    <m/>
    <m/>
    <m/>
    <m/>
    <m/>
    <m/>
    <m/>
    <m/>
    <m/>
    <m/>
    <m/>
    <m/>
    <s v="Non, il n'y a pas eu des variations dans le prix par rapport au mois passée"/>
    <m/>
    <s v=""/>
    <s v=""/>
    <s v=""/>
    <s v=""/>
    <s v=""/>
    <s v=""/>
    <s v=""/>
    <s v=""/>
    <s v=""/>
    <s v=""/>
    <s v=""/>
    <s v=""/>
    <s v=""/>
    <s v=""/>
    <s v=""/>
    <s v=""/>
    <s v=""/>
    <s v=""/>
    <s v=""/>
    <s v=""/>
    <s v=""/>
    <s v=""/>
    <s v=""/>
    <s v=""/>
    <s v=""/>
    <s v=""/>
    <s v=""/>
    <s v=""/>
    <s v=""/>
    <s v=""/>
    <s v=""/>
    <s v=""/>
    <s v=""/>
    <x v="0"/>
    <s v=""/>
    <s v=""/>
    <s v=""/>
    <s v=""/>
    <s v=""/>
    <s v=""/>
    <s v=""/>
    <s v=""/>
    <s v=""/>
    <s v=""/>
    <s v=""/>
    <s v=""/>
    <s v=""/>
    <s v=""/>
    <s v=""/>
    <s v=""/>
    <s v=""/>
    <s v=""/>
    <s v=""/>
    <s v=""/>
    <s v=""/>
    <s v=""/>
    <s v=""/>
    <s v=""/>
    <s v=""/>
    <s v=""/>
    <s v=""/>
    <s v=""/>
    <s v=""/>
    <s v=""/>
    <s v=""/>
    <s v=""/>
    <s v=""/>
    <s v=""/>
    <s v=""/>
    <s v=""/>
    <m/>
    <s v=""/>
    <s v=""/>
    <s v=""/>
    <s v=""/>
    <s v=""/>
    <s v=""/>
    <s v=""/>
    <s v=""/>
    <s v=""/>
    <s v=""/>
    <s v=""/>
    <s v=""/>
    <s v=""/>
    <s v=""/>
    <s v=""/>
    <s v=""/>
    <s v=""/>
    <s v=""/>
    <s v=""/>
    <s v=""/>
    <s v=""/>
    <s v=""/>
    <s v=""/>
    <s v=""/>
    <s v=""/>
    <s v=""/>
    <s v=""/>
    <s v=""/>
    <s v=""/>
    <s v=""/>
    <s v=""/>
    <s v="1607436574992.jpg"/>
    <s v=""/>
    <m/>
    <n v="143639168"/>
    <s v="e5b9c080-5684-45e0-a0b7-df2f3877f2c7"/>
    <s v="2020-12-08T14:16:37"/>
    <m/>
    <n v="145"/>
  </r>
  <r>
    <x v="4"/>
    <x v="8"/>
    <s v="HT0811"/>
    <s v="Jérémie"/>
    <s v="1re Section Basse Voldrogue"/>
    <s v="Centre-ville"/>
    <s v=""/>
    <s v="jer_1"/>
    <s v="Centre-ville"/>
    <s v="Centre-ville"/>
    <s v="Centre-ville"/>
    <x v="2"/>
    <s v="Marché"/>
    <s v="marche"/>
    <s v="Marché"/>
    <s v="Face-à-face"/>
    <s v="Oui"/>
    <s v="Oui"/>
    <s v="Marché de Jérémie"/>
    <s v=""/>
    <s v="Marché de Jérémie"/>
    <m/>
    <m/>
    <s v="Eau en bidon fermé de 5  gallons (du type Culligan) Savon (mains)"/>
    <n v="1"/>
    <n v="1"/>
    <n v="0"/>
    <n v="0"/>
    <n v="0"/>
    <s v="Eau en bidon fermé de 5  gallons (du type Culligan) Savon (mains)"/>
    <m/>
    <m/>
    <n v="0"/>
    <n v="0"/>
    <n v="0"/>
    <s v=""/>
    <s v=""/>
    <s v=""/>
    <s v=""/>
    <s v=""/>
    <s v=""/>
    <s v=""/>
    <s v=""/>
    <s v=""/>
    <s v=""/>
    <s v=""/>
    <s v=""/>
    <s v=""/>
    <s v=""/>
    <s v=""/>
    <s v=""/>
    <s v=""/>
    <s v=""/>
    <s v="Oui"/>
    <n v="65"/>
    <s v=""/>
    <s v=""/>
    <s v=""/>
    <s v=""/>
    <s v="Oui"/>
    <n v="65"/>
    <n v="65"/>
    <s v="Oui"/>
    <n v="20"/>
    <s v=""/>
    <s v=""/>
    <s v=""/>
    <s v=""/>
    <s v="Oui"/>
    <n v="20"/>
    <m/>
    <n v="20"/>
    <m/>
    <m/>
    <m/>
    <m/>
    <m/>
    <m/>
    <m/>
    <m/>
    <m/>
    <m/>
    <m/>
    <m/>
    <m/>
    <m/>
    <m/>
    <m/>
    <s v="Non, il n'y a pas eu des variations dans le prix par rapport au mois passée"/>
    <m/>
    <s v=""/>
    <s v=""/>
    <s v=""/>
    <s v=""/>
    <s v=""/>
    <s v=""/>
    <s v=""/>
    <s v=""/>
    <s v=""/>
    <s v=""/>
    <s v=""/>
    <s v=""/>
    <s v=""/>
    <s v=""/>
    <s v=""/>
    <s v=""/>
    <s v=""/>
    <s v=""/>
    <s v=""/>
    <s v=""/>
    <s v=""/>
    <s v=""/>
    <s v=""/>
    <s v=""/>
    <s v=""/>
    <s v=""/>
    <s v=""/>
    <s v=""/>
    <s v=""/>
    <s v=""/>
    <s v=""/>
    <s v=""/>
    <s v=""/>
    <x v="0"/>
    <s v=""/>
    <s v=""/>
    <s v=""/>
    <s v=""/>
    <s v=""/>
    <s v=""/>
    <s v=""/>
    <s v=""/>
    <s v=""/>
    <s v=""/>
    <s v=""/>
    <s v=""/>
    <s v=""/>
    <s v=""/>
    <s v=""/>
    <s v=""/>
    <s v=""/>
    <s v=""/>
    <s v=""/>
    <s v=""/>
    <s v=""/>
    <s v=""/>
    <s v=""/>
    <s v=""/>
    <s v=""/>
    <s v=""/>
    <s v=""/>
    <s v=""/>
    <s v=""/>
    <s v=""/>
    <s v=""/>
    <s v=""/>
    <s v=""/>
    <s v=""/>
    <s v=""/>
    <s v=""/>
    <m/>
    <s v=""/>
    <s v=""/>
    <s v=""/>
    <s v=""/>
    <s v=""/>
    <s v=""/>
    <s v=""/>
    <s v=""/>
    <s v=""/>
    <s v=""/>
    <s v=""/>
    <s v=""/>
    <s v=""/>
    <s v=""/>
    <s v=""/>
    <s v=""/>
    <s v=""/>
    <s v=""/>
    <s v=""/>
    <s v=""/>
    <s v=""/>
    <s v=""/>
    <s v=""/>
    <s v=""/>
    <s v=""/>
    <s v=""/>
    <s v=""/>
    <s v=""/>
    <s v=""/>
    <s v=""/>
    <s v=""/>
    <s v="1607437675434.jpg"/>
    <s v="On ne trouve pas les autres produits sur le marché de Jérémie. Tels que Eau de Javel et de Gadyen Dlo. Merci."/>
    <m/>
    <n v="143644733"/>
    <s v="15f87590-8045-429b-9dec-336201f1818d"/>
    <s v="2020-12-08T14:29:01"/>
    <m/>
    <n v="146"/>
  </r>
  <r>
    <x v="4"/>
    <x v="8"/>
    <s v="HT0811"/>
    <s v="Jérémie"/>
    <s v="1re Section Basse Voldrogue"/>
    <s v="Centre-ville"/>
    <s v=""/>
    <s v="jer_1"/>
    <s v="Centre-ville"/>
    <s v="Centre-ville"/>
    <s v="Centre-ville"/>
    <x v="2"/>
    <s v="Marché"/>
    <s v="marche"/>
    <s v="Marché"/>
    <s v="Face-à-face"/>
    <s v="Oui"/>
    <s v="Oui"/>
    <s v="Marché de Jérémie"/>
    <s v=""/>
    <s v="Marché de Jérémie"/>
    <m/>
    <m/>
    <s v="Eau en bidon fermé de 5  gallons (du type Culligan)"/>
    <n v="1"/>
    <n v="0"/>
    <n v="0"/>
    <n v="0"/>
    <n v="0"/>
    <s v="Eau en bidon fermé de 5  gallons (du type Culligan)"/>
    <m/>
    <m/>
    <n v="0"/>
    <n v="0"/>
    <n v="0"/>
    <s v=""/>
    <s v=""/>
    <s v=""/>
    <s v=""/>
    <s v=""/>
    <s v=""/>
    <s v=""/>
    <s v=""/>
    <s v=""/>
    <s v=""/>
    <s v=""/>
    <s v=""/>
    <s v=""/>
    <s v=""/>
    <s v=""/>
    <s v=""/>
    <s v=""/>
    <s v=""/>
    <s v="Oui"/>
    <n v="65"/>
    <s v=""/>
    <s v=""/>
    <s v=""/>
    <s v=""/>
    <s v="Oui"/>
    <n v="65"/>
    <n v="65"/>
    <s v=""/>
    <s v=""/>
    <s v=""/>
    <s v=""/>
    <s v=""/>
    <s v=""/>
    <s v=""/>
    <s v=""/>
    <m/>
    <m/>
    <m/>
    <m/>
    <m/>
    <m/>
    <m/>
    <m/>
    <m/>
    <m/>
    <m/>
    <m/>
    <m/>
    <m/>
    <m/>
    <m/>
    <m/>
    <m/>
    <s v="Non, il n'y a pas eu des variations dans le prix par rapport au mois passée"/>
    <m/>
    <s v=""/>
    <s v=""/>
    <s v=""/>
    <s v=""/>
    <s v=""/>
    <s v=""/>
    <s v=""/>
    <s v=""/>
    <s v=""/>
    <s v=""/>
    <s v=""/>
    <s v=""/>
    <s v=""/>
    <s v=""/>
    <s v=""/>
    <s v=""/>
    <s v=""/>
    <s v=""/>
    <s v=""/>
    <s v=""/>
    <s v=""/>
    <s v=""/>
    <s v=""/>
    <s v=""/>
    <s v=""/>
    <s v=""/>
    <s v=""/>
    <s v=""/>
    <s v=""/>
    <s v=""/>
    <s v=""/>
    <s v=""/>
    <s v=""/>
    <x v="0"/>
    <s v=""/>
    <s v=""/>
    <s v=""/>
    <s v=""/>
    <s v=""/>
    <s v=""/>
    <s v=""/>
    <s v=""/>
    <s v=""/>
    <s v=""/>
    <s v=""/>
    <s v=""/>
    <s v=""/>
    <s v=""/>
    <s v=""/>
    <s v=""/>
    <s v=""/>
    <s v=""/>
    <s v=""/>
    <s v=""/>
    <s v=""/>
    <s v=""/>
    <s v=""/>
    <s v=""/>
    <s v=""/>
    <s v=""/>
    <s v=""/>
    <s v=""/>
    <s v=""/>
    <s v=""/>
    <s v=""/>
    <s v=""/>
    <s v=""/>
    <s v=""/>
    <s v=""/>
    <s v=""/>
    <m/>
    <s v=""/>
    <s v=""/>
    <s v=""/>
    <s v=""/>
    <s v=""/>
    <s v=""/>
    <s v=""/>
    <s v=""/>
    <s v=""/>
    <s v=""/>
    <s v=""/>
    <s v=""/>
    <s v=""/>
    <s v=""/>
    <s v=""/>
    <s v=""/>
    <s v=""/>
    <s v=""/>
    <s v=""/>
    <s v=""/>
    <s v=""/>
    <s v=""/>
    <s v=""/>
    <s v=""/>
    <s v=""/>
    <s v=""/>
    <s v=""/>
    <s v=""/>
    <s v=""/>
    <s v=""/>
    <s v=""/>
    <s v="1607438539136.jpg"/>
    <s v=""/>
    <m/>
    <n v="143662103"/>
    <s v="1185dc93-2bdb-49b4-9e82-136262857d4e"/>
    <s v="2020-12-08T15:09:55"/>
    <m/>
    <n v="147"/>
  </r>
  <r>
    <x v="4"/>
    <x v="8"/>
    <s v="HT0811"/>
    <s v="Jérémie"/>
    <s v="1re Section Basse Voldrogue"/>
    <s v="Centre-ville"/>
    <s v=""/>
    <s v="jer_1"/>
    <s v="Centre-ville"/>
    <s v="Centre-ville"/>
    <s v="Centre-ville"/>
    <x v="2"/>
    <s v="Marché"/>
    <s v="marche"/>
    <s v="Marché"/>
    <s v="Face-à-face"/>
    <s v="Oui"/>
    <s v="Oui"/>
    <s v="Marché de Jérémie"/>
    <s v=""/>
    <s v="Marché de Jérémie"/>
    <m/>
    <m/>
    <s v="Eau en bidon fermé de 5  gallons (du type Culligan) Savon (mains)"/>
    <n v="1"/>
    <n v="1"/>
    <n v="0"/>
    <n v="0"/>
    <n v="0"/>
    <s v="Eau en bidon fermé de 5  gallons (du type Culligan) Savon (mains)"/>
    <m/>
    <m/>
    <n v="0"/>
    <n v="0"/>
    <n v="0"/>
    <s v=""/>
    <s v=""/>
    <s v=""/>
    <s v=""/>
    <s v=""/>
    <s v=""/>
    <s v=""/>
    <s v=""/>
    <s v=""/>
    <s v=""/>
    <s v=""/>
    <s v=""/>
    <s v=""/>
    <s v=""/>
    <s v=""/>
    <s v=""/>
    <s v=""/>
    <s v=""/>
    <s v="Oui"/>
    <n v="65"/>
    <s v=""/>
    <s v=""/>
    <s v=""/>
    <s v=""/>
    <s v="Oui"/>
    <n v="65"/>
    <n v="65"/>
    <s v="Oui"/>
    <n v="50"/>
    <s v=""/>
    <s v=""/>
    <s v=""/>
    <s v=""/>
    <s v="Oui"/>
    <n v="50"/>
    <m/>
    <n v="50"/>
    <m/>
    <m/>
    <m/>
    <m/>
    <m/>
    <m/>
    <m/>
    <m/>
    <m/>
    <m/>
    <m/>
    <m/>
    <m/>
    <m/>
    <m/>
    <m/>
    <s v="Non, il n'y a pas eu des variations dans le prix par rapport au mois passée"/>
    <m/>
    <s v=""/>
    <s v=""/>
    <s v=""/>
    <s v=""/>
    <s v=""/>
    <s v=""/>
    <s v=""/>
    <s v=""/>
    <s v=""/>
    <s v=""/>
    <s v=""/>
    <s v=""/>
    <s v=""/>
    <s v=""/>
    <s v=""/>
    <s v=""/>
    <s v=""/>
    <s v=""/>
    <s v=""/>
    <s v=""/>
    <s v=""/>
    <s v=""/>
    <s v=""/>
    <s v=""/>
    <s v=""/>
    <s v=""/>
    <s v=""/>
    <s v=""/>
    <s v=""/>
    <s v=""/>
    <s v=""/>
    <s v=""/>
    <s v=""/>
    <x v="0"/>
    <s v=""/>
    <s v=""/>
    <s v=""/>
    <s v=""/>
    <s v=""/>
    <s v=""/>
    <s v=""/>
    <s v=""/>
    <s v=""/>
    <s v=""/>
    <s v=""/>
    <s v=""/>
    <s v=""/>
    <s v=""/>
    <s v=""/>
    <s v=""/>
    <s v=""/>
    <s v=""/>
    <s v=""/>
    <s v=""/>
    <s v=""/>
    <s v=""/>
    <s v=""/>
    <s v=""/>
    <s v=""/>
    <s v=""/>
    <s v=""/>
    <s v=""/>
    <s v=""/>
    <s v=""/>
    <s v=""/>
    <s v=""/>
    <s v=""/>
    <s v=""/>
    <s v=""/>
    <s v=""/>
    <m/>
    <s v=""/>
    <s v=""/>
    <s v=""/>
    <s v=""/>
    <s v=""/>
    <s v=""/>
    <s v=""/>
    <s v=""/>
    <s v=""/>
    <s v=""/>
    <s v=""/>
    <s v=""/>
    <s v=""/>
    <s v=""/>
    <s v=""/>
    <s v=""/>
    <s v=""/>
    <s v=""/>
    <s v=""/>
    <s v=""/>
    <s v=""/>
    <s v=""/>
    <s v=""/>
    <s v=""/>
    <s v=""/>
    <s v=""/>
    <s v=""/>
    <s v=""/>
    <s v=""/>
    <s v=""/>
    <s v=""/>
    <s v="1607439694777.jpg"/>
    <s v=""/>
    <m/>
    <n v="143671357"/>
    <s v="35058e59-224c-4965-9a94-50023b8b737b"/>
    <s v="2020-12-08T15:33:46"/>
    <m/>
    <n v="148"/>
  </r>
  <r>
    <x v="4"/>
    <x v="8"/>
    <s v="HT0811"/>
    <s v="Jérémie"/>
    <s v="1re Section Basse Voldrogue"/>
    <s v="Centre-ville"/>
    <s v=""/>
    <s v="jer_1"/>
    <s v="Centre-ville"/>
    <s v="Centre-ville"/>
    <s v="Centre-ville"/>
    <x v="2"/>
    <s v="Service de camion d'eau"/>
    <s v="camion_deau"/>
    <s v="Service de camion d'eau"/>
    <s v="Par téléphone"/>
    <s v="Oui"/>
    <s v="Oui"/>
    <s v=""/>
    <s v=""/>
    <s v=""/>
    <m/>
    <m/>
    <s v=""/>
    <s v=""/>
    <s v=""/>
    <s v=""/>
    <s v=""/>
    <s v=""/>
    <s v=""/>
    <m/>
    <m/>
    <s v=""/>
    <s v=""/>
    <s v=""/>
    <s v=""/>
    <s v=""/>
    <s v=""/>
    <s v=""/>
    <s v=""/>
    <s v=""/>
    <s v=""/>
    <s v=""/>
    <s v=""/>
    <s v=""/>
    <s v=""/>
    <s v=""/>
    <s v=""/>
    <s v=""/>
    <s v=""/>
    <s v=""/>
    <s v=""/>
    <s v=""/>
    <s v=""/>
    <s v=""/>
    <s v=""/>
    <s v=""/>
    <s v=""/>
    <s v=""/>
    <s v=""/>
    <s v=""/>
    <m/>
    <s v=""/>
    <s v=""/>
    <s v=""/>
    <s v=""/>
    <s v=""/>
    <s v=""/>
    <s v=""/>
    <s v=""/>
    <m/>
    <m/>
    <m/>
    <m/>
    <m/>
    <m/>
    <m/>
    <m/>
    <m/>
    <m/>
    <m/>
    <m/>
    <m/>
    <m/>
    <m/>
    <m/>
    <m/>
    <m/>
    <s v=""/>
    <m/>
    <s v=""/>
    <s v=""/>
    <s v=""/>
    <s v=""/>
    <s v=""/>
    <s v=""/>
    <s v=""/>
    <s v=""/>
    <s v=""/>
    <s v=""/>
    <s v=""/>
    <s v=""/>
    <s v=""/>
    <s v=""/>
    <s v=""/>
    <s v=""/>
    <s v=""/>
    <s v=""/>
    <s v=""/>
    <s v=""/>
    <s v=""/>
    <s v=""/>
    <s v=""/>
    <s v=""/>
    <s v=""/>
    <s v=""/>
    <s v=""/>
    <s v=""/>
    <s v=""/>
    <s v=""/>
    <s v=""/>
    <s v=""/>
    <s v=""/>
    <x v="2"/>
    <s v=""/>
    <s v=""/>
    <s v=""/>
    <s v=""/>
    <s v=""/>
    <s v=""/>
    <s v=""/>
    <s v=""/>
    <s v=""/>
    <s v=""/>
    <s v=""/>
    <s v=""/>
    <s v=""/>
    <s v=""/>
    <s v=""/>
    <s v=""/>
    <s v=""/>
    <s v=""/>
    <s v=""/>
    <s v=""/>
    <s v=""/>
    <s v="Ladigue "/>
    <s v="Oui"/>
    <s v="Oui"/>
    <s v=""/>
    <s v="Oui"/>
    <s v=""/>
    <s v=""/>
    <s v=""/>
    <s v="Oui"/>
    <s v=""/>
    <n v="3000"/>
    <n v="2500"/>
    <s v=""/>
    <s v=""/>
    <s v=""/>
    <n v="2500"/>
    <n v="2500"/>
    <s v="Oui les prix ont monté"/>
    <s v="Je ne sais pas, je ne souhaite pas répondre"/>
    <n v="0"/>
    <n v="0"/>
    <n v="0"/>
    <n v="0"/>
    <n v="0"/>
    <n v="0"/>
    <n v="0"/>
    <n v="0"/>
    <n v="0"/>
    <n v="0"/>
    <n v="1"/>
    <s v=""/>
    <s v=""/>
    <s v=""/>
    <s v=""/>
    <s v=""/>
    <s v=""/>
    <s v=""/>
    <s v=""/>
    <s v=""/>
    <s v=""/>
    <s v=""/>
    <s v="Non"/>
    <s v=""/>
    <s v=""/>
    <s v=""/>
    <s v=""/>
    <s v=""/>
    <s v=""/>
    <s v="Pas  de  commentaire "/>
    <m/>
    <n v="143973481"/>
    <s v="f449a5d9-9e17-448a-8779-ddebcfa129dc"/>
    <s v="2020-12-09T14:34:33"/>
    <m/>
    <n v="149"/>
  </r>
  <r>
    <x v="4"/>
    <x v="8"/>
    <s v="HT0811"/>
    <s v="Jérémie"/>
    <s v="1re Section Basse Voldrogue"/>
    <s v="Centre-ville"/>
    <s v=""/>
    <s v="jer_1"/>
    <s v="Centre-ville"/>
    <s v="Centre-ville"/>
    <s v="Centre-ville"/>
    <x v="2"/>
    <s v="Service de camion d'eau"/>
    <s v="camion_deau"/>
    <s v="Service de camion d'eau"/>
    <s v="Par téléphone"/>
    <s v="Oui"/>
    <s v="Oui"/>
    <s v=""/>
    <s v=""/>
    <s v=""/>
    <s v=""/>
    <s v=""/>
    <s v=""/>
    <s v=""/>
    <s v=""/>
    <s v=""/>
    <s v=""/>
    <s v=""/>
    <s v=""/>
    <m/>
    <m/>
    <s v=""/>
    <s v=""/>
    <s v=""/>
    <s v=""/>
    <s v=""/>
    <s v=""/>
    <s v=""/>
    <s v=""/>
    <s v=""/>
    <s v=""/>
    <s v=""/>
    <s v=""/>
    <s v=""/>
    <s v=""/>
    <s v=""/>
    <s v=""/>
    <s v=""/>
    <s v=""/>
    <s v=""/>
    <s v=""/>
    <s v=""/>
    <s v=""/>
    <s v=""/>
    <s v=""/>
    <s v=""/>
    <s v=""/>
    <s v=""/>
    <s v=""/>
    <s v=""/>
    <m/>
    <s v=""/>
    <s v=""/>
    <s v=""/>
    <s v=""/>
    <s v=""/>
    <s v=""/>
    <s v=""/>
    <s v=""/>
    <m/>
    <m/>
    <m/>
    <m/>
    <m/>
    <m/>
    <m/>
    <m/>
    <m/>
    <m/>
    <m/>
    <m/>
    <m/>
    <m/>
    <m/>
    <m/>
    <m/>
    <m/>
    <s v=""/>
    <m/>
    <s v=""/>
    <s v=""/>
    <s v=""/>
    <s v=""/>
    <s v=""/>
    <s v=""/>
    <s v=""/>
    <s v=""/>
    <s v=""/>
    <s v=""/>
    <s v=""/>
    <s v=""/>
    <s v=""/>
    <s v=""/>
    <s v=""/>
    <s v=""/>
    <s v=""/>
    <s v=""/>
    <s v=""/>
    <s v=""/>
    <s v=""/>
    <s v=""/>
    <s v=""/>
    <s v=""/>
    <s v=""/>
    <s v=""/>
    <s v=""/>
    <s v=""/>
    <s v=""/>
    <s v=""/>
    <s v=""/>
    <s v=""/>
    <s v=""/>
    <x v="2"/>
    <s v=""/>
    <s v=""/>
    <s v=""/>
    <s v=""/>
    <s v=""/>
    <s v=""/>
    <s v=""/>
    <s v=""/>
    <s v=""/>
    <s v=""/>
    <s v=""/>
    <s v=""/>
    <s v=""/>
    <s v=""/>
    <s v=""/>
    <s v=""/>
    <s v=""/>
    <s v=""/>
    <s v=""/>
    <s v=""/>
    <s v=""/>
    <s v="Ladigue"/>
    <s v="Oui"/>
    <s v="Oui"/>
    <s v=""/>
    <s v="Oui"/>
    <s v=""/>
    <s v=""/>
    <s v=""/>
    <s v="Oui"/>
    <s v=""/>
    <n v="3000"/>
    <n v="2500"/>
    <s v=""/>
    <s v=""/>
    <s v=""/>
    <n v="2500"/>
    <n v="2500"/>
    <s v="Oui les prix ont monté"/>
    <s v="Je ne sais pas, je ne souhaite pas répondre"/>
    <n v="0"/>
    <n v="0"/>
    <n v="0"/>
    <n v="0"/>
    <n v="0"/>
    <n v="0"/>
    <n v="0"/>
    <n v="0"/>
    <n v="0"/>
    <n v="0"/>
    <n v="1"/>
    <s v=""/>
    <s v=""/>
    <s v=""/>
    <s v=""/>
    <s v=""/>
    <s v=""/>
    <s v=""/>
    <s v=""/>
    <s v=""/>
    <s v=""/>
    <s v=""/>
    <s v="Non"/>
    <s v=""/>
    <s v=""/>
    <s v=""/>
    <s v=""/>
    <s v=""/>
    <s v=""/>
    <s v="Pas  de commentaire "/>
    <m/>
    <n v="143981803"/>
    <s v="65e43d24-c9ef-44d8-ad46-c32632e219fb"/>
    <s v="2020-12-09T14:54:50"/>
    <m/>
    <n v="150"/>
  </r>
  <r>
    <x v="4"/>
    <x v="8"/>
    <s v="HT0811"/>
    <s v="Jérémie"/>
    <s v="1re Section Basse Voldrogue"/>
    <s v="Centre-ville"/>
    <s v=""/>
    <s v="jer_1"/>
    <s v="Centre-ville"/>
    <s v="Centre-ville"/>
    <s v="Centre-ville"/>
    <x v="2"/>
    <s v="Service de camion d'eau"/>
    <s v="camion_deau"/>
    <s v="Service de camion d'eau"/>
    <s v="Par téléphone"/>
    <s v="Oui"/>
    <s v="Oui"/>
    <s v=""/>
    <s v=""/>
    <s v=""/>
    <s v=""/>
    <s v=""/>
    <s v=""/>
    <s v=""/>
    <s v=""/>
    <s v=""/>
    <s v=""/>
    <s v=""/>
    <s v=""/>
    <m/>
    <m/>
    <s v=""/>
    <s v=""/>
    <s v=""/>
    <s v=""/>
    <s v=""/>
    <s v=""/>
    <s v=""/>
    <s v=""/>
    <s v=""/>
    <s v=""/>
    <s v=""/>
    <s v=""/>
    <s v=""/>
    <s v=""/>
    <s v=""/>
    <s v=""/>
    <s v=""/>
    <s v=""/>
    <s v=""/>
    <s v=""/>
    <s v=""/>
    <s v=""/>
    <s v=""/>
    <s v=""/>
    <s v=""/>
    <s v=""/>
    <s v=""/>
    <s v=""/>
    <s v=""/>
    <m/>
    <s v=""/>
    <s v=""/>
    <s v=""/>
    <s v=""/>
    <s v=""/>
    <s v=""/>
    <s v=""/>
    <s v=""/>
    <m/>
    <m/>
    <m/>
    <m/>
    <m/>
    <m/>
    <m/>
    <m/>
    <m/>
    <m/>
    <m/>
    <m/>
    <m/>
    <m/>
    <m/>
    <m/>
    <m/>
    <m/>
    <s v=""/>
    <m/>
    <s v=""/>
    <s v=""/>
    <s v=""/>
    <s v=""/>
    <s v=""/>
    <s v=""/>
    <s v=""/>
    <s v=""/>
    <s v=""/>
    <s v=""/>
    <s v=""/>
    <s v=""/>
    <s v=""/>
    <s v=""/>
    <s v=""/>
    <s v=""/>
    <s v=""/>
    <s v=""/>
    <s v=""/>
    <s v=""/>
    <s v=""/>
    <s v=""/>
    <s v=""/>
    <s v=""/>
    <s v=""/>
    <s v=""/>
    <s v=""/>
    <s v=""/>
    <s v=""/>
    <s v=""/>
    <s v=""/>
    <s v=""/>
    <s v=""/>
    <x v="2"/>
    <s v=""/>
    <s v=""/>
    <s v=""/>
    <s v=""/>
    <s v=""/>
    <s v=""/>
    <s v=""/>
    <s v=""/>
    <s v=""/>
    <s v=""/>
    <s v=""/>
    <s v=""/>
    <s v=""/>
    <s v=""/>
    <s v=""/>
    <s v=""/>
    <s v=""/>
    <s v=""/>
    <s v=""/>
    <s v=""/>
    <s v=""/>
    <s v="Ladigue"/>
    <s v="Oui"/>
    <s v="Oui"/>
    <s v=""/>
    <s v="Oui"/>
    <s v=""/>
    <s v=""/>
    <s v=""/>
    <s v="Oui"/>
    <s v=""/>
    <n v="3000"/>
    <n v="2500"/>
    <s v=""/>
    <s v=""/>
    <s v=""/>
    <n v="2500"/>
    <n v="2500"/>
    <s v="Oui les prix ont monté"/>
    <s v="Je ne sais pas, je ne souhaite pas répondre"/>
    <n v="0"/>
    <n v="0"/>
    <n v="0"/>
    <n v="0"/>
    <n v="0"/>
    <n v="0"/>
    <n v="0"/>
    <n v="0"/>
    <n v="0"/>
    <n v="0"/>
    <n v="1"/>
    <s v=""/>
    <s v=""/>
    <s v=""/>
    <s v=""/>
    <s v=""/>
    <s v=""/>
    <s v=""/>
    <s v=""/>
    <s v=""/>
    <s v=""/>
    <s v=""/>
    <s v="Non"/>
    <s v=""/>
    <s v=""/>
    <s v=""/>
    <s v=""/>
    <s v=""/>
    <s v=""/>
    <s v="Pas  de  commentaire"/>
    <m/>
    <n v="144346466"/>
    <s v="2c387a05-0f92-477f-8d66-7ff9df4644e0"/>
    <s v="2020-12-10T16:25:33"/>
    <m/>
    <n v="151"/>
  </r>
  <r>
    <x v="4"/>
    <x v="9"/>
    <s v="HT0832"/>
    <s v="Roseaux"/>
    <s v="4e Section les Gommiers"/>
    <s v="Centre-ville"/>
    <s v=""/>
    <s v="ros_1"/>
    <s v="Centre-ville"/>
    <s v="Centre-ville"/>
    <s v="Centre-ville"/>
    <x v="0"/>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Marca"/>
    <s v="Oui"/>
    <s v="Oui"/>
    <s v=""/>
    <s v="Non"/>
    <s v="Grande'Anse"/>
    <s v="Jérémie"/>
    <s v="1re Section Basse Voldrogue"/>
    <s v="Oui"/>
    <s v="NA"/>
    <n v="3000"/>
    <n v="5000"/>
    <s v=""/>
    <s v="NA"/>
    <s v=""/>
    <n v="5000"/>
    <s v="Non, il n'y a pas eu des variations dans le prix par rapport au mois passée"/>
    <s v=""/>
    <s v=""/>
    <s v=""/>
    <s v=""/>
    <s v=""/>
    <s v=""/>
    <s v=""/>
    <s v=""/>
    <s v=""/>
    <s v=""/>
    <s v=""/>
    <s v=""/>
    <s v=""/>
    <s v=""/>
    <s v=""/>
    <s v=""/>
    <s v=""/>
    <s v=""/>
    <s v=""/>
    <s v=""/>
    <s v=""/>
    <s v=""/>
    <s v=""/>
    <s v="Non"/>
    <s v=""/>
    <s v=""/>
    <s v=""/>
    <s v=""/>
    <s v=""/>
    <s v=""/>
    <s v=""/>
    <s v="Version finale"/>
    <s v=""/>
    <n v="144845720"/>
    <s v="5853507f-31b6-4ec2-b770-b5c9a822bd26"/>
    <s v="2020-12-12T18:24:06"/>
    <s v=""/>
    <n v="105"/>
  </r>
  <r>
    <x v="4"/>
    <x v="9"/>
    <s v="HT0832"/>
    <s v="Roseaux"/>
    <s v="4e Section les Gommiers"/>
    <s v="Centre-ville"/>
    <s v=""/>
    <s v="ros_1"/>
    <s v="Centre-ville"/>
    <s v="Centre-ville"/>
    <s v="Centre-ville"/>
    <x v="0"/>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Marca"/>
    <s v="Oui"/>
    <s v="Oui"/>
    <s v=""/>
    <s v="Non"/>
    <s v="Grande'Anse"/>
    <s v="Jérémie"/>
    <s v="1re Section Basse Voldrogue"/>
    <s v="Oui"/>
    <s v="NA"/>
    <n v="3000"/>
    <n v="5000"/>
    <s v=""/>
    <s v="NA"/>
    <s v=""/>
    <n v="5000"/>
    <s v="Non, il n'y a pas eu des variations dans le prix par rapport au mois passée"/>
    <s v=""/>
    <s v=""/>
    <s v=""/>
    <s v=""/>
    <s v=""/>
    <s v=""/>
    <s v=""/>
    <s v=""/>
    <s v=""/>
    <s v=""/>
    <s v=""/>
    <s v=""/>
    <s v=""/>
    <s v=""/>
    <s v=""/>
    <s v=""/>
    <s v=""/>
    <s v=""/>
    <s v=""/>
    <s v=""/>
    <s v=""/>
    <s v=""/>
    <s v=""/>
    <s v="Non"/>
    <s v=""/>
    <s v=""/>
    <s v=""/>
    <s v=""/>
    <s v=""/>
    <s v=""/>
    <s v=""/>
    <s v="Version finale"/>
    <s v=""/>
    <n v="144851482"/>
    <s v="57a1caae-c54d-40ff-aa2c-171c7159351a"/>
    <s v="2020-12-12T19:09:47"/>
    <s v=""/>
    <n v="106"/>
  </r>
  <r>
    <x v="4"/>
    <x v="9"/>
    <s v="HT0832"/>
    <s v="Roseaux"/>
    <s v="4e Section les Gommiers"/>
    <s v="Centre-ville"/>
    <s v=""/>
    <s v="ros_1"/>
    <s v="Centre-ville"/>
    <s v="Centre-ville"/>
    <s v="Centre-ville"/>
    <x v="0"/>
    <s v="Marché"/>
    <s v="marche"/>
    <s v="Marché"/>
    <s v="Face-à-face"/>
    <s v="Oui"/>
    <s v="Oui"/>
    <s v="Marché de Roseaux"/>
    <s v=""/>
    <s v="Marché de Roseaux"/>
    <s v=""/>
    <s v=""/>
    <s v="Eau en bidon fermé de 5  gallons (du type Culligan) Savon (mains)"/>
    <n v="1"/>
    <n v="1"/>
    <n v="0"/>
    <n v="0"/>
    <n v="0"/>
    <s v="Eau en bidon fermé de 5  gallons (du type Culligan) Savon (mains)"/>
    <n v="1"/>
    <n v="1"/>
    <n v="0"/>
    <n v="0"/>
    <n v="0"/>
    <s v=""/>
    <s v=""/>
    <s v=""/>
    <s v=""/>
    <s v=""/>
    <s v=""/>
    <s v=""/>
    <s v=""/>
    <s v=""/>
    <s v=""/>
    <s v=""/>
    <s v=""/>
    <s v=""/>
    <s v=""/>
    <s v=""/>
    <s v=""/>
    <s v=""/>
    <s v=""/>
    <s v="Oui"/>
    <n v="65"/>
    <s v=""/>
    <s v=""/>
    <s v=""/>
    <s v=""/>
    <s v=""/>
    <s v=""/>
    <n v="65"/>
    <s v="Oui"/>
    <n v="100"/>
    <s v=""/>
    <s v=""/>
    <s v=""/>
    <s v=""/>
    <s v=""/>
    <s v=""/>
    <s v=""/>
    <n v="100"/>
    <s v=""/>
    <s v=""/>
    <s v=""/>
    <s v=""/>
    <s v=""/>
    <s v=""/>
    <s v=""/>
    <s v=""/>
    <s v=""/>
    <s v=""/>
    <s v=""/>
    <s v=""/>
    <s v=""/>
    <s v=""/>
    <s v=""/>
    <s v=""/>
    <s v="Oui les prix ont descendu"/>
    <s v=""/>
    <s v=""/>
    <s v=""/>
    <s v=""/>
    <s v=""/>
    <s v=""/>
    <s v=""/>
    <s v=""/>
    <s v=""/>
    <s v=""/>
    <s v=""/>
    <s v=""/>
    <s v=""/>
    <s v=""/>
    <s v=""/>
    <s v=""/>
    <s v=""/>
    <s v=""/>
    <s v="Eau en bidon fermé de 5  gallons (du type Culligan)"/>
    <n v="1"/>
    <n v="0"/>
    <n v="0"/>
    <n v="0"/>
    <n v="0"/>
    <s v="Autre (précisez)"/>
    <n v="0"/>
    <n v="0"/>
    <n v="0"/>
    <n v="0"/>
    <n v="0"/>
    <n v="0"/>
    <n v="1"/>
    <n v="0"/>
    <s v="Changement du prix chez le fournisseur"/>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89446150.jpg"/>
    <s v="Version finale"/>
    <s v=""/>
    <n v="144826598"/>
    <s v="17fb057a-6084-4edd-b310-990349ab4eaf"/>
    <s v="2020-12-12T16:32:58"/>
    <s v=""/>
    <n v="96"/>
  </r>
  <r>
    <x v="4"/>
    <x v="9"/>
    <s v="HT0832"/>
    <s v="Roseaux"/>
    <s v="4e Section les Gommiers"/>
    <s v="Gommiers"/>
    <s v=""/>
    <s v="ros_2"/>
    <s v="Gommiers"/>
    <s v="Gommiers"/>
    <s v="Gommiers"/>
    <x v="0"/>
    <s v="Marché"/>
    <s v="marche"/>
    <s v="Marché"/>
    <s v="Face-à-face"/>
    <s v="Oui"/>
    <s v="Oui"/>
    <s v="Gommiers"/>
    <s v=""/>
    <s v="Gommiers"/>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s v="Savon (mains)"/>
    <n v="0"/>
    <n v="1"/>
    <n v="0"/>
    <n v="0"/>
    <n v="0"/>
    <s v="Autre (précisez)"/>
    <n v="0"/>
    <n v="0"/>
    <n v="0"/>
    <n v="0"/>
    <n v="0"/>
    <n v="0"/>
    <n v="0"/>
    <n v="0"/>
    <n v="0"/>
    <n v="1"/>
    <n v="0"/>
    <s v="Manque de moyen financier"/>
    <s v=""/>
    <s v=""/>
    <s v=""/>
    <s v=""/>
    <s v=""/>
    <s v=""/>
    <s v=""/>
    <s v=""/>
    <s v=""/>
    <s v=""/>
    <s v=""/>
    <s v="NA"/>
    <s v=""/>
    <s v=""/>
    <s v=""/>
    <s v="NA"/>
    <s v=""/>
    <m/>
    <s v=""/>
    <s v=""/>
    <s v=""/>
    <s v=""/>
    <s v=""/>
    <s v=""/>
    <s v=""/>
    <s v=""/>
    <s v=""/>
    <s v=""/>
    <s v=""/>
    <s v=""/>
    <s v=""/>
    <s v=""/>
    <s v=""/>
    <s v=""/>
    <s v=""/>
    <s v=""/>
    <s v=""/>
    <s v=""/>
    <s v=""/>
    <s v=""/>
    <s v=""/>
    <s v=""/>
    <s v=""/>
    <s v=""/>
    <s v=""/>
    <s v=""/>
    <s v=""/>
    <s v=""/>
    <s v=""/>
    <s v="1607801875328.jpg"/>
    <s v="Version finale"/>
    <s v=""/>
    <n v="144856544"/>
    <s v="16bbf4a2-d041-40b1-8922-4694b4aed473"/>
    <s v="2020-12-12T19:42:58"/>
    <s v=""/>
    <n v="88"/>
  </r>
  <r>
    <x v="4"/>
    <x v="9"/>
    <s v="HT0832"/>
    <s v="Roseaux"/>
    <s v="4e Section les Gommiers"/>
    <s v="Gommiers"/>
    <s v=""/>
    <s v="ros_2"/>
    <s v="Gommiers"/>
    <s v="Gommiers"/>
    <s v="Gommiers"/>
    <x v="0"/>
    <s v="Marché"/>
    <s v="marche"/>
    <s v="Marché"/>
    <s v="Face-à-face"/>
    <s v="Oui"/>
    <s v="Oui"/>
    <s v="Gommiers"/>
    <s v=""/>
    <s v="Gommiers"/>
    <s v=""/>
    <s v=""/>
    <s v="Eau en bidon fermé de 5  gallons (du type Culligan)"/>
    <n v="1"/>
    <n v="0"/>
    <n v="0"/>
    <n v="0"/>
    <n v="0"/>
    <s v="Eau en bidon fermé de 5  gallons (du type Culligan)"/>
    <n v="1"/>
    <n v="0"/>
    <n v="0"/>
    <n v="0"/>
    <n v="0"/>
    <s v=""/>
    <s v=""/>
    <s v=""/>
    <s v=""/>
    <s v=""/>
    <s v=""/>
    <s v=""/>
    <s v=""/>
    <s v=""/>
    <s v=""/>
    <s v=""/>
    <s v=""/>
    <s v=""/>
    <s v=""/>
    <s v=""/>
    <s v=""/>
    <s v=""/>
    <s v=""/>
    <s v="Oui"/>
    <n v="60"/>
    <s v=""/>
    <s v=""/>
    <s v=""/>
    <s v=""/>
    <s v=""/>
    <s v=""/>
    <n v="6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802003780.jpg"/>
    <s v="Version finale"/>
    <s v=""/>
    <n v="144860727"/>
    <s v="a13fa7be-4da5-428e-9228-f5e7f45be61f"/>
    <s v="2020-12-12T20:17:31"/>
    <s v=""/>
    <n v="109"/>
  </r>
  <r>
    <x v="4"/>
    <x v="9"/>
    <s v="HT0832"/>
    <s v="Roseaux"/>
    <s v="4e Section les Gommiers"/>
    <s v="Centre-ville"/>
    <s v=""/>
    <s v="ros_1"/>
    <s v="Centre-ville"/>
    <s v="Centre-ville"/>
    <s v="Centre-ville"/>
    <x v="0"/>
    <s v="Marché"/>
    <s v="marche"/>
    <s v="Marché"/>
    <s v="Face-à-face"/>
    <s v="Oui"/>
    <s v="Oui"/>
    <s v="Marché de Roseaux"/>
    <s v=""/>
    <s v="Marché de Roseaux"/>
    <s v=""/>
    <s v=""/>
    <s v="Eau en bidon fermé de 5  gallons (du type Culligan)"/>
    <n v="1"/>
    <n v="0"/>
    <n v="0"/>
    <n v="0"/>
    <n v="0"/>
    <s v="Eau en bidon fermé de 5  gallons (du type Culligan)"/>
    <n v="1"/>
    <n v="0"/>
    <n v="0"/>
    <n v="0"/>
    <n v="0"/>
    <s v=""/>
    <s v=""/>
    <s v=""/>
    <s v=""/>
    <s v=""/>
    <s v=""/>
    <s v=""/>
    <s v=""/>
    <s v=""/>
    <s v=""/>
    <s v=""/>
    <s v=""/>
    <s v=""/>
    <s v=""/>
    <s v=""/>
    <s v=""/>
    <s v=""/>
    <s v=""/>
    <s v="Oui"/>
    <n v="65"/>
    <s v=""/>
    <s v=""/>
    <s v=""/>
    <s v=""/>
    <s v=""/>
    <s v=""/>
    <n v="65"/>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92745540.jpg"/>
    <s v="Version finale"/>
    <s v=""/>
    <n v="144836119"/>
    <s v="5fe87f3a-97e6-46cb-ad0e-bf1ea678bec0"/>
    <s v="2020-12-12T17:21:03"/>
    <s v=""/>
    <n v="102"/>
  </r>
  <r>
    <x v="4"/>
    <x v="9"/>
    <s v="HT0832"/>
    <s v="Roseaux"/>
    <s v="4e Section les Gommiers"/>
    <s v="Centre-ville"/>
    <s v=""/>
    <s v="ros_1"/>
    <s v="Centre-ville"/>
    <s v="Centre-ville"/>
    <s v="Centre-ville"/>
    <x v="0"/>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Source maca"/>
    <s v="Oui"/>
    <s v="Oui"/>
    <s v=""/>
    <s v="Non"/>
    <s v="Grande'Anse"/>
    <s v="Jérémie"/>
    <s v="1re Section Basse Voldrogue"/>
    <s v="Oui"/>
    <s v="NA"/>
    <n v="3000"/>
    <n v="5000"/>
    <s v=""/>
    <s v="NA"/>
    <s v=""/>
    <n v="5000"/>
    <s v="Non, il n'y a pas eu des variations dans le prix par rapport au mois passée"/>
    <s v=""/>
    <s v=""/>
    <s v=""/>
    <s v=""/>
    <s v=""/>
    <s v=""/>
    <s v=""/>
    <s v=""/>
    <s v=""/>
    <s v=""/>
    <s v=""/>
    <s v=""/>
    <s v=""/>
    <s v=""/>
    <s v=""/>
    <s v=""/>
    <s v=""/>
    <s v=""/>
    <s v=""/>
    <s v=""/>
    <s v=""/>
    <s v=""/>
    <s v=""/>
    <s v="Non"/>
    <s v=""/>
    <s v=""/>
    <s v=""/>
    <s v=""/>
    <s v=""/>
    <s v=""/>
    <s v=""/>
    <s v="Version finale"/>
    <s v=""/>
    <n v="144860709"/>
    <s v="0c2de70a-d660-417d-8b68-542e5ff98612"/>
    <s v="2020-12-12T20:17:13"/>
    <s v=""/>
    <n v="107"/>
  </r>
  <r>
    <x v="4"/>
    <x v="9"/>
    <s v="HT0832"/>
    <s v="Roseaux"/>
    <s v="4e Section les Gommiers"/>
    <s v="Centre-ville"/>
    <s v=""/>
    <s v="ros_1"/>
    <s v="Centre-ville"/>
    <s v="Centre-ville"/>
    <s v="Centre-ville"/>
    <x v="0"/>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Source maca"/>
    <s v="Oui"/>
    <s v="Oui"/>
    <s v=""/>
    <s v="Non"/>
    <s v="Grande'Anse"/>
    <s v="Jérémie"/>
    <s v="1re Section Basse Voldrogue"/>
    <s v="Oui"/>
    <s v="NA"/>
    <n v="3000"/>
    <n v="4000"/>
    <s v=""/>
    <s v="NA"/>
    <s v=""/>
    <n v="4000"/>
    <s v="Oui les prix ont monté"/>
    <s v="Changement du taux de change"/>
    <n v="0"/>
    <n v="0"/>
    <n v="0"/>
    <n v="0"/>
    <n v="0"/>
    <n v="0"/>
    <n v="0"/>
    <n v="0"/>
    <n v="1"/>
    <n v="0"/>
    <n v="0"/>
    <s v=""/>
    <s v=""/>
    <s v=""/>
    <s v=""/>
    <s v=""/>
    <s v=""/>
    <s v=""/>
    <s v=""/>
    <s v=""/>
    <s v=""/>
    <s v=""/>
    <s v="Non"/>
    <s v=""/>
    <s v=""/>
    <s v=""/>
    <s v=""/>
    <s v=""/>
    <s v=""/>
    <s v=""/>
    <s v="Version finale"/>
    <s v=""/>
    <n v="144860711"/>
    <s v="70d855d0-9e77-4ca8-8604-3762276ecd06"/>
    <s v="2020-12-12T20:17:15"/>
    <s v=""/>
    <n v="108"/>
  </r>
  <r>
    <x v="4"/>
    <x v="9"/>
    <s v="HT0832"/>
    <s v="Roseaux"/>
    <s v="4e Section les Gommiers"/>
    <s v="Centre-ville"/>
    <s v=""/>
    <s v="ros_1"/>
    <s v="Centre-ville"/>
    <s v="Centre-ville"/>
    <s v="Centre-ville"/>
    <x v="0"/>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s v=""/>
    <s v=""/>
    <s v=""/>
    <s v=""/>
    <s v=""/>
    <s v=""/>
    <s v=""/>
    <s v=""/>
    <s v=""/>
    <s v=""/>
    <s v=""/>
    <s v=""/>
    <s v=""/>
    <s v=""/>
    <s v=""/>
    <s v=""/>
    <s v=""/>
    <s v=""/>
    <s v=""/>
    <s v=""/>
    <s v=""/>
    <s v="Marca"/>
    <s v="Oui"/>
    <s v="Oui"/>
    <s v=""/>
    <s v="Non"/>
    <s v="Grande'Anse"/>
    <s v="Jérémie"/>
    <s v="1re Section Basse Voldrogue"/>
    <s v="Oui"/>
    <s v="NA"/>
    <n v="3000"/>
    <s v=""/>
    <n v="5000"/>
    <n v="5000"/>
    <n v="5000"/>
    <n v="5000"/>
    <s v="Non, il n'y a pas eu des variations dans le prix par rapport au mois passée"/>
    <s v=""/>
    <s v=""/>
    <s v=""/>
    <s v=""/>
    <s v=""/>
    <s v=""/>
    <s v=""/>
    <s v=""/>
    <s v=""/>
    <s v=""/>
    <s v=""/>
    <s v=""/>
    <s v=""/>
    <s v=""/>
    <s v=""/>
    <s v=""/>
    <s v=""/>
    <s v=""/>
    <s v=""/>
    <s v=""/>
    <s v=""/>
    <s v=""/>
    <s v=""/>
    <s v="Non"/>
    <s v=""/>
    <s v=""/>
    <s v=""/>
    <s v=""/>
    <s v=""/>
    <s v=""/>
    <s v=""/>
    <s v="Version finale"/>
    <s v=""/>
    <n v="144845718"/>
    <s v="20ce3b06-160d-4bec-b29f-1de42ba27ba3"/>
    <s v="2020-12-12T18:24:05"/>
    <s v=""/>
    <n v="104"/>
  </r>
  <r>
    <x v="4"/>
    <x v="9"/>
    <s v="HT0832"/>
    <s v="Roseaux"/>
    <s v="4e Section les Gommiers"/>
    <s v="Centre-ville"/>
    <s v=""/>
    <s v="ros_1"/>
    <s v="Centre-ville"/>
    <s v="Centre-ville"/>
    <s v="Centre-ville"/>
    <x v="0"/>
    <s v="Marché"/>
    <s v="marche"/>
    <s v="Marché"/>
    <s v="Face-à-face"/>
    <s v="Oui"/>
    <s v="Oui"/>
    <s v="Marché de Roseaux"/>
    <s v=""/>
    <s v="Marché de Roseaux"/>
    <s v=""/>
    <s v=""/>
    <s v="Savon (mains)"/>
    <n v="0"/>
    <n v="1"/>
    <n v="0"/>
    <n v="0"/>
    <n v="0"/>
    <s v="Savon (mains)"/>
    <n v="0"/>
    <n v="1"/>
    <n v="0"/>
    <n v="0"/>
    <n v="0"/>
    <s v=""/>
    <s v=""/>
    <s v=""/>
    <s v=""/>
    <s v=""/>
    <s v=""/>
    <s v=""/>
    <s v=""/>
    <s v=""/>
    <s v=""/>
    <s v=""/>
    <s v=""/>
    <s v=""/>
    <s v=""/>
    <s v=""/>
    <s v=""/>
    <s v=""/>
    <s v=""/>
    <s v=""/>
    <s v=""/>
    <s v=""/>
    <s v=""/>
    <s v=""/>
    <s v=""/>
    <s v=""/>
    <s v=""/>
    <s v=""/>
    <s v="Oui"/>
    <n v="30"/>
    <s v=""/>
    <s v=""/>
    <s v=""/>
    <s v=""/>
    <s v=""/>
    <s v=""/>
    <s v=""/>
    <n v="30"/>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91736477.jpg"/>
    <s v="Version finale"/>
    <s v=""/>
    <n v="144830407"/>
    <s v="9625a01a-7004-4bc7-9198-e0f5201d7253"/>
    <s v="2020-12-12T16:50:48"/>
    <s v=""/>
    <n v="101"/>
  </r>
  <r>
    <x v="4"/>
    <x v="9"/>
    <s v="HT0832"/>
    <s v="Roseaux"/>
    <s v="4e Section les Gommiers"/>
    <s v="Centre-ville"/>
    <s v=""/>
    <s v="ros_1"/>
    <s v="Centre-ville"/>
    <s v="Centre-ville"/>
    <s v="Centre-ville"/>
    <x v="0"/>
    <s v="Marché"/>
    <s v="marche"/>
    <s v="Marché"/>
    <s v="Face-à-face"/>
    <s v="Oui"/>
    <s v="Oui"/>
    <s v="Marché de Roseaux"/>
    <s v=""/>
    <s v="Marché de Roseaux"/>
    <s v=""/>
    <s v=""/>
    <s v="Eau en bidon fermé de 5  gallons (du type Culligan)"/>
    <n v="1"/>
    <n v="0"/>
    <n v="0"/>
    <n v="0"/>
    <n v="0"/>
    <s v="Eau en bidon fermé de 5  gallons (du type Culligan)"/>
    <n v="1"/>
    <n v="0"/>
    <n v="0"/>
    <n v="0"/>
    <n v="0"/>
    <s v=""/>
    <s v=""/>
    <s v=""/>
    <s v=""/>
    <s v=""/>
    <s v=""/>
    <s v=""/>
    <s v=""/>
    <s v=""/>
    <s v=""/>
    <s v=""/>
    <s v=""/>
    <s v=""/>
    <s v=""/>
    <s v=""/>
    <s v=""/>
    <s v=""/>
    <s v=""/>
    <s v="Oui"/>
    <n v="60"/>
    <s v=""/>
    <s v=""/>
    <s v=""/>
    <s v=""/>
    <s v=""/>
    <s v=""/>
    <n v="6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90268126.jpg"/>
    <s v="Version finale"/>
    <s v=""/>
    <n v="144825967"/>
    <s v="dce9e90b-97d0-468e-b154-b125b0185ae4"/>
    <s v="2020-12-12T16:30:34"/>
    <s v=""/>
    <n v="92"/>
  </r>
  <r>
    <x v="4"/>
    <x v="9"/>
    <s v="HT0832"/>
    <s v="Roseaux"/>
    <s v="4e Section les Gommiers"/>
    <s v="Centre-ville"/>
    <s v=""/>
    <s v="ros_1"/>
    <s v="Centre-ville"/>
    <s v="Centre-ville"/>
    <s v="Centre-ville"/>
    <x v="0"/>
    <s v="Marché"/>
    <s v="marche"/>
    <s v="Marché"/>
    <s v="Face-à-face"/>
    <s v="Oui"/>
    <s v="Oui"/>
    <s v="Marché de Roseaux"/>
    <s v=""/>
    <s v="Marché de Roseaux"/>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s v=""/>
    <s v=""/>
    <s v=""/>
    <s v=""/>
    <s v=""/>
    <s v=""/>
    <s v=""/>
    <s v=""/>
    <s v=""/>
    <s v=""/>
    <s v=""/>
    <s v=""/>
    <s v=""/>
    <s v=""/>
    <s v=""/>
    <s v=""/>
    <s v=""/>
    <s v=""/>
    <s v=""/>
    <s v=""/>
    <s v=""/>
    <s v=""/>
    <s v=""/>
    <s v=""/>
    <s v=""/>
    <s v=""/>
    <s v=""/>
    <s v=""/>
    <s v=""/>
    <s v=""/>
    <s v="NA"/>
    <s v=""/>
    <s v=""/>
    <s v=""/>
    <s v="NA"/>
    <s v=""/>
    <m/>
    <s v=""/>
    <s v=""/>
    <s v=""/>
    <s v=""/>
    <s v=""/>
    <s v=""/>
    <s v=""/>
    <s v=""/>
    <s v=""/>
    <s v=""/>
    <s v=""/>
    <s v=""/>
    <s v=""/>
    <s v=""/>
    <s v=""/>
    <s v=""/>
    <s v=""/>
    <s v=""/>
    <s v=""/>
    <s v=""/>
    <s v=""/>
    <s v=""/>
    <s v=""/>
    <s v=""/>
    <s v=""/>
    <s v=""/>
    <s v=""/>
    <s v=""/>
    <s v=""/>
    <s v=""/>
    <s v=""/>
    <s v="1607780450487.jpg"/>
    <s v="Version finale"/>
    <s v=""/>
    <n v="144826450"/>
    <s v="aef68f3b-637c-4e2a-89b8-dc71751438d9"/>
    <s v="2020-12-12T16:32:32"/>
    <s v=""/>
    <n v="93"/>
  </r>
  <r>
    <x v="4"/>
    <x v="9"/>
    <s v="HT0832"/>
    <s v="Roseaux"/>
    <s v="4e Section les Gommiers"/>
    <s v="Centre-ville"/>
    <s v=""/>
    <s v="ros_1"/>
    <s v="Centre-ville"/>
    <s v="Centre-ville"/>
    <s v="Centre-ville"/>
    <x v="0"/>
    <s v="Marché"/>
    <s v="marche"/>
    <s v="Marché"/>
    <s v="Face-à-face"/>
    <s v="Oui"/>
    <s v="Oui"/>
    <s v="Marché de Roseaux"/>
    <s v=""/>
    <s v="Marché de Roseaux"/>
    <s v=""/>
    <s v=""/>
    <s v="Savon (mains)"/>
    <n v="0"/>
    <n v="1"/>
    <n v="0"/>
    <n v="0"/>
    <n v="0"/>
    <s v="Savon (mains)"/>
    <n v="0"/>
    <n v="1"/>
    <n v="0"/>
    <n v="0"/>
    <n v="0"/>
    <s v=""/>
    <s v=""/>
    <s v=""/>
    <s v=""/>
    <s v=""/>
    <s v=""/>
    <s v=""/>
    <s v=""/>
    <s v=""/>
    <s v=""/>
    <s v=""/>
    <s v=""/>
    <s v=""/>
    <s v=""/>
    <s v=""/>
    <s v=""/>
    <s v=""/>
    <s v=""/>
    <s v=""/>
    <s v=""/>
    <s v=""/>
    <s v=""/>
    <s v=""/>
    <s v=""/>
    <s v=""/>
    <s v=""/>
    <s v=""/>
    <s v="Oui"/>
    <n v="100"/>
    <s v=""/>
    <s v=""/>
    <s v=""/>
    <s v=""/>
    <s v=""/>
    <s v=""/>
    <s v=""/>
    <n v="100"/>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s v="Savon (mains)"/>
    <n v="0"/>
    <n v="1"/>
    <n v="0"/>
    <n v="0"/>
    <n v="0"/>
    <s v="Absence de moyen de transport"/>
    <n v="0"/>
    <n v="0"/>
    <n v="0"/>
    <n v="0"/>
    <n v="1"/>
    <n v="0"/>
    <n v="0"/>
    <n v="0"/>
    <n v="0"/>
    <n v="0"/>
    <n v="0"/>
    <s v=""/>
    <s v=""/>
    <s v=""/>
    <s v=""/>
    <s v=""/>
    <s v=""/>
    <s v=""/>
    <s v=""/>
    <s v=""/>
    <s v=""/>
    <s v=""/>
    <s v=""/>
    <s v="NA"/>
    <s v=""/>
    <s v=""/>
    <s v=""/>
    <s v="NA"/>
    <s v=""/>
    <m/>
    <s v=""/>
    <s v=""/>
    <s v=""/>
    <s v=""/>
    <s v=""/>
    <s v=""/>
    <s v=""/>
    <s v=""/>
    <s v=""/>
    <s v=""/>
    <s v=""/>
    <s v=""/>
    <s v=""/>
    <s v=""/>
    <s v=""/>
    <s v=""/>
    <s v=""/>
    <s v=""/>
    <s v=""/>
    <s v=""/>
    <s v=""/>
    <s v=""/>
    <s v=""/>
    <s v=""/>
    <s v=""/>
    <s v=""/>
    <s v=""/>
    <s v=""/>
    <s v=""/>
    <s v=""/>
    <s v=""/>
    <s v="1607787802308.jpg"/>
    <s v="Version finale"/>
    <s v=""/>
    <n v="144826553"/>
    <s v="85ede572-17e8-4089-859f-ecb204291c54"/>
    <s v="2020-12-12T16:32:50"/>
    <s v=""/>
    <n v="95"/>
  </r>
  <r>
    <x v="4"/>
    <x v="9"/>
    <s v="HT0832"/>
    <s v="Roseaux"/>
    <s v="4e Section les Gommiers"/>
    <s v="Centre-ville"/>
    <s v=""/>
    <s v="ros_1"/>
    <s v="Centre-ville"/>
    <s v="Centre-ville"/>
    <s v="Centre-ville"/>
    <x v="0"/>
    <s v="Marché"/>
    <s v="marche"/>
    <s v="Marché"/>
    <s v="Face-à-face"/>
    <s v="Oui"/>
    <s v="Oui"/>
    <s v="Marché de Roseaux"/>
    <s v=""/>
    <s v="Marché de Roseaux"/>
    <s v=""/>
    <s v=""/>
    <s v="Savon (mains)"/>
    <n v="0"/>
    <n v="1"/>
    <n v="0"/>
    <n v="0"/>
    <n v="0"/>
    <s v="Savon (mains)"/>
    <n v="0"/>
    <n v="1"/>
    <n v="0"/>
    <n v="0"/>
    <n v="0"/>
    <s v=""/>
    <s v=""/>
    <s v=""/>
    <s v=""/>
    <s v=""/>
    <s v=""/>
    <s v=""/>
    <s v=""/>
    <s v=""/>
    <s v=""/>
    <s v=""/>
    <s v=""/>
    <s v=""/>
    <s v=""/>
    <s v=""/>
    <s v=""/>
    <s v=""/>
    <s v=""/>
    <s v=""/>
    <s v=""/>
    <s v=""/>
    <s v=""/>
    <s v=""/>
    <s v=""/>
    <s v=""/>
    <s v=""/>
    <s v=""/>
    <s v="Oui"/>
    <n v="35"/>
    <s v=""/>
    <s v=""/>
    <s v=""/>
    <s v=""/>
    <s v=""/>
    <s v=""/>
    <s v=""/>
    <n v="3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s v="Savon (mains)"/>
    <n v="0"/>
    <n v="1"/>
    <n v="0"/>
    <n v="0"/>
    <n v="0"/>
    <s v="Insécurité en ville"/>
    <n v="1"/>
    <n v="0"/>
    <n v="0"/>
    <n v="0"/>
    <n v="0"/>
    <n v="0"/>
    <n v="0"/>
    <n v="0"/>
    <n v="0"/>
    <n v="0"/>
    <n v="0"/>
    <s v=""/>
    <s v=""/>
    <s v=""/>
    <s v=""/>
    <s v=""/>
    <s v=""/>
    <s v=""/>
    <s v=""/>
    <s v=""/>
    <s v=""/>
    <s v=""/>
    <s v=""/>
    <s v="NA"/>
    <s v=""/>
    <s v=""/>
    <s v=""/>
    <s v="NA"/>
    <s v=""/>
    <m/>
    <s v=""/>
    <s v=""/>
    <s v=""/>
    <s v=""/>
    <s v=""/>
    <s v=""/>
    <s v=""/>
    <s v=""/>
    <s v=""/>
    <s v=""/>
    <s v=""/>
    <s v=""/>
    <s v=""/>
    <s v=""/>
    <s v=""/>
    <s v=""/>
    <s v=""/>
    <s v=""/>
    <s v=""/>
    <s v=""/>
    <s v=""/>
    <s v=""/>
    <s v=""/>
    <s v=""/>
    <s v=""/>
    <s v=""/>
    <s v=""/>
    <s v=""/>
    <s v=""/>
    <s v=""/>
    <s v=""/>
    <s v="1607786261984.jpg"/>
    <s v="Version finale"/>
    <s v=""/>
    <n v="144826501"/>
    <s v="9c34bf1c-e29b-4626-a4f3-0b9010f01595"/>
    <s v="2020-12-12T16:32:41"/>
    <s v=""/>
    <n v="94"/>
  </r>
</pivotCacheRecords>
</file>

<file path=xl/pivotCache/pivotCacheRecords5.xml><?xml version="1.0" encoding="utf-8"?>
<pivotCacheRecords xmlns="http://schemas.openxmlformats.org/spreadsheetml/2006/main" xmlns:r="http://schemas.openxmlformats.org/officeDocument/2006/relationships" count="141">
  <r>
    <x v="0"/>
    <s v="Môle Saint Nicolas"/>
    <s v="HT0931"/>
    <s v="Môle Saint Nicolas"/>
    <s v="2e Section Mare-Rouge"/>
    <s v="Centre-ville"/>
    <s v=""/>
    <s v="msn_2"/>
    <s v="Centre-ville"/>
    <s v="Centre-ville"/>
    <s v="Centre-ville"/>
    <s v="Péri-urbaine"/>
    <s v="Marché"/>
    <s v="marche"/>
    <s v="Marché"/>
    <s v="Face-à-face"/>
    <s v="Oui"/>
    <s v="Oui"/>
    <s v="Marché Trésor / Mare-Rouge"/>
    <s v=""/>
    <s v="Marché Trésor / Mare-Rouge"/>
    <s v=""/>
    <s v=""/>
    <s v="Savon (mains) Eau de Javel"/>
    <n v="0"/>
    <n v="1"/>
    <n v="1"/>
    <n v="0"/>
    <n v="0"/>
    <s v="Savon (mains) Eau de Javel"/>
    <n v="0"/>
    <n v="1"/>
    <n v="1"/>
    <n v="0"/>
    <n v="0"/>
    <s v=""/>
    <s v=""/>
    <s v=""/>
    <s v=""/>
    <s v=""/>
    <s v=""/>
    <s v=""/>
    <s v=""/>
    <s v=""/>
    <s v=""/>
    <s v=""/>
    <s v=""/>
    <s v=""/>
    <s v=""/>
    <s v=""/>
    <s v=""/>
    <s v=""/>
    <s v=""/>
    <s v=""/>
    <s v=""/>
    <s v=""/>
    <s v=""/>
    <s v=""/>
    <s v=""/>
    <s v=""/>
    <s v=""/>
    <s v=""/>
    <s v="Non"/>
    <s v=""/>
    <s v="Pièce de 100g"/>
    <s v="Pièce de 100g"/>
    <n v="50"/>
    <s v="37.5"/>
    <s v=""/>
    <s v=""/>
    <s v="37.5"/>
    <s v="37.5"/>
    <s v="Non"/>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
    <s v=""/>
    <s v=""/>
    <s v=""/>
    <s v=""/>
    <s v=""/>
    <m/>
    <s v=""/>
    <s v=""/>
    <s v=""/>
    <s v=""/>
    <s v=""/>
    <s v=""/>
    <s v=""/>
    <s v=""/>
    <s v=""/>
    <s v=""/>
    <s v=""/>
    <s v=""/>
    <s v=""/>
    <s v=""/>
    <s v=""/>
    <s v=""/>
    <s v=""/>
    <s v=""/>
    <s v=""/>
    <s v=""/>
    <s v=""/>
    <s v=""/>
    <s v=""/>
    <s v=""/>
    <s v=""/>
    <s v=""/>
  </r>
  <r>
    <x v="0"/>
    <s v="Môle Saint Nicolas"/>
    <s v="HT0931"/>
    <s v="Môle Saint Nicolas"/>
    <s v="2e Section Mare-Rouge"/>
    <s v="Centre-ville"/>
    <s v=""/>
    <s v="msn_2"/>
    <s v="Centre-ville"/>
    <s v="Centre-ville"/>
    <s v="Centre-ville"/>
    <s v="Péri-urbaine"/>
    <s v="Marché"/>
    <s v="marche"/>
    <s v="Marché"/>
    <s v="Face-à-face"/>
    <s v="Oui"/>
    <s v="Oui"/>
    <s v="Marché Trésor / Mare-Rouge"/>
    <s v=""/>
    <s v="Marché Trésor / Mare-Rouge"/>
    <s v=""/>
    <s v=""/>
    <s v="Savon (mains) Eau de Javel Produit de traitement de l'eau (Gadyen Dlo, Aquajif)"/>
    <n v="0"/>
    <n v="1"/>
    <n v="1"/>
    <n v="1"/>
    <n v="0"/>
    <s v="Savon (mains) Produit de traitement de l'eau (Gadyen Dlo, Aquajif)"/>
    <n v="0"/>
    <n v="1"/>
    <n v="0"/>
    <n v="1"/>
    <n v="0"/>
    <s v="l'Eau de Javel"/>
    <n v="0"/>
    <n v="0"/>
    <n v="0"/>
    <n v="1"/>
    <n v="0"/>
    <s v="Absence de moyen de transport"/>
    <n v="0"/>
    <n v="0"/>
    <n v="0"/>
    <n v="0"/>
    <n v="1"/>
    <n v="0"/>
    <n v="0"/>
    <n v="0"/>
    <n v="0"/>
    <n v="0"/>
    <n v="0"/>
    <s v=""/>
    <s v=""/>
    <s v=""/>
    <s v=""/>
    <s v=""/>
    <s v=""/>
    <s v=""/>
    <s v=""/>
    <s v=""/>
    <s v="Non"/>
    <s v=""/>
    <s v="Pièce de 100g"/>
    <s v="Pièce de 100g"/>
    <n v="50"/>
    <s v="37.5"/>
    <s v=""/>
    <s v=""/>
    <s v="37.5"/>
    <s v="37.5"/>
    <s v=""/>
    <s v=""/>
    <s v=""/>
    <s v=""/>
    <s v=""/>
    <s v=""/>
    <s v=""/>
    <s v=""/>
    <s v=""/>
    <s v=""/>
    <s v=""/>
    <s v=""/>
    <s v="Un Petit bidon de chlore"/>
    <s v="autre"/>
    <s v="Autre"/>
    <s v="500 mL"/>
    <s v="Oui les prix ont monté"/>
    <s v="Savon (mains)"/>
    <n v="0"/>
    <n v="1"/>
    <n v="0"/>
    <n v="0"/>
    <n v="0"/>
    <s v="Insécurité en ville Insécurité sur les routes"/>
    <n v="1"/>
    <n v="1"/>
    <n v="0"/>
    <n v="0"/>
    <n v="0"/>
    <n v="0"/>
    <n v="0"/>
    <n v="0"/>
    <n v="0"/>
    <n v="0"/>
    <s v=""/>
    <s v=""/>
    <s v=""/>
    <s v=""/>
    <s v=""/>
    <s v=""/>
    <s v=""/>
    <s v=""/>
    <s v=""/>
    <s v=""/>
    <s v=""/>
    <s v=""/>
    <s v=""/>
    <s v=""/>
    <s v=""/>
    <s v=""/>
    <s v=""/>
    <x v="1"/>
    <x v="1"/>
    <x v="1"/>
    <x v="1"/>
    <x v="1"/>
    <x v="1"/>
    <n v="0"/>
    <s v="Insécurité en ville Insécurité sur les routes"/>
    <n v="1"/>
    <n v="1"/>
    <n v="0"/>
    <n v="0"/>
    <n v="0"/>
    <n v="0"/>
    <n v="0"/>
    <n v="0"/>
    <n v="0"/>
    <n v="0"/>
    <n v="0"/>
    <s v=""/>
    <s v=""/>
    <s v=""/>
    <s v=""/>
    <s v=""/>
    <s v=""/>
    <s v=""/>
    <s v=""/>
    <s v=""/>
    <s v=""/>
    <s v=""/>
    <s v=""/>
    <s v=""/>
    <s v=""/>
    <s v=""/>
    <s v=""/>
    <s v=""/>
    <s v=""/>
    <m/>
    <s v=""/>
    <s v=""/>
    <s v=""/>
    <s v=""/>
    <s v=""/>
    <s v=""/>
    <s v=""/>
    <s v=""/>
    <s v=""/>
    <s v=""/>
    <s v=""/>
    <s v=""/>
    <s v=""/>
    <s v=""/>
    <s v=""/>
    <s v=""/>
    <s v=""/>
    <s v=""/>
    <s v=""/>
    <s v=""/>
    <s v=""/>
    <s v=""/>
    <s v=""/>
    <s v=""/>
    <s v=""/>
    <s v=""/>
  </r>
  <r>
    <x v="0"/>
    <s v="Môle Saint Nicolas"/>
    <s v="HT0931"/>
    <s v="Môle Saint Nicolas"/>
    <s v="1re Section de Cotes de Fer"/>
    <s v="Centre-ville"/>
    <s v=""/>
    <s v="msn_2"/>
    <s v="Centre-ville"/>
    <s v="Centre-ville"/>
    <s v="Centre-ville"/>
    <s v="Péri-urbaine"/>
    <s v="Marché"/>
    <s v="marche"/>
    <s v="Marché"/>
    <s v="Face-à-face"/>
    <s v="Oui"/>
    <s v="Oui"/>
    <s v="Marché communal de Môle Saint Nicolas"/>
    <s v=""/>
    <s v="Marché communal de Môle Saint Nicolas"/>
    <s v=""/>
    <s v=""/>
    <s v="Savon (mains) Eau de Javel"/>
    <n v="0"/>
    <n v="1"/>
    <n v="1"/>
    <n v="0"/>
    <n v="0"/>
    <s v="Savon (mains) Eau de Javel"/>
    <n v="0"/>
    <n v="1"/>
    <n v="1"/>
    <n v="0"/>
    <n v="0"/>
    <s v=""/>
    <s v=""/>
    <s v=""/>
    <s v=""/>
    <s v=""/>
    <s v=""/>
    <s v=""/>
    <s v=""/>
    <s v=""/>
    <s v=""/>
    <s v=""/>
    <s v=""/>
    <s v=""/>
    <s v=""/>
    <s v=""/>
    <s v=""/>
    <s v=""/>
    <s v=""/>
    <s v=""/>
    <s v=""/>
    <s v=""/>
    <s v=""/>
    <s v=""/>
    <s v=""/>
    <s v=""/>
    <s v=""/>
    <s v=""/>
    <s v="Oui"/>
    <n v="25"/>
    <s v=""/>
    <s v=""/>
    <s v=""/>
    <s v=""/>
    <s v=""/>
    <s v=""/>
    <s v=""/>
    <n v="25"/>
    <s v="Non"/>
    <s v=""/>
    <s v=""/>
    <s v=""/>
    <s v=""/>
    <s v=""/>
    <s v="Oz"/>
    <n v="3"/>
    <n v="10"/>
    <n v="533.33333333333337"/>
    <n v="533.33333333333337"/>
    <m/>
    <s v=""/>
    <s v=""/>
    <s v=""/>
    <s v=""/>
    <s v="Oui les prix ont descendu"/>
    <s v=""/>
    <s v=""/>
    <s v=""/>
    <s v=""/>
    <s v=""/>
    <s v=""/>
    <s v=""/>
    <s v=""/>
    <s v=""/>
    <s v=""/>
    <s v=""/>
    <s v=""/>
    <s v=""/>
    <s v=""/>
    <s v=""/>
    <s v=""/>
    <s v=""/>
    <s v=""/>
    <s v="Savon (mains) Eau de Javel"/>
    <n v="0"/>
    <n v="1"/>
    <n v="1"/>
    <n v="0"/>
    <n v="0"/>
    <s v="Autre (précisez)"/>
    <n v="0"/>
    <n v="0"/>
    <n v="0"/>
    <n v="0"/>
    <n v="0"/>
    <n v="0"/>
    <n v="1"/>
    <n v="0"/>
    <s v="Changement du taux de change"/>
    <x v="1"/>
    <x v="2"/>
    <x v="1"/>
    <x v="1"/>
    <x v="2"/>
    <x v="1"/>
    <n v="0"/>
    <s v="Autre (précisez)"/>
    <n v="0"/>
    <n v="0"/>
    <n v="0"/>
    <n v="0"/>
    <n v="0"/>
    <n v="0"/>
    <n v="0"/>
    <n v="0"/>
    <n v="0"/>
    <n v="1"/>
    <n v="0"/>
    <s v=""/>
    <s v=""/>
    <s v=""/>
    <s v=""/>
    <s v=""/>
    <s v=""/>
    <s v=""/>
    <s v=""/>
    <s v=""/>
    <s v=""/>
    <s v=""/>
    <s v=""/>
    <s v=""/>
    <s v=""/>
    <s v=""/>
    <s v=""/>
    <s v=""/>
    <s v=""/>
    <m/>
    <s v=""/>
    <s v=""/>
    <s v=""/>
    <s v=""/>
    <s v=""/>
    <s v=""/>
    <s v=""/>
    <s v=""/>
    <s v=""/>
    <s v=""/>
    <s v=""/>
    <s v=""/>
    <s v=""/>
    <s v=""/>
    <s v=""/>
    <s v=""/>
    <s v=""/>
    <s v=""/>
    <s v=""/>
    <s v=""/>
    <s v=""/>
    <s v=""/>
    <s v=""/>
    <s v=""/>
    <s v=""/>
    <s v=""/>
  </r>
  <r>
    <x v="0"/>
    <s v="Môle Saint Nicolas"/>
    <s v="HT0931"/>
    <s v="Môle Saint Nicolas"/>
    <s v="1re Section de Cotes de Fer"/>
    <s v="Centre-ville"/>
    <s v=""/>
    <s v="msn_2"/>
    <s v="Centre-ville"/>
    <s v="Centre-ville"/>
    <s v="Centre-ville"/>
    <s v="Péri-urbaine"/>
    <s v="Marché"/>
    <s v="marche"/>
    <s v="Marché"/>
    <s v="Face-à-face"/>
    <s v="Oui"/>
    <s v="Oui"/>
    <s v="Marché communal de Môle Saint Nicolas"/>
    <s v=""/>
    <s v="Marché communal de Môle Saint Nicolas"/>
    <s v=""/>
    <s v=""/>
    <s v="Savon (mains) Eau de Javel"/>
    <n v="0"/>
    <n v="1"/>
    <n v="1"/>
    <n v="0"/>
    <n v="0"/>
    <s v="Savon (mains) Eau de Javel"/>
    <n v="0"/>
    <n v="1"/>
    <n v="1"/>
    <n v="0"/>
    <n v="0"/>
    <s v=""/>
    <s v=""/>
    <s v=""/>
    <s v=""/>
    <s v=""/>
    <s v=""/>
    <s v=""/>
    <s v=""/>
    <s v=""/>
    <s v=""/>
    <s v=""/>
    <s v=""/>
    <s v=""/>
    <s v=""/>
    <s v=""/>
    <s v=""/>
    <s v=""/>
    <s v=""/>
    <s v=""/>
    <s v=""/>
    <s v=""/>
    <s v=""/>
    <s v=""/>
    <s v=""/>
    <s v=""/>
    <s v=""/>
    <s v=""/>
    <s v="Oui"/>
    <n v="25"/>
    <s v=""/>
    <s v=""/>
    <s v=""/>
    <s v=""/>
    <s v=""/>
    <s v=""/>
    <s v=""/>
    <n v="25"/>
    <s v="Non"/>
    <s v=""/>
    <s v=""/>
    <s v=""/>
    <s v=""/>
    <s v=""/>
    <s v="Oz"/>
    <n v="3"/>
    <n v="10"/>
    <n v="533.33333333333337"/>
    <n v="533.33333333333337"/>
    <m/>
    <s v=""/>
    <s v=""/>
    <s v=""/>
    <s v=""/>
    <s v="Oui les prix ont descendu"/>
    <s v=""/>
    <s v=""/>
    <s v=""/>
    <s v=""/>
    <s v=""/>
    <s v=""/>
    <s v=""/>
    <s v=""/>
    <s v=""/>
    <s v=""/>
    <s v=""/>
    <s v=""/>
    <s v=""/>
    <s v=""/>
    <s v=""/>
    <s v=""/>
    <s v=""/>
    <s v=""/>
    <s v="Savon (mains) Eau de Javel"/>
    <n v="0"/>
    <n v="1"/>
    <n v="1"/>
    <n v="0"/>
    <n v="0"/>
    <s v="Autre (précisez)"/>
    <n v="0"/>
    <n v="0"/>
    <n v="0"/>
    <n v="0"/>
    <n v="0"/>
    <n v="0"/>
    <n v="1"/>
    <n v="0"/>
    <s v="Changement du taux de change"/>
    <x v="0"/>
    <x v="0"/>
    <x v="0"/>
    <x v="0"/>
    <x v="0"/>
    <x v="0"/>
    <s v=""/>
    <s v=""/>
    <s v=""/>
    <s v=""/>
    <s v=""/>
    <s v=""/>
    <s v=""/>
    <s v=""/>
    <s v=""/>
    <s v=""/>
    <s v=""/>
    <s v=""/>
    <s v=""/>
    <s v=""/>
    <s v=""/>
    <s v=""/>
    <s v=""/>
    <s v=""/>
    <s v=""/>
    <s v=""/>
    <s v=""/>
    <s v=""/>
    <s v=""/>
    <s v=""/>
    <s v=""/>
    <s v=""/>
    <s v=""/>
    <s v=""/>
    <s v=""/>
    <s v=""/>
    <s v=""/>
    <m/>
    <s v=""/>
    <s v=""/>
    <s v=""/>
    <s v=""/>
    <s v=""/>
    <s v=""/>
    <s v=""/>
    <s v=""/>
    <s v=""/>
    <s v=""/>
    <s v=""/>
    <s v=""/>
    <s v=""/>
    <s v=""/>
    <s v=""/>
    <s v=""/>
    <s v=""/>
    <s v=""/>
    <s v=""/>
    <s v=""/>
    <s v=""/>
    <s v=""/>
    <s v=""/>
    <s v=""/>
    <s v=""/>
    <s v=""/>
  </r>
  <r>
    <x v="0"/>
    <s v="Môle Saint Nicolas"/>
    <s v="HT0931"/>
    <s v="Môle Saint Nicolas"/>
    <s v="2e Section Mare-Rouge"/>
    <s v="Centre-ville"/>
    <s v=""/>
    <s v="msn_2"/>
    <s v="Centre-ville"/>
    <s v="Centre-ville"/>
    <s v="Centre-ville"/>
    <s v="Péri-urbaine"/>
    <s v="Marché"/>
    <s v="marche"/>
    <s v="Marché"/>
    <s v="Face-à-face"/>
    <s v="Oui"/>
    <s v="Oui"/>
    <s v="Marché Trésor / Mare-Rouge"/>
    <s v=""/>
    <s v="Marché Trésor / Mare-Rouge"/>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
    <s v=""/>
    <s v=""/>
    <s v=""/>
    <s v=""/>
    <s v=""/>
    <m/>
    <s v=""/>
    <s v=""/>
    <s v=""/>
    <s v=""/>
    <s v=""/>
    <s v=""/>
    <s v=""/>
    <s v=""/>
    <s v=""/>
    <s v=""/>
    <s v=""/>
    <s v=""/>
    <s v=""/>
    <s v=""/>
    <s v=""/>
    <s v=""/>
    <s v=""/>
    <s v=""/>
    <s v=""/>
    <s v=""/>
    <s v=""/>
    <s v=""/>
    <s v=""/>
    <s v=""/>
    <s v=""/>
    <s v=""/>
  </r>
  <r>
    <x v="0"/>
    <s v="Môle Saint Nicolas"/>
    <s v="HT0931"/>
    <s v="Môle Saint Nicolas"/>
    <s v="2e Section Mare-Rouge"/>
    <s v="Centre-ville"/>
    <s v=""/>
    <s v="msn_2"/>
    <s v="Centre-ville"/>
    <s v="Centre-ville"/>
    <s v="Centre-ville"/>
    <s v="Péri-urbaine"/>
    <s v="Marché"/>
    <s v="marche"/>
    <s v="Marché"/>
    <s v="Face-à-face"/>
    <s v="Oui"/>
    <s v="Oui"/>
    <s v="Marché Trésor / Mare-Rouge"/>
    <s v=""/>
    <s v="Marché Trésor / Mare-Rouge"/>
    <s v=""/>
    <s v=""/>
    <s v="Eau de Javel"/>
    <n v="0"/>
    <n v="0"/>
    <n v="1"/>
    <n v="0"/>
    <n v="0"/>
    <s v="Eau de Javel"/>
    <n v="0"/>
    <n v="0"/>
    <n v="1"/>
    <n v="0"/>
    <n v="0"/>
    <s v=""/>
    <s v=""/>
    <s v=""/>
    <s v=""/>
    <s v=""/>
    <s v=""/>
    <s v=""/>
    <s v=""/>
    <s v=""/>
    <s v=""/>
    <s v=""/>
    <s v=""/>
    <s v=""/>
    <s v=""/>
    <s v=""/>
    <s v=""/>
    <s v=""/>
    <s v=""/>
    <s v=""/>
    <s v=""/>
    <s v=""/>
    <s v=""/>
    <s v=""/>
    <s v=""/>
    <s v=""/>
    <s v=""/>
    <s v=""/>
    <s v=""/>
    <s v=""/>
    <s v=""/>
    <s v=""/>
    <s v=""/>
    <s v=""/>
    <s v=""/>
    <s v=""/>
    <s v=""/>
    <s v=""/>
    <s v="Non"/>
    <s v=""/>
    <s v="Autre"/>
    <s v="Autre"/>
    <s v="NA"/>
    <s v="Autre"/>
    <s v="Oz"/>
    <s v="3.0"/>
    <n v="15"/>
    <n v="640"/>
    <n v="640"/>
    <m/>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
    <s v=""/>
    <s v=""/>
    <s v=""/>
    <s v=""/>
    <s v=""/>
    <m/>
    <s v=""/>
    <s v=""/>
    <s v=""/>
    <s v=""/>
    <s v=""/>
    <s v=""/>
    <s v=""/>
    <s v=""/>
    <s v=""/>
    <s v=""/>
    <s v=""/>
    <s v=""/>
    <s v=""/>
    <s v=""/>
    <s v=""/>
    <s v=""/>
    <s v=""/>
    <s v=""/>
    <s v=""/>
    <s v=""/>
    <s v=""/>
    <s v=""/>
    <s v=""/>
    <s v=""/>
    <s v=""/>
    <s v=""/>
  </r>
  <r>
    <x v="0"/>
    <s v="Môle Saint Nicolas"/>
    <s v="HT0931"/>
    <s v="Môle Saint Nicolas"/>
    <s v="1re Section de Cotes de Fer"/>
    <s v="Centre-ville"/>
    <s v=""/>
    <s v="msn_2"/>
    <s v="Centre-ville"/>
    <s v="Centre-ville"/>
    <s v="Centre-ville"/>
    <s v="Péri-urbaine"/>
    <s v="Marché"/>
    <s v="marche"/>
    <s v="Marché"/>
    <s v="Face-à-face"/>
    <s v="Oui"/>
    <s v="Oui"/>
    <s v="Marché communal de Môle Saint Nicolas"/>
    <s v=""/>
    <s v="Marché communal de Môle Saint Nicolas"/>
    <s v=""/>
    <s v=""/>
    <s v="Savon (mains)"/>
    <n v="0"/>
    <n v="1"/>
    <n v="0"/>
    <n v="0"/>
    <n v="0"/>
    <s v="Savon (mains)"/>
    <n v="0"/>
    <n v="1"/>
    <n v="0"/>
    <n v="0"/>
    <n v="0"/>
    <s v=""/>
    <s v=""/>
    <s v=""/>
    <s v=""/>
    <s v=""/>
    <s v=""/>
    <s v=""/>
    <s v=""/>
    <s v=""/>
    <s v=""/>
    <s v=""/>
    <s v=""/>
    <s v=""/>
    <s v=""/>
    <s v=""/>
    <s v=""/>
    <s v=""/>
    <s v=""/>
    <s v=""/>
    <s v=""/>
    <s v=""/>
    <s v=""/>
    <s v=""/>
    <s v=""/>
    <s v=""/>
    <s v=""/>
    <s v=""/>
    <s v="Oui"/>
    <n v="35"/>
    <s v=""/>
    <s v=""/>
    <s v=""/>
    <s v=""/>
    <s v=""/>
    <s v=""/>
    <s v=""/>
    <n v="3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
    <s v=""/>
    <s v=""/>
    <s v=""/>
    <s v=""/>
    <s v=""/>
    <m/>
    <s v=""/>
    <s v=""/>
    <s v=""/>
    <s v=""/>
    <s v=""/>
    <s v=""/>
    <s v=""/>
    <s v=""/>
    <s v=""/>
    <s v=""/>
    <s v=""/>
    <s v=""/>
    <s v=""/>
    <s v=""/>
    <s v=""/>
    <s v=""/>
    <s v=""/>
    <s v=""/>
    <s v=""/>
    <s v=""/>
    <s v=""/>
    <s v=""/>
    <s v=""/>
    <s v=""/>
    <s v=""/>
    <s v=""/>
  </r>
  <r>
    <x v="0"/>
    <s v="Môle Saint Nicolas"/>
    <s v="HT0931"/>
    <s v="Môle Saint Nicolas"/>
    <s v="1re Section de Cotes de Fer"/>
    <s v="Centre-ville"/>
    <s v=""/>
    <s v="msn_2"/>
    <s v="Centre-ville"/>
    <s v="Centre-ville"/>
    <s v="Centre-ville"/>
    <s v="Péri-urbaine"/>
    <s v="Marché"/>
    <s v="marche"/>
    <s v="Marché"/>
    <s v="Face-à-face"/>
    <s v="Oui"/>
    <s v="Oui"/>
    <s v="Marché communal de Môle Saint Nicolas"/>
    <s v=""/>
    <s v="Marché communal de Môle Saint Nicolas"/>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
    <s v=""/>
    <s v=""/>
    <s v=""/>
    <s v=""/>
    <s v=""/>
    <m/>
    <s v=""/>
    <s v=""/>
    <s v=""/>
    <s v=""/>
    <s v=""/>
    <s v=""/>
    <s v=""/>
    <s v=""/>
    <s v=""/>
    <s v=""/>
    <s v=""/>
    <s v=""/>
    <s v=""/>
    <s v=""/>
    <s v=""/>
    <s v=""/>
    <s v=""/>
    <s v=""/>
    <s v=""/>
    <s v=""/>
    <s v=""/>
    <s v=""/>
    <s v=""/>
    <s v=""/>
    <s v=""/>
    <s v=""/>
  </r>
  <r>
    <x v="0"/>
    <s v="Môle Saint Nicolas"/>
    <s v="HT0931"/>
    <s v="Môle Saint Nicolas"/>
    <s v="1re Section de Cotes de Fer"/>
    <s v="Centre-ville"/>
    <s v=""/>
    <s v="msn_2"/>
    <s v="Centre-ville"/>
    <s v="Centre-ville"/>
    <s v="Centre-ville"/>
    <s v="Péri-urbaine"/>
    <s v="Marché"/>
    <s v="marche"/>
    <s v="Marché"/>
    <s v="Face-à-face"/>
    <s v="Oui"/>
    <s v="Oui"/>
    <s v="Marché communal de Môle Saint Nicolas"/>
    <s v=""/>
    <s v="Marché communal de Môle Saint Nicolas"/>
    <s v=""/>
    <s v=""/>
    <s v="Eau en bidon fermé de 5  gallons (du type Culligan)"/>
    <n v="1"/>
    <n v="0"/>
    <n v="0"/>
    <n v="0"/>
    <n v="0"/>
    <s v="Eau en bidon fermé de 5  gallons (du type Culligan)"/>
    <n v="1"/>
    <n v="0"/>
    <s v="Eau en bidon fermé de 5  gallons (du type Culligan)"/>
    <n v="0"/>
    <n v="0"/>
    <s v=""/>
    <s v=""/>
    <s v=""/>
    <s v=""/>
    <s v=""/>
    <s v=""/>
    <s v=""/>
    <s v=""/>
    <s v=""/>
    <s v=""/>
    <s v=""/>
    <s v=""/>
    <s v=""/>
    <s v=""/>
    <s v=""/>
    <s v=""/>
    <s v=""/>
    <s v=""/>
    <s v="Oui"/>
    <n v="30"/>
    <s v=""/>
    <s v=""/>
    <s v=""/>
    <s v=""/>
    <s v=""/>
    <s v=""/>
    <n v="30"/>
    <s v=""/>
    <s v=""/>
    <s v=""/>
    <s v=""/>
    <s v=""/>
    <s v=""/>
    <s v=""/>
    <s v=""/>
    <s v=""/>
    <s v=""/>
    <s v=""/>
    <s v=""/>
    <s v=""/>
    <s v=""/>
    <s v=""/>
    <s v=""/>
    <s v=""/>
    <s v=""/>
    <s v=""/>
    <s v=""/>
    <s v=""/>
    <s v=""/>
    <s v=""/>
    <s v=""/>
    <s v=""/>
    <s v=""/>
    <s v="Oui les prix ont monté"/>
    <s v="Eau en bidon fermé de 5  gallons (du type Culligan)"/>
    <n v="1"/>
    <n v="0"/>
    <n v="0"/>
    <n v="0"/>
    <n v="0"/>
    <s v="Le prix de l'essence est monté"/>
    <n v="0"/>
    <n v="0"/>
    <n v="0"/>
    <n v="0"/>
    <n v="0"/>
    <n v="1"/>
    <n v="0"/>
    <n v="0"/>
    <n v="0"/>
    <n v="0"/>
    <s v=""/>
    <s v=""/>
    <s v=""/>
    <s v=""/>
    <s v=""/>
    <s v=""/>
    <s v=""/>
    <s v=""/>
    <s v=""/>
    <s v=""/>
    <s v=""/>
    <s v=""/>
    <s v=""/>
    <s v=""/>
    <s v=""/>
    <s v=""/>
    <s v=""/>
    <x v="0"/>
    <x v="0"/>
    <x v="0"/>
    <x v="0"/>
    <x v="0"/>
    <x v="0"/>
    <s v=""/>
    <s v=""/>
    <s v=""/>
    <s v=""/>
    <s v=""/>
    <s v=""/>
    <s v=""/>
    <s v=""/>
    <s v=""/>
    <s v=""/>
    <s v=""/>
    <s v=""/>
    <s v=""/>
    <s v=""/>
    <s v=""/>
    <s v=""/>
    <s v=""/>
    <s v=""/>
    <s v=""/>
    <s v=""/>
    <s v=""/>
    <s v=""/>
    <s v=""/>
    <s v=""/>
    <s v=""/>
    <s v=""/>
    <s v=""/>
    <s v=""/>
    <s v=""/>
    <s v=""/>
    <s v=""/>
    <m/>
    <s v=""/>
    <s v=""/>
    <s v=""/>
    <s v=""/>
    <s v=""/>
    <s v=""/>
    <s v=""/>
    <s v=""/>
    <s v=""/>
    <s v=""/>
    <s v=""/>
    <s v=""/>
    <s v=""/>
    <s v=""/>
    <s v=""/>
    <s v=""/>
    <s v=""/>
    <s v=""/>
    <s v=""/>
    <s v=""/>
    <s v=""/>
    <s v=""/>
    <s v=""/>
    <s v=""/>
    <s v=""/>
    <s v=""/>
  </r>
  <r>
    <x v="1"/>
    <s v="Belladère"/>
    <s v="HT0632"/>
    <s v="Belladère"/>
    <s v="1re Section Renthe Mathe"/>
    <s v="Autre"/>
    <s v="Bas Régis"/>
    <s v="autre"/>
    <s v="Autre"/>
    <s v="Bas Régis"/>
    <s v="Bas Régis"/>
    <s v="Rurale"/>
    <s v="Marché"/>
    <s v="marche"/>
    <s v="Marché"/>
    <s v="Face-à-face"/>
    <s v="Oui"/>
    <s v="Oui"/>
    <s v="Marché public de Belladère"/>
    <s v=""/>
    <s v="Marché public de Belladère"/>
    <s v="NA"/>
    <s v=""/>
    <s v="Eau en bidon fermé de 5  gallons (du type Culligan)"/>
    <n v="1"/>
    <n v="0"/>
    <n v="0"/>
    <n v="0"/>
    <n v="0"/>
    <s v="Eau en bidon fermé de 5  gallons (du type Culligan)"/>
    <n v="1"/>
    <n v="0"/>
    <n v="0"/>
    <n v="0"/>
    <n v="0"/>
    <s v=""/>
    <s v=""/>
    <s v=""/>
    <s v=""/>
    <s v=""/>
    <s v=""/>
    <s v=""/>
    <s v=""/>
    <s v=""/>
    <s v=""/>
    <s v=""/>
    <s v=""/>
    <s v=""/>
    <s v=""/>
    <s v=""/>
    <s v=""/>
    <s v=""/>
    <s v=""/>
    <s v="Oui"/>
    <n v="40"/>
    <s v=""/>
    <s v=""/>
    <s v=""/>
    <s v=""/>
    <s v=""/>
    <s v=""/>
    <n v="4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Belladère"/>
    <s v="HT0632"/>
    <s v="Belladère"/>
    <s v="1re Section Renthe Mathe"/>
    <s v="Autre"/>
    <s v="Cité Jolie"/>
    <s v="autre"/>
    <s v="Autre"/>
    <s v="Cité Jolie"/>
    <s v="Cité Jolie"/>
    <s v="Rurale"/>
    <s v="Marché"/>
    <s v="marche"/>
    <s v="Marché"/>
    <s v="Face-à-face"/>
    <s v="Oui"/>
    <s v="Oui"/>
    <s v="Marché public de Belladère"/>
    <s v=""/>
    <s v="Marché public de Belladèr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Belladère"/>
    <s v="HT0632"/>
    <s v="Belladère"/>
    <s v="1re Section Renthe Mathe"/>
    <s v="Autre"/>
    <s v="Bas Régis"/>
    <s v="autre"/>
    <s v="Autre"/>
    <s v="Bas Régis"/>
    <s v="Bas Régis"/>
    <s v="Rurale"/>
    <s v="Marché"/>
    <s v="marche"/>
    <s v="Marché"/>
    <s v="Face-à-face"/>
    <s v="Oui"/>
    <s v="Oui"/>
    <s v="Marché public de Belladère"/>
    <s v=""/>
    <s v="Marché public de Belladèr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Belladère"/>
    <s v="HT0632"/>
    <s v="Belladère"/>
    <s v="1re Section Renthe Mathe"/>
    <s v="Autre"/>
    <s v="Rue du marché"/>
    <s v="autre"/>
    <s v="Autre"/>
    <s v="Rue du marché"/>
    <s v="Rue du marché"/>
    <s v="Rurale"/>
    <s v="Marché"/>
    <s v="marche"/>
    <s v="Marché"/>
    <s v="Face-à-face"/>
    <s v="Oui"/>
    <s v="Oui"/>
    <s v="Marché public de Belladère"/>
    <s v=""/>
    <s v="Marché public de Belladère"/>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350"/>
    <s v=""/>
    <s v=""/>
    <s v=""/>
    <s v=""/>
    <s v=""/>
    <s v=""/>
    <s v=""/>
    <s v=""/>
    <n v="350"/>
    <m/>
    <s v=""/>
    <s v=""/>
    <s v=""/>
    <s v=""/>
    <s v="Oui les prix ont monté"/>
    <s v="Savon (mains) Eau de Javel"/>
    <n v="0"/>
    <n v="1"/>
    <n v="1"/>
    <n v="0"/>
    <n v="0"/>
    <s v="Changement du taux de change"/>
    <n v="0"/>
    <n v="0"/>
    <n v="0"/>
    <n v="0"/>
    <n v="0"/>
    <n v="0"/>
    <n v="0"/>
    <n v="1"/>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Belladère"/>
    <s v="HT0632"/>
    <s v="Belladère"/>
    <s v="1re Section Renthe Mathe"/>
    <s v="Autre"/>
    <s v="Rue saint-Charles"/>
    <s v="autre"/>
    <s v="Autre"/>
    <s v="Rue saint-Charles"/>
    <s v="Rue saint-Charles"/>
    <s v="Rurale"/>
    <s v="Marché"/>
    <s v="marche"/>
    <s v="Marché"/>
    <s v="Face-à-face"/>
    <s v="Oui"/>
    <s v="Oui"/>
    <s v="Marché public de Belladère"/>
    <s v=""/>
    <s v="Marché public de Belladère"/>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650"/>
    <s v=""/>
    <s v=""/>
    <s v=""/>
    <s v=""/>
    <s v=""/>
    <s v=""/>
    <s v=""/>
    <s v=""/>
    <n v="650"/>
    <m/>
    <s v=""/>
    <s v=""/>
    <s v=""/>
    <s v=""/>
    <s v="Oui les prix ont monté"/>
    <s v="Eau de Javel"/>
    <n v="0"/>
    <n v="0"/>
    <n v="1"/>
    <n v="0"/>
    <n v="0"/>
    <s v="Changement du taux de change"/>
    <n v="0"/>
    <n v="0"/>
    <n v="0"/>
    <n v="0"/>
    <n v="0"/>
    <n v="0"/>
    <n v="0"/>
    <n v="1"/>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Belladère"/>
    <s v="HT0632"/>
    <s v="Belladère"/>
    <s v="1re Section Renthe Mathe"/>
    <s v="Autre"/>
    <s v="Rue saint-Charles"/>
    <s v="autre"/>
    <s v="Autre"/>
    <s v="Rue saint-Charles"/>
    <s v="Rue saint-Charles"/>
    <s v="Rurale"/>
    <s v="Marché"/>
    <s v="marche"/>
    <s v="Marché"/>
    <s v="Face-à-face"/>
    <s v="Oui"/>
    <s v="Oui"/>
    <s v="Marché public de Belladère"/>
    <s v=""/>
    <s v="Marché public de Belladère"/>
    <s v=""/>
    <s v=""/>
    <s v="Eau en bidon fermé de 5  gallons (du type Culligan) Savon (mains) Eau de Javel"/>
    <n v="1"/>
    <n v="1"/>
    <n v="1"/>
    <n v="0"/>
    <n v="0"/>
    <s v="Eau en bidon fermé de 5  gallons (du type Culligan) Savon (mains) Eau de Javel"/>
    <n v="1"/>
    <n v="1"/>
    <n v="1"/>
    <n v="0"/>
    <n v="0"/>
    <s v=""/>
    <s v=""/>
    <s v=""/>
    <s v=""/>
    <s v=""/>
    <s v=""/>
    <s v=""/>
    <s v=""/>
    <s v=""/>
    <s v=""/>
    <s v=""/>
    <s v=""/>
    <s v=""/>
    <s v=""/>
    <s v=""/>
    <s v=""/>
    <s v=""/>
    <s v=""/>
    <s v="Oui"/>
    <n v="100"/>
    <s v=""/>
    <s v=""/>
    <s v=""/>
    <s v=""/>
    <s v=""/>
    <s v=""/>
    <n v="100"/>
    <s v="Oui"/>
    <n v="40"/>
    <s v=""/>
    <s v=""/>
    <s v=""/>
    <s v=""/>
    <s v=""/>
    <s v=""/>
    <s v=""/>
    <n v="40"/>
    <s v="Oui"/>
    <n v="450"/>
    <s v=""/>
    <s v=""/>
    <s v=""/>
    <s v=""/>
    <s v=""/>
    <s v=""/>
    <s v=""/>
    <s v=""/>
    <n v="450"/>
    <m/>
    <s v=""/>
    <s v=""/>
    <s v=""/>
    <s v=""/>
    <s v="Oui les prix ont descendu"/>
    <s v=""/>
    <s v=""/>
    <s v=""/>
    <s v=""/>
    <s v=""/>
    <s v=""/>
    <s v=""/>
    <s v=""/>
    <s v=""/>
    <s v=""/>
    <s v=""/>
    <s v=""/>
    <s v=""/>
    <s v=""/>
    <s v="Oui les prix ont descendu"/>
    <s v=""/>
    <s v=""/>
    <s v=""/>
    <s v="Eau de Javel"/>
    <s v="0"/>
    <s v="0"/>
    <s v="1"/>
    <s v="0"/>
    <s v="0"/>
    <s v="Les importations ont augmentée"/>
    <s v="0"/>
    <s v="0"/>
    <s v="0"/>
    <s v="1"/>
    <s v="0"/>
    <s v="0"/>
    <s v="0"/>
    <s v="0"/>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Belladère"/>
    <s v="HT0632"/>
    <s v="Belladère"/>
    <s v="1re Section Renthe Mathe"/>
    <s v="Autre"/>
    <s v="Rue Saint-Charles "/>
    <s v="autre"/>
    <s v="Autre"/>
    <s v="Rue Saint-Charles "/>
    <s v="Rue Saint-Charles "/>
    <s v="Rurale"/>
    <s v="Marché"/>
    <s v="marche"/>
    <s v="Marché"/>
    <s v="Face-à-face"/>
    <s v="Oui"/>
    <s v="Oui"/>
    <s v="Marché public de Belladère"/>
    <s v=""/>
    <s v="Marché public de Belladèr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Belladère"/>
    <s v="HT0632"/>
    <s v="Belladère"/>
    <s v="1re Section Renthe Mathe"/>
    <s v="Centre-ville"/>
    <s v=""/>
    <s v="bel_1"/>
    <s v="Centre-ville"/>
    <s v="Centre-ville"/>
    <s v="Centre-ville"/>
    <s v="Rurale"/>
    <s v="Marché"/>
    <s v="marche"/>
    <s v="Marché"/>
    <s v="Face-à-face"/>
    <s v="Oui"/>
    <s v="Oui"/>
    <s v="Marché public de Belladère"/>
    <s v=""/>
    <s v="Marché public de Belladère"/>
    <s v="NA"/>
    <s v=""/>
    <s v="Savon (mains) Eau de Javel"/>
    <n v="0"/>
    <n v="1"/>
    <n v="1"/>
    <n v="0"/>
    <n v="0"/>
    <s v="Savon (mains) Eau de Javel"/>
    <n v="0"/>
    <n v="1"/>
    <n v="1"/>
    <n v="0"/>
    <n v="0"/>
    <s v=""/>
    <s v=""/>
    <s v=""/>
    <s v=""/>
    <s v=""/>
    <s v=""/>
    <s v=""/>
    <s v=""/>
    <s v=""/>
    <s v=""/>
    <s v=""/>
    <s v=""/>
    <s v=""/>
    <s v=""/>
    <s v=""/>
    <s v=""/>
    <s v=""/>
    <s v=""/>
    <s v=""/>
    <s v=""/>
    <s v=""/>
    <s v=""/>
    <s v=""/>
    <s v=""/>
    <s v=""/>
    <s v=""/>
    <s v=""/>
    <s v="Oui"/>
    <n v="25"/>
    <s v=""/>
    <s v=""/>
    <s v=""/>
    <s v=""/>
    <s v=""/>
    <s v=""/>
    <s v=""/>
    <n v="25"/>
    <s v="Oui"/>
    <n v="450"/>
    <s v=""/>
    <s v=""/>
    <s v=""/>
    <s v=""/>
    <s v=""/>
    <s v=""/>
    <s v=""/>
    <s v=""/>
    <n v="450"/>
    <m/>
    <s v=""/>
    <s v=""/>
    <s v=""/>
    <s v=""/>
    <s v="Oui les prix ont monté"/>
    <s v="Savon (mains) Eau de Javel"/>
    <n v="0"/>
    <n v="1"/>
    <n v="1"/>
    <n v="0"/>
    <n v="0"/>
    <s v="Changement du taux de change"/>
    <n v="0"/>
    <n v="0"/>
    <n v="0"/>
    <n v="0"/>
    <n v="0"/>
    <n v="0"/>
    <n v="0"/>
    <n v="1"/>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Belladère"/>
    <s v="HT0632"/>
    <s v="Belladère"/>
    <s v="1re Section Renthe Mathe"/>
    <s v="Autre"/>
    <s v="Rue saint-Charles"/>
    <s v="autre"/>
    <s v="Autre"/>
    <s v="Rue saint-Charles"/>
    <s v="Rue saint-Charles"/>
    <s v="Rurale"/>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Onde Verte"/>
    <s v="Oui"/>
    <s v="Non"/>
    <n v="15"/>
    <s v="Oui"/>
    <s v=""/>
    <s v=""/>
    <s v=""/>
    <s v="Oui"/>
    <s v="NA"/>
    <n v="3000"/>
    <s v=""/>
    <n v="3500"/>
    <n v="3500"/>
    <n v="3500"/>
    <n v="3500"/>
    <s v="Non, il n'y a pas eu des variations dans le prix par rapport au mois passée"/>
    <s v=""/>
    <s v=""/>
    <s v=""/>
    <s v=""/>
    <s v=""/>
    <s v=""/>
    <s v=""/>
    <s v=""/>
    <s v=""/>
    <s v=""/>
    <s v=""/>
    <s v=""/>
    <s v=""/>
    <s v=""/>
    <s v=""/>
    <s v=""/>
    <s v=""/>
    <s v=""/>
    <s v=""/>
    <s v=""/>
    <s v=""/>
    <s v=""/>
    <s v=""/>
    <s v="Non"/>
    <s v=""/>
  </r>
  <r>
    <x v="1"/>
    <s v="Hinche"/>
    <s v="HT0611"/>
    <s v="Hinche"/>
    <s v="1re Section Juanaria"/>
    <s v="Centre-ville"/>
    <s v=""/>
    <s v="hin_1"/>
    <s v="Centre-ville"/>
    <s v="Centre-ville"/>
    <s v="Centre-ville"/>
    <s v="Urbaine"/>
    <s v="Marché"/>
    <s v="marche"/>
    <s v="Marché"/>
    <s v="Face-à-face"/>
    <s v="Oui"/>
    <s v="Oui"/>
    <s v="Marché de Hinche"/>
    <s v=""/>
    <s v="Marché de Hinche"/>
    <s v=""/>
    <s v=""/>
    <s v="Eau de Javel"/>
    <n v="0"/>
    <n v="0"/>
    <n v="1"/>
    <n v="0"/>
    <n v="0"/>
    <s v="Eau de Javel"/>
    <n v="0"/>
    <n v="0"/>
    <n v="1"/>
    <n v="0"/>
    <n v="0"/>
    <s v=""/>
    <s v=""/>
    <s v=""/>
    <s v=""/>
    <s v=""/>
    <s v=""/>
    <s v=""/>
    <s v=""/>
    <s v=""/>
    <s v=""/>
    <s v=""/>
    <s v=""/>
    <s v=""/>
    <s v=""/>
    <s v=""/>
    <s v=""/>
    <s v=""/>
    <s v=""/>
    <s v=""/>
    <s v=""/>
    <s v=""/>
    <s v=""/>
    <s v=""/>
    <s v=""/>
    <s v=""/>
    <s v=""/>
    <s v=""/>
    <s v=""/>
    <s v=""/>
    <s v=""/>
    <s v=""/>
    <s v=""/>
    <s v=""/>
    <s v=""/>
    <s v=""/>
    <s v=""/>
    <s v=""/>
    <s v="Oui"/>
    <n v="500"/>
    <s v=""/>
    <s v=""/>
    <s v=""/>
    <s v=""/>
    <s v=""/>
    <s v=""/>
    <s v=""/>
    <s v=""/>
    <n v="500"/>
    <m/>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Hinche"/>
    <s v="HT0611"/>
    <s v="Hinche"/>
    <s v="1re Section Juanaria"/>
    <s v="Centre-ville"/>
    <s v=""/>
    <s v="hin_1"/>
    <s v="Centre-ville"/>
    <s v="Centre-ville"/>
    <s v="Centre-ville"/>
    <s v="Urbaine"/>
    <s v="Marché"/>
    <s v="marche"/>
    <s v="Marché"/>
    <s v="Face-à-face"/>
    <s v="Oui"/>
    <s v="Oui"/>
    <s v="Marché de Hinche"/>
    <s v=""/>
    <s v="Marché de Hinche"/>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Hinche"/>
    <s v="HT0611"/>
    <s v="Hinche"/>
    <s v="1re Section Juanaria"/>
    <s v="Centre-ville"/>
    <s v=""/>
    <s v="hin_1"/>
    <s v="Centre-ville"/>
    <s v="Centre-ville"/>
    <s v="Centre-ville"/>
    <s v="Urbaine"/>
    <s v="Marché"/>
    <s v="marche"/>
    <s v="Marché"/>
    <s v="Face-à-face"/>
    <s v="Oui"/>
    <s v="Oui"/>
    <s v="Marché de Hinche"/>
    <s v=""/>
    <s v="Marché de Hinche"/>
    <s v=""/>
    <s v=""/>
    <s v="Savon (mains)"/>
    <n v="0"/>
    <n v="1"/>
    <n v="0"/>
    <n v="0"/>
    <n v="0"/>
    <s v="Savon (mains)"/>
    <n v="0"/>
    <n v="1"/>
    <n v="0"/>
    <n v="0"/>
    <n v="0"/>
    <s v=""/>
    <s v=""/>
    <s v=""/>
    <s v=""/>
    <s v=""/>
    <s v=""/>
    <s v=""/>
    <s v=""/>
    <s v=""/>
    <s v=""/>
    <s v=""/>
    <s v=""/>
    <s v=""/>
    <s v=""/>
    <s v=""/>
    <s v=""/>
    <s v=""/>
    <s v=""/>
    <s v=""/>
    <s v=""/>
    <s v=""/>
    <s v=""/>
    <s v=""/>
    <s v=""/>
    <s v=""/>
    <s v=""/>
    <s v=""/>
    <s v="Oui"/>
    <n v="75"/>
    <s v=""/>
    <s v=""/>
    <s v=""/>
    <s v=""/>
    <s v=""/>
    <s v=""/>
    <s v=""/>
    <n v="7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Hinche"/>
    <s v="HT0611"/>
    <s v="Hinche"/>
    <s v="1re Section Juanaria"/>
    <s v="Centre-ville"/>
    <s v=""/>
    <s v="hin_1"/>
    <s v="Centre-ville"/>
    <s v="Centre-ville"/>
    <s v="Centre-ville"/>
    <s v="Urbaine"/>
    <s v="Marché"/>
    <s v="marche"/>
    <s v="Marché"/>
    <s v="Face-à-face"/>
    <s v="Oui"/>
    <s v="Oui"/>
    <s v="Marché de Hinche"/>
    <s v=""/>
    <s v="Marché de Hinche"/>
    <s v=""/>
    <s v=""/>
    <s v="Eau de Javel"/>
    <n v="0"/>
    <n v="0"/>
    <n v="1"/>
    <n v="0"/>
    <n v="0"/>
    <s v="Eau de Javel"/>
    <n v="0"/>
    <n v="0"/>
    <n v="1"/>
    <n v="0"/>
    <n v="0"/>
    <s v=""/>
    <s v=""/>
    <s v=""/>
    <s v=""/>
    <s v=""/>
    <s v=""/>
    <s v=""/>
    <s v=""/>
    <s v=""/>
    <s v=""/>
    <s v=""/>
    <s v=""/>
    <s v=""/>
    <s v=""/>
    <s v=""/>
    <s v=""/>
    <s v=""/>
    <s v=""/>
    <s v=""/>
    <s v=""/>
    <s v=""/>
    <s v=""/>
    <s v=""/>
    <s v=""/>
    <s v=""/>
    <s v=""/>
    <s v=""/>
    <s v=""/>
    <s v=""/>
    <s v=""/>
    <s v=""/>
    <s v=""/>
    <s v=""/>
    <s v=""/>
    <s v=""/>
    <s v=""/>
    <s v=""/>
    <s v="Oui"/>
    <n v="500"/>
    <s v=""/>
    <s v=""/>
    <s v=""/>
    <s v=""/>
    <s v=""/>
    <s v=""/>
    <s v=""/>
    <s v=""/>
    <n v="500"/>
    <m/>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Hinche"/>
    <s v="HT0611"/>
    <s v="Hinche"/>
    <s v="1re Section Juanaria"/>
    <s v="Centre-ville"/>
    <s v=""/>
    <s v="hin_1"/>
    <s v="Centre-ville"/>
    <s v="Centre-ville"/>
    <s v="Centre-ville"/>
    <s v="Urbaine"/>
    <s v="Marché"/>
    <s v="marche"/>
    <s v="Marché"/>
    <s v="Face-à-face"/>
    <s v="Oui"/>
    <s v="Oui"/>
    <s v="Marché de Hinche"/>
    <s v=""/>
    <s v="Marché de Hinche"/>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Hinche"/>
    <s v="HT0611"/>
    <s v="Hinche"/>
    <s v="1re Section Juanaria"/>
    <s v="Centre-ville"/>
    <s v=""/>
    <s v="hin_1"/>
    <s v="Centre-ville"/>
    <s v="Centre-ville"/>
    <s v="Centre-ville"/>
    <s v="Urbaine"/>
    <s v="Marché"/>
    <s v="marche"/>
    <s v="Marché"/>
    <s v="Face-à-face"/>
    <s v="Oui"/>
    <s v="Oui"/>
    <s v="Marché de Hinche"/>
    <s v=""/>
    <s v="Marché de Hinche"/>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Hinche"/>
    <s v="HT0611"/>
    <s v="Hinche"/>
    <s v="1re Section Juanaria"/>
    <s v="Centre-ville"/>
    <s v=""/>
    <s v="hin_1"/>
    <s v="Centre-ville"/>
    <s v="Centre-ville"/>
    <s v="Centre-ville"/>
    <s v="Urbaine"/>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Hinquite"/>
    <s v="Oui"/>
    <s v="Oui"/>
    <s v=""/>
    <s v="Oui"/>
    <s v=""/>
    <s v=""/>
    <s v=""/>
    <s v="Non"/>
    <n v="4000"/>
    <n v="4000"/>
    <n v="5000"/>
    <s v=""/>
    <s v="NA"/>
    <n v="3750"/>
    <n v="3750"/>
    <s v="Non, il n'y a pas eu des variations dans le prix par rapport au mois passée"/>
    <s v=""/>
    <s v=""/>
    <s v=""/>
    <s v=""/>
    <s v=""/>
    <s v=""/>
    <s v=""/>
    <s v=""/>
    <s v=""/>
    <s v=""/>
    <s v=""/>
    <s v=""/>
    <s v=""/>
    <s v=""/>
    <s v=""/>
    <s v=""/>
    <s v=""/>
    <s v=""/>
    <s v=""/>
    <s v=""/>
    <s v=""/>
    <s v=""/>
    <s v=""/>
    <s v="Non"/>
    <s v=""/>
  </r>
  <r>
    <x v="1"/>
    <s v="Hinche"/>
    <s v="HT0611"/>
    <s v="Hinche"/>
    <s v="1re Section Juanaria"/>
    <s v="Centre-ville"/>
    <s v=""/>
    <s v="hin_1"/>
    <s v="Centre-ville"/>
    <s v="Centre-ville"/>
    <s v="Centre-ville"/>
    <s v="Urbaine"/>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Samana"/>
    <s v="Oui"/>
    <s v="Oui"/>
    <s v=""/>
    <s v="Oui"/>
    <s v=""/>
    <s v=""/>
    <s v=""/>
    <s v="Non"/>
    <n v="1100"/>
    <n v="1100"/>
    <n v="2250"/>
    <s v=""/>
    <s v="NA"/>
    <s v="6136.363636363636"/>
    <n v="6136.363636363636"/>
    <s v="Oui les prix ont descendu"/>
    <s v=""/>
    <s v=""/>
    <s v=""/>
    <s v=""/>
    <s v=""/>
    <s v=""/>
    <s v=""/>
    <s v=""/>
    <s v=""/>
    <s v=""/>
    <s v=""/>
    <s v=""/>
    <s v=""/>
    <s v="Le prix de l’essence est descendu"/>
    <n v="1"/>
    <n v="0"/>
    <n v="0"/>
    <n v="0"/>
    <n v="0"/>
    <n v="0"/>
    <n v="0"/>
    <n v="0"/>
    <s v=""/>
    <s v="Non"/>
    <s v=""/>
  </r>
  <r>
    <x v="1"/>
    <s v="Hinche"/>
    <s v="HT0611"/>
    <s v="Hinche"/>
    <s v="1re Section Juanaria"/>
    <s v="Centre-ville"/>
    <s v=""/>
    <s v="hin_1"/>
    <s v="Centre-ville"/>
    <s v="Centre-ville"/>
    <s v="Centre-ville"/>
    <s v="Urbaine"/>
    <s v="Marché"/>
    <s v="marche"/>
    <s v="Marché"/>
    <s v="Face-à-face"/>
    <s v="Oui"/>
    <s v="Oui"/>
    <s v="Marché de Hinche"/>
    <s v=""/>
    <s v="Marché de Hinche"/>
    <s v=""/>
    <s v=""/>
    <s v="Eau de Javel"/>
    <n v="0"/>
    <n v="0"/>
    <n v="1"/>
    <n v="0"/>
    <n v="0"/>
    <s v="Eau de Javel"/>
    <n v="0"/>
    <n v="0"/>
    <n v="1"/>
    <n v="0"/>
    <n v="0"/>
    <s v=""/>
    <s v=""/>
    <s v=""/>
    <s v=""/>
    <s v=""/>
    <s v=""/>
    <s v=""/>
    <s v=""/>
    <s v=""/>
    <s v=""/>
    <s v=""/>
    <s v=""/>
    <s v=""/>
    <s v=""/>
    <s v=""/>
    <s v=""/>
    <s v=""/>
    <s v=""/>
    <s v=""/>
    <s v=""/>
    <s v=""/>
    <s v=""/>
    <s v=""/>
    <s v=""/>
    <s v=""/>
    <s v=""/>
    <s v=""/>
    <s v=""/>
    <s v=""/>
    <s v=""/>
    <s v=""/>
    <s v=""/>
    <s v=""/>
    <s v=""/>
    <s v=""/>
    <s v=""/>
    <s v=""/>
    <s v="Oui"/>
    <n v="495"/>
    <s v=""/>
    <s v=""/>
    <s v=""/>
    <s v=""/>
    <s v=""/>
    <s v=""/>
    <s v=""/>
    <s v=""/>
    <n v="495"/>
    <m/>
    <s v=""/>
    <s v=""/>
    <s v=""/>
    <s v=""/>
    <s v="Oui les prix ont descendu"/>
    <s v=""/>
    <s v=""/>
    <s v=""/>
    <s v=""/>
    <s v=""/>
    <s v=""/>
    <s v=""/>
    <s v=""/>
    <s v=""/>
    <s v=""/>
    <s v=""/>
    <s v=""/>
    <s v=""/>
    <s v=""/>
    <s v=""/>
    <s v=""/>
    <s v=""/>
    <s v=""/>
    <s v="Eau de Javel"/>
    <n v="0"/>
    <n v="0"/>
    <n v="1"/>
    <n v="0"/>
    <n v="0"/>
    <s v="Le prix de l’essence est descendu"/>
    <n v="1"/>
    <n v="0"/>
    <n v="0"/>
    <n v="0"/>
    <n v="0"/>
    <n v="0"/>
    <n v="0"/>
    <n v="0"/>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Hinche"/>
    <s v="HT0611"/>
    <s v="Hinche"/>
    <s v="1re Section Juanaria"/>
    <s v="Bois-Verna"/>
    <s v=""/>
    <s v="hin_2"/>
    <s v="Bois-Verna"/>
    <s v="Bois-Verna"/>
    <s v="Bois-Verna"/>
    <s v="Urbaine"/>
    <s v="Marché"/>
    <s v="marche"/>
    <s v="Marché"/>
    <s v="Face-à-face"/>
    <s v="Oui"/>
    <s v="Oui"/>
    <s v="Marché de Hinche"/>
    <s v=""/>
    <s v="Marché de Hinche"/>
    <s v=""/>
    <s v=""/>
    <s v="Eau en bidon fermé de 5  gallons (du type Culligan)"/>
    <n v="1"/>
    <n v="0"/>
    <n v="0"/>
    <n v="0"/>
    <n v="0"/>
    <s v="Eau en bidon fermé de 5  gallons (du type Culligan)"/>
    <n v="1"/>
    <n v="0"/>
    <n v="0"/>
    <n v="0"/>
    <n v="0"/>
    <s v=""/>
    <s v=""/>
    <s v=""/>
    <s v=""/>
    <s v=""/>
    <s v=""/>
    <s v=""/>
    <s v=""/>
    <s v=""/>
    <s v=""/>
    <s v=""/>
    <s v=""/>
    <s v=""/>
    <s v=""/>
    <s v=""/>
    <s v=""/>
    <s v=""/>
    <s v=""/>
    <s v="Oui"/>
    <n v="40"/>
    <s v=""/>
    <s v=""/>
    <s v=""/>
    <s v=""/>
    <s v=""/>
    <s v=""/>
    <n v="4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Hinche"/>
    <s v="HT0611"/>
    <s v="Hinche"/>
    <s v="1re Section Juanaria"/>
    <s v="Centre-ville"/>
    <s v=""/>
    <s v="hin_1"/>
    <s v="Centre-ville"/>
    <s v="Centre-ville"/>
    <s v="Centre-ville"/>
    <s v="Urbaine"/>
    <s v="Marché"/>
    <s v="marche"/>
    <s v="Marché"/>
    <s v="Face-à-face"/>
    <s v="Oui"/>
    <s v="Oui"/>
    <s v="Marché de Hinche"/>
    <s v=""/>
    <s v="Marché de Hinche"/>
    <s v=""/>
    <s v=""/>
    <s v="Eau en bidon fermé de 5  gallons (du type Culligan)"/>
    <n v="1"/>
    <n v="0"/>
    <n v="0"/>
    <n v="0"/>
    <n v="0"/>
    <s v="Eau en bidon fermé de 5  gallons (du type Culligan)"/>
    <n v="1"/>
    <n v="0"/>
    <n v="0"/>
    <n v="0"/>
    <n v="0"/>
    <s v=""/>
    <s v=""/>
    <s v=""/>
    <s v=""/>
    <s v=""/>
    <s v=""/>
    <s v=""/>
    <s v=""/>
    <s v=""/>
    <s v=""/>
    <s v=""/>
    <s v=""/>
    <s v=""/>
    <s v=""/>
    <s v=""/>
    <s v=""/>
    <s v=""/>
    <s v=""/>
    <s v="Oui"/>
    <n v="40"/>
    <s v=""/>
    <s v=""/>
    <s v=""/>
    <s v=""/>
    <s v=""/>
    <s v=""/>
    <n v="4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Hinche"/>
    <s v="HT0611"/>
    <s v="Hinche"/>
    <s v="1re Section Juanaria"/>
    <s v="Centre-ville"/>
    <s v=""/>
    <s v="hin_1"/>
    <s v="Centre-ville"/>
    <s v="Centre-ville"/>
    <s v="Centre-ville"/>
    <s v="Urbaine"/>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Hinquite"/>
    <s v="Oui"/>
    <s v="Oui"/>
    <s v=""/>
    <s v="Oui"/>
    <s v=""/>
    <s v=""/>
    <s v=""/>
    <s v="Oui"/>
    <s v="NA"/>
    <n v="3000"/>
    <n v="3000"/>
    <s v=""/>
    <s v="NA"/>
    <s v=""/>
    <n v="3000"/>
    <s v="Non, il n'y a pas eu des variations dans le prix par rapport au mois passée"/>
    <s v=""/>
    <s v=""/>
    <s v=""/>
    <s v=""/>
    <s v=""/>
    <s v=""/>
    <s v=""/>
    <s v=""/>
    <s v=""/>
    <s v=""/>
    <s v=""/>
    <s v=""/>
    <s v=""/>
    <s v=""/>
    <s v=""/>
    <s v=""/>
    <s v=""/>
    <s v=""/>
    <s v=""/>
    <s v=""/>
    <s v=""/>
    <s v=""/>
    <s v=""/>
    <s v="Non"/>
    <s v=""/>
  </r>
  <r>
    <x v="1"/>
    <s v="Hinche"/>
    <s v="HT0611"/>
    <s v="Hinche"/>
    <s v="1re Section Juanaria"/>
    <s v="Centre-ville"/>
    <s v=""/>
    <s v="hin_1"/>
    <s v="Centre-ville"/>
    <s v="Centre-ville"/>
    <s v="Centre-ville"/>
    <s v="Urbaine"/>
    <s v="Marché"/>
    <s v="marche"/>
    <s v="Marché"/>
    <s v="Face-à-face"/>
    <s v="Oui"/>
    <s v="Oui"/>
    <s v="Marché de Hinche"/>
    <s v=""/>
    <s v="Marché de Hinche"/>
    <s v=""/>
    <s v=""/>
    <s v="Savon (mains)"/>
    <n v="0"/>
    <n v="1"/>
    <n v="0"/>
    <n v="0"/>
    <n v="0"/>
    <s v="Savon (mains)"/>
    <n v="0"/>
    <n v="1"/>
    <n v="0"/>
    <n v="0"/>
    <n v="0"/>
    <s v=""/>
    <s v=""/>
    <s v=""/>
    <s v=""/>
    <s v=""/>
    <s v=""/>
    <s v=""/>
    <s v=""/>
    <s v=""/>
    <s v=""/>
    <s v=""/>
    <s v=""/>
    <s v=""/>
    <s v=""/>
    <s v=""/>
    <s v=""/>
    <s v=""/>
    <s v=""/>
    <s v=""/>
    <s v=""/>
    <s v=""/>
    <s v=""/>
    <s v=""/>
    <s v=""/>
    <s v=""/>
    <s v=""/>
    <s v=""/>
    <s v="Non"/>
    <s v=""/>
    <s v="Pièce de 125g"/>
    <s v="Pièce de 125g"/>
    <n v="50"/>
    <n v="30"/>
    <s v=""/>
    <s v=""/>
    <n v="30"/>
    <n v="30"/>
    <s v=""/>
    <s v=""/>
    <s v=""/>
    <s v=""/>
    <s v=""/>
    <s v=""/>
    <s v=""/>
    <s v=""/>
    <s v=""/>
    <s v=""/>
    <s v=""/>
    <s v=""/>
    <s v=""/>
    <s v=""/>
    <s v=""/>
    <s v=""/>
    <s v="Oui les prix ont monté"/>
    <s v="Aucun"/>
    <n v="0"/>
    <n v="0"/>
    <n v="0"/>
    <n v="0"/>
    <n v="1"/>
    <s v="Changement du taux de change"/>
    <n v="0"/>
    <n v="0"/>
    <n v="0"/>
    <n v="0"/>
    <n v="0"/>
    <n v="0"/>
    <n v="0"/>
    <n v="1"/>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Hinche"/>
    <s v="HT0611"/>
    <s v="Hinche"/>
    <s v="1re Section Juanaria"/>
    <s v="Bois-Verna"/>
    <s v=""/>
    <s v="hin_2"/>
    <s v="Bois-Verna"/>
    <s v="Bois-Verna"/>
    <s v="Bois-Verna"/>
    <s v="Urbaine"/>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Samana"/>
    <s v="Oui"/>
    <s v="Oui"/>
    <s v=""/>
    <s v="Oui"/>
    <s v=""/>
    <s v=""/>
    <s v=""/>
    <s v="Oui"/>
    <s v="NA"/>
    <n v="3000"/>
    <n v="4000"/>
    <s v=""/>
    <s v="NA"/>
    <s v=""/>
    <n v="4000"/>
    <s v="Non, il n'y a pas eu des variations dans le prix par rapport au mois passée"/>
    <s v=""/>
    <s v=""/>
    <s v=""/>
    <s v=""/>
    <s v=""/>
    <s v=""/>
    <s v=""/>
    <s v=""/>
    <s v=""/>
    <s v=""/>
    <s v=""/>
    <s v=""/>
    <s v=""/>
    <s v=""/>
    <s v=""/>
    <s v=""/>
    <s v=""/>
    <s v=""/>
    <s v=""/>
    <s v=""/>
    <s v=""/>
    <s v=""/>
    <s v=""/>
    <s v="Non"/>
    <s v=""/>
  </r>
  <r>
    <x v="1"/>
    <s v="Hinche"/>
    <s v="HT0611"/>
    <s v="Hinche"/>
    <s v="1re Section Juanaria"/>
    <s v="Centre-ville"/>
    <s v=""/>
    <s v="hin_1"/>
    <s v="Centre-ville"/>
    <s v="Centre-ville"/>
    <s v="Centre-ville"/>
    <s v="Urbaine"/>
    <s v="Marché"/>
    <s v="marche"/>
    <s v="Marché"/>
    <s v="Face-à-face"/>
    <s v="Oui"/>
    <s v="Oui"/>
    <s v="Marché de Hinche"/>
    <s v=""/>
    <s v="Marché de Hinche"/>
    <s v=""/>
    <s v=""/>
    <s v="Eau en bidon fermé de 5  gallons (du type Culligan)"/>
    <n v="1"/>
    <n v="0"/>
    <n v="0"/>
    <n v="0"/>
    <n v="0"/>
    <s v="Eau en bidon fermé de 5  gallons (du type Culligan)"/>
    <n v="1"/>
    <n v="0"/>
    <n v="0"/>
    <n v="0"/>
    <n v="0"/>
    <s v=""/>
    <s v=""/>
    <s v=""/>
    <s v=""/>
    <s v=""/>
    <s v=""/>
    <s v=""/>
    <s v=""/>
    <s v=""/>
    <s v=""/>
    <s v=""/>
    <s v=""/>
    <s v=""/>
    <s v=""/>
    <s v=""/>
    <s v=""/>
    <s v=""/>
    <s v=""/>
    <s v="Oui"/>
    <n v="40"/>
    <s v=""/>
    <s v=""/>
    <s v=""/>
    <s v=""/>
    <s v=""/>
    <s v=""/>
    <n v="40"/>
    <s v=""/>
    <s v=""/>
    <s v=""/>
    <s v=""/>
    <s v=""/>
    <s v=""/>
    <s v=""/>
    <s v=""/>
    <s v=""/>
    <s v=""/>
    <s v=""/>
    <s v=""/>
    <s v=""/>
    <s v=""/>
    <s v=""/>
    <s v=""/>
    <s v=""/>
    <s v=""/>
    <s v=""/>
    <s v=""/>
    <s v=""/>
    <s v=""/>
    <s v=""/>
    <s v=""/>
    <s v=""/>
    <s v=""/>
    <s v="Oui les prix ont descendu"/>
    <s v=""/>
    <s v=""/>
    <s v=""/>
    <s v=""/>
    <s v=""/>
    <s v=""/>
    <s v=""/>
    <s v=""/>
    <s v=""/>
    <s v=""/>
    <s v=""/>
    <s v=""/>
    <s v=""/>
    <s v=""/>
    <s v=""/>
    <s v=""/>
    <s v=""/>
    <s v=""/>
    <s v="Eau en bidon fermé de 5  gallons (du type Culligan)"/>
    <n v="1"/>
    <n v="0"/>
    <n v="0"/>
    <n v="0"/>
    <n v="0"/>
    <s v="Autre (précisez)"/>
    <n v="0"/>
    <n v="0"/>
    <n v="0"/>
    <n v="0"/>
    <n v="0"/>
    <n v="0"/>
    <n v="1"/>
    <n v="0"/>
    <s v="Diminution des prix chez le fournisseur"/>
    <x v="0"/>
    <x v="0"/>
    <x v="0"/>
    <x v="0"/>
    <x v="0"/>
    <x v="0"/>
    <s v=""/>
    <s v=""/>
    <s v=""/>
    <s v=""/>
    <s v=""/>
    <s v=""/>
    <s v=""/>
    <s v=""/>
    <s v=""/>
    <s v=""/>
    <s v=""/>
    <s v=""/>
    <s v=""/>
    <s v=""/>
    <s v=""/>
    <s v=""/>
    <s v=""/>
    <s v=""/>
    <s v=""/>
    <s v=""/>
    <s v=""/>
    <s v=""/>
    <s v=""/>
    <s v=""/>
    <s v=""/>
    <s v="NA"/>
    <s v=""/>
    <s v=""/>
    <s v=""/>
    <s v="NA"/>
    <s v=""/>
    <m/>
    <s v=""/>
    <s v=""/>
    <s v=""/>
    <s v=""/>
    <s v=""/>
    <s v=""/>
    <s v=""/>
    <s v=""/>
    <s v=""/>
    <s v=""/>
    <s v=""/>
    <s v=""/>
    <s v=""/>
    <s v=""/>
    <s v=""/>
    <s v=""/>
    <s v=""/>
    <s v=""/>
    <s v=""/>
    <s v=""/>
    <s v=""/>
    <s v=""/>
    <s v=""/>
    <s v=""/>
    <s v=""/>
    <s v=""/>
  </r>
  <r>
    <x v="1"/>
    <s v="Hinche"/>
    <s v="HT0611"/>
    <s v="Hinche"/>
    <s v="1re Section Juanaria"/>
    <s v="Centre-ville"/>
    <s v=""/>
    <s v="hin_1"/>
    <s v="Centre-ville"/>
    <s v="Centre-ville"/>
    <s v="Centre-ville"/>
    <s v="Urbaine"/>
    <s v="Marché"/>
    <s v="marche"/>
    <s v="Marché"/>
    <s v="Face-à-face"/>
    <s v="Oui"/>
    <s v="Oui"/>
    <s v="Marché de Hinche"/>
    <s v=""/>
    <s v="Marché de Hinch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Hinche"/>
    <s v="HT0611"/>
    <s v="Hinche"/>
    <s v="1re Section Juanaria"/>
    <s v="Centre-ville"/>
    <s v=""/>
    <s v="hin_1"/>
    <s v="Centre-ville"/>
    <s v="Centre-ville"/>
    <s v="Centre-ville"/>
    <s v="Urbaine"/>
    <s v="Marché"/>
    <s v="marche"/>
    <s v="Marché"/>
    <s v="Face-à-face"/>
    <s v="Oui"/>
    <s v="Oui"/>
    <s v="Marché de Hinche"/>
    <s v=""/>
    <s v="Marché de Hinch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Hinche"/>
    <s v="HT0611"/>
    <s v="Hinche"/>
    <s v="1re Section Juanaria"/>
    <s v="Centre-ville"/>
    <s v=""/>
    <s v="hin_1"/>
    <s v="Centre-ville"/>
    <s v="Centre-ville"/>
    <s v="Centre-ville"/>
    <s v="Urbaine"/>
    <s v="Marché"/>
    <s v="marche"/>
    <s v="Marché"/>
    <s v="Face-à-face"/>
    <s v="Oui"/>
    <s v="Oui"/>
    <s v="Marché de Hinche"/>
    <s v=""/>
    <s v="Marché de Hinche"/>
    <s v=""/>
    <s v=""/>
    <s v="Eau de Javel"/>
    <n v="0"/>
    <n v="0"/>
    <n v="1"/>
    <n v="0"/>
    <n v="0"/>
    <s v="Eau de Javel"/>
    <n v="0"/>
    <n v="0"/>
    <n v="1"/>
    <n v="0"/>
    <n v="0"/>
    <s v=""/>
    <s v=""/>
    <s v=""/>
    <s v=""/>
    <s v=""/>
    <s v=""/>
    <s v=""/>
    <s v=""/>
    <s v=""/>
    <s v=""/>
    <s v=""/>
    <s v=""/>
    <s v=""/>
    <s v=""/>
    <s v=""/>
    <s v=""/>
    <s v=""/>
    <s v=""/>
    <s v=""/>
    <s v=""/>
    <s v=""/>
    <s v=""/>
    <s v=""/>
    <s v=""/>
    <s v=""/>
    <s v=""/>
    <s v=""/>
    <s v=""/>
    <s v=""/>
    <s v=""/>
    <s v=""/>
    <s v=""/>
    <s v=""/>
    <s v=""/>
    <s v=""/>
    <s v=""/>
    <s v=""/>
    <s v="Oui"/>
    <n v="400"/>
    <s v=""/>
    <s v=""/>
    <s v=""/>
    <s v=""/>
    <s v=""/>
    <s v=""/>
    <s v=""/>
    <s v=""/>
    <n v="400"/>
    <m/>
    <s v=""/>
    <s v=""/>
    <s v=""/>
    <s v=""/>
    <s v=""/>
    <s v="Eau de Javel"/>
    <n v="0"/>
    <n v="0"/>
    <n v="1"/>
    <n v="0"/>
    <n v="0"/>
    <s v="Autre (précisez)"/>
    <s v=""/>
    <s v=""/>
    <s v=""/>
    <s v=""/>
    <s v=""/>
    <s v=""/>
    <s v=""/>
    <s v=""/>
    <n v="1"/>
    <s v=""/>
    <s v="Produit peu disponible"/>
    <s v="Eau de Javel"/>
    <n v="0"/>
    <n v="0"/>
    <n v="0"/>
    <n v="0"/>
    <n v="0"/>
    <s v=""/>
    <n v="0"/>
    <n v="0"/>
    <n v="0"/>
    <n v="0"/>
    <n v="0"/>
    <n v="0"/>
    <n v="0"/>
    <n v="0"/>
    <s v=""/>
    <x v="0"/>
    <x v="0"/>
    <x v="0"/>
    <x v="0"/>
    <x v="0"/>
    <x v="0"/>
    <s v=""/>
    <s v=""/>
    <s v=""/>
    <s v=""/>
    <s v=""/>
    <s v=""/>
    <s v=""/>
    <s v=""/>
    <s v=""/>
    <s v=""/>
    <s v=""/>
    <s v=""/>
    <s v=""/>
    <s v=""/>
    <s v=""/>
    <s v=""/>
    <s v=""/>
    <s v=""/>
    <s v=""/>
    <s v=""/>
    <s v=""/>
    <s v=""/>
    <s v=""/>
    <s v=""/>
    <s v=""/>
    <s v=""/>
    <s v=""/>
    <s v=""/>
    <s v=""/>
    <s v=""/>
    <s v=""/>
    <m/>
    <s v=""/>
    <s v=""/>
    <s v=""/>
    <s v=""/>
    <s v=""/>
    <s v=""/>
    <s v=""/>
    <s v=""/>
    <s v=""/>
    <s v=""/>
    <s v=""/>
    <s v=""/>
    <s v=""/>
    <s v=""/>
    <s v=""/>
    <s v=""/>
    <s v=""/>
    <s v=""/>
    <s v=""/>
    <s v=""/>
    <s v=""/>
    <s v=""/>
    <s v=""/>
    <s v=""/>
    <s v=""/>
    <s v=""/>
  </r>
  <r>
    <x v="1"/>
    <s v="Hinche"/>
    <s v="HT0611"/>
    <s v="Hinche"/>
    <s v="1re Section Juanaria"/>
    <s v="Centre-ville"/>
    <s v=""/>
    <s v="hin_1"/>
    <s v="Centre-ville"/>
    <s v="Centre-ville"/>
    <s v="Centre-ville"/>
    <s v="Urbaine"/>
    <s v="Marché"/>
    <s v="marche"/>
    <s v="Marché"/>
    <s v="Par téléphone"/>
    <s v="Oui"/>
    <s v="Oui"/>
    <s v="Marché de Hinche"/>
    <s v=""/>
    <s v="Marché de Hinche"/>
    <s v=""/>
    <s v=""/>
    <s v="Eau de Javel"/>
    <n v="0"/>
    <n v="0"/>
    <n v="1"/>
    <n v="0"/>
    <n v="0"/>
    <s v="Eau de Javel"/>
    <n v="0"/>
    <n v="0"/>
    <n v="1"/>
    <n v="0"/>
    <n v="0"/>
    <s v=""/>
    <s v=""/>
    <s v=""/>
    <s v=""/>
    <s v=""/>
    <s v=""/>
    <s v=""/>
    <s v=""/>
    <s v=""/>
    <s v=""/>
    <s v=""/>
    <s v=""/>
    <s v=""/>
    <s v=""/>
    <s v=""/>
    <s v=""/>
    <s v=""/>
    <s v=""/>
    <s v=""/>
    <s v=""/>
    <s v=""/>
    <s v=""/>
    <s v=""/>
    <s v=""/>
    <s v=""/>
    <s v=""/>
    <s v=""/>
    <s v=""/>
    <s v=""/>
    <s v=""/>
    <s v=""/>
    <s v=""/>
    <s v=""/>
    <s v=""/>
    <s v=""/>
    <s v=""/>
    <s v=""/>
    <s v="Oui"/>
    <n v="400"/>
    <s v=""/>
    <s v=""/>
    <s v=""/>
    <s v=""/>
    <s v=""/>
    <s v=""/>
    <s v=""/>
    <s v=""/>
    <n v="400"/>
    <m/>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
    <s v=""/>
    <s v=""/>
    <s v=""/>
    <s v=""/>
    <s v=""/>
    <m/>
    <s v=""/>
    <s v=""/>
    <s v=""/>
    <s v=""/>
    <s v=""/>
    <s v=""/>
    <s v=""/>
    <s v=""/>
    <s v=""/>
    <s v=""/>
    <s v=""/>
    <s v=""/>
    <s v=""/>
    <s v=""/>
    <s v=""/>
    <s v=""/>
    <s v=""/>
    <s v=""/>
    <s v=""/>
    <s v=""/>
    <s v=""/>
    <s v=""/>
    <s v=""/>
    <s v=""/>
    <s v=""/>
    <s v=""/>
  </r>
  <r>
    <x v="1"/>
    <s v="Mirebalais"/>
    <s v="HT0621"/>
    <s v="Mirebalais"/>
    <s v="2e Section Sarazin"/>
    <s v="Nan pilòn"/>
    <s v=""/>
    <s v="mir_1"/>
    <s v="Nan pilòn"/>
    <s v="Nan pilòn"/>
    <s v="Nan pilòn"/>
    <s v="Péri-urbaine"/>
    <s v="Marché"/>
    <s v="marche"/>
    <s v="Marché"/>
    <s v="Face-à-face"/>
    <s v="Oui"/>
    <s v="Oui"/>
    <s v="Marché public de Mirebalais"/>
    <s v=""/>
    <s v="Marché public de Mirebalais"/>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350"/>
    <s v=""/>
    <s v=""/>
    <s v=""/>
    <s v=""/>
    <s v=""/>
    <s v=""/>
    <s v=""/>
    <s v=""/>
    <n v="350"/>
    <m/>
    <s v=""/>
    <s v=""/>
    <s v=""/>
    <s v=""/>
    <s v="Oui les prix ont monté"/>
    <s v="Savon (mains) Eau de Javel"/>
    <n v="0"/>
    <n v="1"/>
    <n v="1"/>
    <n v="0"/>
    <n v="0"/>
    <s v="Changement du taux de change"/>
    <n v="0"/>
    <n v="0"/>
    <n v="0"/>
    <n v="0"/>
    <n v="0"/>
    <n v="0"/>
    <n v="0"/>
    <n v="1"/>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Mirebalais"/>
    <s v="HT0621"/>
    <s v="Mirebalais"/>
    <s v="2e Section Sarazin"/>
    <s v="Nan pilòn"/>
    <s v=""/>
    <s v="mir_1"/>
    <s v="Nan pilòn"/>
    <s v="Nan pilòn"/>
    <s v="Nan pilòn"/>
    <s v="Péri-urbaine"/>
    <s v="Marché"/>
    <s v="marche"/>
    <s v="Marché"/>
    <s v="Face-à-face"/>
    <s v="Oui"/>
    <s v="Oui"/>
    <s v="Marché public de Mirebalais"/>
    <s v=""/>
    <s v="Marché public de Mirebalais"/>
    <s v="NA"/>
    <s v=""/>
    <s v="Savon (mains) Eau de Javel"/>
    <n v="0"/>
    <n v="1"/>
    <n v="1"/>
    <n v="0"/>
    <n v="0"/>
    <s v="Savon (mains) Eau de Javel"/>
    <n v="0"/>
    <n v="1"/>
    <n v="1"/>
    <n v="0"/>
    <n v="0"/>
    <s v=""/>
    <s v=""/>
    <s v=""/>
    <s v=""/>
    <s v=""/>
    <s v=""/>
    <s v=""/>
    <s v=""/>
    <s v=""/>
    <s v=""/>
    <s v=""/>
    <s v=""/>
    <s v=""/>
    <s v=""/>
    <s v=""/>
    <s v=""/>
    <s v=""/>
    <s v=""/>
    <s v=""/>
    <s v=""/>
    <s v=""/>
    <s v=""/>
    <s v=""/>
    <s v=""/>
    <s v=""/>
    <s v=""/>
    <s v=""/>
    <s v="Oui"/>
    <n v="25"/>
    <s v=""/>
    <s v=""/>
    <s v=""/>
    <s v=""/>
    <s v=""/>
    <s v=""/>
    <s v=""/>
    <n v="25"/>
    <s v="Oui"/>
    <n v="350"/>
    <s v=""/>
    <s v=""/>
    <s v=""/>
    <s v=""/>
    <s v=""/>
    <s v=""/>
    <s v=""/>
    <s v=""/>
    <n v="350"/>
    <m/>
    <s v=""/>
    <s v=""/>
    <s v=""/>
    <s v=""/>
    <s v="Oui les prix ont descendu"/>
    <s v=""/>
    <s v=""/>
    <s v=""/>
    <s v=""/>
    <s v=""/>
    <s v=""/>
    <s v=""/>
    <s v=""/>
    <s v=""/>
    <s v=""/>
    <s v=""/>
    <s v=""/>
    <s v=""/>
    <s v=""/>
    <s v=""/>
    <s v=""/>
    <s v=""/>
    <s v=""/>
    <s v="Eau de Javel"/>
    <s v="0"/>
    <s v="0"/>
    <s v="1"/>
    <s v="0"/>
    <s v="0"/>
    <s v="Les importations ont augmentée"/>
    <s v="0"/>
    <s v="0"/>
    <s v="0"/>
    <s v="1"/>
    <s v="0"/>
    <s v="0"/>
    <s v="0"/>
    <s v="0"/>
    <s v=""/>
    <x v="1"/>
    <x v="3"/>
    <x v="1"/>
    <x v="2"/>
    <x v="2"/>
    <x v="1"/>
    <n v="0"/>
    <s v="Je n'ai pas souhaité faire un ré-approvisionnement"/>
    <n v="0"/>
    <n v="0"/>
    <n v="0"/>
    <n v="0"/>
    <n v="0"/>
    <n v="0"/>
    <n v="1"/>
    <n v="0"/>
    <n v="0"/>
    <n v="0"/>
    <n v="0"/>
    <s v=""/>
    <s v=""/>
    <s v=""/>
    <s v=""/>
    <s v=""/>
    <s v=""/>
    <s v=""/>
    <s v=""/>
    <s v=""/>
    <s v=""/>
    <s v=""/>
    <s v=""/>
    <s v="NA"/>
    <s v=""/>
    <s v=""/>
    <s v=""/>
    <s v="NA"/>
    <s v=""/>
    <m/>
    <s v=""/>
    <s v=""/>
    <s v=""/>
    <s v=""/>
    <s v=""/>
    <s v=""/>
    <s v=""/>
    <s v=""/>
    <s v=""/>
    <s v=""/>
    <s v=""/>
    <s v=""/>
    <s v=""/>
    <s v=""/>
    <s v=""/>
    <s v=""/>
    <s v=""/>
    <s v=""/>
    <s v=""/>
    <s v=""/>
    <s v=""/>
    <s v=""/>
    <s v=""/>
    <s v=""/>
    <s v=""/>
    <s v=""/>
  </r>
  <r>
    <x v="1"/>
    <s v="Mirebalais"/>
    <s v="HT0621"/>
    <s v="Mirebalais"/>
    <s v="2e Section Sarazin"/>
    <s v="Nan pilòn"/>
    <s v=""/>
    <s v="mir_1"/>
    <s v="Nan pilòn"/>
    <s v="Nan pilòn"/>
    <s v="Nan pilòn"/>
    <s v="Péri-urbaine"/>
    <s v="Marché"/>
    <s v="marche"/>
    <s v="Marché"/>
    <s v="Face-à-face"/>
    <s v="Oui"/>
    <s v="Oui"/>
    <s v="Marché public de Mirebalais"/>
    <s v=""/>
    <s v="Marché public de Mirebalais"/>
    <s v="NA"/>
    <s v=""/>
    <s v="Eau de Javel Savon (mains)"/>
    <n v="0"/>
    <n v="1"/>
    <n v="1"/>
    <n v="0"/>
    <n v="0"/>
    <s v="Eau de Javel Savon (mains)"/>
    <n v="0"/>
    <n v="1"/>
    <n v="1"/>
    <n v="0"/>
    <n v="0"/>
    <s v=""/>
    <s v=""/>
    <s v=""/>
    <s v=""/>
    <s v=""/>
    <s v=""/>
    <s v=""/>
    <s v=""/>
    <s v=""/>
    <s v=""/>
    <s v=""/>
    <s v=""/>
    <s v=""/>
    <s v=""/>
    <s v=""/>
    <s v=""/>
    <s v=""/>
    <s v=""/>
    <s v=""/>
    <s v=""/>
    <s v=""/>
    <s v=""/>
    <s v=""/>
    <s v=""/>
    <s v=""/>
    <s v=""/>
    <s v=""/>
    <s v="Oui"/>
    <n v="25"/>
    <s v=""/>
    <s v=""/>
    <s v=""/>
    <s v=""/>
    <s v=""/>
    <s v=""/>
    <s v=""/>
    <n v="25"/>
    <s v="Oui"/>
    <n v="350"/>
    <s v=""/>
    <s v=""/>
    <s v=""/>
    <s v=""/>
    <s v=""/>
    <s v=""/>
    <s v=""/>
    <s v=""/>
    <n v="350"/>
    <m/>
    <s v=""/>
    <s v=""/>
    <s v=""/>
    <s v=""/>
    <s v="Oui les prix ont monté"/>
    <s v="Savon (mains) Eau de Javel"/>
    <n v="0"/>
    <n v="1"/>
    <n v="1"/>
    <n v="0"/>
    <n v="0"/>
    <s v="Changement du taux de change"/>
    <n v="0"/>
    <n v="0"/>
    <n v="0"/>
    <n v="0"/>
    <n v="0"/>
    <n v="0"/>
    <n v="0"/>
    <n v="1"/>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Mirebalais"/>
    <s v="HT0621"/>
    <s v="Mirebalais"/>
    <s v="2e Section Sarazin"/>
    <s v="Nan pilòn"/>
    <s v=""/>
    <s v="mir_1"/>
    <s v="Nan pilòn"/>
    <s v="Nan pilòn"/>
    <s v="Nan pilòn"/>
    <s v="Péri-urbaine"/>
    <s v="Marché"/>
    <s v="marche"/>
    <s v="Marché"/>
    <s v="Face-à-face"/>
    <s v="Oui"/>
    <s v="Oui"/>
    <s v="Marché public de Mirebalais"/>
    <s v=""/>
    <s v="Marché public de Mirebalais"/>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350"/>
    <s v=""/>
    <s v=""/>
    <s v=""/>
    <s v=""/>
    <s v=""/>
    <s v=""/>
    <s v=""/>
    <s v=""/>
    <n v="350"/>
    <m/>
    <s v=""/>
    <s v=""/>
    <s v=""/>
    <s v=""/>
    <s v="Oui les prix ont descendu"/>
    <s v=""/>
    <s v=""/>
    <s v=""/>
    <s v=""/>
    <s v=""/>
    <s v=""/>
    <s v=""/>
    <s v=""/>
    <s v=""/>
    <s v=""/>
    <s v=""/>
    <s v=""/>
    <s v=""/>
    <s v=""/>
    <s v=""/>
    <s v=""/>
    <s v=""/>
    <s v=""/>
    <s v="Eau de Javel"/>
    <s v="0"/>
    <s v="0"/>
    <s v="1"/>
    <s v="0"/>
    <s v="0"/>
    <s v="Je ne sais pas, je ne souhaite pas répondre"/>
    <s v="0"/>
    <s v="0"/>
    <s v="0"/>
    <s v="0"/>
    <s v="0"/>
    <s v="0"/>
    <s v="0"/>
    <s v="1"/>
    <s v=""/>
    <x v="1"/>
    <x v="3"/>
    <x v="1"/>
    <x v="2"/>
    <x v="2"/>
    <x v="1"/>
    <n v="0"/>
    <s v="Article indisponible chez les fournisseurs"/>
    <n v="0"/>
    <n v="0"/>
    <n v="0"/>
    <n v="0"/>
    <n v="0"/>
    <n v="0"/>
    <n v="0"/>
    <n v="1"/>
    <n v="0"/>
    <n v="0"/>
    <n v="0"/>
    <s v=""/>
    <s v=""/>
    <s v=""/>
    <s v=""/>
    <s v=""/>
    <s v=""/>
    <s v=""/>
    <s v=""/>
    <s v=""/>
    <s v=""/>
    <s v=""/>
    <s v=""/>
    <s v="NA"/>
    <s v=""/>
    <s v=""/>
    <s v=""/>
    <s v="NA"/>
    <s v=""/>
    <m/>
    <s v=""/>
    <s v=""/>
    <s v=""/>
    <s v=""/>
    <s v=""/>
    <s v=""/>
    <s v=""/>
    <s v=""/>
    <s v=""/>
    <s v=""/>
    <s v=""/>
    <s v=""/>
    <s v=""/>
    <s v=""/>
    <s v=""/>
    <s v=""/>
    <s v=""/>
    <s v=""/>
    <s v=""/>
    <s v=""/>
    <s v=""/>
    <s v=""/>
    <s v=""/>
    <s v=""/>
    <s v=""/>
    <s v=""/>
  </r>
  <r>
    <x v="1"/>
    <s v="Mirebalais"/>
    <s v="HT0621"/>
    <s v="Mirebalais"/>
    <s v="2e Section Sarazin"/>
    <s v="Nan pilòn"/>
    <s v=""/>
    <s v="mir_1"/>
    <s v="Nan pilòn"/>
    <s v="Nan pilòn"/>
    <s v="Nan pilòn"/>
    <s v="Péri-urbaine"/>
    <s v="Marché"/>
    <s v="marche"/>
    <s v="Marché"/>
    <s v="Face-à-face"/>
    <s v="Oui"/>
    <s v="Oui"/>
    <s v="Marché public de Mirebalais"/>
    <s v=""/>
    <s v="Marché public de Mirebalais"/>
    <s v=""/>
    <s v=""/>
    <s v="Savon (mains) Eau de Javel"/>
    <n v="0"/>
    <n v="1"/>
    <n v="1"/>
    <n v="0"/>
    <n v="0"/>
    <s v="Savon (mains) Eau de Javel"/>
    <n v="0"/>
    <n v="1"/>
    <n v="1"/>
    <n v="0"/>
    <n v="0"/>
    <s v=""/>
    <s v=""/>
    <s v=""/>
    <s v=""/>
    <s v=""/>
    <s v=""/>
    <s v=""/>
    <s v=""/>
    <s v=""/>
    <s v=""/>
    <s v=""/>
    <s v=""/>
    <s v=""/>
    <s v=""/>
    <s v=""/>
    <s v=""/>
    <s v=""/>
    <s v=""/>
    <s v=""/>
    <s v=""/>
    <s v=""/>
    <s v=""/>
    <s v=""/>
    <s v=""/>
    <s v=""/>
    <s v=""/>
    <s v=""/>
    <s v="Oui"/>
    <n v="35"/>
    <s v=""/>
    <s v=""/>
    <s v=""/>
    <s v=""/>
    <s v=""/>
    <s v=""/>
    <s v=""/>
    <n v="35"/>
    <s v="Oui"/>
    <n v="400"/>
    <s v=""/>
    <s v=""/>
    <s v=""/>
    <s v=""/>
    <s v=""/>
    <s v=""/>
    <s v=""/>
    <s v=""/>
    <n v="400"/>
    <m/>
    <s v=""/>
    <s v=""/>
    <s v=""/>
    <s v=""/>
    <s v="Oui les prix ont monté"/>
    <s v="Savon (mains) Eau de Javel"/>
    <n v="0"/>
    <n v="1"/>
    <n v="1"/>
    <n v="0"/>
    <n v="0"/>
    <s v="Insécurité en ville Changement du taux de change"/>
    <n v="1"/>
    <n v="0"/>
    <n v="0"/>
    <n v="0"/>
    <n v="0"/>
    <n v="0"/>
    <n v="0"/>
    <n v="1"/>
    <n v="0"/>
    <n v="0"/>
    <s v=""/>
    <s v=""/>
    <s v=""/>
    <s v=""/>
    <s v=""/>
    <s v=""/>
    <s v=""/>
    <s v=""/>
    <s v=""/>
    <s v=""/>
    <s v=""/>
    <s v=""/>
    <s v=""/>
    <s v=""/>
    <s v=""/>
    <s v=""/>
    <s v=""/>
    <x v="1"/>
    <x v="3"/>
    <x v="1"/>
    <x v="2"/>
    <x v="2"/>
    <x v="1"/>
    <n v="0"/>
    <s v="Autre (précisez)"/>
    <n v="1"/>
    <n v="1"/>
    <n v="0"/>
    <n v="0"/>
    <n v="0"/>
    <n v="0"/>
    <n v="0"/>
    <n v="0"/>
    <n v="0"/>
    <n v="1"/>
    <n v="0"/>
    <s v="Variation des prix."/>
    <s v=""/>
    <s v=""/>
    <s v=""/>
    <s v=""/>
    <s v=""/>
    <s v=""/>
    <s v=""/>
    <s v=""/>
    <s v=""/>
    <s v=""/>
    <s v=""/>
    <s v="NA"/>
    <s v=""/>
    <s v=""/>
    <s v=""/>
    <s v="NA"/>
    <s v=""/>
    <m/>
    <s v=""/>
    <s v=""/>
    <s v=""/>
    <s v=""/>
    <s v=""/>
    <s v=""/>
    <s v=""/>
    <s v=""/>
    <s v=""/>
    <s v=""/>
    <s v=""/>
    <s v=""/>
    <s v=""/>
    <s v=""/>
    <s v=""/>
    <s v=""/>
    <s v=""/>
    <s v=""/>
    <s v=""/>
    <s v=""/>
    <s v=""/>
    <s v=""/>
    <s v=""/>
    <s v=""/>
    <s v=""/>
    <s v=""/>
  </r>
  <r>
    <x v="1"/>
    <s v="Mirebalais"/>
    <s v="HT0621"/>
    <s v="Mirebalais"/>
    <s v="2e Section Sarazin"/>
    <s v="Autre"/>
    <s v="Rue Claire Heureuse "/>
    <s v="autre"/>
    <s v="Autre"/>
    <s v="Rue Claire Heureuse "/>
    <s v="Rue Claire Heureuse "/>
    <s v="Péri-urbaine"/>
    <s v="Marché"/>
    <s v="marche"/>
    <s v="Marché"/>
    <s v="Face-à-face"/>
    <s v="Oui"/>
    <s v="Oui"/>
    <s v="Marché public de Mirebalais"/>
    <s v=""/>
    <s v="Marché public de Mirebalais"/>
    <s v=""/>
    <s v=""/>
    <s v="Eau en bidon fermé de 5  gallons (du type Culligan)"/>
    <n v="1"/>
    <n v="0"/>
    <n v="0"/>
    <n v="0"/>
    <n v="0"/>
    <s v="Eau en bidon fermé de 5  gallons (du type Culligan)"/>
    <n v="1"/>
    <n v="0"/>
    <n v="0"/>
    <n v="0"/>
    <n v="0"/>
    <s v=""/>
    <s v=""/>
    <s v=""/>
    <s v=""/>
    <s v=""/>
    <s v=""/>
    <s v=""/>
    <s v=""/>
    <s v=""/>
    <s v=""/>
    <s v=""/>
    <s v=""/>
    <s v=""/>
    <s v=""/>
    <s v=""/>
    <s v=""/>
    <s v=""/>
    <s v=""/>
    <s v="Oui"/>
    <n v="125"/>
    <s v=""/>
    <s v=""/>
    <s v=""/>
    <s v=""/>
    <s v=""/>
    <s v=""/>
    <n v="125"/>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Mirebalais"/>
    <s v="HT0621"/>
    <s v="Mirebalais"/>
    <s v="2e Section Sarazin"/>
    <s v="Autre"/>
    <s v="Rue Claire Heureuse"/>
    <s v="autre"/>
    <s v="Autre"/>
    <s v="Rue Claire Heureuse"/>
    <s v="Rue Claire Heureuse"/>
    <s v="Péri-urbaine"/>
    <s v="Marché"/>
    <s v="marche"/>
    <s v="Marché"/>
    <s v="Face-à-face"/>
    <s v="Oui"/>
    <s v="Oui"/>
    <s v="Marché public de Mirebalais"/>
    <s v=""/>
    <s v="Marché public de Mirebalais"/>
    <s v=""/>
    <s v=""/>
    <s v="Eau en bidon fermé de 5  gallons (du type Culligan)"/>
    <n v="1"/>
    <n v="0"/>
    <n v="0"/>
    <n v="0"/>
    <n v="0"/>
    <s v="Eau en bidon fermé de 5  gallons (du type Culligan)"/>
    <n v="1"/>
    <n v="0"/>
    <n v="0"/>
    <n v="0"/>
    <n v="0"/>
    <s v=""/>
    <s v=""/>
    <s v=""/>
    <s v=""/>
    <s v=""/>
    <s v=""/>
    <s v=""/>
    <s v=""/>
    <s v=""/>
    <s v=""/>
    <s v=""/>
    <s v=""/>
    <s v=""/>
    <s v=""/>
    <s v=""/>
    <s v=""/>
    <s v=""/>
    <s v=""/>
    <s v="Oui"/>
    <n v="25"/>
    <s v=""/>
    <s v=""/>
    <s v=""/>
    <s v=""/>
    <s v=""/>
    <s v=""/>
    <n v="25"/>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Mirebalais"/>
    <s v="HT0621"/>
    <s v="Mirebalais"/>
    <s v="3e Section Grand Boucan"/>
    <s v="Autre"/>
    <s v="Rue Louverture"/>
    <s v="autre"/>
    <s v="Autre"/>
    <s v="Rue Louverture"/>
    <s v="Rue Louverture"/>
    <s v="Péri-urbaine"/>
    <s v="Marché"/>
    <s v="marche"/>
    <s v="Marché"/>
    <s v="Face-à-face"/>
    <s v="Oui"/>
    <s v="Oui"/>
    <s v="Marché public de Mirebalais"/>
    <s v=""/>
    <s v="Marché public de Mirebalais"/>
    <s v=""/>
    <s v=""/>
    <s v="Eau en bidon fermé de 5  gallons (du type Culligan)"/>
    <n v="1"/>
    <n v="0"/>
    <n v="0"/>
    <n v="0"/>
    <n v="0"/>
    <s v="Eau en bidon fermé de 5  gallons (du type Culligan)"/>
    <n v="1"/>
    <n v="0"/>
    <n v="0"/>
    <n v="0"/>
    <n v="0"/>
    <s v=""/>
    <s v=""/>
    <s v=""/>
    <s v=""/>
    <s v=""/>
    <s v=""/>
    <s v=""/>
    <s v=""/>
    <s v=""/>
    <s v=""/>
    <s v=""/>
    <s v=""/>
    <s v=""/>
    <s v=""/>
    <s v=""/>
    <s v=""/>
    <s v=""/>
    <s v=""/>
    <s v="Oui"/>
    <n v="25"/>
    <s v=""/>
    <s v=""/>
    <s v=""/>
    <s v=""/>
    <s v=""/>
    <s v=""/>
    <n v="25"/>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Mirebalais"/>
    <s v="HT0621"/>
    <s v="Mirebalais"/>
    <s v="2e Section Sarazin"/>
    <s v="Autre"/>
    <s v="Route Neuve"/>
    <s v="autre"/>
    <s v="Autre"/>
    <s v="Route Neuve"/>
    <s v="Route Neuve"/>
    <s v="Péri-urbaine"/>
    <s v="Marché"/>
    <s v="marche"/>
    <s v="Marché"/>
    <s v="Face-à-face"/>
    <s v="Oui"/>
    <s v="Oui"/>
    <s v="Marché public de Mirebalais"/>
    <s v=""/>
    <s v="Marché public de Mirebalais"/>
    <s v=""/>
    <s v=""/>
    <s v="Eau en bidon fermé de 5  gallons (du type Culligan)"/>
    <n v="1"/>
    <n v="0"/>
    <n v="0"/>
    <n v="0"/>
    <n v="0"/>
    <s v="Eau en bidon fermé de 5  gallons (du type Culligan)"/>
    <n v="1"/>
    <n v="0"/>
    <n v="0"/>
    <n v="0"/>
    <n v="0"/>
    <s v=""/>
    <s v=""/>
    <s v=""/>
    <s v=""/>
    <s v=""/>
    <s v=""/>
    <s v=""/>
    <s v=""/>
    <s v=""/>
    <s v=""/>
    <s v=""/>
    <s v=""/>
    <s v=""/>
    <s v=""/>
    <s v=""/>
    <s v=""/>
    <s v=""/>
    <s v=""/>
    <s v="Oui"/>
    <n v="30"/>
    <s v=""/>
    <s v=""/>
    <s v=""/>
    <s v=""/>
    <s v=""/>
    <s v=""/>
    <n v="3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1"/>
    <s v="Mirebalais"/>
    <s v="HT0621"/>
    <s v="Mirebalais"/>
    <s v="2e Section Sarazin"/>
    <s v="Bas lédier"/>
    <s v=""/>
    <s v="mir_2"/>
    <s v="Bas lédier"/>
    <s v="Bas lédier"/>
    <s v="Bas lédier"/>
    <s v="Péri-urbaine"/>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Meille"/>
    <s v="Oui"/>
    <s v="Oui"/>
    <s v=""/>
    <s v="Oui"/>
    <s v=""/>
    <s v=""/>
    <s v=""/>
    <s v="Oui"/>
    <s v="NA"/>
    <n v="3000"/>
    <n v="3500"/>
    <s v=""/>
    <s v="NA"/>
    <s v=""/>
    <n v="3500"/>
    <s v="Non, il n'y a pas eu des variations dans le prix par rapport au mois passée"/>
    <s v=""/>
    <s v=""/>
    <s v=""/>
    <s v=""/>
    <s v=""/>
    <s v=""/>
    <s v=""/>
    <s v=""/>
    <s v=""/>
    <s v=""/>
    <s v=""/>
    <s v=""/>
    <s v=""/>
    <s v=""/>
    <s v=""/>
    <s v=""/>
    <s v=""/>
    <s v=""/>
    <s v=""/>
    <s v=""/>
    <s v=""/>
    <s v=""/>
    <s v=""/>
    <s v="Non"/>
    <s v=""/>
  </r>
  <r>
    <x v="2"/>
    <s v="Jacmel"/>
    <s v="HT0211"/>
    <s v="Jacmel"/>
    <s v="6e Section Montagne La Voûte"/>
    <s v="Centre-ville"/>
    <s v=""/>
    <s v="jac_2"/>
    <s v="Centre-ville"/>
    <s v="Centre-ville"/>
    <s v="Centre-ville"/>
    <s v="Urbaine"/>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Pasquette"/>
    <s v="Oui"/>
    <s v="Oui"/>
    <s v=""/>
    <s v="Oui"/>
    <s v=""/>
    <s v=""/>
    <s v=""/>
    <s v="Oui"/>
    <s v="NA"/>
    <n v="3000"/>
    <n v="1500"/>
    <s v=""/>
    <s v="NA"/>
    <s v=""/>
    <n v="1500"/>
    <s v="Non, il n'y a pas eu des variations dans le prix par rapport au mois passée"/>
    <s v=""/>
    <s v=""/>
    <s v=""/>
    <s v=""/>
    <s v=""/>
    <s v=""/>
    <s v=""/>
    <s v=""/>
    <s v=""/>
    <s v=""/>
    <s v=""/>
    <s v=""/>
    <s v=""/>
    <s v=""/>
    <s v=""/>
    <s v=""/>
    <s v=""/>
    <s v=""/>
    <s v=""/>
    <s v=""/>
    <s v=""/>
    <s v=""/>
    <s v=""/>
    <s v="Non"/>
    <s v=""/>
  </r>
  <r>
    <x v="2"/>
    <s v="Jacmel"/>
    <s v="HT0211"/>
    <s v="Jacmel"/>
    <s v="1re Section Bas Cap Rouge"/>
    <s v="Beaudoin"/>
    <s v=""/>
    <s v="jac_1"/>
    <s v="Beaudoin"/>
    <s v="Beaudoin"/>
    <s v="Beaudoin"/>
    <s v="Urbaine"/>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2"/>
    <s v="Jacmel"/>
    <s v="HT0211"/>
    <s v="Jacmel"/>
    <s v="1re Section Bas Cap Rouge"/>
    <s v="Centre-ville"/>
    <s v=""/>
    <s v="jac_2"/>
    <s v="Centre-ville"/>
    <s v="Centre-ville"/>
    <s v="Centre-ville"/>
    <s v="Urbaine"/>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Dom water"/>
    <s v="Oui"/>
    <s v="Oui"/>
    <s v=""/>
    <s v="Oui"/>
    <s v=""/>
    <s v=""/>
    <s v=""/>
    <s v="Oui"/>
    <s v="NA"/>
    <n v="3000"/>
    <n v="2500"/>
    <s v=""/>
    <s v="NA"/>
    <s v=""/>
    <n v="2500"/>
    <s v="Non, il n'y a pas eu des variations dans le prix par rapport au mois passée"/>
    <s v=""/>
    <s v=""/>
    <s v=""/>
    <s v=""/>
    <s v=""/>
    <s v=""/>
    <s v=""/>
    <s v=""/>
    <s v=""/>
    <s v=""/>
    <s v=""/>
    <s v=""/>
    <s v=""/>
    <s v=""/>
    <s v=""/>
    <s v=""/>
    <s v=""/>
    <s v=""/>
    <s v=""/>
    <s v=""/>
    <s v=""/>
    <s v=""/>
    <s v=""/>
    <s v="Non"/>
    <s v=""/>
  </r>
  <r>
    <x v="2"/>
    <s v="Jacmel"/>
    <s v="HT0211"/>
    <s v="Jacmel"/>
    <s v="1re Section Bas Cap Rouge"/>
    <s v="Beaudoin"/>
    <s v=""/>
    <s v="jac_1"/>
    <s v="Beaudoin"/>
    <s v="Beaudoin"/>
    <s v="Beaudoin"/>
    <s v="Urbaine"/>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x v="1"/>
    <x v="1"/>
    <x v="1"/>
    <x v="1"/>
    <x v="1"/>
    <n v="0"/>
    <s v="Mauvaise relation avec les fournisseurs"/>
    <n v="0"/>
    <n v="0"/>
    <n v="0"/>
    <n v="0"/>
    <n v="0"/>
    <n v="0"/>
    <n v="0"/>
    <n v="0"/>
    <n v="1"/>
    <n v="0"/>
    <n v="0"/>
    <s v=""/>
    <s v=""/>
    <s v=""/>
    <s v=""/>
    <s v=""/>
    <s v=""/>
    <s v=""/>
    <s v=""/>
    <s v=""/>
    <s v=""/>
    <s v=""/>
    <s v=""/>
    <s v="NA"/>
    <s v=""/>
    <s v=""/>
    <s v=""/>
    <s v="NA"/>
    <s v=""/>
    <m/>
    <s v=""/>
    <s v=""/>
    <s v=""/>
    <s v=""/>
    <s v=""/>
    <s v=""/>
    <s v=""/>
    <s v=""/>
    <s v=""/>
    <s v=""/>
    <s v=""/>
    <s v=""/>
    <s v=""/>
    <s v=""/>
    <s v=""/>
    <s v=""/>
    <s v=""/>
    <s v=""/>
    <s v=""/>
    <s v=""/>
    <s v=""/>
    <s v=""/>
    <s v=""/>
    <s v=""/>
    <s v=""/>
    <s v=""/>
  </r>
  <r>
    <x v="2"/>
    <s v="Jacmel"/>
    <s v="HT0211"/>
    <s v="Jacmel"/>
    <s v="1re Section Bas Cap Rouge"/>
    <s v="Centre-ville"/>
    <s v=""/>
    <s v="jac_2"/>
    <s v="Centre-ville"/>
    <s v="Centre-ville"/>
    <s v="Centre-ville"/>
    <s v="Urbaine"/>
    <s v="Marché"/>
    <s v="marche"/>
    <s v="Marché"/>
    <s v="Face-à-face"/>
    <s v="Oui"/>
    <s v="Oui"/>
    <s v="Centre-ville"/>
    <s v=""/>
    <s v="Centre-vill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2"/>
    <s v="Jacmel"/>
    <s v="HT0211"/>
    <s v="Jacmel"/>
    <s v="1re Section Bas Cap Rouge"/>
    <s v="Beaudoin"/>
    <s v=""/>
    <s v="jac_1"/>
    <s v="Beaudoin"/>
    <s v="Beaudoin"/>
    <s v="Beaudoin"/>
    <s v="Urbaine"/>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x v="1"/>
    <x v="1"/>
    <x v="1"/>
    <x v="1"/>
    <x v="1"/>
    <n v="0"/>
    <s v="Insécurité sur les routes"/>
    <n v="0"/>
    <n v="1"/>
    <n v="0"/>
    <n v="0"/>
    <n v="0"/>
    <n v="0"/>
    <n v="0"/>
    <n v="0"/>
    <n v="0"/>
    <n v="0"/>
    <n v="0"/>
    <s v=""/>
    <s v=""/>
    <s v=""/>
    <s v=""/>
    <s v=""/>
    <s v=""/>
    <s v=""/>
    <s v=""/>
    <s v=""/>
    <s v=""/>
    <s v=""/>
    <s v=""/>
    <s v="NA"/>
    <s v=""/>
    <s v=""/>
    <s v=""/>
    <s v="NA"/>
    <s v=""/>
    <m/>
    <s v=""/>
    <s v=""/>
    <s v=""/>
    <s v=""/>
    <s v=""/>
    <s v=""/>
    <s v=""/>
    <s v=""/>
    <s v=""/>
    <s v=""/>
    <s v=""/>
    <s v=""/>
    <s v=""/>
    <s v=""/>
    <s v=""/>
    <s v=""/>
    <s v=""/>
    <s v=""/>
    <s v=""/>
    <s v=""/>
    <s v=""/>
    <s v=""/>
    <s v=""/>
    <s v=""/>
    <s v=""/>
    <s v=""/>
  </r>
  <r>
    <x v="2"/>
    <s v="Jacmel"/>
    <s v="HT0211"/>
    <s v="Jacmel"/>
    <s v="1re Section Bas Cap Rouge"/>
    <s v="Centre-ville"/>
    <s v=""/>
    <s v="jac_2"/>
    <s v="Centre-ville"/>
    <s v="Centre-ville"/>
    <s v="Centre-ville"/>
    <s v="Urbaine"/>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Bassain caiman"/>
    <s v="Oui"/>
    <s v="Oui"/>
    <s v=""/>
    <s v="Oui"/>
    <s v=""/>
    <s v=""/>
    <s v=""/>
    <s v="Oui"/>
    <s v="NA"/>
    <n v="3000"/>
    <n v="1500"/>
    <s v=""/>
    <s v="NA"/>
    <s v=""/>
    <n v="1500"/>
    <s v="Non, il n'y a pas eu des variations dans le prix par rapport au mois passée"/>
    <s v=""/>
    <s v=""/>
    <s v=""/>
    <s v=""/>
    <s v=""/>
    <s v=""/>
    <s v=""/>
    <s v=""/>
    <s v=""/>
    <s v=""/>
    <s v=""/>
    <s v=""/>
    <s v=""/>
    <s v=""/>
    <s v=""/>
    <s v=""/>
    <s v=""/>
    <s v=""/>
    <s v=""/>
    <s v=""/>
    <s v=""/>
    <s v=""/>
    <s v=""/>
    <s v="Non"/>
    <s v=""/>
  </r>
  <r>
    <x v="2"/>
    <s v="Jacmel"/>
    <s v="HT0211"/>
    <s v="Jacmel"/>
    <s v="1re Section Bas Cap Rouge"/>
    <s v="Beaudoin"/>
    <s v=""/>
    <s v="jac_1"/>
    <s v="Beaudoin"/>
    <s v="Beaudoin"/>
    <s v="Beaudoin"/>
    <s v="Urbaine"/>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2"/>
    <s v="Jacmel"/>
    <s v="HT0211"/>
    <s v="Jacmel"/>
    <s v="1re Section Bas Cap Rouge"/>
    <s v="Beaudoin"/>
    <s v=""/>
    <s v="jac_1"/>
    <s v="Beaudoin"/>
    <s v="Beaudoin"/>
    <s v="Beaudoin"/>
    <s v="Urbaine"/>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0"/>
    <s v=""/>
    <s v=""/>
    <s v=""/>
    <s v=""/>
    <s v=""/>
    <s v=""/>
    <s v=""/>
    <n v="20"/>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x v="1"/>
    <x v="1"/>
    <x v="1"/>
    <x v="1"/>
    <x v="1"/>
    <n v="0"/>
    <s v="Mauvaise relation avec les fournisseurs"/>
    <n v="0"/>
    <n v="0"/>
    <n v="0"/>
    <n v="0"/>
    <n v="0"/>
    <n v="0"/>
    <n v="0"/>
    <n v="0"/>
    <n v="1"/>
    <n v="0"/>
    <n v="0"/>
    <s v=""/>
    <s v=""/>
    <s v=""/>
    <s v=""/>
    <s v=""/>
    <s v=""/>
    <s v=""/>
    <s v=""/>
    <s v=""/>
    <s v=""/>
    <s v=""/>
    <s v=""/>
    <s v="NA"/>
    <s v=""/>
    <s v=""/>
    <s v=""/>
    <s v="NA"/>
    <s v=""/>
    <m/>
    <s v=""/>
    <s v=""/>
    <s v=""/>
    <s v=""/>
    <s v=""/>
    <s v=""/>
    <s v=""/>
    <s v=""/>
    <s v=""/>
    <s v=""/>
    <s v=""/>
    <s v=""/>
    <s v=""/>
    <s v=""/>
    <s v=""/>
    <s v=""/>
    <s v=""/>
    <s v=""/>
    <s v=""/>
    <s v=""/>
    <s v=""/>
    <s v=""/>
    <s v=""/>
    <s v=""/>
    <s v=""/>
    <s v=""/>
  </r>
  <r>
    <x v="2"/>
    <s v="Jacmel"/>
    <s v="HT0211"/>
    <s v="Jacmel"/>
    <s v="1re Section Bas Cap Rouge"/>
    <s v="Beaudoin"/>
    <s v=""/>
    <s v="jac_1"/>
    <s v="Beaudoin"/>
    <s v="Beaudoin"/>
    <s v="Beaudoin"/>
    <s v="Urbaine"/>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Insécurité sur les routes"/>
    <n v="0"/>
    <n v="1"/>
    <n v="0"/>
    <n v="0"/>
    <n v="0"/>
    <n v="0"/>
    <n v="0"/>
    <n v="0"/>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2"/>
    <s v="Jacmel"/>
    <s v="HT0211"/>
    <s v="Jacmel"/>
    <s v="1re Section Bas Cap Rouge"/>
    <s v="Centre-ville"/>
    <s v=""/>
    <s v="jac_2"/>
    <s v="Centre-ville"/>
    <s v="Centre-ville"/>
    <s v="Centre-ville"/>
    <s v="Urbaine"/>
    <s v="Marché"/>
    <s v="marche"/>
    <s v="Marché"/>
    <s v="Face-à-face"/>
    <s v="Oui"/>
    <s v="Oui"/>
    <s v="Centre-ville"/>
    <s v=""/>
    <s v="Centre-vill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2"/>
    <s v="Jacmel"/>
    <s v="HT0211"/>
    <s v="Jacmel"/>
    <s v="6e Section Montagne La Voûte"/>
    <s v="Centre-ville"/>
    <s v=""/>
    <s v="jac_2"/>
    <s v="Centre-ville"/>
    <s v="Centre-ville"/>
    <s v="Centre-ville"/>
    <s v="Urbaine"/>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Pasquette"/>
    <s v="Oui"/>
    <s v="Oui"/>
    <s v=""/>
    <s v="Oui"/>
    <s v=""/>
    <s v=""/>
    <s v=""/>
    <s v="Oui"/>
    <s v="NA"/>
    <n v="3000"/>
    <n v="1500"/>
    <s v=""/>
    <s v="NA"/>
    <s v=""/>
    <n v="1500"/>
    <s v="Non, il n'y a pas eu des variations dans le prix par rapport au mois passée"/>
    <s v=""/>
    <s v=""/>
    <s v=""/>
    <s v=""/>
    <s v=""/>
    <s v=""/>
    <s v=""/>
    <s v=""/>
    <s v=""/>
    <s v=""/>
    <s v=""/>
    <s v=""/>
    <s v=""/>
    <s v=""/>
    <s v=""/>
    <s v=""/>
    <s v=""/>
    <s v=""/>
    <s v=""/>
    <s v=""/>
    <s v=""/>
    <s v=""/>
    <s v=""/>
    <s v="Non"/>
    <s v=""/>
  </r>
  <r>
    <x v="2"/>
    <s v="Jacmel"/>
    <s v="HT0211"/>
    <s v="Jacmel"/>
    <s v="1re Section Bas Cap Rouge"/>
    <s v="Beaudoin"/>
    <s v=""/>
    <s v="jac_1"/>
    <s v="Beaudoin"/>
    <s v="Beaudoin"/>
    <s v="Beaudoin"/>
    <s v="Urbaine"/>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x v="1"/>
    <x v="1"/>
    <x v="1"/>
    <x v="1"/>
    <x v="1"/>
    <n v="0"/>
    <s v="La route a été fermée"/>
    <n v="0"/>
    <n v="0"/>
    <n v="0"/>
    <n v="1"/>
    <n v="0"/>
    <n v="0"/>
    <n v="0"/>
    <n v="0"/>
    <n v="0"/>
    <n v="0"/>
    <n v="0"/>
    <s v=""/>
    <s v=""/>
    <s v=""/>
    <s v=""/>
    <s v=""/>
    <s v=""/>
    <s v=""/>
    <s v=""/>
    <s v=""/>
    <s v=""/>
    <s v=""/>
    <s v=""/>
    <s v="NA"/>
    <s v=""/>
    <s v=""/>
    <s v=""/>
    <s v="NA"/>
    <s v=""/>
    <m/>
    <s v=""/>
    <s v=""/>
    <s v=""/>
    <s v=""/>
    <s v=""/>
    <s v=""/>
    <s v=""/>
    <s v=""/>
    <s v=""/>
    <s v=""/>
    <s v=""/>
    <s v=""/>
    <s v=""/>
    <s v=""/>
    <s v=""/>
    <s v=""/>
    <s v=""/>
    <s v=""/>
    <s v=""/>
    <s v=""/>
    <s v=""/>
    <s v=""/>
    <s v=""/>
    <s v=""/>
    <s v=""/>
    <s v=""/>
  </r>
  <r>
    <x v="2"/>
    <s v="Jacmel"/>
    <s v="HT0211"/>
    <s v="Jacmel"/>
    <s v="6e Section Montagne La Voûte"/>
    <s v="Centre-ville"/>
    <s v=""/>
    <s v="jac_2"/>
    <s v="Centre-ville"/>
    <s v="Centre-ville"/>
    <s v="Centre-ville"/>
    <s v="Urbaine"/>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Bassain caiman"/>
    <s v="Oui"/>
    <s v="Oui"/>
    <s v=""/>
    <s v="Oui"/>
    <s v=""/>
    <s v=""/>
    <s v=""/>
    <s v="Oui"/>
    <s v="NA"/>
    <n v="3000"/>
    <n v="1500"/>
    <s v=""/>
    <s v="NA"/>
    <s v=""/>
    <n v="1500"/>
    <s v="Non, il n'y a pas eu des variations dans le prix par rapport au mois passée"/>
    <s v=""/>
    <s v=""/>
    <s v=""/>
    <s v=""/>
    <s v=""/>
    <s v=""/>
    <s v=""/>
    <s v=""/>
    <s v=""/>
    <s v=""/>
    <s v=""/>
    <s v=""/>
    <s v=""/>
    <s v=""/>
    <s v=""/>
    <s v=""/>
    <s v=""/>
    <s v=""/>
    <s v=""/>
    <s v=""/>
    <s v=""/>
    <s v=""/>
    <s v=""/>
    <s v="Non"/>
    <s v=""/>
  </r>
  <r>
    <x v="2"/>
    <s v="Jacmel"/>
    <s v="HT0211"/>
    <s v="Jacmel"/>
    <s v="1re Section Bas Cap Rouge"/>
    <s v="Beaudoin"/>
    <s v=""/>
    <s v="jac_1"/>
    <s v="Beaudoin"/>
    <s v="Beaudoin"/>
    <s v="Beaudoin"/>
    <s v="Urbaine"/>
    <s v="Marché"/>
    <s v="marche"/>
    <s v="Marché"/>
    <s v="Face-à-face"/>
    <s v="Oui"/>
    <s v="Oui"/>
    <s v="Centre-ville"/>
    <s v=""/>
    <s v="Centre-vill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2"/>
    <s v="Jacmel"/>
    <s v="HT0211"/>
    <s v="Jacmel"/>
    <s v="1re Section Bas Cap Rouge"/>
    <s v="Beaudoin"/>
    <s v=""/>
    <s v="jac_1"/>
    <s v="Beaudoin"/>
    <s v="Beaudoin"/>
    <s v="Beaudoin"/>
    <s v="Urbaine"/>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15"/>
    <s v=""/>
    <s v=""/>
    <s v=""/>
    <s v=""/>
    <s v=""/>
    <s v=""/>
    <s v=""/>
    <n v="1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2"/>
    <s v="Jacmel"/>
    <s v="HT0211"/>
    <s v="Jacmel"/>
    <s v="1re Section Bas Cap Rouge"/>
    <s v="Beaudoin"/>
    <s v=""/>
    <s v="jac_1"/>
    <s v="Beaudoin"/>
    <s v="Beaudoin"/>
    <s v="Beaudoin"/>
    <s v="Urbaine"/>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x v="1"/>
    <x v="1"/>
    <x v="1"/>
    <x v="1"/>
    <x v="1"/>
    <n v="0"/>
    <s v="Insécurité sur les routes"/>
    <n v="0"/>
    <n v="1"/>
    <n v="0"/>
    <n v="0"/>
    <n v="0"/>
    <n v="0"/>
    <n v="0"/>
    <n v="0"/>
    <n v="0"/>
    <n v="0"/>
    <n v="0"/>
    <s v=""/>
    <s v=""/>
    <s v=""/>
    <s v=""/>
    <s v=""/>
    <s v=""/>
    <s v=""/>
    <s v=""/>
    <s v=""/>
    <s v=""/>
    <s v=""/>
    <s v=""/>
    <s v="NA"/>
    <s v=""/>
    <s v=""/>
    <s v=""/>
    <s v="NA"/>
    <s v=""/>
    <m/>
    <s v=""/>
    <s v=""/>
    <s v=""/>
    <s v=""/>
    <s v=""/>
    <s v=""/>
    <s v=""/>
    <s v=""/>
    <s v=""/>
    <s v=""/>
    <s v=""/>
    <s v=""/>
    <s v=""/>
    <s v=""/>
    <s v=""/>
    <s v=""/>
    <s v=""/>
    <s v=""/>
    <s v=""/>
    <s v=""/>
    <s v=""/>
    <s v=""/>
    <s v=""/>
    <s v=""/>
    <s v=""/>
    <s v=""/>
  </r>
  <r>
    <x v="2"/>
    <s v="Jacmel"/>
    <s v="HT0211"/>
    <s v="Jacmel"/>
    <s v="1re Section Bas Cap Rouge"/>
    <s v="Beaudoin"/>
    <s v=""/>
    <s v="jac_1"/>
    <s v="Beaudoin"/>
    <s v="Beaudoin"/>
    <s v="Beaudoin"/>
    <s v="Urbaine"/>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x v="1"/>
    <x v="1"/>
    <x v="1"/>
    <x v="1"/>
    <x v="1"/>
    <n v="0"/>
    <s v="Insécurité sur les routes"/>
    <n v="0"/>
    <n v="1"/>
    <n v="0"/>
    <n v="0"/>
    <n v="0"/>
    <n v="0"/>
    <n v="0"/>
    <n v="0"/>
    <n v="0"/>
    <n v="0"/>
    <n v="0"/>
    <s v=""/>
    <s v=""/>
    <s v=""/>
    <s v=""/>
    <s v=""/>
    <s v=""/>
    <s v=""/>
    <s v=""/>
    <s v=""/>
    <s v=""/>
    <s v=""/>
    <s v=""/>
    <s v="NA"/>
    <s v=""/>
    <s v=""/>
    <s v=""/>
    <s v="NA"/>
    <s v=""/>
    <m/>
    <s v=""/>
    <s v=""/>
    <s v=""/>
    <s v=""/>
    <s v=""/>
    <s v=""/>
    <s v=""/>
    <s v=""/>
    <s v=""/>
    <s v=""/>
    <s v=""/>
    <s v=""/>
    <s v=""/>
    <s v=""/>
    <s v=""/>
    <s v=""/>
    <s v=""/>
    <s v=""/>
    <s v=""/>
    <s v=""/>
    <s v=""/>
    <s v=""/>
    <s v=""/>
    <s v=""/>
    <s v=""/>
    <s v=""/>
  </r>
  <r>
    <x v="2"/>
    <s v="Jacmel"/>
    <s v="HT0211"/>
    <s v="Jacmel"/>
    <s v="1re Section Bas Cap Rouge"/>
    <s v="Autre"/>
    <s v="Breman"/>
    <s v="autre"/>
    <s v="Autre"/>
    <s v="Breman"/>
    <s v="Breman"/>
    <s v="Urbaine"/>
    <s v="Marché"/>
    <s v="marche"/>
    <s v="Marché"/>
    <s v="Face-à-face"/>
    <s v="Oui"/>
    <s v="Oui"/>
    <s v="Centre-ville"/>
    <s v=""/>
    <s v="Centre-vill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2"/>
    <s v="Jacmel"/>
    <s v="HT0211"/>
    <s v="Jacmel"/>
    <s v="1re Section Bas Cap Rouge"/>
    <s v="Beaudoin"/>
    <s v=""/>
    <s v="jac_1"/>
    <s v="Beaudoin"/>
    <s v="Beaudoin"/>
    <s v="Beaudoin"/>
    <s v="Urbaine"/>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2"/>
    <s v="Jacmel"/>
    <s v="HT0211"/>
    <s v="Jacmel"/>
    <s v="1re Section Bas Cap Rouge"/>
    <s v="Beaudoin"/>
    <s v=""/>
    <s v="jac_1"/>
    <s v="Beaudoin"/>
    <s v="Beaudoin"/>
    <s v="Beaudoin"/>
    <s v="Urbaine"/>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Insécurité en ville"/>
    <n v="1"/>
    <n v="0"/>
    <n v="0"/>
    <n v="0"/>
    <n v="0"/>
    <n v="0"/>
    <n v="0"/>
    <n v="0"/>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2"/>
    <s v="Jacmel"/>
    <s v="HT0211"/>
    <s v="Jacmel"/>
    <s v="1re Section Bas Cap Rouge"/>
    <s v="Centre-ville"/>
    <s v=""/>
    <s v="jac_2"/>
    <s v="Centre-ville"/>
    <s v="Centre-ville"/>
    <s v="Centre-ville"/>
    <s v="Urbaine"/>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St cyr"/>
    <s v="Oui"/>
    <s v="Oui"/>
    <s v=""/>
    <s v="Oui"/>
    <s v=""/>
    <s v=""/>
    <s v=""/>
    <s v="Oui"/>
    <s v="NA"/>
    <n v="3000"/>
    <n v="1500"/>
    <s v=""/>
    <s v="NA"/>
    <s v=""/>
    <n v="1500"/>
    <s v="Non, il n'y a pas eu des variations dans le prix par rapport au mois passée"/>
    <s v=""/>
    <s v=""/>
    <s v=""/>
    <s v=""/>
    <s v=""/>
    <s v=""/>
    <s v=""/>
    <s v=""/>
    <s v=""/>
    <s v=""/>
    <s v=""/>
    <s v=""/>
    <s v=""/>
    <s v=""/>
    <s v=""/>
    <s v=""/>
    <s v=""/>
    <s v=""/>
    <s v=""/>
    <s v=""/>
    <s v=""/>
    <s v=""/>
    <s v=""/>
    <s v="Non"/>
    <s v=""/>
  </r>
  <r>
    <x v="2"/>
    <s v="Jacmel"/>
    <s v="HT0211"/>
    <s v="Jacmel"/>
    <s v="1re Section Bas Cap Rouge"/>
    <s v="Beaudoin"/>
    <s v=""/>
    <s v="jac_1"/>
    <s v="Beaudoin"/>
    <s v="Beaudoin"/>
    <s v="Beaudoin"/>
    <s v="Urbaine"/>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2"/>
    <s v="Jacmel"/>
    <s v="HT0211"/>
    <s v="Jacmel"/>
    <s v="6e Section Montagne La Voûte"/>
    <s v="Centre-ville"/>
    <s v=""/>
    <s v="jac_2"/>
    <s v="Centre-ville"/>
    <s v="Centre-ville"/>
    <s v="Centre-ville"/>
    <s v="Urbaine"/>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Bassin caiman"/>
    <s v="Oui"/>
    <s v="Oui"/>
    <s v=""/>
    <s v="Oui"/>
    <s v=""/>
    <s v=""/>
    <s v=""/>
    <s v="Oui"/>
    <s v="NA"/>
    <n v="3000"/>
    <n v="1500"/>
    <s v=""/>
    <s v="NA"/>
    <s v=""/>
    <n v="1500"/>
    <s v="Non, il n'y a pas eu des variations dans le prix par rapport au mois passée"/>
    <s v=""/>
    <s v=""/>
    <s v=""/>
    <s v=""/>
    <s v=""/>
    <s v=""/>
    <s v=""/>
    <s v=""/>
    <s v=""/>
    <s v=""/>
    <s v=""/>
    <s v=""/>
    <s v=""/>
    <s v=""/>
    <s v=""/>
    <s v=""/>
    <s v=""/>
    <s v=""/>
    <s v=""/>
    <s v=""/>
    <s v=""/>
    <s v=""/>
    <s v=""/>
    <s v="Non"/>
    <s v=""/>
  </r>
  <r>
    <x v="2"/>
    <s v="Jacmel"/>
    <s v="HT0211"/>
    <s v="Jacmel"/>
    <s v="1re Section Bas Cap Rouge"/>
    <s v="Beaudoin"/>
    <s v=""/>
    <s v="jac_1"/>
    <s v="Beaudoin"/>
    <s v="Beaudoin"/>
    <s v="Beaudoin"/>
    <s v="Urbaine"/>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2"/>
    <s v="Jacmel"/>
    <s v="HT0211"/>
    <s v="Jacmel"/>
    <s v="6e Section Montagne La Voûte"/>
    <s v="Centre-ville"/>
    <s v=""/>
    <s v="jac_2"/>
    <s v="Centre-ville"/>
    <s v="Centre-ville"/>
    <s v="Centre-ville"/>
    <s v="Urbaine"/>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Bassain caïman"/>
    <s v="Oui"/>
    <s v="Oui"/>
    <s v=""/>
    <s v="Oui"/>
    <s v=""/>
    <s v=""/>
    <s v=""/>
    <s v="Oui"/>
    <s v="NA"/>
    <n v="3000"/>
    <n v="1500"/>
    <s v=""/>
    <s v="NA"/>
    <s v=""/>
    <n v="1500"/>
    <s v="Non, il n'y a pas eu des variations dans le prix par rapport au mois passée"/>
    <s v=""/>
    <s v=""/>
    <s v=""/>
    <s v=""/>
    <s v=""/>
    <s v=""/>
    <s v=""/>
    <s v=""/>
    <s v=""/>
    <s v=""/>
    <s v=""/>
    <s v=""/>
    <s v=""/>
    <s v=""/>
    <s v=""/>
    <s v=""/>
    <s v=""/>
    <s v=""/>
    <s v=""/>
    <s v=""/>
    <s v=""/>
    <s v=""/>
    <s v=""/>
    <s v="Non"/>
    <s v=""/>
  </r>
  <r>
    <x v="2"/>
    <s v="Jacmel"/>
    <s v="HT0211"/>
    <s v="Jacmel"/>
    <s v="1re Section Bas Cap Rouge"/>
    <s v="Centre-ville"/>
    <s v=""/>
    <s v="jac_2"/>
    <s v="Centre-ville"/>
    <s v="Centre-ville"/>
    <s v="Centre-ville"/>
    <s v="Urbaine"/>
    <s v="Marché"/>
    <s v="marche"/>
    <s v="Marché"/>
    <s v="Face-à-face"/>
    <s v="Oui"/>
    <s v="Oui"/>
    <s v="Centre-ville"/>
    <s v=""/>
    <s v="Centre-vill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Oui les prix ont monté"/>
    <s v="Eau en bidon fermé de 5  gallons (du type Culligan)"/>
    <n v="1"/>
    <n v="0"/>
    <n v="0"/>
    <n v="0"/>
    <n v="0"/>
    <s v="Mauvais état des routes"/>
    <n v="0"/>
    <n v="0"/>
    <n v="1"/>
    <n v="0"/>
    <n v="0"/>
    <n v="0"/>
    <n v="0"/>
    <n v="0"/>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2"/>
    <s v="Jacmel"/>
    <s v="HT0211"/>
    <s v="Jacmel"/>
    <s v="1re Section Bas Cap Rouge"/>
    <s v="Centre-ville"/>
    <s v=""/>
    <s v="jac_2"/>
    <s v="Centre-ville"/>
    <s v="Centre-ville"/>
    <s v="Centre-ville"/>
    <s v="Urbaine"/>
    <s v="Marché"/>
    <s v="marche"/>
    <s v="Marché"/>
    <s v="Face-à-face"/>
    <s v="Oui"/>
    <s v="Oui"/>
    <s v="Centre-ville"/>
    <s v=""/>
    <s v="Centre-ville"/>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2"/>
    <s v="Jacmel"/>
    <s v="HT0211"/>
    <s v="Jacmel"/>
    <s v="1re Section Bas Cap Rouge"/>
    <s v="Beaudoin"/>
    <s v=""/>
    <s v="jac_1"/>
    <s v="Beaudoin"/>
    <s v="Beaudoin"/>
    <s v="Beaudoin"/>
    <s v="Urbaine"/>
    <s v="Marché"/>
    <s v="marche"/>
    <s v="Marché"/>
    <s v="Face-à-face"/>
    <s v="Oui"/>
    <s v="Oui"/>
    <s v="Marché Beaudoin"/>
    <s v=""/>
    <s v="Marché Beaudoin"/>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Insécurité sur les routes"/>
    <n v="0"/>
    <n v="1"/>
    <n v="0"/>
    <n v="0"/>
    <n v="0"/>
    <n v="0"/>
    <n v="0"/>
    <n v="0"/>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2"/>
    <s v="Jacmel"/>
    <s v="HT0211"/>
    <s v="Jacmel"/>
    <s v="6e Section Montagne La Voûte"/>
    <s v="Centre-ville"/>
    <s v=""/>
    <s v="jac_2"/>
    <s v="Centre-ville"/>
    <s v="Centre-ville"/>
    <s v="Centre-ville"/>
    <s v="Urbaine"/>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Pasquette"/>
    <s v="Oui"/>
    <s v="Oui"/>
    <s v=""/>
    <s v="Oui"/>
    <s v=""/>
    <s v=""/>
    <s v=""/>
    <s v="Oui"/>
    <s v="NA"/>
    <n v="3000"/>
    <n v="1500"/>
    <s v=""/>
    <s v="NA"/>
    <s v=""/>
    <n v="1500"/>
    <s v="Non, il n'y a pas eu des variations dans le prix par rapport au mois passée"/>
    <s v=""/>
    <s v=""/>
    <s v=""/>
    <s v=""/>
    <s v=""/>
    <s v=""/>
    <s v=""/>
    <s v=""/>
    <s v=""/>
    <s v=""/>
    <s v=""/>
    <s v=""/>
    <s v=""/>
    <s v=""/>
    <s v=""/>
    <s v=""/>
    <s v=""/>
    <s v=""/>
    <s v=""/>
    <s v=""/>
    <s v=""/>
    <s v=""/>
    <s v=""/>
    <s v="Non"/>
    <s v=""/>
  </r>
  <r>
    <x v="2"/>
    <s v="Jacmel"/>
    <s v="HT0211"/>
    <s v="Jacmel"/>
    <s v="6e Section Montagne La Voûte"/>
    <s v="Centre-ville"/>
    <s v=""/>
    <s v="jac_2"/>
    <s v="Centre-ville"/>
    <s v="Centre-ville"/>
    <s v="Centre-ville"/>
    <s v="Urbaine"/>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Bassain caiman"/>
    <s v="Oui"/>
    <s v="Oui"/>
    <s v=""/>
    <s v="Oui"/>
    <s v=""/>
    <s v=""/>
    <s v=""/>
    <s v="Oui"/>
    <s v="NA"/>
    <n v="3000"/>
    <n v="1500"/>
    <s v=""/>
    <s v="NA"/>
    <s v=""/>
    <n v="1500"/>
    <s v="Non, il n'y a pas eu des variations dans le prix par rapport au mois passée"/>
    <s v=""/>
    <s v=""/>
    <s v=""/>
    <s v=""/>
    <s v=""/>
    <s v=""/>
    <s v=""/>
    <s v=""/>
    <s v=""/>
    <s v=""/>
    <s v=""/>
    <s v=""/>
    <s v=""/>
    <s v=""/>
    <s v=""/>
    <s v=""/>
    <s v=""/>
    <s v=""/>
    <s v=""/>
    <s v=""/>
    <s v=""/>
    <s v=""/>
    <s v=""/>
    <s v="Non"/>
    <s v=""/>
  </r>
  <r>
    <x v="3"/>
    <s v="Les Cayes"/>
    <s v="HT0711"/>
    <s v="Les Cayes"/>
    <s v="1re Section Bourdet"/>
    <s v="Autre"/>
    <s v="Marché relais"/>
    <s v="autre"/>
    <s v="Autre"/>
    <s v="Marché relais"/>
    <s v="Marché relais"/>
    <s v="Urbaine"/>
    <s v="Marché"/>
    <s v="marche"/>
    <s v="Marché"/>
    <s v="Face-à-face"/>
    <s v="Oui"/>
    <s v="Oui"/>
    <s v="Marché Relais"/>
    <s v=""/>
    <s v="Marché Relais"/>
    <s v=""/>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x v="4"/>
    <x v="2"/>
    <x v="1"/>
    <x v="1"/>
    <x v="1"/>
    <n v="0"/>
    <s v="Insécurité en ville"/>
    <n v="1"/>
    <n v="0"/>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Brefaite"/>
    <s v=""/>
    <s v="cayes_1"/>
    <s v="Brefaite"/>
    <s v="Brefaite"/>
    <s v="Brefaite"/>
    <s v="Urbaine"/>
    <s v="Marché"/>
    <s v="marche"/>
    <s v="Marché"/>
    <s v="Face-à-face"/>
    <s v="Oui"/>
    <s v="Oui"/>
    <s v="Marché Jeudi"/>
    <s v=""/>
    <s v="Marché Jeudi"/>
    <s v=""/>
    <s v=""/>
    <s v="Eau en bidon fermé de 5  gallons (du type Culligan) Savon (mains)"/>
    <n v="1"/>
    <n v="1"/>
    <n v="0"/>
    <n v="0"/>
    <n v="0"/>
    <s v="Eau en bidon fermé de 5  gallons (du type Culligan) Savon (mains)"/>
    <n v="1"/>
    <n v="1"/>
    <n v="0"/>
    <n v="0"/>
    <n v="0"/>
    <s v=""/>
    <s v=""/>
    <s v=""/>
    <s v=""/>
    <s v=""/>
    <s v=""/>
    <s v=""/>
    <s v=""/>
    <s v=""/>
    <s v=""/>
    <s v=""/>
    <s v=""/>
    <s v=""/>
    <s v=""/>
    <s v=""/>
    <s v=""/>
    <s v=""/>
    <s v=""/>
    <s v="Oui"/>
    <n v="30"/>
    <s v=""/>
    <s v=""/>
    <s v=""/>
    <s v=""/>
    <s v=""/>
    <s v=""/>
    <n v="30"/>
    <s v="Oui"/>
    <n v="30"/>
    <s v=""/>
    <s v=""/>
    <s v=""/>
    <s v=""/>
    <s v=""/>
    <s v=""/>
    <s v=""/>
    <n v="30"/>
    <s v=""/>
    <s v=""/>
    <s v=""/>
    <s v=""/>
    <s v=""/>
    <s v=""/>
    <s v=""/>
    <s v=""/>
    <s v=""/>
    <s v=""/>
    <s v=""/>
    <s v=""/>
    <s v=""/>
    <s v=""/>
    <s v=""/>
    <s v=""/>
    <s v="Oui les prix ont monté"/>
    <s v="Eau en bidon fermé de 5  gallons (du type Culligan) Savon (mains)"/>
    <n v="1"/>
    <n v="1"/>
    <n v="0"/>
    <n v="0"/>
    <n v="0"/>
    <s v="Insécurité en ville Insécurité sur les routes Changement du taux de change"/>
    <n v="1"/>
    <n v="1"/>
    <n v="0"/>
    <n v="0"/>
    <n v="0"/>
    <n v="0"/>
    <n v="0"/>
    <n v="1"/>
    <n v="0"/>
    <n v="0"/>
    <s v=""/>
    <s v=""/>
    <s v=""/>
    <s v=""/>
    <s v=""/>
    <s v=""/>
    <s v=""/>
    <s v=""/>
    <s v=""/>
    <s v=""/>
    <s v=""/>
    <s v=""/>
    <s v=""/>
    <s v=""/>
    <s v=""/>
    <s v=""/>
    <s v=""/>
    <x v="1"/>
    <x v="4"/>
    <x v="2"/>
    <x v="1"/>
    <x v="1"/>
    <x v="1"/>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Autre"/>
    <s v="Marché relais"/>
    <s v="autre"/>
    <s v="Autre"/>
    <s v="Marché relais"/>
    <s v="Marché relais"/>
    <s v="Urbaine"/>
    <s v="Marché"/>
    <s v="marche"/>
    <s v="Marché"/>
    <s v="Face-à-face"/>
    <s v="Oui"/>
    <s v="Oui"/>
    <s v="Marché Relais"/>
    <s v=""/>
    <s v="Marché Relais"/>
    <s v=""/>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x v="4"/>
    <x v="2"/>
    <x v="1"/>
    <x v="1"/>
    <x v="1"/>
    <n v="0"/>
    <s v="Insécurité en ville"/>
    <n v="1"/>
    <n v="0"/>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Brefaite"/>
    <s v=""/>
    <s v="cayes_1"/>
    <s v="Brefaite"/>
    <s v="Brefaite"/>
    <s v="Brefaite"/>
    <s v="Urbaine"/>
    <s v="Marché"/>
    <s v="marche"/>
    <s v="Marché"/>
    <s v="Face-à-face"/>
    <s v="Oui"/>
    <s v="Oui"/>
    <s v="Marché Jeudi"/>
    <s v=""/>
    <s v="Marché Jeudi"/>
    <s v="NA"/>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x v="5"/>
    <x v="2"/>
    <x v="2"/>
    <x v="2"/>
    <x v="1"/>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Brefaite"/>
    <s v=""/>
    <s v="cayes_1"/>
    <s v="Brefaite"/>
    <s v="Brefaite"/>
    <s v="Brefaite"/>
    <s v="Urbaine"/>
    <s v="Marché"/>
    <s v="marche"/>
    <s v="Marché"/>
    <s v="Face-à-face"/>
    <s v="Oui"/>
    <s v="Oui"/>
    <s v="Marché Jeudi"/>
    <s v=""/>
    <s v="Marché Jeudi"/>
    <s v=""/>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x v="4"/>
    <x v="2"/>
    <x v="1"/>
    <x v="1"/>
    <x v="1"/>
    <n v="0"/>
    <s v="Insécurité en ville"/>
    <n v="1"/>
    <n v="0"/>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Autre"/>
    <s v="Marché relais"/>
    <s v="autre"/>
    <s v="Autre"/>
    <s v="Marché relais"/>
    <s v="Marché relais"/>
    <s v="Urbaine"/>
    <s v="Marché"/>
    <s v="marche"/>
    <s v="Marché"/>
    <s v="Face-à-face"/>
    <s v="Oui"/>
    <s v="Oui"/>
    <s v="Marché Relais"/>
    <s v=""/>
    <s v="Marché Relais"/>
    <s v=""/>
    <s v=""/>
    <s v="Eau en bidon fermé de 5  gallons (du type Culligan) Savon (mains)"/>
    <n v="1"/>
    <n v="1"/>
    <n v="0"/>
    <n v="0"/>
    <n v="0"/>
    <s v="Eau en bidon fermé de 5  gallons (du type Culligan) Savon (mains)"/>
    <n v="1"/>
    <n v="1"/>
    <n v="0"/>
    <n v="0"/>
    <n v="0"/>
    <s v=""/>
    <s v=""/>
    <s v=""/>
    <s v=""/>
    <s v=""/>
    <s v=""/>
    <s v=""/>
    <s v=""/>
    <s v=""/>
    <s v=""/>
    <s v=""/>
    <s v=""/>
    <s v=""/>
    <s v=""/>
    <s v=""/>
    <s v=""/>
    <s v=""/>
    <s v=""/>
    <s v="Non"/>
    <s v=""/>
    <s v="Bidon de 5 gallons (du type culligan)"/>
    <s v="Bidon de 5 gallons (du type culligan)"/>
    <n v="25"/>
    <n v="25"/>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x v="4"/>
    <x v="2"/>
    <x v="1"/>
    <x v="1"/>
    <x v="1"/>
    <n v="0"/>
    <s v="Insécurité en ville"/>
    <n v="1"/>
    <n v="0"/>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Autre"/>
    <s v="Marché relais"/>
    <s v="autre"/>
    <s v="Autre"/>
    <s v="Marché relais"/>
    <s v="Marché relais"/>
    <s v="Urbaine"/>
    <s v="Marché"/>
    <s v="marche"/>
    <s v="Marché"/>
    <s v="Face-à-face"/>
    <s v="Oui"/>
    <s v="Oui"/>
    <s v="Marché Relais"/>
    <s v=""/>
    <s v="Marché Relais"/>
    <s v=""/>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x v="4"/>
    <x v="2"/>
    <x v="1"/>
    <x v="1"/>
    <x v="1"/>
    <n v="0"/>
    <s v="Insécurité en ville"/>
    <n v="1"/>
    <n v="0"/>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Autre"/>
    <s v="Marche relais"/>
    <s v="autre"/>
    <s v="Autre"/>
    <s v="Marché relais"/>
    <s v="Marché relais"/>
    <s v="Urbaine"/>
    <s v="Marché"/>
    <s v="marche"/>
    <s v="Marché"/>
    <s v="Face-à-face"/>
    <s v="Oui"/>
    <s v="Oui"/>
    <s v="Marché Relais"/>
    <s v=""/>
    <s v="Marché Relais"/>
    <s v="NA"/>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x v="4"/>
    <x v="2"/>
    <x v="1"/>
    <x v="1"/>
    <x v="1"/>
    <n v="0"/>
    <s v="Insécurité en ville"/>
    <n v="1"/>
    <n v="0"/>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Brefaite"/>
    <s v=""/>
    <s v="cayes_1"/>
    <s v="Brefaite"/>
    <s v="Brefaite"/>
    <s v="Brefaite"/>
    <s v="Urbaine"/>
    <s v="Marché"/>
    <s v="marche"/>
    <s v="Marché"/>
    <s v="Face-à-face"/>
    <s v="Oui"/>
    <s v="Oui"/>
    <s v="Marché Jeudi"/>
    <s v=""/>
    <s v="Marché Jeudi"/>
    <s v=""/>
    <s v=""/>
    <s v="Eau en bidon fermé de 5  gallons (du type Culligan) Savon (mains)"/>
    <n v="1"/>
    <n v="1"/>
    <n v="0"/>
    <n v="0"/>
    <n v="0"/>
    <s v="Savon (mains)"/>
    <n v="0"/>
    <n v="1"/>
    <n v="0"/>
    <n v="0"/>
    <n v="0"/>
    <s v="l'Eau en bidon fermé de 5  gallons (du type Culligan)"/>
    <n v="1"/>
    <n v="0"/>
    <n v="0"/>
    <n v="0"/>
    <n v="0"/>
    <s v="Insécurité en ville"/>
    <n v="1"/>
    <n v="0"/>
    <n v="0"/>
    <n v="0"/>
    <n v="0"/>
    <n v="0"/>
    <n v="0"/>
    <n v="0"/>
    <n v="0"/>
    <n v="0"/>
    <n v="0"/>
    <s v=""/>
    <s v=""/>
    <s v=""/>
    <s v=""/>
    <s v=""/>
    <s v=""/>
    <s v=""/>
    <s v=""/>
    <s v=""/>
    <s v="Oui"/>
    <n v="30"/>
    <s v=""/>
    <s v=""/>
    <s v=""/>
    <s v=""/>
    <s v=""/>
    <s v=""/>
    <s v=""/>
    <n v="30"/>
    <s v=""/>
    <s v=""/>
    <s v=""/>
    <s v=""/>
    <s v=""/>
    <s v=""/>
    <s v=""/>
    <s v=""/>
    <s v=""/>
    <s v=""/>
    <s v=""/>
    <s v=""/>
    <s v=""/>
    <s v=""/>
    <s v=""/>
    <s v=""/>
    <s v="Oui les prix ont monté"/>
    <s v="Eau en bidon fermé de 5  gallons (du type Culligan) Savon (mains)"/>
    <n v="1"/>
    <n v="1"/>
    <n v="0"/>
    <n v="0"/>
    <n v="0"/>
    <s v="Insécurité en ville Insécurité sur les routes"/>
    <n v="1"/>
    <n v="1"/>
    <n v="0"/>
    <n v="0"/>
    <n v="0"/>
    <n v="0"/>
    <n v="0"/>
    <n v="0"/>
    <n v="0"/>
    <n v="0"/>
    <s v=""/>
    <s v=""/>
    <s v=""/>
    <s v=""/>
    <s v=""/>
    <s v=""/>
    <s v=""/>
    <s v=""/>
    <s v=""/>
    <s v=""/>
    <s v=""/>
    <s v=""/>
    <s v=""/>
    <s v=""/>
    <s v=""/>
    <s v=""/>
    <s v=""/>
    <x v="1"/>
    <x v="6"/>
    <x v="2"/>
    <x v="1"/>
    <x v="2"/>
    <x v="1"/>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Brefaite"/>
    <s v=""/>
    <s v="cayes_1"/>
    <s v="Brefaite"/>
    <s v="Brefaite"/>
    <s v="Brefaite"/>
    <s v="Urbaine"/>
    <s v="Marché"/>
    <s v="marche"/>
    <s v="Marché"/>
    <s v="Face-à-face"/>
    <s v="Oui"/>
    <s v="Oui"/>
    <s v="Marché Jeudi"/>
    <s v=""/>
    <s v="Marché Jeudi"/>
    <s v=""/>
    <s v=""/>
    <s v="Savon (mains)"/>
    <n v="0"/>
    <n v="1"/>
    <n v="0"/>
    <n v="0"/>
    <n v="0"/>
    <s v="Savon (mains)"/>
    <n v="0"/>
    <n v="1"/>
    <n v="0"/>
    <n v="0"/>
    <n v="0"/>
    <s v=""/>
    <s v=""/>
    <s v=""/>
    <s v=""/>
    <s v=""/>
    <s v=""/>
    <s v=""/>
    <s v=""/>
    <s v=""/>
    <s v=""/>
    <s v=""/>
    <s v=""/>
    <s v=""/>
    <s v=""/>
    <s v=""/>
    <s v=""/>
    <s v=""/>
    <s v=""/>
    <s v=""/>
    <s v=""/>
    <s v=""/>
    <s v=""/>
    <s v=""/>
    <s v=""/>
    <s v=""/>
    <s v=""/>
    <s v=""/>
    <s v="Oui"/>
    <n v="30"/>
    <s v=""/>
    <s v=""/>
    <s v=""/>
    <s v=""/>
    <s v=""/>
    <s v=""/>
    <s v=""/>
    <n v="30"/>
    <s v=""/>
    <s v=""/>
    <s v=""/>
    <s v=""/>
    <s v=""/>
    <s v=""/>
    <s v=""/>
    <s v=""/>
    <s v=""/>
    <s v=""/>
    <s v=""/>
    <s v=""/>
    <s v=""/>
    <s v=""/>
    <s v=""/>
    <s v=""/>
    <s v="Oui les prix ont monté"/>
    <s v="Savon (mains)"/>
    <n v="0"/>
    <n v="1"/>
    <n v="0"/>
    <n v="0"/>
    <n v="0"/>
    <s v="Insécurité en ville Insécurité sur les routes Changement du taux de change"/>
    <n v="1"/>
    <n v="1"/>
    <n v="0"/>
    <n v="0"/>
    <n v="0"/>
    <n v="0"/>
    <n v="0"/>
    <n v="1"/>
    <n v="0"/>
    <n v="0"/>
    <s v=""/>
    <s v=""/>
    <s v=""/>
    <s v=""/>
    <s v=""/>
    <s v=""/>
    <s v=""/>
    <s v=""/>
    <s v=""/>
    <s v=""/>
    <s v=""/>
    <s v=""/>
    <s v=""/>
    <s v=""/>
    <s v=""/>
    <s v=""/>
    <s v=""/>
    <x v="1"/>
    <x v="1"/>
    <x v="1"/>
    <x v="1"/>
    <x v="1"/>
    <x v="1"/>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Brefaite"/>
    <s v=""/>
    <s v="cayes_1"/>
    <s v="Brefaite"/>
    <s v="Brefaite"/>
    <s v="Brefaite"/>
    <s v="Urbaine"/>
    <s v="Marché"/>
    <s v="marche"/>
    <s v="Marché"/>
    <s v="Face-à-face"/>
    <s v="Oui"/>
    <s v="Oui"/>
    <s v="Marché Jeudi"/>
    <s v=""/>
    <s v="Marché Jeudi"/>
    <s v="NA"/>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Insécurité en ville Insécurité sur les routes Changement du taux de change"/>
    <n v="1"/>
    <n v="1"/>
    <n v="0"/>
    <n v="0"/>
    <n v="0"/>
    <n v="0"/>
    <n v="0"/>
    <n v="1"/>
    <n v="0"/>
    <n v="0"/>
    <s v=""/>
    <s v=""/>
    <s v=""/>
    <s v=""/>
    <s v=""/>
    <s v=""/>
    <s v=""/>
    <s v=""/>
    <s v=""/>
    <s v=""/>
    <s v=""/>
    <s v=""/>
    <s v=""/>
    <s v=""/>
    <s v=""/>
    <s v=""/>
    <s v=""/>
    <x v="1"/>
    <x v="1"/>
    <x v="1"/>
    <x v="1"/>
    <x v="1"/>
    <x v="1"/>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Brefaite"/>
    <s v=""/>
    <s v="cayes_1"/>
    <s v="Brefaite"/>
    <s v="Brefaite"/>
    <s v="Brefaite"/>
    <s v="Urbaine"/>
    <s v="Marché"/>
    <s v="marche"/>
    <s v="Marché"/>
    <s v="Face-à-face"/>
    <s v="Oui"/>
    <s v="Oui"/>
    <s v="Marché Jeudi"/>
    <s v=""/>
    <s v="Marché Jeudi"/>
    <s v="NA"/>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Insécurité en ville Insécurité sur les routes Changement du taux de change"/>
    <n v="1"/>
    <n v="1"/>
    <n v="0"/>
    <n v="0"/>
    <n v="0"/>
    <n v="0"/>
    <n v="0"/>
    <n v="1"/>
    <n v="0"/>
    <n v="0"/>
    <s v=""/>
    <s v=""/>
    <s v=""/>
    <s v=""/>
    <s v=""/>
    <s v=""/>
    <s v=""/>
    <s v=""/>
    <s v=""/>
    <s v=""/>
    <s v=""/>
    <s v=""/>
    <s v=""/>
    <s v=""/>
    <s v=""/>
    <s v=""/>
    <s v=""/>
    <x v="1"/>
    <x v="1"/>
    <x v="1"/>
    <x v="1"/>
    <x v="1"/>
    <x v="1"/>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Autre"/>
    <s v="Rue general marion/marché relais"/>
    <s v="autre"/>
    <s v="Autre"/>
    <s v="Marché relais"/>
    <s v="Marché relais"/>
    <s v="Urbaine"/>
    <s v="Marché"/>
    <s v="marche"/>
    <s v="Marché"/>
    <s v="Face-à-face"/>
    <s v="Oui"/>
    <s v="Oui"/>
    <s v="Marché Relais"/>
    <s v=""/>
    <s v="Marché Relais"/>
    <s v=""/>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x v="7"/>
    <x v="2"/>
    <x v="2"/>
    <x v="1"/>
    <x v="1"/>
    <n v="0"/>
    <s v="Insécurité en ville"/>
    <n v="1"/>
    <n v="0"/>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Autre"/>
    <s v="Marché relais"/>
    <s v="autre"/>
    <s v="Autre"/>
    <s v="Marché relais"/>
    <s v="Marché relais"/>
    <s v="Urbaine"/>
    <s v="Marché"/>
    <s v="marche"/>
    <s v="Marché"/>
    <s v="Face-à-face"/>
    <s v="Oui"/>
    <s v="Oui"/>
    <s v="Marché Relais"/>
    <s v=""/>
    <s v="Marché Relais"/>
    <s v=""/>
    <s v=""/>
    <s v="Eau en bidon fermé de 5  gallons (du type Culligan) Savon (mains)"/>
    <n v="1"/>
    <n v="1"/>
    <n v="0"/>
    <n v="0"/>
    <n v="0"/>
    <s v="Eau en bidon fermé de 5  gallons (du type Culligan)"/>
    <n v="1"/>
    <n v="0"/>
    <n v="0"/>
    <n v="0"/>
    <n v="0"/>
    <s v="le Savon (mains)"/>
    <n v="0"/>
    <n v="0"/>
    <n v="1"/>
    <n v="0"/>
    <n v="0"/>
    <s v="Insécurité en ville"/>
    <n v="1"/>
    <n v="0"/>
    <n v="0"/>
    <n v="0"/>
    <n v="0"/>
    <n v="0"/>
    <n v="0"/>
    <n v="0"/>
    <n v="0"/>
    <n v="0"/>
    <n v="0"/>
    <s v="Oui"/>
    <n v="25"/>
    <s v=""/>
    <s v=""/>
    <s v=""/>
    <s v=""/>
    <s v=""/>
    <s v=""/>
    <n v="25"/>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x v="4"/>
    <x v="2"/>
    <x v="1"/>
    <x v="1"/>
    <x v="1"/>
    <n v="0"/>
    <s v="Insécurité en ville"/>
    <n v="1"/>
    <n v="0"/>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Brefaite"/>
    <s v=""/>
    <s v="cayes_1"/>
    <s v="Brefaite"/>
    <s v="Brefaite"/>
    <s v="Brefaite"/>
    <s v="Urbaine"/>
    <s v="Marché"/>
    <s v="marche"/>
    <s v="Marché"/>
    <s v="Face-à-face"/>
    <s v="Oui"/>
    <s v="Oui"/>
    <s v="Marché Jeudi"/>
    <s v=""/>
    <s v="Marché Jeudi"/>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Insécurité en ville Insécurité sur les routes Changement du taux de change"/>
    <n v="1"/>
    <n v="1"/>
    <n v="0"/>
    <n v="0"/>
    <n v="0"/>
    <n v="0"/>
    <n v="0"/>
    <n v="1"/>
    <n v="0"/>
    <n v="0"/>
    <s v=""/>
    <s v=""/>
    <s v=""/>
    <s v=""/>
    <s v=""/>
    <s v=""/>
    <s v=""/>
    <s v=""/>
    <s v=""/>
    <s v=""/>
    <s v=""/>
    <s v=""/>
    <s v=""/>
    <s v=""/>
    <s v=""/>
    <s v=""/>
    <s v=""/>
    <x v="1"/>
    <x v="4"/>
    <x v="2"/>
    <x v="1"/>
    <x v="1"/>
    <x v="1"/>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Brefaite"/>
    <s v=""/>
    <s v="cayes_1"/>
    <s v="Brefaite"/>
    <s v="Brefaite"/>
    <s v="Brefaite"/>
    <s v="Urbaine"/>
    <s v="Marché"/>
    <s v="marche"/>
    <s v="Marché"/>
    <s v="Face-à-face"/>
    <s v="Oui"/>
    <s v="Oui"/>
    <s v="Marché Jeudi"/>
    <s v=""/>
    <s v="Marché Jeudi"/>
    <s v=""/>
    <s v=""/>
    <s v="Savon (mains) Eau de Javel"/>
    <n v="0"/>
    <n v="1"/>
    <n v="1"/>
    <n v="0"/>
    <n v="0"/>
    <s v="Savon (mains)"/>
    <n v="0"/>
    <n v="1"/>
    <n v="0"/>
    <n v="0"/>
    <n v="0"/>
    <s v="l'Eau de Javel"/>
    <n v="0"/>
    <n v="0"/>
    <n v="0"/>
    <n v="1"/>
    <n v="0"/>
    <s v="Insécurité en ville Insécurité sur les routes Absence de moyen de transport"/>
    <n v="1"/>
    <n v="1"/>
    <n v="0"/>
    <n v="0"/>
    <n v="1"/>
    <n v="0"/>
    <n v="0"/>
    <n v="0"/>
    <n v="0"/>
    <n v="0"/>
    <n v="0"/>
    <s v=""/>
    <s v=""/>
    <s v=""/>
    <s v=""/>
    <s v=""/>
    <s v=""/>
    <s v=""/>
    <s v=""/>
    <s v=""/>
    <s v="Oui"/>
    <n v="25"/>
    <s v=""/>
    <s v=""/>
    <s v=""/>
    <s v=""/>
    <s v=""/>
    <s v=""/>
    <s v=""/>
    <n v="25"/>
    <s v=""/>
    <s v=""/>
    <s v=""/>
    <s v=""/>
    <s v=""/>
    <s v=""/>
    <s v=""/>
    <s v=""/>
    <s v=""/>
    <s v=""/>
    <s v=""/>
    <s v=""/>
    <s v=""/>
    <s v=""/>
    <s v=""/>
    <s v=""/>
    <s v="Oui les prix ont monté"/>
    <s v="Eau en bidon fermé de 5  gallons (du type Culligan) Savon (mains)"/>
    <n v="1"/>
    <n v="1"/>
    <n v="0"/>
    <n v="0"/>
    <n v="0"/>
    <s v="Changement du taux de change"/>
    <n v="0"/>
    <n v="0"/>
    <n v="0"/>
    <n v="0"/>
    <n v="0"/>
    <n v="0"/>
    <n v="0"/>
    <n v="1"/>
    <n v="0"/>
    <n v="0"/>
    <s v=""/>
    <s v=""/>
    <s v=""/>
    <s v=""/>
    <s v=""/>
    <s v=""/>
    <s v=""/>
    <s v=""/>
    <s v=""/>
    <s v=""/>
    <s v=""/>
    <s v=""/>
    <s v=""/>
    <s v=""/>
    <s v=""/>
    <s v=""/>
    <s v=""/>
    <x v="1"/>
    <x v="2"/>
    <x v="1"/>
    <x v="1"/>
    <x v="2"/>
    <x v="1"/>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Autre"/>
    <s v="Marché relais"/>
    <s v="autre"/>
    <s v="Autre"/>
    <s v="Marché relais"/>
    <s v="Marché relais"/>
    <s v="Urbaine"/>
    <s v="Marché"/>
    <s v="marche"/>
    <s v="Marché"/>
    <s v="Face-à-face"/>
    <s v="Oui"/>
    <s v="Oui"/>
    <s v="Marché Relais"/>
    <s v=""/>
    <s v="Marché Relais"/>
    <s v=""/>
    <s v=""/>
    <s v="Eau en bidon fermé de 5  gallons (du type Culligan) Savon (mains)"/>
    <n v="1"/>
    <n v="1"/>
    <n v="0"/>
    <n v="0"/>
    <n v="0"/>
    <s v="Eau en bidon fermé de 5  gallons (du type Culligan)"/>
    <n v="1"/>
    <n v="0"/>
    <n v="0"/>
    <n v="0"/>
    <n v="0"/>
    <s v="le Savon (mains)"/>
    <n v="0"/>
    <n v="0"/>
    <n v="1"/>
    <n v="0"/>
    <s v="0"/>
    <s v="Insécurité en ville"/>
    <n v="1"/>
    <n v="0"/>
    <n v="0"/>
    <n v="0"/>
    <n v="0"/>
    <n v="0"/>
    <n v="0"/>
    <n v="0"/>
    <n v="0"/>
    <n v="0"/>
    <n v="0"/>
    <s v="Oui"/>
    <n v="25"/>
    <s v=""/>
    <s v=""/>
    <s v=""/>
    <s v=""/>
    <s v=""/>
    <s v=""/>
    <n v="25"/>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x v="4"/>
    <x v="2"/>
    <x v="1"/>
    <x v="1"/>
    <x v="1"/>
    <n v="0"/>
    <s v="Insécurité en ville"/>
    <n v="1"/>
    <n v="0"/>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Autre"/>
    <s v="Marché relais"/>
    <s v="autre"/>
    <s v="Autre"/>
    <s v="Marché relais"/>
    <s v="Marché relais"/>
    <s v="Urbaine"/>
    <s v="Marché"/>
    <s v="marche"/>
    <s v="Marché"/>
    <s v="Face-à-face"/>
    <s v="Oui"/>
    <s v="Oui"/>
    <s v="Marché Relais"/>
    <s v=""/>
    <s v="Marché Relais"/>
    <s v=""/>
    <s v=""/>
    <s v="Eau en bidon fermé de 5  gallons (du type Culligan) Savon (mains)"/>
    <n v="1"/>
    <n v="1"/>
    <n v="0"/>
    <n v="0"/>
    <n v="0"/>
    <s v="Eau en bidon fermé de 5  gallons (du type Culligan)"/>
    <n v="1"/>
    <n v="0"/>
    <n v="0"/>
    <n v="0"/>
    <n v="0"/>
    <s v="le Savon (mains)"/>
    <n v="0"/>
    <n v="0"/>
    <n v="1"/>
    <n v="0"/>
    <n v="0"/>
    <s v="Insécurité en ville"/>
    <n v="1"/>
    <n v="0"/>
    <n v="0"/>
    <n v="0"/>
    <n v="0"/>
    <n v="0"/>
    <n v="0"/>
    <n v="0"/>
    <n v="0"/>
    <n v="0"/>
    <n v="0"/>
    <s v="Oui"/>
    <n v="25"/>
    <s v=""/>
    <s v=""/>
    <s v=""/>
    <s v=""/>
    <s v=""/>
    <s v=""/>
    <n v="25"/>
    <s v=""/>
    <s v=""/>
    <s v=""/>
    <s v=""/>
    <s v=""/>
    <s v=""/>
    <s v=""/>
    <s v=""/>
    <s v=""/>
    <s v=""/>
    <s v=""/>
    <s v=""/>
    <s v=""/>
    <s v=""/>
    <s v=""/>
    <s v=""/>
    <s v=""/>
    <s v=""/>
    <s v=""/>
    <s v=""/>
    <s v=""/>
    <s v=""/>
    <s v=""/>
    <s v=""/>
    <s v=""/>
    <s v=""/>
    <s v="Oui les prix ont monté"/>
    <s v="Eau en bidon fermé de 5  gallons (du type Culligan) Savon (mains)"/>
    <n v="1"/>
    <n v="1"/>
    <n v="0"/>
    <n v="0"/>
    <n v="0"/>
    <s v="Insécurité en ville"/>
    <n v="1"/>
    <n v="0"/>
    <n v="0"/>
    <n v="0"/>
    <n v="0"/>
    <n v="0"/>
    <n v="0"/>
    <n v="0"/>
    <n v="0"/>
    <n v="0"/>
    <s v=""/>
    <s v=""/>
    <s v=""/>
    <s v=""/>
    <s v=""/>
    <s v=""/>
    <s v=""/>
    <s v=""/>
    <s v=""/>
    <s v=""/>
    <s v=""/>
    <s v=""/>
    <s v=""/>
    <s v=""/>
    <s v=""/>
    <s v=""/>
    <s v=""/>
    <x v="1"/>
    <x v="4"/>
    <x v="2"/>
    <x v="1"/>
    <x v="1"/>
    <x v="1"/>
    <n v="0"/>
    <s v="Insécurité en ville"/>
    <n v="1"/>
    <n v="0"/>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Autre"/>
    <s v="Marché relais"/>
    <s v="autre"/>
    <s v="Autre"/>
    <s v="Marché relais"/>
    <s v="Marché relais"/>
    <s v="Urbaine"/>
    <s v="Marché"/>
    <s v="marche"/>
    <s v="Marché"/>
    <s v="Face-à-face"/>
    <s v="Oui"/>
    <s v="Oui"/>
    <s v="Marché Relais"/>
    <s v=""/>
    <s v="Marché Relais"/>
    <s v="NA"/>
    <s v=""/>
    <s v="Eau en bidon fermé de 5  gallons (du type Culligan) Savon (mains)"/>
    <n v="1"/>
    <n v="1"/>
    <n v="0"/>
    <n v="0"/>
    <n v="0"/>
    <s v="Eau en bidon fermé de 5  gallons (du type Culligan)"/>
    <n v="1"/>
    <n v="0"/>
    <n v="0"/>
    <n v="0"/>
    <n v="0"/>
    <s v="le Savon (mains)"/>
    <n v="0"/>
    <n v="0"/>
    <n v="1"/>
    <n v="0"/>
    <s v="0"/>
    <s v="Insécurité en ville"/>
    <n v="1"/>
    <n v="0"/>
    <n v="0"/>
    <n v="0"/>
    <n v="0"/>
    <n v="0"/>
    <n v="0"/>
    <n v="0"/>
    <n v="0"/>
    <n v="0"/>
    <n v="0"/>
    <s v="Oui"/>
    <n v="25"/>
    <s v=""/>
    <s v=""/>
    <s v=""/>
    <s v=""/>
    <s v=""/>
    <s v=""/>
    <n v="25"/>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x v="6"/>
    <x v="2"/>
    <x v="1"/>
    <x v="2"/>
    <x v="1"/>
    <n v="0"/>
    <s v="Insécurité en ville"/>
    <n v="1"/>
    <n v="0"/>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Brefaite"/>
    <s v=""/>
    <s v="cayes_1"/>
    <s v="Brefaite"/>
    <s v="Brefaite"/>
    <s v="Brefaite"/>
    <s v="Urbaine"/>
    <s v="Marché"/>
    <s v="marche"/>
    <s v="Marché"/>
    <s v="Face-à-face"/>
    <s v="Oui"/>
    <s v="Oui"/>
    <s v="Marché Jeudi"/>
    <s v=""/>
    <s v="Marché Jeudi"/>
    <s v=""/>
    <s v=""/>
    <s v="Eau en bidon fermé de 5  gallons (du type Culligan) Savon (mains)"/>
    <n v="1"/>
    <n v="1"/>
    <n v="0"/>
    <n v="0"/>
    <n v="0"/>
    <s v="Eau en bidon fermé de 5  gallons (du type Culligan) Savon (mains)"/>
    <n v="1"/>
    <n v="1"/>
    <n v="0"/>
    <n v="0"/>
    <n v="0"/>
    <s v=""/>
    <s v=""/>
    <s v=""/>
    <s v=""/>
    <s v=""/>
    <s v=""/>
    <s v=""/>
    <s v=""/>
    <s v=""/>
    <s v=""/>
    <s v=""/>
    <s v=""/>
    <s v=""/>
    <s v=""/>
    <s v=""/>
    <s v=""/>
    <s v=""/>
    <s v=""/>
    <s v="Oui"/>
    <n v="25"/>
    <s v=""/>
    <s v=""/>
    <s v=""/>
    <s v=""/>
    <s v=""/>
    <s v=""/>
    <n v="25"/>
    <s v="Oui"/>
    <n v="25"/>
    <s v=""/>
    <s v=""/>
    <s v=""/>
    <s v=""/>
    <s v=""/>
    <s v=""/>
    <s v=""/>
    <n v="25"/>
    <s v=""/>
    <s v=""/>
    <s v=""/>
    <s v=""/>
    <s v=""/>
    <s v=""/>
    <s v=""/>
    <s v=""/>
    <s v=""/>
    <s v=""/>
    <s v=""/>
    <s v=""/>
    <s v=""/>
    <s v=""/>
    <s v=""/>
    <s v=""/>
    <s v="Oui les prix ont monté"/>
    <s v="Eau en bidon fermé de 5  gallons (du type Culligan) Savon (mains)"/>
    <n v="1"/>
    <n v="1"/>
    <n v="0"/>
    <n v="0"/>
    <n v="0"/>
    <s v="Insécurité en ville Insécurité sur les routes"/>
    <n v="1"/>
    <n v="1"/>
    <n v="0"/>
    <n v="0"/>
    <n v="0"/>
    <n v="0"/>
    <n v="0"/>
    <n v="0"/>
    <n v="0"/>
    <n v="0"/>
    <s v=""/>
    <s v=""/>
    <s v=""/>
    <s v=""/>
    <s v=""/>
    <s v=""/>
    <s v=""/>
    <s v=""/>
    <s v=""/>
    <s v=""/>
    <s v=""/>
    <s v=""/>
    <s v=""/>
    <s v=""/>
    <s v=""/>
    <s v=""/>
    <s v=""/>
    <x v="1"/>
    <x v="4"/>
    <x v="2"/>
    <x v="1"/>
    <x v="1"/>
    <x v="1"/>
    <n v="0"/>
    <s v="Insécurité en ville Insécurité sur les routes"/>
    <n v="1"/>
    <n v="1"/>
    <n v="0"/>
    <n v="0"/>
    <n v="0"/>
    <n v="0"/>
    <n v="0"/>
    <n v="0"/>
    <n v="0"/>
    <n v="0"/>
    <n v="0"/>
    <s v=""/>
    <s v=""/>
    <s v=""/>
    <s v=""/>
    <s v=""/>
    <s v=""/>
    <s v=""/>
    <s v=""/>
    <s v=""/>
    <s v=""/>
    <s v=""/>
    <s v=""/>
    <s v="NA"/>
    <s v=""/>
    <s v=""/>
    <s v=""/>
    <s v="NA"/>
    <s v=""/>
    <m/>
    <s v=""/>
    <s v=""/>
    <s v=""/>
    <s v=""/>
    <s v=""/>
    <s v=""/>
    <s v=""/>
    <s v=""/>
    <s v=""/>
    <s v=""/>
    <s v=""/>
    <s v=""/>
    <s v=""/>
    <s v=""/>
    <s v=""/>
    <s v=""/>
    <s v=""/>
    <s v=""/>
    <s v=""/>
    <s v=""/>
    <s v=""/>
    <s v=""/>
    <s v=""/>
    <s v=""/>
    <s v=""/>
    <s v=""/>
  </r>
  <r>
    <x v="3"/>
    <s v="Les Cayes"/>
    <s v="HT0711"/>
    <s v="Les Cayes"/>
    <s v="1re Section Bourdet"/>
    <s v="Autre"/>
    <s v="Dexia"/>
    <s v="autre"/>
    <s v="Autre"/>
    <s v="Dexia"/>
    <s v="Dexia"/>
    <s v="Urbaine"/>
    <s v="Service de camion d'eau"/>
    <s v="camion_deau"/>
    <s v="Service de camion d'eau"/>
    <s v="Face-à-fac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Frechè lakay"/>
    <s v="Oui"/>
    <s v="Oui"/>
    <s v=""/>
    <s v="Oui"/>
    <s v=""/>
    <s v=""/>
    <s v=""/>
    <s v="Oui"/>
    <s v="NA"/>
    <n v="3000"/>
    <n v="4000"/>
    <s v=""/>
    <s v="NA"/>
    <s v=""/>
    <n v="4000"/>
    <n v="4000"/>
    <s v="Non, il n'y a pas eu des variations dans le prix par rapport au mois passée"/>
    <s v=""/>
    <s v=""/>
    <s v=""/>
    <s v=""/>
    <s v=""/>
    <s v=""/>
    <s v=""/>
    <s v=""/>
    <s v=""/>
    <s v=""/>
    <s v=""/>
    <s v=""/>
    <s v=""/>
    <s v=""/>
    <s v=""/>
    <s v=""/>
    <s v=""/>
    <s v=""/>
    <s v=""/>
    <s v=""/>
    <s v=""/>
    <s v=""/>
    <s v=""/>
    <s v="Non"/>
  </r>
  <r>
    <x v="2"/>
    <s v="Marigot"/>
    <s v="HT0212"/>
    <s v="Marigot"/>
    <s v="5e Section Savane Dubois"/>
    <s v="Pérédo"/>
    <s v=""/>
    <s v="mari_1"/>
    <s v="Pérédo"/>
    <s v="Pérédo"/>
    <s v="Pérédo"/>
    <s v="Péri-urbaine"/>
    <s v="Marché"/>
    <s v="marche"/>
    <s v="Marché"/>
    <s v="Face-à-face"/>
    <s v="Oui"/>
    <s v="Oui"/>
    <s v="Marché de Pérédo"/>
    <s v=""/>
    <s v="Marché de Pérédo"/>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3"/>
    <x v="0"/>
    <x v="0"/>
    <x v="0"/>
    <x v="0"/>
    <x v="0"/>
    <s v=""/>
    <s v=""/>
    <s v=""/>
    <s v=""/>
    <s v=""/>
    <s v=""/>
    <s v=""/>
    <s v=""/>
    <s v=""/>
    <s v=""/>
    <s v=""/>
    <s v=""/>
    <s v=""/>
    <s v=""/>
    <s v=""/>
    <s v=""/>
    <s v=""/>
    <s v=""/>
    <s v=""/>
    <s v=""/>
    <s v=""/>
    <s v=""/>
    <s v=""/>
    <s v=""/>
    <s v=""/>
    <s v="NA"/>
    <s v=""/>
    <s v=""/>
    <s v=""/>
    <s v="NA"/>
    <s v=""/>
    <m/>
    <s v=""/>
    <s v=""/>
    <s v=""/>
    <s v=""/>
    <s v=""/>
    <s v=""/>
    <s v=""/>
    <s v=""/>
    <s v=""/>
    <s v=""/>
    <s v=""/>
    <s v=""/>
    <s v=""/>
    <s v=""/>
    <s v=""/>
    <s v=""/>
    <s v=""/>
    <s v=""/>
    <s v=""/>
    <s v=""/>
    <s v=""/>
    <s v=""/>
    <s v=""/>
    <s v=""/>
    <s v=""/>
    <s v=""/>
  </r>
  <r>
    <x v="2"/>
    <s v="Marigot"/>
    <s v="HT0212"/>
    <s v="Marigot"/>
    <s v="5e Section Savane Dubois"/>
    <s v="Autre"/>
    <s v="Peredo"/>
    <s v="autre"/>
    <s v="Autre"/>
    <s v="Pérédo"/>
    <s v="Pérédo"/>
    <s v="Péri-urbaine"/>
    <s v="Marché"/>
    <s v="marche"/>
    <s v="Marché"/>
    <s v="Face-à-face"/>
    <s v="Oui"/>
    <s v="Oui"/>
    <s v="Marché de Pérédo"/>
    <s v=""/>
    <s v="Marché de Pérédo"/>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3"/>
    <x v="0"/>
    <x v="0"/>
    <x v="0"/>
    <x v="0"/>
    <x v="0"/>
    <s v=""/>
    <s v=""/>
    <s v=""/>
    <s v=""/>
    <s v=""/>
    <s v=""/>
    <s v=""/>
    <s v=""/>
    <s v=""/>
    <s v=""/>
    <s v=""/>
    <s v=""/>
    <s v=""/>
    <s v=""/>
    <s v=""/>
    <s v=""/>
    <s v=""/>
    <s v=""/>
    <s v=""/>
    <s v=""/>
    <s v=""/>
    <s v=""/>
    <s v=""/>
    <s v=""/>
    <s v=""/>
    <s v="NA"/>
    <s v=""/>
    <s v=""/>
    <s v=""/>
    <s v="NA"/>
    <s v=""/>
    <m/>
    <s v=""/>
    <s v=""/>
    <s v=""/>
    <s v=""/>
    <s v=""/>
    <s v=""/>
    <s v=""/>
    <s v=""/>
    <s v=""/>
    <s v=""/>
    <s v=""/>
    <s v=""/>
    <s v=""/>
    <s v=""/>
    <s v=""/>
    <s v=""/>
    <s v=""/>
    <s v=""/>
    <s v=""/>
    <s v=""/>
    <s v=""/>
    <s v=""/>
    <s v=""/>
    <s v=""/>
    <s v=""/>
    <s v=""/>
  </r>
  <r>
    <x v="2"/>
    <s v="Marigot"/>
    <s v="HT0212"/>
    <s v="Marigot"/>
    <s v="5e Section Savane Dubois"/>
    <s v="Pérédo"/>
    <s v=""/>
    <s v="mari_1"/>
    <s v="Pérédo"/>
    <s v="Pérédo"/>
    <s v="Pérédo"/>
    <s v="Péri-urbaine"/>
    <s v="Marché"/>
    <s v="marche"/>
    <s v="Marché"/>
    <s v="Face-à-face"/>
    <s v="Oui"/>
    <s v="Oui"/>
    <s v="Marché de Pérédo"/>
    <s v=""/>
    <s v="Marché de Pérédo"/>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Je ne sais pas, je ne souhaite pas répondre"/>
    <s v=""/>
    <s v=""/>
    <s v=""/>
    <s v=""/>
    <s v=""/>
    <s v=""/>
    <s v=""/>
    <s v=""/>
    <s v=""/>
    <s v=""/>
    <s v=""/>
    <s v=""/>
    <s v=""/>
    <s v=""/>
    <s v=""/>
    <s v=""/>
    <s v=""/>
    <s v=""/>
    <s v=""/>
    <s v=""/>
    <s v=""/>
    <s v=""/>
    <s v=""/>
    <s v=""/>
    <s v=""/>
    <s v=""/>
    <s v=""/>
    <s v=""/>
    <s v=""/>
    <s v=""/>
    <s v=""/>
    <s v=""/>
    <s v=""/>
    <s v=""/>
    <x v="3"/>
    <x v="0"/>
    <x v="0"/>
    <x v="0"/>
    <x v="0"/>
    <x v="0"/>
    <s v=""/>
    <s v=""/>
    <s v=""/>
    <s v=""/>
    <s v=""/>
    <s v=""/>
    <s v=""/>
    <s v=""/>
    <s v=""/>
    <s v=""/>
    <s v=""/>
    <s v=""/>
    <s v=""/>
    <s v=""/>
    <s v=""/>
    <s v=""/>
    <s v=""/>
    <s v=""/>
    <s v=""/>
    <s v=""/>
    <s v=""/>
    <s v=""/>
    <s v=""/>
    <s v=""/>
    <s v=""/>
    <s v="NA"/>
    <s v=""/>
    <s v=""/>
    <s v=""/>
    <s v="NA"/>
    <s v=""/>
    <m/>
    <s v=""/>
    <s v=""/>
    <s v=""/>
    <s v=""/>
    <s v=""/>
    <s v=""/>
    <s v=""/>
    <s v=""/>
    <s v=""/>
    <s v=""/>
    <s v=""/>
    <s v=""/>
    <s v=""/>
    <s v=""/>
    <s v=""/>
    <s v=""/>
    <s v=""/>
    <s v=""/>
    <s v=""/>
    <s v=""/>
    <s v=""/>
    <s v=""/>
    <s v=""/>
    <s v=""/>
    <s v=""/>
    <s v=""/>
  </r>
  <r>
    <x v="2"/>
    <s v="Marigot"/>
    <s v="HT0212"/>
    <s v="Marigot"/>
    <s v="5e Section Savane Dubois"/>
    <s v="Pérédo"/>
    <s v=""/>
    <s v="mari_1"/>
    <s v="Pérédo"/>
    <s v="Pérédo"/>
    <s v="Pérédo"/>
    <s v="Péri-urbaine"/>
    <s v="Marché"/>
    <s v="marche"/>
    <s v="Marché"/>
    <s v="Face-à-face"/>
    <s v="Oui"/>
    <s v="Oui"/>
    <s v="Marché de Pérédo"/>
    <s v=""/>
    <s v="Marché de Pérédo"/>
    <s v=""/>
    <s v=""/>
    <s v="Eau en bidon fermé de 5  gallons (du type Culligan)"/>
    <n v="1"/>
    <n v="0"/>
    <n v="0"/>
    <n v="0"/>
    <n v="0"/>
    <s v="Eau en bidon fermé de 5  gallons (du type Culligan)"/>
    <n v="1"/>
    <n v="0"/>
    <n v="0"/>
    <n v="0"/>
    <n v="0"/>
    <s v=""/>
    <s v=""/>
    <s v=""/>
    <s v=""/>
    <s v=""/>
    <s v=""/>
    <s v=""/>
    <s v=""/>
    <s v=""/>
    <s v=""/>
    <s v=""/>
    <s v=""/>
    <s v=""/>
    <s v=""/>
    <s v=""/>
    <s v=""/>
    <s v=""/>
    <s v=""/>
    <s v="Oui"/>
    <n v="50"/>
    <s v=""/>
    <s v=""/>
    <s v=""/>
    <s v=""/>
    <s v=""/>
    <s v=""/>
    <n v="5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x v="7"/>
    <x v="2"/>
    <x v="2"/>
    <x v="1"/>
    <x v="1"/>
    <n v="0"/>
    <s v="Je ne sais pas, je ne souhaite pas répondre"/>
    <n v="0"/>
    <n v="0"/>
    <n v="0"/>
    <n v="0"/>
    <n v="0"/>
    <n v="0"/>
    <n v="0"/>
    <n v="0"/>
    <n v="0"/>
    <n v="0"/>
    <n v="1"/>
    <s v=""/>
    <s v=""/>
    <s v=""/>
    <s v=""/>
    <s v=""/>
    <s v=""/>
    <s v=""/>
    <s v=""/>
    <s v=""/>
    <s v=""/>
    <s v=""/>
    <s v=""/>
    <s v="NA"/>
    <s v=""/>
    <s v=""/>
    <s v=""/>
    <s v="NA"/>
    <s v=""/>
    <m/>
    <s v=""/>
    <s v=""/>
    <s v=""/>
    <s v=""/>
    <s v=""/>
    <s v=""/>
    <s v=""/>
    <s v=""/>
    <s v=""/>
    <s v=""/>
    <s v=""/>
    <s v=""/>
    <s v=""/>
    <s v=""/>
    <s v=""/>
    <s v=""/>
    <s v=""/>
    <s v=""/>
    <s v=""/>
    <s v=""/>
    <s v=""/>
    <s v=""/>
    <s v=""/>
    <s v=""/>
    <s v=""/>
    <s v=""/>
  </r>
  <r>
    <x v="3"/>
    <s v="Tiburon"/>
    <s v="HT0753"/>
    <s v="Tiburon"/>
    <s v="2e Section Nan Sevre"/>
    <s v="Sevré"/>
    <s v=""/>
    <s v="tib_1"/>
    <s v="Sevré"/>
    <s v="Sevré"/>
    <s v="Sevré"/>
    <s v="Rurale"/>
    <s v="Marché"/>
    <s v="marche"/>
    <s v="Marché"/>
    <s v="Face-à-face"/>
    <s v="Oui"/>
    <s v="Oui"/>
    <s v="Marché Sevré"/>
    <s v=""/>
    <s v="Marché Sevré"/>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Oui les prix ont descendu"/>
    <s v=""/>
    <s v=""/>
    <s v=""/>
    <s v=""/>
    <s v=""/>
    <s v=""/>
    <s v=""/>
    <s v=""/>
    <s v=""/>
    <s v=""/>
    <s v=""/>
    <s v=""/>
    <s v=""/>
    <s v=""/>
    <s v=""/>
    <s v=""/>
    <s v=""/>
    <s v=""/>
    <s v="Savon (mains) Eau de Javel"/>
    <s v="0"/>
    <s v="1"/>
    <s v="1"/>
    <s v="0"/>
    <s v="0"/>
    <s v="La sécurité dans la ville s’est améliorée"/>
    <s v="0"/>
    <s v="0"/>
    <s v="1"/>
    <s v="0"/>
    <s v="0"/>
    <s v="0"/>
    <s v="0"/>
    <s v="0"/>
    <s v=""/>
    <x v="1"/>
    <x v="2"/>
    <x v="1"/>
    <x v="1"/>
    <x v="2"/>
    <x v="1"/>
    <n v="0"/>
    <s v="Insécurité sur les routes"/>
    <n v="0"/>
    <n v="1"/>
    <n v="0"/>
    <n v="0"/>
    <n v="0"/>
    <n v="0"/>
    <n v="0"/>
    <n v="0"/>
    <n v="0"/>
    <n v="0"/>
    <n v="0"/>
    <s v=""/>
    <s v=""/>
    <s v=""/>
    <s v=""/>
    <s v=""/>
    <s v=""/>
    <s v=""/>
    <s v=""/>
    <s v=""/>
    <s v=""/>
    <s v=""/>
    <s v=""/>
    <s v="NA"/>
    <s v=""/>
    <s v=""/>
    <s v=""/>
    <s v="NA"/>
    <s v=""/>
    <m/>
    <s v=""/>
    <s v=""/>
    <s v=""/>
    <s v=""/>
    <s v=""/>
    <s v=""/>
    <s v=""/>
    <s v=""/>
    <s v=""/>
    <s v=""/>
    <s v=""/>
    <s v=""/>
    <s v=""/>
    <s v=""/>
    <s v=""/>
    <s v=""/>
    <s v=""/>
    <s v=""/>
    <s v=""/>
    <s v=""/>
    <s v=""/>
    <s v=""/>
    <s v=""/>
    <s v=""/>
    <s v=""/>
    <s v=""/>
  </r>
  <r>
    <x v="3"/>
    <s v="Tiburon"/>
    <s v="HT0753"/>
    <s v="Tiburon"/>
    <s v="3e Section Loby"/>
    <s v="Autre"/>
    <s v="Tiburon"/>
    <s v="autre"/>
    <s v="Autre"/>
    <s v="Tiburon"/>
    <s v="Tiburon"/>
    <s v="Rurale"/>
    <s v="Marché"/>
    <s v="marche"/>
    <s v="Marché"/>
    <s v="Face-à-face"/>
    <s v="Oui"/>
    <s v="Oui"/>
    <s v="Autre"/>
    <s v="MarchéTiburon"/>
    <s v="Marché de Tiburon"/>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Non, il n'y a pas eu des variations dans le prix par rapport au mois passée"/>
    <s v=""/>
    <s v=""/>
    <s v=""/>
    <s v=""/>
    <s v=""/>
    <s v=""/>
    <s v=""/>
    <s v=""/>
    <s v=""/>
    <s v=""/>
    <s v=""/>
    <s v=""/>
    <s v=""/>
    <s v=""/>
    <s v=""/>
    <s v=""/>
    <s v=""/>
    <s v=""/>
    <s v=""/>
    <s v=""/>
    <s v=""/>
    <s v=""/>
    <s v=""/>
    <s v=""/>
    <s v=""/>
    <s v=""/>
    <s v=""/>
    <s v=""/>
    <s v=""/>
    <s v=""/>
    <s v=""/>
    <s v=""/>
    <s v=""/>
    <s v=""/>
    <x v="1"/>
    <x v="2"/>
    <x v="1"/>
    <x v="1"/>
    <x v="2"/>
    <x v="1"/>
    <n v="0"/>
    <s v="Article indisponible chez les fournisseurs"/>
    <n v="0"/>
    <n v="0"/>
    <n v="0"/>
    <n v="0"/>
    <n v="0"/>
    <n v="0"/>
    <n v="0"/>
    <n v="1"/>
    <n v="0"/>
    <n v="0"/>
    <n v="0"/>
    <s v=""/>
    <s v=""/>
    <s v=""/>
    <s v=""/>
    <s v=""/>
    <s v=""/>
    <s v=""/>
    <s v=""/>
    <s v=""/>
    <s v=""/>
    <s v=""/>
    <s v=""/>
    <s v="NA"/>
    <s v=""/>
    <s v=""/>
    <s v=""/>
    <s v="NA"/>
    <s v=""/>
    <m/>
    <s v=""/>
    <s v=""/>
    <s v=""/>
    <s v=""/>
    <s v=""/>
    <s v=""/>
    <s v=""/>
    <s v=""/>
    <s v=""/>
    <s v=""/>
    <s v=""/>
    <s v=""/>
    <s v=""/>
    <s v=""/>
    <s v=""/>
    <s v=""/>
    <s v=""/>
    <s v=""/>
    <s v=""/>
    <s v=""/>
    <s v=""/>
    <s v=""/>
    <s v=""/>
    <s v=""/>
    <s v=""/>
    <s v=""/>
  </r>
  <r>
    <x v="3"/>
    <s v="Tiburon"/>
    <s v="HT0753"/>
    <s v="Tiburon"/>
    <s v="3e Section Loby"/>
    <s v="Autre"/>
    <s v="Tiburon"/>
    <s v="autre"/>
    <s v="Autre"/>
    <s v="Tiburon"/>
    <s v="Tiburon"/>
    <s v="Rurale"/>
    <s v="Marché"/>
    <s v="marche"/>
    <s v="Marché"/>
    <s v="Face-à-face"/>
    <s v="Oui"/>
    <s v="Oui"/>
    <s v="Autre"/>
    <s v="MarchéTiburon"/>
    <s v="Marché de Tiburon"/>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Oui les prix ont monté"/>
    <s v="Savon (mains) Eau de Javel"/>
    <n v="0"/>
    <n v="1"/>
    <n v="1"/>
    <n v="0"/>
    <n v="0"/>
    <s v="Changement du taux de change"/>
    <n v="0"/>
    <n v="0"/>
    <n v="0"/>
    <n v="0"/>
    <n v="0"/>
    <n v="0"/>
    <n v="0"/>
    <n v="1"/>
    <n v="0"/>
    <n v="0"/>
    <s v=""/>
    <s v=""/>
    <s v=""/>
    <s v=""/>
    <s v=""/>
    <s v=""/>
    <s v=""/>
    <s v=""/>
    <s v=""/>
    <s v=""/>
    <s v=""/>
    <s v=""/>
    <s v=""/>
    <s v=""/>
    <s v=""/>
    <s v=""/>
    <s v=""/>
    <x v="1"/>
    <x v="2"/>
    <x v="1"/>
    <x v="1"/>
    <x v="2"/>
    <x v="1"/>
    <n v="0"/>
    <s v="Article indisponible chez les fournisseurs Mauvaise relation avec les fournisseurs"/>
    <n v="0"/>
    <n v="0"/>
    <n v="0"/>
    <n v="0"/>
    <n v="0"/>
    <n v="0"/>
    <n v="0"/>
    <n v="1"/>
    <n v="1"/>
    <n v="0"/>
    <n v="0"/>
    <s v=""/>
    <s v=""/>
    <s v=""/>
    <s v=""/>
    <s v=""/>
    <s v=""/>
    <s v=""/>
    <s v=""/>
    <s v=""/>
    <s v=""/>
    <s v=""/>
    <s v=""/>
    <s v="NA"/>
    <s v=""/>
    <s v=""/>
    <s v=""/>
    <s v="NA"/>
    <s v=""/>
    <m/>
    <s v=""/>
    <s v=""/>
    <s v=""/>
    <s v=""/>
    <s v=""/>
    <s v=""/>
    <s v=""/>
    <s v=""/>
    <s v=""/>
    <s v=""/>
    <s v=""/>
    <s v=""/>
    <s v=""/>
    <s v=""/>
    <s v=""/>
    <s v=""/>
    <s v=""/>
    <s v=""/>
    <s v=""/>
    <s v=""/>
    <s v=""/>
    <s v=""/>
    <s v=""/>
    <s v=""/>
    <s v=""/>
    <s v=""/>
  </r>
  <r>
    <x v="3"/>
    <s v="Tiburon"/>
    <s v="HT0753"/>
    <s v="Tiburon"/>
    <s v="3e Section Loby"/>
    <s v="Autre"/>
    <s v="Tiburon"/>
    <s v="autre"/>
    <s v="Autre"/>
    <s v="Tiburon"/>
    <s v="Tiburon"/>
    <s v="Rurale"/>
    <s v="Marché"/>
    <s v="marche"/>
    <s v="Marché"/>
    <s v="Face-à-face"/>
    <s v="Oui"/>
    <s v="Oui"/>
    <s v="Autre"/>
    <s v="MarchéTiburon"/>
    <s v="Marché de Tiburon"/>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Oui les prix ont monté"/>
    <s v="Savon (mains) Eau de Javel"/>
    <n v="0"/>
    <n v="1"/>
    <n v="1"/>
    <n v="0"/>
    <n v="0"/>
    <s v="Mauvais état des routes"/>
    <n v="0"/>
    <n v="0"/>
    <n v="1"/>
    <n v="0"/>
    <n v="0"/>
    <n v="0"/>
    <n v="0"/>
    <n v="0"/>
    <n v="0"/>
    <n v="0"/>
    <s v=""/>
    <s v=""/>
    <s v=""/>
    <s v=""/>
    <s v=""/>
    <s v=""/>
    <s v=""/>
    <s v=""/>
    <s v=""/>
    <s v=""/>
    <s v=""/>
    <s v=""/>
    <s v=""/>
    <s v=""/>
    <s v=""/>
    <s v=""/>
    <s v=""/>
    <x v="1"/>
    <x v="2"/>
    <x v="1"/>
    <x v="1"/>
    <x v="2"/>
    <x v="1"/>
    <n v="0"/>
    <s v="Absence de moyen de transport"/>
    <n v="0"/>
    <n v="0"/>
    <n v="0"/>
    <n v="0"/>
    <n v="1"/>
    <n v="0"/>
    <n v="0"/>
    <n v="0"/>
    <n v="0"/>
    <n v="0"/>
    <n v="0"/>
    <s v=""/>
    <s v=""/>
    <s v=""/>
    <s v=""/>
    <s v=""/>
    <s v=""/>
    <s v=""/>
    <s v=""/>
    <s v=""/>
    <s v=""/>
    <s v=""/>
    <s v=""/>
    <s v="NA"/>
    <s v=""/>
    <s v=""/>
    <s v=""/>
    <s v="NA"/>
    <s v=""/>
    <m/>
    <s v=""/>
    <s v=""/>
    <s v=""/>
    <s v=""/>
    <s v=""/>
    <s v=""/>
    <s v=""/>
    <s v=""/>
    <s v=""/>
    <s v=""/>
    <s v=""/>
    <s v=""/>
    <s v=""/>
    <s v=""/>
    <s v=""/>
    <s v=""/>
    <s v=""/>
    <s v=""/>
    <s v=""/>
    <s v=""/>
    <s v=""/>
    <s v=""/>
    <s v=""/>
    <s v=""/>
    <s v=""/>
    <s v=""/>
  </r>
  <r>
    <x v="3"/>
    <s v="Tiburon"/>
    <s v="HT0753"/>
    <s v="Tiburon"/>
    <s v="2e Section Nan Sevre"/>
    <s v="Sevré"/>
    <s v=""/>
    <s v="tib_1"/>
    <s v="Sevré"/>
    <s v="Sevré"/>
    <s v="Sevré"/>
    <s v="Rurale"/>
    <s v="Marché"/>
    <s v="marche"/>
    <s v="Marché"/>
    <s v="Face-à-face"/>
    <s v="Oui"/>
    <s v="Oui"/>
    <s v="Marché Sevré"/>
    <s v=""/>
    <s v="Marché Sevré"/>
    <s v=""/>
    <s v=""/>
    <s v="Savon (mains) Eau de Javel"/>
    <n v="0"/>
    <n v="1"/>
    <n v="1"/>
    <n v="0"/>
    <n v="0"/>
    <s v="Savon (mains) Eau de Javel"/>
    <n v="0"/>
    <n v="1"/>
    <n v="1"/>
    <n v="0"/>
    <n v="0"/>
    <s v=""/>
    <s v=""/>
    <s v=""/>
    <s v=""/>
    <s v=""/>
    <s v=""/>
    <s v=""/>
    <s v=""/>
    <s v=""/>
    <s v=""/>
    <s v=""/>
    <s v=""/>
    <s v=""/>
    <s v=""/>
    <s v=""/>
    <s v=""/>
    <s v=""/>
    <s v=""/>
    <s v=""/>
    <s v=""/>
    <s v=""/>
    <s v=""/>
    <s v=""/>
    <s v=""/>
    <s v=""/>
    <s v=""/>
    <s v=""/>
    <s v="Oui"/>
    <n v="30"/>
    <s v=""/>
    <s v=""/>
    <s v=""/>
    <s v=""/>
    <s v=""/>
    <s v=""/>
    <s v=""/>
    <n v="30"/>
    <s v="Oui"/>
    <n v="75"/>
    <s v=""/>
    <s v=""/>
    <s v=""/>
    <s v=""/>
    <s v=""/>
    <s v=""/>
    <s v=""/>
    <s v=""/>
    <m/>
    <n v="75"/>
    <s v=""/>
    <s v=""/>
    <s v=""/>
    <s v=""/>
    <s v="Oui les prix ont monté"/>
    <s v="Savon (mains) Eau de Javel"/>
    <n v="0"/>
    <n v="1"/>
    <n v="1"/>
    <n v="0"/>
    <n v="0"/>
    <s v="Insécurité sur les routes Changement du taux de change"/>
    <n v="0"/>
    <n v="1"/>
    <n v="0"/>
    <n v="0"/>
    <n v="0"/>
    <n v="0"/>
    <n v="0"/>
    <n v="1"/>
    <n v="0"/>
    <n v="0"/>
    <s v=""/>
    <s v=""/>
    <s v=""/>
    <s v=""/>
    <s v=""/>
    <s v=""/>
    <s v=""/>
    <s v=""/>
    <s v=""/>
    <s v=""/>
    <s v=""/>
    <s v=""/>
    <s v=""/>
    <s v=""/>
    <s v=""/>
    <s v=""/>
    <s v=""/>
    <x v="1"/>
    <x v="2"/>
    <x v="1"/>
    <x v="1"/>
    <x v="2"/>
    <x v="1"/>
    <n v="0"/>
    <s v="Insécurité sur les routes"/>
    <n v="0"/>
    <n v="1"/>
    <n v="0"/>
    <n v="0"/>
    <n v="0"/>
    <n v="0"/>
    <n v="0"/>
    <n v="0"/>
    <n v="0"/>
    <n v="0"/>
    <n v="0"/>
    <s v=""/>
    <s v=""/>
    <s v=""/>
    <s v=""/>
    <s v=""/>
    <s v=""/>
    <s v=""/>
    <s v=""/>
    <s v=""/>
    <s v=""/>
    <s v=""/>
    <s v=""/>
    <s v="NA"/>
    <s v=""/>
    <s v=""/>
    <s v=""/>
    <s v="NA"/>
    <s v=""/>
    <m/>
    <s v=""/>
    <s v=""/>
    <s v=""/>
    <s v=""/>
    <s v=""/>
    <s v=""/>
    <s v=""/>
    <s v=""/>
    <s v=""/>
    <s v=""/>
    <s v=""/>
    <s v=""/>
    <s v=""/>
    <s v=""/>
    <s v=""/>
    <s v=""/>
    <s v=""/>
    <s v=""/>
    <s v=""/>
    <s v=""/>
    <s v=""/>
    <s v=""/>
    <s v=""/>
    <s v=""/>
    <s v=""/>
    <s v=""/>
  </r>
  <r>
    <x v="3"/>
    <s v="Tiburon"/>
    <s v="HT0753"/>
    <s v="Tiburon"/>
    <s v="3e Section Loby"/>
    <s v="Autre"/>
    <s v="Tiboron"/>
    <s v="autre"/>
    <s v="Autre"/>
    <s v="Tiburon"/>
    <s v="Tiburon"/>
    <s v="Rurale"/>
    <s v="Marché"/>
    <s v="marche"/>
    <s v="Marché"/>
    <s v="Face-à-face"/>
    <s v="Oui"/>
    <s v="Oui"/>
    <s v="Autre"/>
    <s v="MarchéTiburon"/>
    <s v="Marché de Tiburon"/>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Oui les prix ont monté"/>
    <s v="Savon (mains) Eau de Javel"/>
    <n v="0"/>
    <n v="1"/>
    <n v="1"/>
    <n v="0"/>
    <n v="0"/>
    <s v="Changement du taux de change"/>
    <n v="0"/>
    <n v="0"/>
    <n v="0"/>
    <n v="0"/>
    <n v="0"/>
    <n v="0"/>
    <n v="0"/>
    <n v="1"/>
    <n v="0"/>
    <n v="0"/>
    <s v=""/>
    <s v=""/>
    <s v=""/>
    <s v=""/>
    <s v=""/>
    <s v=""/>
    <s v=""/>
    <s v=""/>
    <s v=""/>
    <s v=""/>
    <s v=""/>
    <s v=""/>
    <s v=""/>
    <s v=""/>
    <s v=""/>
    <s v=""/>
    <s v=""/>
    <x v="1"/>
    <x v="2"/>
    <x v="1"/>
    <x v="1"/>
    <x v="2"/>
    <x v="1"/>
    <n v="0"/>
    <s v="Insécurité sur les routes Article indisponible chez les fournisseurs"/>
    <n v="0"/>
    <n v="1"/>
    <n v="0"/>
    <n v="0"/>
    <n v="0"/>
    <n v="0"/>
    <n v="0"/>
    <n v="1"/>
    <n v="0"/>
    <n v="0"/>
    <n v="0"/>
    <s v=""/>
    <s v=""/>
    <s v=""/>
    <s v=""/>
    <s v=""/>
    <s v=""/>
    <s v=""/>
    <s v=""/>
    <s v=""/>
    <s v=""/>
    <s v=""/>
    <s v=""/>
    <s v="NA"/>
    <s v=""/>
    <s v=""/>
    <s v=""/>
    <s v="NA"/>
    <s v=""/>
    <m/>
    <s v=""/>
    <s v=""/>
    <s v=""/>
    <s v=""/>
    <s v=""/>
    <s v=""/>
    <s v=""/>
    <s v=""/>
    <s v=""/>
    <s v=""/>
    <s v=""/>
    <s v=""/>
    <s v=""/>
    <s v=""/>
    <s v=""/>
    <s v=""/>
    <s v=""/>
    <s v=""/>
    <s v=""/>
    <s v=""/>
    <s v=""/>
    <s v=""/>
    <s v=""/>
    <s v=""/>
    <s v=""/>
    <s v=""/>
  </r>
  <r>
    <x v="3"/>
    <s v="Tiburon"/>
    <s v="HT0753"/>
    <s v="Tiburon"/>
    <s v="2e Section Nan Sevre"/>
    <s v="Sevré"/>
    <s v=""/>
    <s v="tib_1"/>
    <s v="Sevré"/>
    <s v="Sevré"/>
    <s v="Sevré"/>
    <s v="Rurale"/>
    <s v="Marché"/>
    <s v="marche"/>
    <s v="Marché"/>
    <s v="Face-à-face"/>
    <s v="Oui"/>
    <s v="Oui"/>
    <s v="Marché Sevré"/>
    <s v=""/>
    <s v="Marché Sevré"/>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Oui les prix ont monté"/>
    <s v="Savon (mains) Eau de Javel"/>
    <n v="0"/>
    <n v="1"/>
    <n v="1"/>
    <n v="0"/>
    <n v="0"/>
    <s v="Insécurité sur les routes Changement du taux de change"/>
    <n v="0"/>
    <n v="1"/>
    <n v="0"/>
    <n v="0"/>
    <n v="0"/>
    <n v="0"/>
    <n v="0"/>
    <n v="1"/>
    <n v="0"/>
    <n v="0"/>
    <s v=""/>
    <s v=""/>
    <s v=""/>
    <s v=""/>
    <s v=""/>
    <s v=""/>
    <s v=""/>
    <s v=""/>
    <s v=""/>
    <s v=""/>
    <s v=""/>
    <s v=""/>
    <s v=""/>
    <s v=""/>
    <s v=""/>
    <s v=""/>
    <s v=""/>
    <x v="1"/>
    <x v="2"/>
    <x v="1"/>
    <x v="1"/>
    <x v="2"/>
    <x v="1"/>
    <n v="0"/>
    <s v="Absence de moyen de transport Article indisponible chez les fournisseurs"/>
    <n v="0"/>
    <n v="0"/>
    <n v="0"/>
    <n v="0"/>
    <n v="1"/>
    <n v="0"/>
    <n v="0"/>
    <n v="1"/>
    <n v="0"/>
    <n v="0"/>
    <n v="0"/>
    <s v=""/>
    <s v=""/>
    <s v=""/>
    <s v=""/>
    <s v=""/>
    <s v=""/>
    <s v=""/>
    <s v=""/>
    <s v=""/>
    <s v=""/>
    <s v=""/>
    <s v=""/>
    <s v="NA"/>
    <s v=""/>
    <s v=""/>
    <s v=""/>
    <s v="NA"/>
    <s v=""/>
    <m/>
    <s v=""/>
    <s v=""/>
    <s v=""/>
    <s v=""/>
    <s v=""/>
    <s v=""/>
    <s v=""/>
    <s v=""/>
    <s v=""/>
    <s v=""/>
    <s v=""/>
    <s v=""/>
    <s v=""/>
    <s v=""/>
    <s v=""/>
    <s v=""/>
    <s v=""/>
    <s v=""/>
    <s v=""/>
    <s v=""/>
    <s v=""/>
    <s v=""/>
    <s v=""/>
    <s v=""/>
    <s v=""/>
    <s v=""/>
  </r>
  <r>
    <x v="3"/>
    <s v="Tiburon"/>
    <s v="HT0753"/>
    <s v="Tiburon"/>
    <s v="2e Section Nan Sevre"/>
    <s v="Sevré"/>
    <s v=""/>
    <s v="tib_1"/>
    <s v="Sevré"/>
    <s v="Sevré"/>
    <s v="Sevré"/>
    <s v="Rurale"/>
    <s v="Marché"/>
    <s v="marche"/>
    <s v="Marché"/>
    <s v="Face-à-face"/>
    <s v="Oui"/>
    <s v="Oui"/>
    <s v="Marché Sevré"/>
    <s v=""/>
    <s v="Marché Sevré"/>
    <s v=""/>
    <s v=""/>
    <s v="Savon (mains)"/>
    <n v="0"/>
    <n v="1"/>
    <n v="0"/>
    <n v="0"/>
    <n v="0"/>
    <s v="Savon (mains)"/>
    <n v="0"/>
    <n v="1"/>
    <n v="0"/>
    <n v="0"/>
    <n v="0"/>
    <s v=""/>
    <s v=""/>
    <s v=""/>
    <s v=""/>
    <s v=""/>
    <s v=""/>
    <s v=""/>
    <s v=""/>
    <s v=""/>
    <s v=""/>
    <s v=""/>
    <s v=""/>
    <s v=""/>
    <s v=""/>
    <s v=""/>
    <s v=""/>
    <s v=""/>
    <s v=""/>
    <s v=""/>
    <s v=""/>
    <s v=""/>
    <s v=""/>
    <s v=""/>
    <s v=""/>
    <s v=""/>
    <s v=""/>
    <s v=""/>
    <s v="Oui"/>
    <n v="30"/>
    <s v=""/>
    <s v=""/>
    <s v=""/>
    <s v=""/>
    <s v=""/>
    <s v=""/>
    <s v=""/>
    <n v="30"/>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x v="1"/>
    <x v="1"/>
    <x v="1"/>
    <x v="1"/>
    <x v="1"/>
    <n v="0"/>
    <s v="Insécurité sur les routes Article indisponible chez les fournisseurs"/>
    <n v="0"/>
    <n v="1"/>
    <n v="0"/>
    <n v="0"/>
    <n v="0"/>
    <n v="0"/>
    <n v="0"/>
    <n v="1"/>
    <n v="0"/>
    <n v="0"/>
    <n v="0"/>
    <s v=""/>
    <s v=""/>
    <s v=""/>
    <s v=""/>
    <s v=""/>
    <s v=""/>
    <s v=""/>
    <s v=""/>
    <s v=""/>
    <s v=""/>
    <s v=""/>
    <s v=""/>
    <s v="NA"/>
    <s v=""/>
    <s v=""/>
    <s v=""/>
    <s v="NA"/>
    <s v=""/>
    <m/>
    <s v=""/>
    <s v=""/>
    <s v=""/>
    <s v=""/>
    <s v=""/>
    <s v=""/>
    <s v=""/>
    <s v=""/>
    <s v=""/>
    <s v=""/>
    <s v=""/>
    <s v=""/>
    <s v=""/>
    <s v=""/>
    <s v=""/>
    <s v=""/>
    <s v=""/>
    <s v=""/>
    <s v=""/>
    <s v=""/>
    <s v=""/>
    <s v=""/>
    <s v=""/>
    <s v=""/>
    <s v=""/>
    <s v=""/>
  </r>
  <r>
    <x v="3"/>
    <s v="Tiburon"/>
    <s v="HT0753"/>
    <s v="Tiburon"/>
    <s v="2e Section Nan Sevre"/>
    <s v="Sevré"/>
    <s v=""/>
    <s v="tib_1"/>
    <s v="Sevré"/>
    <s v="Sevré"/>
    <s v="Sevré"/>
    <s v="Rurale"/>
    <s v="Marché"/>
    <s v="marche"/>
    <s v="Marché"/>
    <s v="Face-à-face"/>
    <s v="Oui"/>
    <s v="Oui"/>
    <s v="Marché Sevré"/>
    <s v=""/>
    <s v="Marché Sevré"/>
    <s v=""/>
    <s v=""/>
    <s v="Savon (mains)"/>
    <n v="0"/>
    <n v="1"/>
    <n v="0"/>
    <n v="0"/>
    <n v="0"/>
    <s v="Savon (mains)"/>
    <n v="0"/>
    <n v="1"/>
    <n v="0"/>
    <n v="0"/>
    <n v="0"/>
    <s v=""/>
    <s v=""/>
    <s v=""/>
    <s v=""/>
    <s v=""/>
    <s v=""/>
    <s v=""/>
    <s v=""/>
    <s v=""/>
    <s v=""/>
    <s v=""/>
    <s v=""/>
    <s v=""/>
    <s v=""/>
    <s v=""/>
    <s v=""/>
    <s v=""/>
    <s v=""/>
    <s v=""/>
    <s v=""/>
    <s v=""/>
    <s v=""/>
    <s v=""/>
    <s v=""/>
    <s v=""/>
    <s v=""/>
    <s v=""/>
    <s v="Oui"/>
    <n v="30"/>
    <s v=""/>
    <s v=""/>
    <s v=""/>
    <s v=""/>
    <s v=""/>
    <s v=""/>
    <s v=""/>
    <n v="30"/>
    <s v=""/>
    <s v=""/>
    <s v=""/>
    <s v=""/>
    <s v=""/>
    <s v=""/>
    <s v=""/>
    <s v=""/>
    <s v=""/>
    <s v=""/>
    <s v=""/>
    <s v=""/>
    <s v=""/>
    <s v=""/>
    <s v=""/>
    <s v=""/>
    <s v="Oui les prix ont monté"/>
    <s v="Savon (mains)"/>
    <n v="0"/>
    <n v="1"/>
    <n v="0"/>
    <n v="0"/>
    <n v="0"/>
    <s v="Insécurité sur les routes Changement du taux de change"/>
    <n v="0"/>
    <n v="1"/>
    <n v="0"/>
    <n v="0"/>
    <n v="0"/>
    <n v="0"/>
    <n v="0"/>
    <n v="1"/>
    <n v="0"/>
    <n v="0"/>
    <s v=""/>
    <s v=""/>
    <s v=""/>
    <s v=""/>
    <s v=""/>
    <s v=""/>
    <s v=""/>
    <s v=""/>
    <s v=""/>
    <s v=""/>
    <s v=""/>
    <s v=""/>
    <s v=""/>
    <s v=""/>
    <s v=""/>
    <s v=""/>
    <s v=""/>
    <x v="1"/>
    <x v="1"/>
    <x v="1"/>
    <x v="1"/>
    <x v="1"/>
    <x v="1"/>
    <n v="0"/>
    <s v="Insécurité sur les routes Article indisponible chez les fournisseurs"/>
    <n v="0"/>
    <n v="1"/>
    <n v="0"/>
    <n v="0"/>
    <n v="0"/>
    <n v="0"/>
    <n v="0"/>
    <n v="1"/>
    <n v="0"/>
    <n v="0"/>
    <n v="0"/>
    <s v=""/>
    <s v=""/>
    <s v=""/>
    <s v=""/>
    <s v=""/>
    <s v=""/>
    <s v=""/>
    <s v=""/>
    <s v=""/>
    <s v=""/>
    <s v=""/>
    <s v=""/>
    <s v="NA"/>
    <s v=""/>
    <s v=""/>
    <s v=""/>
    <s v="NA"/>
    <s v=""/>
    <m/>
    <s v=""/>
    <s v=""/>
    <s v=""/>
    <s v=""/>
    <s v=""/>
    <s v=""/>
    <s v=""/>
    <s v=""/>
    <s v=""/>
    <s v=""/>
    <s v=""/>
    <s v=""/>
    <s v=""/>
    <s v=""/>
    <s v=""/>
    <s v=""/>
    <s v=""/>
    <s v=""/>
    <s v=""/>
    <s v=""/>
    <s v=""/>
    <s v=""/>
    <s v=""/>
    <s v=""/>
    <s v=""/>
    <s v=""/>
  </r>
  <r>
    <x v="3"/>
    <s v="Tiburon"/>
    <s v="HT0753"/>
    <s v="Tiburon"/>
    <s v="3e Section Loby"/>
    <s v="Autre"/>
    <s v="Tiburon"/>
    <s v="autre"/>
    <s v="Autre"/>
    <s v="Tiburon"/>
    <s v="Tiburon"/>
    <s v="Rurale"/>
    <s v="Marché"/>
    <s v="marche"/>
    <s v="Marché"/>
    <s v="Face-à-face"/>
    <s v="Oui"/>
    <s v="Oui"/>
    <s v="Autre"/>
    <s v="MarchéTiburon"/>
    <s v="Marché de Tiburon"/>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60"/>
    <s v=""/>
    <s v=""/>
    <s v=""/>
    <s v=""/>
    <s v=""/>
    <s v=""/>
    <s v=""/>
    <s v=""/>
    <m/>
    <n v="60"/>
    <s v=""/>
    <s v=""/>
    <s v=""/>
    <s v=""/>
    <s v="Oui les prix ont descendu"/>
    <s v=""/>
    <s v=""/>
    <s v=""/>
    <s v=""/>
    <s v=""/>
    <s v=""/>
    <s v=""/>
    <s v=""/>
    <s v=""/>
    <s v=""/>
    <s v=""/>
    <s v=""/>
    <s v=""/>
    <s v=""/>
    <s v=""/>
    <s v=""/>
    <s v=""/>
    <s v=""/>
    <s v="Savon (mains) Eau de Javel"/>
    <s v="0"/>
    <s v="1"/>
    <s v="1"/>
    <s v="0"/>
    <s v="0"/>
    <s v="J’ai plus de capacité de stockage"/>
    <s v="0"/>
    <s v="0"/>
    <s v="0"/>
    <s v="0"/>
    <s v="1"/>
    <s v="0"/>
    <s v="0"/>
    <s v="0"/>
    <s v=""/>
    <x v="1"/>
    <x v="2"/>
    <x v="1"/>
    <x v="1"/>
    <x v="2"/>
    <x v="1"/>
    <n v="0"/>
    <s v="Insécurité sur les routes Mauvaise relation avec les fournisseurs"/>
    <n v="0"/>
    <n v="1"/>
    <n v="0"/>
    <n v="0"/>
    <n v="0"/>
    <n v="0"/>
    <n v="0"/>
    <n v="0"/>
    <n v="1"/>
    <n v="0"/>
    <n v="0"/>
    <s v=""/>
    <s v=""/>
    <s v=""/>
    <s v=""/>
    <s v=""/>
    <s v=""/>
    <s v=""/>
    <s v=""/>
    <s v=""/>
    <s v=""/>
    <s v=""/>
    <s v=""/>
    <s v="NA"/>
    <s v=""/>
    <s v=""/>
    <s v=""/>
    <s v="NA"/>
    <s v=""/>
    <m/>
    <s v=""/>
    <s v=""/>
    <s v=""/>
    <s v=""/>
    <s v=""/>
    <s v=""/>
    <s v=""/>
    <s v=""/>
    <s v=""/>
    <s v=""/>
    <s v=""/>
    <s v=""/>
    <s v=""/>
    <s v=""/>
    <s v=""/>
    <s v=""/>
    <s v=""/>
    <s v=""/>
    <s v=""/>
    <s v=""/>
    <s v=""/>
    <s v=""/>
    <s v=""/>
    <s v=""/>
    <s v=""/>
    <s v=""/>
  </r>
  <r>
    <x v="3"/>
    <s v="Tiburon"/>
    <s v="HT0753"/>
    <s v="Tiburon"/>
    <s v="3e Section Loby"/>
    <s v="Autre"/>
    <s v="Tiburon"/>
    <s v="autre"/>
    <s v="Autre"/>
    <s v="Tiburon"/>
    <s v="Tiburon"/>
    <s v="Rurale"/>
    <s v="Marché"/>
    <s v="marche"/>
    <s v="Marché"/>
    <s v="Face-à-face"/>
    <s v="Oui"/>
    <s v="Oui"/>
    <s v="Autre"/>
    <s v="MarchéTiburon"/>
    <s v="Marché de Tiburon"/>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Oui les prix ont descendu"/>
    <s v=""/>
    <s v=""/>
    <s v=""/>
    <s v=""/>
    <s v=""/>
    <s v=""/>
    <s v=""/>
    <s v=""/>
    <s v=""/>
    <s v=""/>
    <s v=""/>
    <s v=""/>
    <s v=""/>
    <s v=""/>
    <s v=""/>
    <s v=""/>
    <s v=""/>
    <s v=""/>
    <s v="Savon (mains) Eau de Javel"/>
    <s v="0"/>
    <s v="1"/>
    <s v="1"/>
    <s v="0"/>
    <s v="0"/>
    <s v="Les importations ont augmentée"/>
    <s v="0"/>
    <s v="0"/>
    <s v="0"/>
    <s v="1"/>
    <s v="0"/>
    <s v="0"/>
    <s v="0"/>
    <s v="0"/>
    <s v=""/>
    <x v="1"/>
    <x v="2"/>
    <x v="1"/>
    <x v="1"/>
    <x v="2"/>
    <x v="1"/>
    <n v="0"/>
    <s v="Mauvais état des routes Absence de moyen de transport"/>
    <n v="0"/>
    <n v="0"/>
    <n v="1"/>
    <n v="0"/>
    <n v="1"/>
    <n v="0"/>
    <n v="0"/>
    <n v="0"/>
    <n v="0"/>
    <n v="0"/>
    <n v="0"/>
    <s v=""/>
    <s v=""/>
    <s v=""/>
    <s v=""/>
    <s v=""/>
    <s v=""/>
    <s v=""/>
    <s v=""/>
    <s v=""/>
    <s v=""/>
    <s v=""/>
    <s v=""/>
    <s v="NA"/>
    <s v=""/>
    <s v=""/>
    <s v=""/>
    <s v="NA"/>
    <s v=""/>
    <m/>
    <s v=""/>
    <s v=""/>
    <s v=""/>
    <s v=""/>
    <s v=""/>
    <s v=""/>
    <s v=""/>
    <s v=""/>
    <s v=""/>
    <s v=""/>
    <s v=""/>
    <s v=""/>
    <s v=""/>
    <s v=""/>
    <s v=""/>
    <s v=""/>
    <s v=""/>
    <s v=""/>
    <s v=""/>
    <s v=""/>
    <s v=""/>
    <s v=""/>
    <s v=""/>
    <s v=""/>
    <s v=""/>
    <s v=""/>
  </r>
  <r>
    <x v="3"/>
    <s v="Tiburon"/>
    <s v="HT0753"/>
    <s v="Tiburon"/>
    <s v="2e Section Nan Sevre"/>
    <s v="Sevré"/>
    <s v=""/>
    <s v="tib_1"/>
    <s v="Sevré"/>
    <s v="Sevré"/>
    <s v="Sevré"/>
    <s v="Rurale"/>
    <s v="Marché"/>
    <s v="marche"/>
    <s v="Marché"/>
    <s v="Face-à-face"/>
    <s v="Oui"/>
    <s v="Oui"/>
    <s v="Marché Sevré"/>
    <s v=""/>
    <s v="Marché Sevré"/>
    <s v=""/>
    <s v=""/>
    <s v="Savon (mains)"/>
    <n v="0"/>
    <n v="1"/>
    <n v="0"/>
    <n v="0"/>
    <n v="0"/>
    <s v="Savon (mains)"/>
    <n v="0"/>
    <n v="1"/>
    <n v="0"/>
    <n v="0"/>
    <n v="0"/>
    <s v=""/>
    <s v=""/>
    <s v=""/>
    <s v=""/>
    <s v=""/>
    <s v=""/>
    <s v=""/>
    <s v=""/>
    <s v=""/>
    <s v=""/>
    <s v=""/>
    <s v=""/>
    <s v=""/>
    <s v=""/>
    <s v=""/>
    <s v=""/>
    <s v=""/>
    <s v=""/>
    <s v=""/>
    <s v=""/>
    <s v=""/>
    <s v=""/>
    <s v=""/>
    <s v=""/>
    <s v=""/>
    <s v=""/>
    <s v=""/>
    <s v="Oui"/>
    <n v="30"/>
    <s v=""/>
    <s v=""/>
    <s v=""/>
    <s v=""/>
    <s v=""/>
    <s v=""/>
    <s v=""/>
    <n v="30"/>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x v="1"/>
    <x v="1"/>
    <x v="1"/>
    <x v="1"/>
    <x v="1"/>
    <n v="0"/>
    <s v="Article indisponible chez les fournisseurs"/>
    <n v="0"/>
    <n v="0"/>
    <n v="0"/>
    <n v="0"/>
    <n v="0"/>
    <n v="0"/>
    <n v="0"/>
    <n v="1"/>
    <n v="0"/>
    <n v="0"/>
    <n v="0"/>
    <s v=""/>
    <s v=""/>
    <s v=""/>
    <s v=""/>
    <s v=""/>
    <s v=""/>
    <s v=""/>
    <s v=""/>
    <s v=""/>
    <s v=""/>
    <s v=""/>
    <s v=""/>
    <s v="NA"/>
    <s v=""/>
    <s v=""/>
    <s v=""/>
    <s v="NA"/>
    <s v=""/>
    <m/>
    <s v=""/>
    <s v=""/>
    <s v=""/>
    <s v=""/>
    <s v=""/>
    <s v=""/>
    <s v=""/>
    <s v=""/>
    <s v=""/>
    <s v=""/>
    <s v=""/>
    <s v=""/>
    <s v=""/>
    <s v=""/>
    <s v=""/>
    <s v=""/>
    <s v=""/>
    <s v=""/>
    <s v=""/>
    <s v=""/>
    <s v=""/>
    <s v=""/>
    <s v=""/>
    <s v=""/>
    <s v=""/>
    <s v=""/>
  </r>
  <r>
    <x v="3"/>
    <s v="Tiburon"/>
    <s v="HT0753"/>
    <s v="Tiburon"/>
    <s v="3e Section Loby"/>
    <s v="Autre"/>
    <s v="Tiburon"/>
    <s v="autre"/>
    <s v="Autre"/>
    <s v="Tiburon"/>
    <s v="Tiburon"/>
    <s v="Rurale"/>
    <s v="Marché"/>
    <s v="marche"/>
    <s v="Marché"/>
    <s v="Face-à-face"/>
    <s v="Oui"/>
    <s v="Oui"/>
    <s v="Autre"/>
    <s v="MarchéTiburon"/>
    <s v="Marché de Tiburon"/>
    <s v=""/>
    <s v=""/>
    <s v="Savon (mains) Eau de Javel"/>
    <n v="0"/>
    <n v="1"/>
    <n v="1"/>
    <n v="0"/>
    <n v="0"/>
    <s v="Savon (mains) Eau de Javel"/>
    <n v="0"/>
    <n v="1"/>
    <n v="1"/>
    <n v="0"/>
    <n v="0"/>
    <s v=""/>
    <s v=""/>
    <s v=""/>
    <s v=""/>
    <s v=""/>
    <s v=""/>
    <s v=""/>
    <s v=""/>
    <s v=""/>
    <s v=""/>
    <s v=""/>
    <s v=""/>
    <s v=""/>
    <s v=""/>
    <s v=""/>
    <s v=""/>
    <s v=""/>
    <s v=""/>
    <s v=""/>
    <s v=""/>
    <s v=""/>
    <s v=""/>
    <s v=""/>
    <s v=""/>
    <s v=""/>
    <s v=""/>
    <s v=""/>
    <s v="Oui"/>
    <n v="25"/>
    <s v=""/>
    <s v=""/>
    <s v=""/>
    <s v=""/>
    <s v=""/>
    <s v=""/>
    <s v=""/>
    <n v="25"/>
    <s v="Oui"/>
    <n v="75"/>
    <s v=""/>
    <s v=""/>
    <s v=""/>
    <s v=""/>
    <s v=""/>
    <s v=""/>
    <s v=""/>
    <s v=""/>
    <m/>
    <n v="75"/>
    <s v=""/>
    <s v=""/>
    <s v=""/>
    <s v=""/>
    <s v="Oui les prix ont monté"/>
    <s v="Eau de Javel"/>
    <n v="0"/>
    <n v="0"/>
    <n v="1"/>
    <n v="0"/>
    <n v="0"/>
    <s v="Changement du taux de change"/>
    <n v="0"/>
    <n v="0"/>
    <n v="0"/>
    <n v="0"/>
    <n v="0"/>
    <n v="0"/>
    <n v="0"/>
    <n v="1"/>
    <n v="0"/>
    <n v="0"/>
    <s v=""/>
    <s v=""/>
    <s v=""/>
    <s v=""/>
    <s v=""/>
    <s v=""/>
    <s v=""/>
    <s v=""/>
    <s v=""/>
    <s v=""/>
    <s v=""/>
    <s v=""/>
    <s v=""/>
    <s v=""/>
    <s v=""/>
    <s v=""/>
    <s v=""/>
    <x v="1"/>
    <x v="2"/>
    <x v="1"/>
    <x v="1"/>
    <x v="2"/>
    <x v="1"/>
    <n v="0"/>
    <s v="Article indisponible chez les fournisseurs Mauvaise relation avec les fournisseurs"/>
    <n v="0"/>
    <n v="0"/>
    <n v="0"/>
    <n v="0"/>
    <n v="0"/>
    <n v="0"/>
    <n v="0"/>
    <n v="1"/>
    <n v="1"/>
    <n v="0"/>
    <n v="0"/>
    <s v=""/>
    <s v=""/>
    <s v=""/>
    <s v=""/>
    <s v=""/>
    <s v=""/>
    <s v=""/>
    <s v=""/>
    <s v=""/>
    <s v=""/>
    <s v=""/>
    <s v=""/>
    <s v="NA"/>
    <s v=""/>
    <s v=""/>
    <s v=""/>
    <s v="NA"/>
    <s v=""/>
    <m/>
    <s v=""/>
    <s v=""/>
    <s v=""/>
    <s v=""/>
    <s v=""/>
    <s v=""/>
    <s v=""/>
    <s v=""/>
    <s v=""/>
    <s v=""/>
    <s v=""/>
    <s v=""/>
    <s v=""/>
    <s v=""/>
    <s v=""/>
    <s v=""/>
    <s v=""/>
    <s v=""/>
    <s v=""/>
    <s v=""/>
    <s v=""/>
    <s v=""/>
    <s v=""/>
    <s v=""/>
    <s v=""/>
    <s v=""/>
  </r>
  <r>
    <x v="4"/>
    <s v="Jérémie"/>
    <s v="HT0811"/>
    <s v="Jérémie"/>
    <s v="1re Section Basse Voldrogue"/>
    <s v="Centre-ville"/>
    <s v=""/>
    <s v="jer_1"/>
    <s v="Centre-ville"/>
    <s v="Centre-ville"/>
    <s v="Centre-ville"/>
    <s v="Urbaine"/>
    <s v="Service de camion d'eau"/>
    <s v="camion_deau"/>
    <s v="Service de camion d'eau"/>
    <s v="Par téléphone"/>
    <s v="Oui"/>
    <s v="Oui"/>
    <s v=""/>
    <s v=""/>
    <s v=""/>
    <s v=""/>
    <s v=""/>
    <s v=""/>
    <s v=""/>
    <s v=""/>
    <s v=""/>
    <s v=""/>
    <s v=""/>
    <s v=""/>
    <m/>
    <m/>
    <s v=""/>
    <s v=""/>
    <s v=""/>
    <s v=""/>
    <s v=""/>
    <s v=""/>
    <s v=""/>
    <s v=""/>
    <s v=""/>
    <s v=""/>
    <s v=""/>
    <s v=""/>
    <s v=""/>
    <s v=""/>
    <s v=""/>
    <s v=""/>
    <s v=""/>
    <s v=""/>
    <s v=""/>
    <s v=""/>
    <s v=""/>
    <s v=""/>
    <s v=""/>
    <s v=""/>
    <s v=""/>
    <s v=""/>
    <s v=""/>
    <s v=""/>
    <s v=""/>
    <m/>
    <s v=""/>
    <s v=""/>
    <s v=""/>
    <s v=""/>
    <s v=""/>
    <s v=""/>
    <s v=""/>
    <s v=""/>
    <m/>
    <m/>
    <m/>
    <m/>
    <m/>
    <m/>
    <m/>
    <m/>
    <m/>
    <m/>
    <m/>
    <m/>
    <m/>
    <m/>
    <m/>
    <m/>
    <m/>
    <m/>
    <s v=""/>
    <m/>
    <s v=""/>
    <s v=""/>
    <s v=""/>
    <s v=""/>
    <s v=""/>
    <s v=""/>
    <s v=""/>
    <s v=""/>
    <s v=""/>
    <s v=""/>
    <s v=""/>
    <s v=""/>
    <s v=""/>
    <s v=""/>
    <s v=""/>
    <s v=""/>
    <s v=""/>
    <s v=""/>
    <s v=""/>
    <s v=""/>
    <s v=""/>
    <s v=""/>
    <s v=""/>
    <s v=""/>
    <s v=""/>
    <s v=""/>
    <s v=""/>
    <s v=""/>
    <s v=""/>
    <s v=""/>
    <s v=""/>
    <s v=""/>
    <s v=""/>
    <x v="2"/>
    <x v="0"/>
    <x v="0"/>
    <x v="0"/>
    <x v="0"/>
    <x v="0"/>
    <s v=""/>
    <s v=""/>
    <s v=""/>
    <s v=""/>
    <s v=""/>
    <s v=""/>
    <s v=""/>
    <s v=""/>
    <s v=""/>
    <s v=""/>
    <s v=""/>
    <s v=""/>
    <s v=""/>
    <s v=""/>
    <s v=""/>
    <s v=""/>
    <s v="Ladigue "/>
    <s v="Oui"/>
    <s v="Oui"/>
    <s v=""/>
    <s v="Oui"/>
    <s v=""/>
    <s v=""/>
    <s v=""/>
    <s v="Oui"/>
    <s v=""/>
    <n v="3000"/>
    <n v="2500"/>
    <s v=""/>
    <s v=""/>
    <s v=""/>
    <n v="2500"/>
    <n v="2500"/>
    <s v="Oui les prix ont monté"/>
    <s v="Problème avec le camion"/>
    <n v="0"/>
    <n v="0"/>
    <n v="0"/>
    <n v="0"/>
    <n v="0"/>
    <n v="0"/>
    <n v="0"/>
    <n v="1"/>
    <n v="0"/>
    <n v="0"/>
    <n v="0"/>
    <s v=""/>
    <s v=""/>
    <s v=""/>
    <s v=""/>
    <s v=""/>
    <s v=""/>
    <s v=""/>
    <s v=""/>
    <s v=""/>
    <s v=""/>
    <s v=""/>
    <s v="Non"/>
  </r>
  <r>
    <x v="4"/>
    <s v="Jérémie"/>
    <s v="HT0811"/>
    <s v="Jérémie"/>
    <s v="1re Section Basse Voldrogue"/>
    <s v="Centre-ville"/>
    <s v=""/>
    <s v="jer_1"/>
    <s v="Centre-ville"/>
    <s v="Centre-ville"/>
    <s v="Centre-ville"/>
    <s v="Urbaine"/>
    <s v="Service de camion d'eau"/>
    <s v="camion_deau"/>
    <s v="Service de camion d'eau"/>
    <s v="Par téléphone"/>
    <s v="Oui"/>
    <s v="Oui"/>
    <s v=""/>
    <s v=""/>
    <s v=""/>
    <s v=""/>
    <s v=""/>
    <s v=""/>
    <s v=""/>
    <s v=""/>
    <s v=""/>
    <s v=""/>
    <s v=""/>
    <s v=""/>
    <m/>
    <m/>
    <s v=""/>
    <s v=""/>
    <s v=""/>
    <s v=""/>
    <s v=""/>
    <s v=""/>
    <s v=""/>
    <s v=""/>
    <s v=""/>
    <s v=""/>
    <s v=""/>
    <s v=""/>
    <s v=""/>
    <s v=""/>
    <s v=""/>
    <s v=""/>
    <s v=""/>
    <s v=""/>
    <s v=""/>
    <s v=""/>
    <s v=""/>
    <s v=""/>
    <s v=""/>
    <s v=""/>
    <s v=""/>
    <s v=""/>
    <s v=""/>
    <s v=""/>
    <s v=""/>
    <m/>
    <s v=""/>
    <s v=""/>
    <s v=""/>
    <s v=""/>
    <s v=""/>
    <s v=""/>
    <s v=""/>
    <s v=""/>
    <m/>
    <m/>
    <m/>
    <m/>
    <m/>
    <m/>
    <m/>
    <m/>
    <m/>
    <m/>
    <m/>
    <m/>
    <m/>
    <m/>
    <m/>
    <m/>
    <m/>
    <m/>
    <s v=""/>
    <m/>
    <s v=""/>
    <s v=""/>
    <s v=""/>
    <s v=""/>
    <s v=""/>
    <s v=""/>
    <s v=""/>
    <s v=""/>
    <s v=""/>
    <s v=""/>
    <s v=""/>
    <s v=""/>
    <s v=""/>
    <s v=""/>
    <s v=""/>
    <s v=""/>
    <s v=""/>
    <s v=""/>
    <s v=""/>
    <s v=""/>
    <s v=""/>
    <s v=""/>
    <s v=""/>
    <s v=""/>
    <s v=""/>
    <s v=""/>
    <s v=""/>
    <s v=""/>
    <s v=""/>
    <s v=""/>
    <s v=""/>
    <s v=""/>
    <s v=""/>
    <x v="2"/>
    <x v="0"/>
    <x v="0"/>
    <x v="0"/>
    <x v="0"/>
    <x v="0"/>
    <s v=""/>
    <s v=""/>
    <s v=""/>
    <s v=""/>
    <s v=""/>
    <s v=""/>
    <s v=""/>
    <s v=""/>
    <s v=""/>
    <s v=""/>
    <s v=""/>
    <s v=""/>
    <s v=""/>
    <s v=""/>
    <s v=""/>
    <s v=""/>
    <s v="Ladigue"/>
    <s v="Oui"/>
    <s v="Oui"/>
    <s v=""/>
    <s v="Oui"/>
    <s v=""/>
    <s v=""/>
    <s v=""/>
    <s v="Oui"/>
    <s v=""/>
    <n v="3000"/>
    <n v="2500"/>
    <s v=""/>
    <s v=""/>
    <s v=""/>
    <n v="2500"/>
    <n v="2500"/>
    <s v="Oui les prix ont monté"/>
    <s v="Problème avec le camion"/>
    <n v="0"/>
    <n v="0"/>
    <n v="0"/>
    <n v="0"/>
    <n v="0"/>
    <n v="0"/>
    <n v="0"/>
    <n v="1"/>
    <n v="0"/>
    <n v="0"/>
    <n v="0"/>
    <s v=""/>
    <s v=""/>
    <s v=""/>
    <s v=""/>
    <s v=""/>
    <s v=""/>
    <s v=""/>
    <s v=""/>
    <s v=""/>
    <s v=""/>
    <s v=""/>
    <s v="Non"/>
  </r>
  <r>
    <x v="4"/>
    <s v="Jérémie"/>
    <s v="HT0811"/>
    <s v="Jérémie"/>
    <s v="1re Section Basse Voldrogue"/>
    <s v="Centre-ville"/>
    <s v=""/>
    <s v="jer_1"/>
    <s v="Centre-ville"/>
    <s v="Centre-ville"/>
    <s v="Centre-ville"/>
    <s v="Urbaine"/>
    <s v="Marché"/>
    <s v="marche"/>
    <s v="Marché"/>
    <s v="Face-à-face"/>
    <s v="Oui"/>
    <s v="Oui"/>
    <s v="Marché de Jérémie"/>
    <s v=""/>
    <s v="Marché de Jérémie"/>
    <m/>
    <m/>
    <s v="Savon (mains)"/>
    <n v="0"/>
    <n v="1"/>
    <n v="0"/>
    <n v="0"/>
    <n v="0"/>
    <s v="Savon (mains)"/>
    <m/>
    <m/>
    <n v="0"/>
    <n v="0"/>
    <n v="0"/>
    <s v=""/>
    <s v=""/>
    <s v=""/>
    <s v=""/>
    <s v=""/>
    <s v=""/>
    <s v=""/>
    <s v=""/>
    <s v=""/>
    <s v=""/>
    <s v=""/>
    <s v=""/>
    <s v=""/>
    <s v=""/>
    <s v=""/>
    <s v=""/>
    <s v=""/>
    <s v=""/>
    <s v=""/>
    <s v=""/>
    <s v=""/>
    <s v=""/>
    <s v=""/>
    <s v=""/>
    <s v=""/>
    <s v=""/>
    <m/>
    <s v="Oui"/>
    <n v="15"/>
    <s v=""/>
    <s v=""/>
    <s v=""/>
    <s v=""/>
    <s v="Oui"/>
    <n v="15"/>
    <m/>
    <n v="15"/>
    <m/>
    <m/>
    <m/>
    <m/>
    <m/>
    <m/>
    <m/>
    <m/>
    <m/>
    <m/>
    <m/>
    <m/>
    <m/>
    <m/>
    <m/>
    <m/>
    <s v="Oui les prix ont descendu"/>
    <m/>
    <s v=""/>
    <s v=""/>
    <s v=""/>
    <s v=""/>
    <s v=""/>
    <s v=""/>
    <s v=""/>
    <s v=""/>
    <s v=""/>
    <s v=""/>
    <s v=""/>
    <s v=""/>
    <s v=""/>
    <s v=""/>
    <s v=""/>
    <s v=""/>
    <s v=""/>
    <s v="Savon (mains)"/>
    <n v="0"/>
    <n v="1"/>
    <n v="0"/>
    <n v="0"/>
    <n v="0"/>
    <s v="Autre (précisez)"/>
    <n v="0"/>
    <n v="0"/>
    <n v="0"/>
    <n v="0"/>
    <n v="0"/>
    <n v="0"/>
    <n v="1"/>
    <n v="0"/>
    <s v="Changement du taux de change"/>
    <x v="0"/>
    <x v="0"/>
    <x v="0"/>
    <x v="0"/>
    <x v="0"/>
    <x v="0"/>
    <s v=""/>
    <s v=""/>
    <s v=""/>
    <s v=""/>
    <s v=""/>
    <s v=""/>
    <s v=""/>
    <s v=""/>
    <s v=""/>
    <s v=""/>
    <s v=""/>
    <s v=""/>
    <s v=""/>
    <s v=""/>
    <s v=""/>
    <s v=""/>
    <s v=""/>
    <s v=""/>
    <s v=""/>
    <s v=""/>
    <s v=""/>
    <s v=""/>
    <s v=""/>
    <s v=""/>
    <s v=""/>
    <s v=""/>
    <s v=""/>
    <s v=""/>
    <s v=""/>
    <s v=""/>
    <s v=""/>
    <m/>
    <s v=""/>
    <s v=""/>
    <s v=""/>
    <s v=""/>
    <s v=""/>
    <s v=""/>
    <s v=""/>
    <s v=""/>
    <s v=""/>
    <s v=""/>
    <s v=""/>
    <s v=""/>
    <s v=""/>
    <s v=""/>
    <s v=""/>
    <s v=""/>
    <s v=""/>
    <s v=""/>
    <s v=""/>
    <s v=""/>
    <s v=""/>
    <s v=""/>
    <s v=""/>
    <s v=""/>
    <s v=""/>
    <s v=""/>
  </r>
  <r>
    <x v="4"/>
    <s v="Jérémie"/>
    <s v="HT0811"/>
    <s v="Jérémie"/>
    <s v="1re Section Basse Voldrogue"/>
    <s v="Centre-ville"/>
    <s v=""/>
    <s v="jer_1"/>
    <s v="Centre-ville"/>
    <s v="Centre-ville"/>
    <s v="Centre-ville"/>
    <s v="Urbaine"/>
    <s v="Marché"/>
    <s v="marche"/>
    <s v="Marché"/>
    <s v="Face-à-face"/>
    <s v="Oui"/>
    <s v="Oui"/>
    <s v="Marché de Jérémie"/>
    <s v=""/>
    <s v="Marché de Jérémie"/>
    <m/>
    <m/>
    <s v="Eau en bidon fermé de 5  gallons (du type Culligan)"/>
    <n v="1"/>
    <n v="0"/>
    <n v="0"/>
    <n v="0"/>
    <n v="0"/>
    <s v="Eau en bidon fermé de 5  gallons (du type Culligan)"/>
    <m/>
    <m/>
    <s v="Eau en bidon (fermé)"/>
    <n v="0"/>
    <n v="0"/>
    <s v=""/>
    <s v=""/>
    <s v=""/>
    <s v=""/>
    <s v=""/>
    <s v=""/>
    <s v=""/>
    <s v=""/>
    <s v=""/>
    <s v=""/>
    <s v=""/>
    <s v=""/>
    <s v=""/>
    <s v=""/>
    <s v=""/>
    <s v=""/>
    <s v=""/>
    <s v=""/>
    <s v="Oui"/>
    <n v="65"/>
    <s v=""/>
    <s v=""/>
    <s v=""/>
    <s v=""/>
    <s v="Oui"/>
    <n v="65"/>
    <n v="65"/>
    <s v=""/>
    <s v=""/>
    <s v=""/>
    <s v=""/>
    <s v=""/>
    <s v=""/>
    <s v=""/>
    <s v=""/>
    <m/>
    <m/>
    <m/>
    <m/>
    <m/>
    <m/>
    <m/>
    <m/>
    <m/>
    <m/>
    <m/>
    <m/>
    <m/>
    <m/>
    <m/>
    <m/>
    <m/>
    <m/>
    <s v="Non, il n'y a pas eu des variations dans le prix par rapport au mois passée"/>
    <m/>
    <s v=""/>
    <s v=""/>
    <s v=""/>
    <s v=""/>
    <s v=""/>
    <s v=""/>
    <s v=""/>
    <s v=""/>
    <s v=""/>
    <s v=""/>
    <s v=""/>
    <s v=""/>
    <s v=""/>
    <s v=""/>
    <s v=""/>
    <s v=""/>
    <s v=""/>
    <s v=""/>
    <s v=""/>
    <s v=""/>
    <s v=""/>
    <s v=""/>
    <s v=""/>
    <s v=""/>
    <s v=""/>
    <s v=""/>
    <s v=""/>
    <s v=""/>
    <s v=""/>
    <s v=""/>
    <s v=""/>
    <s v=""/>
    <s v=""/>
    <x v="0"/>
    <x v="0"/>
    <x v="0"/>
    <x v="0"/>
    <x v="0"/>
    <x v="0"/>
    <s v=""/>
    <s v=""/>
    <s v=""/>
    <s v=""/>
    <s v=""/>
    <s v=""/>
    <s v=""/>
    <s v=""/>
    <s v=""/>
    <s v=""/>
    <s v=""/>
    <s v=""/>
    <s v=""/>
    <s v=""/>
    <s v=""/>
    <s v=""/>
    <s v=""/>
    <s v=""/>
    <s v=""/>
    <s v=""/>
    <s v=""/>
    <s v=""/>
    <s v=""/>
    <s v=""/>
    <s v=""/>
    <s v=""/>
    <s v=""/>
    <s v=""/>
    <s v=""/>
    <s v=""/>
    <s v=""/>
    <m/>
    <s v=""/>
    <s v=""/>
    <s v=""/>
    <s v=""/>
    <s v=""/>
    <s v=""/>
    <s v=""/>
    <s v=""/>
    <s v=""/>
    <s v=""/>
    <s v=""/>
    <s v=""/>
    <s v=""/>
    <s v=""/>
    <s v=""/>
    <s v=""/>
    <s v=""/>
    <s v=""/>
    <s v=""/>
    <s v=""/>
    <s v=""/>
    <s v=""/>
    <s v=""/>
    <s v=""/>
    <s v=""/>
    <s v=""/>
  </r>
  <r>
    <x v="4"/>
    <s v="Jérémie"/>
    <s v="HT0811"/>
    <s v="Jérémie"/>
    <s v="1re Section Basse Voldrogue"/>
    <s v="Centre-ville"/>
    <s v=""/>
    <s v="jer_1"/>
    <s v="Centre-ville"/>
    <s v="Centre-ville"/>
    <s v="Centre-ville"/>
    <s v="Urbaine"/>
    <s v="Marché"/>
    <s v="marche"/>
    <s v="Marché"/>
    <s v="Face-à-face"/>
    <s v="Oui"/>
    <s v="Oui"/>
    <s v="Marché de Jérémie"/>
    <s v=""/>
    <s v="Marché de Jérémie"/>
    <m/>
    <m/>
    <s v="Eau en bidon fermé de 5  gallons (du type Culligan)"/>
    <n v="1"/>
    <n v="0"/>
    <n v="0"/>
    <n v="0"/>
    <n v="0"/>
    <s v="Eau en bidon fermé de 5  gallons (du type Culligan)"/>
    <m/>
    <m/>
    <n v="0"/>
    <n v="0"/>
    <n v="0"/>
    <s v=""/>
    <s v=""/>
    <s v=""/>
    <s v=""/>
    <s v=""/>
    <s v=""/>
    <s v=""/>
    <s v=""/>
    <s v=""/>
    <s v=""/>
    <s v=""/>
    <s v=""/>
    <s v=""/>
    <s v=""/>
    <s v=""/>
    <s v=""/>
    <s v=""/>
    <s v=""/>
    <s v="Oui"/>
    <n v="65"/>
    <s v=""/>
    <s v=""/>
    <s v=""/>
    <s v=""/>
    <s v="Oui"/>
    <n v="65"/>
    <n v="65"/>
    <s v=""/>
    <s v=""/>
    <s v=""/>
    <s v=""/>
    <s v=""/>
    <s v=""/>
    <s v=""/>
    <s v=""/>
    <m/>
    <m/>
    <m/>
    <m/>
    <m/>
    <m/>
    <m/>
    <m/>
    <m/>
    <m/>
    <m/>
    <m/>
    <m/>
    <m/>
    <m/>
    <m/>
    <m/>
    <m/>
    <s v="Non, il n'y a pas eu des variations dans le prix par rapport au mois passée"/>
    <m/>
    <s v=""/>
    <s v=""/>
    <s v=""/>
    <s v=""/>
    <s v=""/>
    <s v=""/>
    <s v=""/>
    <s v=""/>
    <s v=""/>
    <s v=""/>
    <s v=""/>
    <s v=""/>
    <s v=""/>
    <s v=""/>
    <s v=""/>
    <s v=""/>
    <s v=""/>
    <s v=""/>
    <s v=""/>
    <s v=""/>
    <s v=""/>
    <s v=""/>
    <s v=""/>
    <s v=""/>
    <s v=""/>
    <s v=""/>
    <s v=""/>
    <s v=""/>
    <s v=""/>
    <s v=""/>
    <s v=""/>
    <s v=""/>
    <s v=""/>
    <x v="0"/>
    <x v="0"/>
    <x v="0"/>
    <x v="0"/>
    <x v="0"/>
    <x v="0"/>
    <s v=""/>
    <s v=""/>
    <s v=""/>
    <s v=""/>
    <s v=""/>
    <s v=""/>
    <s v=""/>
    <s v=""/>
    <s v=""/>
    <s v=""/>
    <s v=""/>
    <s v=""/>
    <s v=""/>
    <s v=""/>
    <s v=""/>
    <s v=""/>
    <s v=""/>
    <s v=""/>
    <s v=""/>
    <s v=""/>
    <s v=""/>
    <s v=""/>
    <s v=""/>
    <s v=""/>
    <s v=""/>
    <s v=""/>
    <s v=""/>
    <s v=""/>
    <s v=""/>
    <s v=""/>
    <s v=""/>
    <m/>
    <s v=""/>
    <s v=""/>
    <s v=""/>
    <s v=""/>
    <s v=""/>
    <s v=""/>
    <s v=""/>
    <s v=""/>
    <s v=""/>
    <s v=""/>
    <s v=""/>
    <s v=""/>
    <s v=""/>
    <s v=""/>
    <s v=""/>
    <s v=""/>
    <s v=""/>
    <s v=""/>
    <s v=""/>
    <s v=""/>
    <s v=""/>
    <s v=""/>
    <s v=""/>
    <s v=""/>
    <s v=""/>
    <s v=""/>
  </r>
  <r>
    <x v="4"/>
    <s v="Jérémie"/>
    <s v="HT0811"/>
    <s v="Jérémie"/>
    <s v="1re Section Basse Voldrogue"/>
    <s v="Centre-ville"/>
    <s v=""/>
    <s v="jer_1"/>
    <s v="Centre-ville"/>
    <s v="Centre-ville"/>
    <s v="Centre-ville"/>
    <s v="Urbaine"/>
    <s v="Marché"/>
    <s v="marche"/>
    <s v="Marché"/>
    <s v="Face-à-face"/>
    <s v="Oui"/>
    <s v="Oui"/>
    <s v="Marché de Jérémie"/>
    <s v=""/>
    <s v="Marché de Jérémie"/>
    <m/>
    <m/>
    <s v="Eau en bidon fermé de 5  gallons (du type Culligan) Savon (mains)"/>
    <n v="1"/>
    <n v="1"/>
    <n v="0"/>
    <n v="0"/>
    <n v="0"/>
    <s v="Eau en bidon fermé de 5  gallons (du type Culligan) Savon (mains)"/>
    <m/>
    <m/>
    <n v="0"/>
    <n v="0"/>
    <n v="0"/>
    <s v=""/>
    <s v=""/>
    <s v=""/>
    <s v=""/>
    <s v=""/>
    <s v=""/>
    <s v=""/>
    <s v=""/>
    <s v=""/>
    <s v=""/>
    <s v=""/>
    <s v=""/>
    <s v=""/>
    <s v=""/>
    <s v=""/>
    <s v=""/>
    <s v=""/>
    <s v=""/>
    <s v="Oui"/>
    <n v="65"/>
    <s v=""/>
    <s v=""/>
    <s v=""/>
    <s v=""/>
    <s v="Oui"/>
    <n v="65"/>
    <n v="65"/>
    <s v="Oui"/>
    <n v="20"/>
    <s v=""/>
    <s v=""/>
    <s v=""/>
    <s v=""/>
    <s v="Oui"/>
    <n v="20"/>
    <m/>
    <n v="20"/>
    <m/>
    <m/>
    <m/>
    <m/>
    <m/>
    <m/>
    <m/>
    <m/>
    <m/>
    <m/>
    <m/>
    <m/>
    <m/>
    <m/>
    <m/>
    <m/>
    <s v="Non, il n'y a pas eu des variations dans le prix par rapport au mois passée"/>
    <m/>
    <s v=""/>
    <s v=""/>
    <s v=""/>
    <s v=""/>
    <s v=""/>
    <s v=""/>
    <s v=""/>
    <s v=""/>
    <s v=""/>
    <s v=""/>
    <s v=""/>
    <s v=""/>
    <s v=""/>
    <s v=""/>
    <s v=""/>
    <s v=""/>
    <s v=""/>
    <s v=""/>
    <s v=""/>
    <s v=""/>
    <s v=""/>
    <s v=""/>
    <s v=""/>
    <s v=""/>
    <s v=""/>
    <s v=""/>
    <s v=""/>
    <s v=""/>
    <s v=""/>
    <s v=""/>
    <s v=""/>
    <s v=""/>
    <s v=""/>
    <x v="0"/>
    <x v="0"/>
    <x v="0"/>
    <x v="0"/>
    <x v="0"/>
    <x v="0"/>
    <s v=""/>
    <s v=""/>
    <s v=""/>
    <s v=""/>
    <s v=""/>
    <s v=""/>
    <s v=""/>
    <s v=""/>
    <s v=""/>
    <s v=""/>
    <s v=""/>
    <s v=""/>
    <s v=""/>
    <s v=""/>
    <s v=""/>
    <s v=""/>
    <s v=""/>
    <s v=""/>
    <s v=""/>
    <s v=""/>
    <s v=""/>
    <s v=""/>
    <s v=""/>
    <s v=""/>
    <s v=""/>
    <s v=""/>
    <s v=""/>
    <s v=""/>
    <s v=""/>
    <s v=""/>
    <s v=""/>
    <m/>
    <s v=""/>
    <s v=""/>
    <s v=""/>
    <s v=""/>
    <s v=""/>
    <s v=""/>
    <s v=""/>
    <s v=""/>
    <s v=""/>
    <s v=""/>
    <s v=""/>
    <s v=""/>
    <s v=""/>
    <s v=""/>
    <s v=""/>
    <s v=""/>
    <s v=""/>
    <s v=""/>
    <s v=""/>
    <s v=""/>
    <s v=""/>
    <s v=""/>
    <s v=""/>
    <s v=""/>
    <s v=""/>
    <s v=""/>
  </r>
  <r>
    <x v="4"/>
    <s v="Jérémie"/>
    <s v="HT0811"/>
    <s v="Jérémie"/>
    <s v="1re Section Basse Voldrogue"/>
    <s v="Centre-ville"/>
    <s v=""/>
    <s v="jer_1"/>
    <s v="Centre-ville"/>
    <s v="Centre-ville"/>
    <s v="Centre-ville"/>
    <s v="Urbaine"/>
    <s v="Marché"/>
    <s v="marche"/>
    <s v="Marché"/>
    <s v="Face-à-face"/>
    <s v="Oui"/>
    <s v="Oui"/>
    <s v="Marché de Jérémie"/>
    <s v=""/>
    <s v="Marché de Jérémie"/>
    <m/>
    <m/>
    <s v="Eau en bidon fermé de 5  gallons (du type Culligan)"/>
    <n v="1"/>
    <n v="0"/>
    <n v="0"/>
    <n v="0"/>
    <n v="0"/>
    <s v="Eau en bidon fermé de 5  gallons (du type Culligan)"/>
    <m/>
    <m/>
    <n v="0"/>
    <n v="0"/>
    <n v="0"/>
    <s v=""/>
    <s v=""/>
    <s v=""/>
    <s v=""/>
    <s v=""/>
    <s v=""/>
    <s v=""/>
    <s v=""/>
    <s v=""/>
    <s v=""/>
    <s v=""/>
    <s v=""/>
    <s v=""/>
    <s v=""/>
    <s v=""/>
    <s v=""/>
    <s v=""/>
    <s v=""/>
    <s v="Oui"/>
    <n v="65"/>
    <s v=""/>
    <s v=""/>
    <s v=""/>
    <s v=""/>
    <s v="Oui"/>
    <n v="65"/>
    <n v="65"/>
    <s v=""/>
    <s v=""/>
    <s v=""/>
    <s v=""/>
    <s v=""/>
    <s v=""/>
    <s v=""/>
    <s v=""/>
    <m/>
    <m/>
    <m/>
    <m/>
    <m/>
    <m/>
    <m/>
    <m/>
    <m/>
    <m/>
    <m/>
    <m/>
    <m/>
    <m/>
    <m/>
    <m/>
    <m/>
    <m/>
    <s v="Non, il n'y a pas eu des variations dans le prix par rapport au mois passée"/>
    <m/>
    <s v=""/>
    <s v=""/>
    <s v=""/>
    <s v=""/>
    <s v=""/>
    <s v=""/>
    <s v=""/>
    <s v=""/>
    <s v=""/>
    <s v=""/>
    <s v=""/>
    <s v=""/>
    <s v=""/>
    <s v=""/>
    <s v=""/>
    <s v=""/>
    <s v=""/>
    <s v=""/>
    <s v=""/>
    <s v=""/>
    <s v=""/>
    <s v=""/>
    <s v=""/>
    <s v=""/>
    <s v=""/>
    <s v=""/>
    <s v=""/>
    <s v=""/>
    <s v=""/>
    <s v=""/>
    <s v=""/>
    <s v=""/>
    <s v=""/>
    <x v="0"/>
    <x v="0"/>
    <x v="0"/>
    <x v="0"/>
    <x v="0"/>
    <x v="0"/>
    <s v=""/>
    <s v=""/>
    <s v=""/>
    <s v=""/>
    <s v=""/>
    <s v=""/>
    <s v=""/>
    <s v=""/>
    <s v=""/>
    <s v=""/>
    <s v=""/>
    <s v=""/>
    <s v=""/>
    <s v=""/>
    <s v=""/>
    <s v=""/>
    <s v=""/>
    <s v=""/>
    <s v=""/>
    <s v=""/>
    <s v=""/>
    <s v=""/>
    <s v=""/>
    <s v=""/>
    <s v=""/>
    <s v=""/>
    <s v=""/>
    <s v=""/>
    <s v=""/>
    <s v=""/>
    <s v=""/>
    <m/>
    <s v=""/>
    <s v=""/>
    <s v=""/>
    <s v=""/>
    <s v=""/>
    <s v=""/>
    <s v=""/>
    <s v=""/>
    <s v=""/>
    <s v=""/>
    <s v=""/>
    <s v=""/>
    <s v=""/>
    <s v=""/>
    <s v=""/>
    <s v=""/>
    <s v=""/>
    <s v=""/>
    <s v=""/>
    <s v=""/>
    <s v=""/>
    <s v=""/>
    <s v=""/>
    <s v=""/>
    <s v=""/>
    <s v=""/>
  </r>
  <r>
    <x v="4"/>
    <s v="Jérémie"/>
    <s v="HT0811"/>
    <s v="Jérémie"/>
    <s v="1re Section Basse Voldrogue"/>
    <s v="Centre-ville"/>
    <s v=""/>
    <s v="jer_1"/>
    <s v="Centre-ville"/>
    <s v="Centre-ville"/>
    <s v="Centre-ville"/>
    <s v="Urbaine"/>
    <s v="Marché"/>
    <s v="marche"/>
    <s v="Marché"/>
    <s v="Face-à-face"/>
    <s v="Oui"/>
    <s v="Oui"/>
    <s v="Marché de Jérémie"/>
    <s v=""/>
    <s v="Marché de Jérémie"/>
    <m/>
    <m/>
    <s v="Eau en bidon fermé de 5  gallons (du type Culligan) Savon (mains)"/>
    <n v="1"/>
    <n v="1"/>
    <n v="0"/>
    <n v="0"/>
    <n v="0"/>
    <s v="Eau en bidon fermé de 5  gallons (du type Culligan) Savon (mains)"/>
    <m/>
    <m/>
    <n v="0"/>
    <n v="0"/>
    <n v="0"/>
    <s v=""/>
    <s v=""/>
    <s v=""/>
    <s v=""/>
    <s v=""/>
    <s v=""/>
    <s v=""/>
    <s v=""/>
    <s v=""/>
    <s v=""/>
    <s v=""/>
    <s v=""/>
    <s v=""/>
    <s v=""/>
    <s v=""/>
    <s v=""/>
    <s v=""/>
    <s v=""/>
    <s v="Oui"/>
    <n v="65"/>
    <s v=""/>
    <s v=""/>
    <s v=""/>
    <s v=""/>
    <s v="Oui"/>
    <n v="65"/>
    <n v="65"/>
    <s v="Oui"/>
    <n v="50"/>
    <s v=""/>
    <s v=""/>
    <s v=""/>
    <s v=""/>
    <s v="Oui"/>
    <n v="50"/>
    <m/>
    <n v="50"/>
    <m/>
    <m/>
    <m/>
    <m/>
    <m/>
    <m/>
    <m/>
    <m/>
    <m/>
    <m/>
    <m/>
    <m/>
    <m/>
    <m/>
    <m/>
    <m/>
    <s v="Non, il n'y a pas eu des variations dans le prix par rapport au mois passée"/>
    <m/>
    <s v=""/>
    <s v=""/>
    <s v=""/>
    <s v=""/>
    <s v=""/>
    <s v=""/>
    <s v=""/>
    <s v=""/>
    <s v=""/>
    <s v=""/>
    <s v=""/>
    <s v=""/>
    <s v=""/>
    <s v=""/>
    <s v=""/>
    <s v=""/>
    <s v=""/>
    <s v=""/>
    <s v=""/>
    <s v=""/>
    <s v=""/>
    <s v=""/>
    <s v=""/>
    <s v=""/>
    <s v=""/>
    <s v=""/>
    <s v=""/>
    <s v=""/>
    <s v=""/>
    <s v=""/>
    <s v=""/>
    <s v=""/>
    <s v=""/>
    <x v="0"/>
    <x v="0"/>
    <x v="0"/>
    <x v="0"/>
    <x v="0"/>
    <x v="0"/>
    <s v=""/>
    <s v=""/>
    <s v=""/>
    <s v=""/>
    <s v=""/>
    <s v=""/>
    <s v=""/>
    <s v=""/>
    <s v=""/>
    <s v=""/>
    <s v=""/>
    <s v=""/>
    <s v=""/>
    <s v=""/>
    <s v=""/>
    <s v=""/>
    <s v=""/>
    <s v=""/>
    <s v=""/>
    <s v=""/>
    <s v=""/>
    <s v=""/>
    <s v=""/>
    <s v=""/>
    <s v=""/>
    <s v=""/>
    <s v=""/>
    <s v=""/>
    <s v=""/>
    <s v=""/>
    <s v=""/>
    <m/>
    <s v=""/>
    <s v=""/>
    <s v=""/>
    <s v=""/>
    <s v=""/>
    <s v=""/>
    <s v=""/>
    <s v=""/>
    <s v=""/>
    <s v=""/>
    <s v=""/>
    <s v=""/>
    <s v=""/>
    <s v=""/>
    <s v=""/>
    <s v=""/>
    <s v=""/>
    <s v=""/>
    <s v=""/>
    <s v=""/>
    <s v=""/>
    <s v=""/>
    <s v=""/>
    <s v=""/>
    <s v=""/>
    <s v=""/>
  </r>
  <r>
    <x v="4"/>
    <s v="Jérémie"/>
    <s v="HT0811"/>
    <s v="Jérémie"/>
    <s v="1re Section Basse Voldrogue"/>
    <s v="Centre-ville"/>
    <s v=""/>
    <s v="jer_1"/>
    <s v="Centre-ville"/>
    <s v="Centre-ville"/>
    <s v="Centre-ville"/>
    <s v="Urbaine"/>
    <s v="Service de camion d'eau"/>
    <s v="camion_deau"/>
    <s v="Service de camion d'eau"/>
    <s v="Par téléphone"/>
    <s v="Oui"/>
    <s v="Oui"/>
    <s v=""/>
    <s v=""/>
    <s v=""/>
    <m/>
    <m/>
    <s v=""/>
    <s v=""/>
    <s v=""/>
    <s v=""/>
    <s v=""/>
    <s v=""/>
    <s v=""/>
    <m/>
    <m/>
    <s v=""/>
    <s v=""/>
    <s v=""/>
    <s v=""/>
    <s v=""/>
    <s v=""/>
    <s v=""/>
    <s v=""/>
    <s v=""/>
    <s v=""/>
    <s v=""/>
    <s v=""/>
    <s v=""/>
    <s v=""/>
    <s v=""/>
    <s v=""/>
    <s v=""/>
    <s v=""/>
    <s v=""/>
    <s v=""/>
    <s v=""/>
    <s v=""/>
    <s v=""/>
    <s v=""/>
    <s v=""/>
    <s v=""/>
    <s v=""/>
    <s v=""/>
    <s v=""/>
    <m/>
    <s v=""/>
    <s v=""/>
    <s v=""/>
    <s v=""/>
    <s v=""/>
    <s v=""/>
    <s v=""/>
    <s v=""/>
    <m/>
    <m/>
    <m/>
    <m/>
    <m/>
    <m/>
    <m/>
    <m/>
    <m/>
    <m/>
    <m/>
    <m/>
    <m/>
    <m/>
    <m/>
    <m/>
    <m/>
    <m/>
    <s v=""/>
    <m/>
    <s v=""/>
    <s v=""/>
    <s v=""/>
    <s v=""/>
    <s v=""/>
    <s v=""/>
    <s v=""/>
    <s v=""/>
    <s v=""/>
    <s v=""/>
    <s v=""/>
    <s v=""/>
    <s v=""/>
    <s v=""/>
    <s v=""/>
    <s v=""/>
    <s v=""/>
    <s v=""/>
    <s v=""/>
    <s v=""/>
    <s v=""/>
    <s v=""/>
    <s v=""/>
    <s v=""/>
    <s v=""/>
    <s v=""/>
    <s v=""/>
    <s v=""/>
    <s v=""/>
    <s v=""/>
    <s v=""/>
    <s v=""/>
    <s v=""/>
    <x v="2"/>
    <x v="0"/>
    <x v="0"/>
    <x v="0"/>
    <x v="0"/>
    <x v="0"/>
    <s v=""/>
    <s v=""/>
    <s v=""/>
    <s v=""/>
    <s v=""/>
    <s v=""/>
    <s v=""/>
    <s v=""/>
    <s v=""/>
    <s v=""/>
    <s v=""/>
    <s v=""/>
    <s v=""/>
    <s v=""/>
    <s v=""/>
    <s v=""/>
    <s v="Ladigue "/>
    <s v="Oui"/>
    <s v="Oui"/>
    <s v=""/>
    <s v="Oui"/>
    <s v=""/>
    <s v=""/>
    <s v=""/>
    <s v="Oui"/>
    <s v=""/>
    <n v="3000"/>
    <n v="2500"/>
    <s v=""/>
    <s v=""/>
    <s v=""/>
    <n v="2500"/>
    <n v="2500"/>
    <s v="Oui les prix ont monté"/>
    <s v="Je ne sais pas, je ne souhaite pas répondre"/>
    <n v="0"/>
    <n v="0"/>
    <n v="0"/>
    <n v="0"/>
    <n v="0"/>
    <n v="0"/>
    <n v="0"/>
    <n v="0"/>
    <n v="0"/>
    <n v="0"/>
    <n v="1"/>
    <s v=""/>
    <s v=""/>
    <s v=""/>
    <s v=""/>
    <s v=""/>
    <s v=""/>
    <s v=""/>
    <s v=""/>
    <s v=""/>
    <s v=""/>
    <s v=""/>
    <s v="Non"/>
  </r>
  <r>
    <x v="4"/>
    <s v="Jérémie"/>
    <s v="HT0811"/>
    <s v="Jérémie"/>
    <s v="1re Section Basse Voldrogue"/>
    <s v="Centre-ville"/>
    <s v=""/>
    <s v="jer_1"/>
    <s v="Centre-ville"/>
    <s v="Centre-ville"/>
    <s v="Centre-ville"/>
    <s v="Urbaine"/>
    <s v="Service de camion d'eau"/>
    <s v="camion_deau"/>
    <s v="Service de camion d'eau"/>
    <s v="Par téléphone"/>
    <s v="Oui"/>
    <s v="Oui"/>
    <s v=""/>
    <s v=""/>
    <s v=""/>
    <s v=""/>
    <s v=""/>
    <s v=""/>
    <s v=""/>
    <s v=""/>
    <s v=""/>
    <s v=""/>
    <s v=""/>
    <s v=""/>
    <m/>
    <m/>
    <s v=""/>
    <s v=""/>
    <s v=""/>
    <s v=""/>
    <s v=""/>
    <s v=""/>
    <s v=""/>
    <s v=""/>
    <s v=""/>
    <s v=""/>
    <s v=""/>
    <s v=""/>
    <s v=""/>
    <s v=""/>
    <s v=""/>
    <s v=""/>
    <s v=""/>
    <s v=""/>
    <s v=""/>
    <s v=""/>
    <s v=""/>
    <s v=""/>
    <s v=""/>
    <s v=""/>
    <s v=""/>
    <s v=""/>
    <s v=""/>
    <s v=""/>
    <s v=""/>
    <m/>
    <s v=""/>
    <s v=""/>
    <s v=""/>
    <s v=""/>
    <s v=""/>
    <s v=""/>
    <s v=""/>
    <s v=""/>
    <m/>
    <m/>
    <m/>
    <m/>
    <m/>
    <m/>
    <m/>
    <m/>
    <m/>
    <m/>
    <m/>
    <m/>
    <m/>
    <m/>
    <m/>
    <m/>
    <m/>
    <m/>
    <s v=""/>
    <m/>
    <s v=""/>
    <s v=""/>
    <s v=""/>
    <s v=""/>
    <s v=""/>
    <s v=""/>
    <s v=""/>
    <s v=""/>
    <s v=""/>
    <s v=""/>
    <s v=""/>
    <s v=""/>
    <s v=""/>
    <s v=""/>
    <s v=""/>
    <s v=""/>
    <s v=""/>
    <s v=""/>
    <s v=""/>
    <s v=""/>
    <s v=""/>
    <s v=""/>
    <s v=""/>
    <s v=""/>
    <s v=""/>
    <s v=""/>
    <s v=""/>
    <s v=""/>
    <s v=""/>
    <s v=""/>
    <s v=""/>
    <s v=""/>
    <s v=""/>
    <x v="2"/>
    <x v="0"/>
    <x v="0"/>
    <x v="0"/>
    <x v="0"/>
    <x v="0"/>
    <s v=""/>
    <s v=""/>
    <s v=""/>
    <s v=""/>
    <s v=""/>
    <s v=""/>
    <s v=""/>
    <s v=""/>
    <s v=""/>
    <s v=""/>
    <s v=""/>
    <s v=""/>
    <s v=""/>
    <s v=""/>
    <s v=""/>
    <s v=""/>
    <s v="Ladigue"/>
    <s v="Oui"/>
    <s v="Oui"/>
    <s v=""/>
    <s v="Oui"/>
    <s v=""/>
    <s v=""/>
    <s v=""/>
    <s v="Oui"/>
    <s v=""/>
    <n v="3000"/>
    <n v="2500"/>
    <s v=""/>
    <s v=""/>
    <s v=""/>
    <n v="2500"/>
    <n v="2500"/>
    <s v="Oui les prix ont monté"/>
    <s v="Je ne sais pas, je ne souhaite pas répondre"/>
    <n v="0"/>
    <n v="0"/>
    <n v="0"/>
    <n v="0"/>
    <n v="0"/>
    <n v="0"/>
    <n v="0"/>
    <n v="0"/>
    <n v="0"/>
    <n v="0"/>
    <n v="1"/>
    <s v=""/>
    <s v=""/>
    <s v=""/>
    <s v=""/>
    <s v=""/>
    <s v=""/>
    <s v=""/>
    <s v=""/>
    <s v=""/>
    <s v=""/>
    <s v=""/>
    <s v="Non"/>
  </r>
  <r>
    <x v="4"/>
    <s v="Jérémie"/>
    <s v="HT0811"/>
    <s v="Jérémie"/>
    <s v="1re Section Basse Voldrogue"/>
    <s v="Centre-ville"/>
    <s v=""/>
    <s v="jer_1"/>
    <s v="Centre-ville"/>
    <s v="Centre-ville"/>
    <s v="Centre-ville"/>
    <s v="Urbaine"/>
    <s v="Service de camion d'eau"/>
    <s v="camion_deau"/>
    <s v="Service de camion d'eau"/>
    <s v="Par téléphone"/>
    <s v="Oui"/>
    <s v="Oui"/>
    <s v=""/>
    <s v=""/>
    <s v=""/>
    <s v=""/>
    <s v=""/>
    <s v=""/>
    <s v=""/>
    <s v=""/>
    <s v=""/>
    <s v=""/>
    <s v=""/>
    <s v=""/>
    <m/>
    <m/>
    <s v=""/>
    <s v=""/>
    <s v=""/>
    <s v=""/>
    <s v=""/>
    <s v=""/>
    <s v=""/>
    <s v=""/>
    <s v=""/>
    <s v=""/>
    <s v=""/>
    <s v=""/>
    <s v=""/>
    <s v=""/>
    <s v=""/>
    <s v=""/>
    <s v=""/>
    <s v=""/>
    <s v=""/>
    <s v=""/>
    <s v=""/>
    <s v=""/>
    <s v=""/>
    <s v=""/>
    <s v=""/>
    <s v=""/>
    <s v=""/>
    <s v=""/>
    <s v=""/>
    <m/>
    <s v=""/>
    <s v=""/>
    <s v=""/>
    <s v=""/>
    <s v=""/>
    <s v=""/>
    <s v=""/>
    <s v=""/>
    <m/>
    <m/>
    <m/>
    <m/>
    <m/>
    <m/>
    <m/>
    <m/>
    <m/>
    <m/>
    <m/>
    <m/>
    <m/>
    <m/>
    <m/>
    <m/>
    <m/>
    <m/>
    <s v=""/>
    <m/>
    <s v=""/>
    <s v=""/>
    <s v=""/>
    <s v=""/>
    <s v=""/>
    <s v=""/>
    <s v=""/>
    <s v=""/>
    <s v=""/>
    <s v=""/>
    <s v=""/>
    <s v=""/>
    <s v=""/>
    <s v=""/>
    <s v=""/>
    <s v=""/>
    <s v=""/>
    <s v=""/>
    <s v=""/>
    <s v=""/>
    <s v=""/>
    <s v=""/>
    <s v=""/>
    <s v=""/>
    <s v=""/>
    <s v=""/>
    <s v=""/>
    <s v=""/>
    <s v=""/>
    <s v=""/>
    <s v=""/>
    <s v=""/>
    <s v=""/>
    <x v="2"/>
    <x v="0"/>
    <x v="0"/>
    <x v="0"/>
    <x v="0"/>
    <x v="0"/>
    <s v=""/>
    <s v=""/>
    <s v=""/>
    <s v=""/>
    <s v=""/>
    <s v=""/>
    <s v=""/>
    <s v=""/>
    <s v=""/>
    <s v=""/>
    <s v=""/>
    <s v=""/>
    <s v=""/>
    <s v=""/>
    <s v=""/>
    <s v=""/>
    <s v="Ladigue"/>
    <s v="Oui"/>
    <s v="Oui"/>
    <s v=""/>
    <s v="Oui"/>
    <s v=""/>
    <s v=""/>
    <s v=""/>
    <s v="Oui"/>
    <s v=""/>
    <n v="3000"/>
    <n v="2500"/>
    <s v=""/>
    <s v=""/>
    <s v=""/>
    <n v="2500"/>
    <n v="2500"/>
    <s v="Oui les prix ont monté"/>
    <s v="Je ne sais pas, je ne souhaite pas répondre"/>
    <n v="0"/>
    <n v="0"/>
    <n v="0"/>
    <n v="0"/>
    <n v="0"/>
    <n v="0"/>
    <n v="0"/>
    <n v="0"/>
    <n v="0"/>
    <n v="0"/>
    <n v="1"/>
    <s v=""/>
    <s v=""/>
    <s v=""/>
    <s v=""/>
    <s v=""/>
    <s v=""/>
    <s v=""/>
    <s v=""/>
    <s v=""/>
    <s v=""/>
    <s v=""/>
    <s v="Non"/>
  </r>
  <r>
    <x v="4"/>
    <s v="Roseaux"/>
    <s v="HT0832"/>
    <s v="Roseaux"/>
    <s v="4e Section les Gommiers"/>
    <s v="Centre-ville"/>
    <s v=""/>
    <s v="ros_1"/>
    <s v="Centre-ville"/>
    <s v="Centre-ville"/>
    <s v="Centre-ville"/>
    <s v="Péri-urbaine"/>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Marca"/>
    <s v="Oui"/>
    <s v="Oui"/>
    <s v=""/>
    <s v="Non"/>
    <s v="Grande'Anse"/>
    <s v="Jérémie"/>
    <s v="1re Section Basse Voldrogue"/>
    <s v="Oui"/>
    <s v="NA"/>
    <n v="3000"/>
    <n v="5000"/>
    <s v=""/>
    <s v="NA"/>
    <s v=""/>
    <n v="5000"/>
    <s v="Non, il n'y a pas eu des variations dans le prix par rapport au mois passée"/>
    <s v=""/>
    <s v=""/>
    <s v=""/>
    <s v=""/>
    <s v=""/>
    <s v=""/>
    <s v=""/>
    <s v=""/>
    <s v=""/>
    <s v=""/>
    <s v=""/>
    <s v=""/>
    <s v=""/>
    <s v=""/>
    <s v=""/>
    <s v=""/>
    <s v=""/>
    <s v=""/>
    <s v=""/>
    <s v=""/>
    <s v=""/>
    <s v=""/>
    <s v=""/>
    <s v="Non"/>
    <s v=""/>
  </r>
  <r>
    <x v="4"/>
    <s v="Roseaux"/>
    <s v="HT0832"/>
    <s v="Roseaux"/>
    <s v="4e Section les Gommiers"/>
    <s v="Centre-ville"/>
    <s v=""/>
    <s v="ros_1"/>
    <s v="Centre-ville"/>
    <s v="Centre-ville"/>
    <s v="Centre-ville"/>
    <s v="Péri-urbaine"/>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Marca"/>
    <s v="Oui"/>
    <s v="Oui"/>
    <s v=""/>
    <s v="Non"/>
    <s v="Grande'Anse"/>
    <s v="Jérémie"/>
    <s v="1re Section Basse Voldrogue"/>
    <s v="Oui"/>
    <s v="NA"/>
    <n v="3000"/>
    <n v="5000"/>
    <s v=""/>
    <s v="NA"/>
    <s v=""/>
    <n v="5000"/>
    <s v="Non, il n'y a pas eu des variations dans le prix par rapport au mois passée"/>
    <s v=""/>
    <s v=""/>
    <s v=""/>
    <s v=""/>
    <s v=""/>
    <s v=""/>
    <s v=""/>
    <s v=""/>
    <s v=""/>
    <s v=""/>
    <s v=""/>
    <s v=""/>
    <s v=""/>
    <s v=""/>
    <s v=""/>
    <s v=""/>
    <s v=""/>
    <s v=""/>
    <s v=""/>
    <s v=""/>
    <s v=""/>
    <s v=""/>
    <s v=""/>
    <s v="Non"/>
    <s v=""/>
  </r>
  <r>
    <x v="4"/>
    <s v="Roseaux"/>
    <s v="HT0832"/>
    <s v="Roseaux"/>
    <s v="4e Section les Gommiers"/>
    <s v="Centre-ville"/>
    <s v=""/>
    <s v="ros_1"/>
    <s v="Centre-ville"/>
    <s v="Centre-ville"/>
    <s v="Centre-ville"/>
    <s v="Péri-urbaine"/>
    <s v="Marché"/>
    <s v="marche"/>
    <s v="Marché"/>
    <s v="Face-à-face"/>
    <s v="Oui"/>
    <s v="Oui"/>
    <s v="Marché de Roseaux"/>
    <s v=""/>
    <s v="Marché de Roseaux"/>
    <s v=""/>
    <s v=""/>
    <s v="Eau en bidon fermé de 5  gallons (du type Culligan) Savon (mains)"/>
    <n v="1"/>
    <n v="1"/>
    <n v="0"/>
    <n v="0"/>
    <n v="0"/>
    <s v="Eau en bidon fermé de 5  gallons (du type Culligan) Savon (mains)"/>
    <n v="1"/>
    <n v="1"/>
    <n v="0"/>
    <n v="0"/>
    <n v="0"/>
    <s v=""/>
    <s v=""/>
    <s v=""/>
    <s v=""/>
    <s v=""/>
    <s v=""/>
    <s v=""/>
    <s v=""/>
    <s v=""/>
    <s v=""/>
    <s v=""/>
    <s v=""/>
    <s v=""/>
    <s v=""/>
    <s v=""/>
    <s v=""/>
    <s v=""/>
    <s v=""/>
    <s v="Oui"/>
    <n v="65"/>
    <s v=""/>
    <s v=""/>
    <s v=""/>
    <s v=""/>
    <s v=""/>
    <s v=""/>
    <n v="65"/>
    <s v="Oui"/>
    <n v="100"/>
    <s v=""/>
    <s v=""/>
    <s v=""/>
    <s v=""/>
    <s v=""/>
    <s v=""/>
    <s v=""/>
    <n v="100"/>
    <s v=""/>
    <s v=""/>
    <s v=""/>
    <s v=""/>
    <s v=""/>
    <s v=""/>
    <s v=""/>
    <s v=""/>
    <s v=""/>
    <s v=""/>
    <s v=""/>
    <s v=""/>
    <s v=""/>
    <s v=""/>
    <s v=""/>
    <s v=""/>
    <s v="Oui les prix ont descendu"/>
    <s v=""/>
    <s v=""/>
    <s v=""/>
    <s v=""/>
    <s v=""/>
    <s v=""/>
    <s v=""/>
    <s v=""/>
    <s v=""/>
    <s v=""/>
    <s v=""/>
    <s v=""/>
    <s v=""/>
    <s v=""/>
    <s v=""/>
    <s v=""/>
    <s v=""/>
    <s v=""/>
    <s v="Eau en bidon fermé de 5  gallons (du type Culligan)"/>
    <n v="1"/>
    <n v="0"/>
    <n v="0"/>
    <n v="0"/>
    <n v="0"/>
    <s v="Autre (précisez)"/>
    <n v="0"/>
    <n v="0"/>
    <n v="0"/>
    <n v="0"/>
    <n v="0"/>
    <n v="0"/>
    <n v="1"/>
    <n v="0"/>
    <s v="Changement du prix chez le fournisseur"/>
    <x v="0"/>
    <x v="0"/>
    <x v="0"/>
    <x v="0"/>
    <x v="0"/>
    <x v="0"/>
    <s v=""/>
    <s v=""/>
    <s v=""/>
    <s v=""/>
    <s v=""/>
    <s v=""/>
    <s v=""/>
    <s v=""/>
    <s v=""/>
    <s v=""/>
    <s v=""/>
    <s v=""/>
    <s v=""/>
    <s v=""/>
    <s v=""/>
    <s v=""/>
    <s v=""/>
    <s v=""/>
    <s v=""/>
    <s v=""/>
    <s v=""/>
    <s v=""/>
    <s v=""/>
    <s v=""/>
    <s v=""/>
    <s v="NA"/>
    <s v=""/>
    <s v=""/>
    <s v=""/>
    <s v="NA"/>
    <s v=""/>
    <m/>
    <s v=""/>
    <s v=""/>
    <s v=""/>
    <s v=""/>
    <s v=""/>
    <s v=""/>
    <s v=""/>
    <s v=""/>
    <s v=""/>
    <s v=""/>
    <s v=""/>
    <s v=""/>
    <s v=""/>
    <s v=""/>
    <s v=""/>
    <s v=""/>
    <s v=""/>
    <s v=""/>
    <s v=""/>
    <s v=""/>
    <s v=""/>
    <s v=""/>
    <s v=""/>
    <s v=""/>
    <s v=""/>
    <s v=""/>
  </r>
  <r>
    <x v="4"/>
    <s v="Roseaux"/>
    <s v="HT0832"/>
    <s v="Roseaux"/>
    <s v="4e Section les Gommiers"/>
    <s v="Gommiers"/>
    <s v=""/>
    <s v="ros_2"/>
    <s v="Gommiers"/>
    <s v="Gommiers"/>
    <s v="Gommiers"/>
    <s v="Péri-urbaine"/>
    <s v="Marché"/>
    <s v="marche"/>
    <s v="Marché"/>
    <s v="Face-à-face"/>
    <s v="Oui"/>
    <s v="Oui"/>
    <s v="Gommiers"/>
    <s v=""/>
    <s v="Gommiers"/>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1"/>
    <x v="1"/>
    <x v="1"/>
    <x v="1"/>
    <x v="1"/>
    <x v="1"/>
    <n v="0"/>
    <s v="Autre (précisez)"/>
    <n v="0"/>
    <n v="0"/>
    <n v="0"/>
    <n v="0"/>
    <n v="0"/>
    <n v="0"/>
    <n v="0"/>
    <n v="0"/>
    <n v="0"/>
    <n v="1"/>
    <n v="0"/>
    <s v="Manque de moyen financier"/>
    <s v=""/>
    <s v=""/>
    <s v=""/>
    <s v=""/>
    <s v=""/>
    <s v=""/>
    <s v=""/>
    <s v=""/>
    <s v=""/>
    <s v=""/>
    <s v=""/>
    <s v="NA"/>
    <s v=""/>
    <s v=""/>
    <s v=""/>
    <s v="NA"/>
    <s v=""/>
    <m/>
    <s v=""/>
    <s v=""/>
    <s v=""/>
    <s v=""/>
    <s v=""/>
    <s v=""/>
    <s v=""/>
    <s v=""/>
    <s v=""/>
    <s v=""/>
    <s v=""/>
    <s v=""/>
    <s v=""/>
    <s v=""/>
    <s v=""/>
    <s v=""/>
    <s v=""/>
    <s v=""/>
    <s v=""/>
    <s v=""/>
    <s v=""/>
    <s v=""/>
    <s v=""/>
    <s v=""/>
    <s v=""/>
    <s v=""/>
  </r>
  <r>
    <x v="4"/>
    <s v="Roseaux"/>
    <s v="HT0832"/>
    <s v="Roseaux"/>
    <s v="4e Section les Gommiers"/>
    <s v="Gommiers"/>
    <s v=""/>
    <s v="ros_2"/>
    <s v="Gommiers"/>
    <s v="Gommiers"/>
    <s v="Gommiers"/>
    <s v="Péri-urbaine"/>
    <s v="Marché"/>
    <s v="marche"/>
    <s v="Marché"/>
    <s v="Face-à-face"/>
    <s v="Oui"/>
    <s v="Oui"/>
    <s v="Gommiers"/>
    <s v=""/>
    <s v="Gommiers"/>
    <s v=""/>
    <s v=""/>
    <s v="Eau en bidon fermé de 5  gallons (du type Culligan)"/>
    <n v="1"/>
    <n v="0"/>
    <n v="0"/>
    <n v="0"/>
    <n v="0"/>
    <s v="Eau en bidon fermé de 5  gallons (du type Culligan)"/>
    <n v="1"/>
    <n v="0"/>
    <n v="0"/>
    <n v="0"/>
    <n v="0"/>
    <s v=""/>
    <s v=""/>
    <s v=""/>
    <s v=""/>
    <s v=""/>
    <s v=""/>
    <s v=""/>
    <s v=""/>
    <s v=""/>
    <s v=""/>
    <s v=""/>
    <s v=""/>
    <s v=""/>
    <s v=""/>
    <s v=""/>
    <s v=""/>
    <s v=""/>
    <s v=""/>
    <s v="Oui"/>
    <n v="60"/>
    <s v=""/>
    <s v=""/>
    <s v=""/>
    <s v=""/>
    <s v=""/>
    <s v=""/>
    <n v="6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4"/>
    <s v="Roseaux"/>
    <s v="HT0832"/>
    <s v="Roseaux"/>
    <s v="4e Section les Gommiers"/>
    <s v="Centre-ville"/>
    <s v=""/>
    <s v="ros_1"/>
    <s v="Centre-ville"/>
    <s v="Centre-ville"/>
    <s v="Centre-ville"/>
    <s v="Péri-urbaine"/>
    <s v="Marché"/>
    <s v="marche"/>
    <s v="Marché"/>
    <s v="Face-à-face"/>
    <s v="Oui"/>
    <s v="Oui"/>
    <s v="Marché de Roseaux"/>
    <s v=""/>
    <s v="Marché de Roseaux"/>
    <s v=""/>
    <s v=""/>
    <s v="Eau en bidon fermé de 5  gallons (du type Culligan)"/>
    <n v="1"/>
    <n v="0"/>
    <n v="0"/>
    <n v="0"/>
    <n v="0"/>
    <s v="Eau en bidon fermé de 5  gallons (du type Culligan)"/>
    <n v="1"/>
    <n v="0"/>
    <n v="0"/>
    <n v="0"/>
    <n v="0"/>
    <s v=""/>
    <s v=""/>
    <s v=""/>
    <s v=""/>
    <s v=""/>
    <s v=""/>
    <s v=""/>
    <s v=""/>
    <s v=""/>
    <s v=""/>
    <s v=""/>
    <s v=""/>
    <s v=""/>
    <s v=""/>
    <s v=""/>
    <s v=""/>
    <s v=""/>
    <s v=""/>
    <s v="Oui"/>
    <n v="65"/>
    <s v=""/>
    <s v=""/>
    <s v=""/>
    <s v=""/>
    <s v=""/>
    <s v=""/>
    <n v="65"/>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4"/>
    <s v="Roseaux"/>
    <s v="HT0832"/>
    <s v="Roseaux"/>
    <s v="4e Section les Gommiers"/>
    <s v="Centre-ville"/>
    <s v=""/>
    <s v="ros_1"/>
    <s v="Centre-ville"/>
    <s v="Centre-ville"/>
    <s v="Centre-ville"/>
    <s v="Péri-urbaine"/>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Source maca"/>
    <s v="Oui"/>
    <s v="Oui"/>
    <s v=""/>
    <s v="Non"/>
    <s v="Grande'Anse"/>
    <s v="Jérémie"/>
    <s v="1re Section Basse Voldrogue"/>
    <s v="Oui"/>
    <s v="NA"/>
    <n v="3000"/>
    <n v="5000"/>
    <s v=""/>
    <s v="NA"/>
    <s v=""/>
    <n v="5000"/>
    <s v="Non, il n'y a pas eu des variations dans le prix par rapport au mois passée"/>
    <s v=""/>
    <s v=""/>
    <s v=""/>
    <s v=""/>
    <s v=""/>
    <s v=""/>
    <s v=""/>
    <s v=""/>
    <s v=""/>
    <s v=""/>
    <s v=""/>
    <s v=""/>
    <s v=""/>
    <s v=""/>
    <s v=""/>
    <s v=""/>
    <s v=""/>
    <s v=""/>
    <s v=""/>
    <s v=""/>
    <s v=""/>
    <s v=""/>
    <s v=""/>
    <s v="Non"/>
    <s v=""/>
  </r>
  <r>
    <x v="4"/>
    <s v="Roseaux"/>
    <s v="HT0832"/>
    <s v="Roseaux"/>
    <s v="4e Section les Gommiers"/>
    <s v="Centre-ville"/>
    <s v=""/>
    <s v="ros_1"/>
    <s v="Centre-ville"/>
    <s v="Centre-ville"/>
    <s v="Centre-ville"/>
    <s v="Péri-urbaine"/>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Source maca"/>
    <s v="Oui"/>
    <s v="Oui"/>
    <s v=""/>
    <s v="Non"/>
    <s v="Grande'Anse"/>
    <s v="Jérémie"/>
    <s v="1re Section Basse Voldrogue"/>
    <s v="Oui"/>
    <s v="NA"/>
    <n v="3000"/>
    <n v="4000"/>
    <s v=""/>
    <s v="NA"/>
    <s v=""/>
    <n v="4000"/>
    <s v="Oui les prix ont monté"/>
    <s v="Changement du taux de change"/>
    <n v="0"/>
    <n v="0"/>
    <n v="0"/>
    <n v="0"/>
    <n v="0"/>
    <n v="0"/>
    <n v="0"/>
    <n v="0"/>
    <n v="1"/>
    <n v="0"/>
    <n v="0"/>
    <s v=""/>
    <s v=""/>
    <s v=""/>
    <s v=""/>
    <s v=""/>
    <s v=""/>
    <s v=""/>
    <s v=""/>
    <s v=""/>
    <s v=""/>
    <s v=""/>
    <s v="Non"/>
    <s v=""/>
  </r>
  <r>
    <x v="4"/>
    <s v="Roseaux"/>
    <s v="HT0832"/>
    <s v="Roseaux"/>
    <s v="4e Section les Gommiers"/>
    <s v="Centre-ville"/>
    <s v=""/>
    <s v="ros_1"/>
    <s v="Centre-ville"/>
    <s v="Centre-ville"/>
    <s v="Centre-ville"/>
    <s v="Péri-urbaine"/>
    <s v="Service de camion d'eau"/>
    <s v="camion_deau"/>
    <s v="Service de camion d'eau"/>
    <s v="Par téléphone"/>
    <s v="Oui"/>
    <s v="Oui"/>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s v=""/>
    <x v="2"/>
    <x v="0"/>
    <x v="0"/>
    <x v="0"/>
    <x v="0"/>
    <x v="0"/>
    <s v=""/>
    <s v=""/>
    <s v=""/>
    <s v=""/>
    <s v=""/>
    <s v=""/>
    <s v=""/>
    <s v=""/>
    <s v=""/>
    <s v=""/>
    <s v=""/>
    <s v=""/>
    <s v=""/>
    <s v=""/>
    <s v=""/>
    <s v=""/>
    <s v="Marca"/>
    <s v="Oui"/>
    <s v="Oui"/>
    <s v=""/>
    <s v="Non"/>
    <s v="Grande'Anse"/>
    <s v="Jérémie"/>
    <s v="1re Section Basse Voldrogue"/>
    <s v="Oui"/>
    <s v="NA"/>
    <n v="3000"/>
    <s v=""/>
    <n v="5000"/>
    <n v="5000"/>
    <n v="5000"/>
    <n v="5000"/>
    <s v="Non, il n'y a pas eu des variations dans le prix par rapport au mois passée"/>
    <s v=""/>
    <s v=""/>
    <s v=""/>
    <s v=""/>
    <s v=""/>
    <s v=""/>
    <s v=""/>
    <s v=""/>
    <s v=""/>
    <s v=""/>
    <s v=""/>
    <s v=""/>
    <s v=""/>
    <s v=""/>
    <s v=""/>
    <s v=""/>
    <s v=""/>
    <s v=""/>
    <s v=""/>
    <s v=""/>
    <s v=""/>
    <s v=""/>
    <s v=""/>
    <s v="Non"/>
    <s v=""/>
  </r>
  <r>
    <x v="4"/>
    <s v="Roseaux"/>
    <s v="HT0832"/>
    <s v="Roseaux"/>
    <s v="4e Section les Gommiers"/>
    <s v="Centre-ville"/>
    <s v=""/>
    <s v="ros_1"/>
    <s v="Centre-ville"/>
    <s v="Centre-ville"/>
    <s v="Centre-ville"/>
    <s v="Péri-urbaine"/>
    <s v="Marché"/>
    <s v="marche"/>
    <s v="Marché"/>
    <s v="Face-à-face"/>
    <s v="Oui"/>
    <s v="Oui"/>
    <s v="Marché de Roseaux"/>
    <s v=""/>
    <s v="Marché de Roseaux"/>
    <s v=""/>
    <s v=""/>
    <s v="Savon (mains)"/>
    <n v="0"/>
    <n v="1"/>
    <n v="0"/>
    <n v="0"/>
    <n v="0"/>
    <s v="Savon (mains)"/>
    <n v="0"/>
    <n v="1"/>
    <n v="0"/>
    <n v="0"/>
    <n v="0"/>
    <s v=""/>
    <s v=""/>
    <s v=""/>
    <s v=""/>
    <s v=""/>
    <s v=""/>
    <s v=""/>
    <s v=""/>
    <s v=""/>
    <s v=""/>
    <s v=""/>
    <s v=""/>
    <s v=""/>
    <s v=""/>
    <s v=""/>
    <s v=""/>
    <s v=""/>
    <s v=""/>
    <s v=""/>
    <s v=""/>
    <s v=""/>
    <s v=""/>
    <s v=""/>
    <s v=""/>
    <s v=""/>
    <s v=""/>
    <s v=""/>
    <s v="Oui"/>
    <n v="30"/>
    <s v=""/>
    <s v=""/>
    <s v=""/>
    <s v=""/>
    <s v=""/>
    <s v=""/>
    <s v=""/>
    <n v="30"/>
    <s v=""/>
    <s v=""/>
    <s v=""/>
    <s v=""/>
    <s v=""/>
    <s v=""/>
    <s v=""/>
    <s v=""/>
    <s v=""/>
    <s v=""/>
    <s v=""/>
    <s v=""/>
    <s v=""/>
    <s v=""/>
    <s v=""/>
    <s v=""/>
    <s v="Oui les prix ont monté"/>
    <s v="Savon (mains)"/>
    <n v="0"/>
    <n v="1"/>
    <n v="0"/>
    <n v="0"/>
    <n v="0"/>
    <s v="Changement du taux de change"/>
    <n v="0"/>
    <n v="0"/>
    <n v="0"/>
    <n v="0"/>
    <n v="0"/>
    <n v="0"/>
    <n v="0"/>
    <n v="1"/>
    <n v="0"/>
    <n v="0"/>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4"/>
    <s v="Roseaux"/>
    <s v="HT0832"/>
    <s v="Roseaux"/>
    <s v="4e Section les Gommiers"/>
    <s v="Centre-ville"/>
    <s v=""/>
    <s v="ros_1"/>
    <s v="Centre-ville"/>
    <s v="Centre-ville"/>
    <s v="Centre-ville"/>
    <s v="Péri-urbaine"/>
    <s v="Marché"/>
    <s v="marche"/>
    <s v="Marché"/>
    <s v="Face-à-face"/>
    <s v="Oui"/>
    <s v="Oui"/>
    <s v="Marché de Roseaux"/>
    <s v=""/>
    <s v="Marché de Roseaux"/>
    <s v=""/>
    <s v=""/>
    <s v="Eau en bidon fermé de 5  gallons (du type Culligan)"/>
    <n v="1"/>
    <n v="0"/>
    <n v="0"/>
    <n v="0"/>
    <n v="0"/>
    <s v="Eau en bidon fermé de 5  gallons (du type Culligan)"/>
    <n v="1"/>
    <n v="0"/>
    <n v="0"/>
    <n v="0"/>
    <n v="0"/>
    <s v=""/>
    <s v=""/>
    <s v=""/>
    <s v=""/>
    <s v=""/>
    <s v=""/>
    <s v=""/>
    <s v=""/>
    <s v=""/>
    <s v=""/>
    <s v=""/>
    <s v=""/>
    <s v=""/>
    <s v=""/>
    <s v=""/>
    <s v=""/>
    <s v=""/>
    <s v=""/>
    <s v="Oui"/>
    <n v="60"/>
    <s v=""/>
    <s v=""/>
    <s v=""/>
    <s v=""/>
    <s v=""/>
    <s v=""/>
    <n v="60"/>
    <s v=""/>
    <s v=""/>
    <s v=""/>
    <s v=""/>
    <s v=""/>
    <s v=""/>
    <s v=""/>
    <s v=""/>
    <s v=""/>
    <s v=""/>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4"/>
    <s v="Roseaux"/>
    <s v="HT0832"/>
    <s v="Roseaux"/>
    <s v="4e Section les Gommiers"/>
    <s v="Centre-ville"/>
    <s v=""/>
    <s v="ros_1"/>
    <s v="Centre-ville"/>
    <s v="Centre-ville"/>
    <s v="Centre-ville"/>
    <s v="Péri-urbaine"/>
    <s v="Marché"/>
    <s v="marche"/>
    <s v="Marché"/>
    <s v="Face-à-face"/>
    <s v="Oui"/>
    <s v="Oui"/>
    <s v="Marché de Roseaux"/>
    <s v=""/>
    <s v="Marché de Roseaux"/>
    <s v=""/>
    <s v=""/>
    <s v="Savon (mains)"/>
    <n v="0"/>
    <n v="1"/>
    <n v="0"/>
    <n v="0"/>
    <n v="0"/>
    <s v="Savon (mains)"/>
    <n v="0"/>
    <n v="1"/>
    <n v="0"/>
    <n v="0"/>
    <n v="0"/>
    <s v=""/>
    <s v=""/>
    <s v=""/>
    <s v=""/>
    <s v=""/>
    <s v=""/>
    <s v=""/>
    <s v=""/>
    <s v=""/>
    <s v=""/>
    <s v=""/>
    <s v=""/>
    <s v=""/>
    <s v=""/>
    <s v=""/>
    <s v=""/>
    <s v=""/>
    <s v=""/>
    <s v=""/>
    <s v=""/>
    <s v=""/>
    <s v=""/>
    <s v=""/>
    <s v=""/>
    <s v=""/>
    <s v=""/>
    <s v=""/>
    <s v="Oui"/>
    <n v="25"/>
    <s v=""/>
    <s v=""/>
    <s v=""/>
    <s v=""/>
    <s v=""/>
    <s v=""/>
    <s v=""/>
    <n v="2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0"/>
    <x v="0"/>
    <x v="0"/>
    <x v="0"/>
    <x v="0"/>
    <x v="0"/>
    <s v=""/>
    <s v=""/>
    <s v=""/>
    <s v=""/>
    <s v=""/>
    <s v=""/>
    <s v=""/>
    <s v=""/>
    <s v=""/>
    <s v=""/>
    <s v=""/>
    <s v=""/>
    <s v=""/>
    <s v=""/>
    <s v=""/>
    <s v=""/>
    <s v=""/>
    <s v=""/>
    <s v=""/>
    <s v=""/>
    <s v=""/>
    <s v=""/>
    <s v=""/>
    <s v=""/>
    <s v=""/>
    <s v="NA"/>
    <s v=""/>
    <s v=""/>
    <s v=""/>
    <s v="NA"/>
    <s v=""/>
    <m/>
    <s v=""/>
    <s v=""/>
    <s v=""/>
    <s v=""/>
    <s v=""/>
    <s v=""/>
    <s v=""/>
    <s v=""/>
    <s v=""/>
    <s v=""/>
    <s v=""/>
    <s v=""/>
    <s v=""/>
    <s v=""/>
    <s v=""/>
    <s v=""/>
    <s v=""/>
    <s v=""/>
    <s v=""/>
    <s v=""/>
    <s v=""/>
    <s v=""/>
    <s v=""/>
    <s v=""/>
    <s v=""/>
    <s v=""/>
  </r>
  <r>
    <x v="4"/>
    <s v="Roseaux"/>
    <s v="HT0832"/>
    <s v="Roseaux"/>
    <s v="4e Section les Gommiers"/>
    <s v="Centre-ville"/>
    <s v=""/>
    <s v="ros_1"/>
    <s v="Centre-ville"/>
    <s v="Centre-ville"/>
    <s v="Centre-ville"/>
    <s v="Péri-urbaine"/>
    <s v="Marché"/>
    <s v="marche"/>
    <s v="Marché"/>
    <s v="Face-à-face"/>
    <s v="Oui"/>
    <s v="Oui"/>
    <s v="Marché de Roseaux"/>
    <s v=""/>
    <s v="Marché de Roseaux"/>
    <s v=""/>
    <s v=""/>
    <s v="Savon (mains)"/>
    <n v="0"/>
    <n v="1"/>
    <n v="0"/>
    <n v="0"/>
    <n v="0"/>
    <s v="Savon (mains)"/>
    <n v="0"/>
    <n v="1"/>
    <n v="0"/>
    <n v="0"/>
    <n v="0"/>
    <s v=""/>
    <s v=""/>
    <s v=""/>
    <s v=""/>
    <s v=""/>
    <s v=""/>
    <s v=""/>
    <s v=""/>
    <s v=""/>
    <s v=""/>
    <s v=""/>
    <s v=""/>
    <s v=""/>
    <s v=""/>
    <s v=""/>
    <s v=""/>
    <s v=""/>
    <s v=""/>
    <s v=""/>
    <s v=""/>
    <s v=""/>
    <s v=""/>
    <s v=""/>
    <s v=""/>
    <s v=""/>
    <s v=""/>
    <s v=""/>
    <s v="Oui"/>
    <n v="100"/>
    <s v=""/>
    <s v=""/>
    <s v=""/>
    <s v=""/>
    <s v=""/>
    <s v=""/>
    <s v=""/>
    <n v="100"/>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x v="1"/>
    <x v="1"/>
    <x v="1"/>
    <x v="1"/>
    <x v="1"/>
    <n v="0"/>
    <s v="Absence de moyen de transport"/>
    <n v="0"/>
    <n v="0"/>
    <n v="0"/>
    <n v="0"/>
    <n v="1"/>
    <n v="0"/>
    <n v="0"/>
    <n v="0"/>
    <n v="0"/>
    <n v="0"/>
    <n v="0"/>
    <s v=""/>
    <s v=""/>
    <s v=""/>
    <s v=""/>
    <s v=""/>
    <s v=""/>
    <s v=""/>
    <s v=""/>
    <s v=""/>
    <s v=""/>
    <s v=""/>
    <s v=""/>
    <s v="NA"/>
    <s v=""/>
    <s v=""/>
    <s v=""/>
    <s v="NA"/>
    <s v=""/>
    <m/>
    <s v=""/>
    <s v=""/>
    <s v=""/>
    <s v=""/>
    <s v=""/>
    <s v=""/>
    <s v=""/>
    <s v=""/>
    <s v=""/>
    <s v=""/>
    <s v=""/>
    <s v=""/>
    <s v=""/>
    <s v=""/>
    <s v=""/>
    <s v=""/>
    <s v=""/>
    <s v=""/>
    <s v=""/>
    <s v=""/>
    <s v=""/>
    <s v=""/>
    <s v=""/>
    <s v=""/>
    <s v=""/>
    <s v=""/>
  </r>
  <r>
    <x v="4"/>
    <s v="Roseaux"/>
    <s v="HT0832"/>
    <s v="Roseaux"/>
    <s v="4e Section les Gommiers"/>
    <s v="Centre-ville"/>
    <s v=""/>
    <s v="ros_1"/>
    <s v="Centre-ville"/>
    <s v="Centre-ville"/>
    <s v="Centre-ville"/>
    <s v="Péri-urbaine"/>
    <s v="Marché"/>
    <s v="marche"/>
    <s v="Marché"/>
    <s v="Face-à-face"/>
    <s v="Oui"/>
    <s v="Oui"/>
    <s v="Marché de Roseaux"/>
    <s v=""/>
    <s v="Marché de Roseaux"/>
    <s v=""/>
    <s v=""/>
    <s v="Savon (mains)"/>
    <n v="0"/>
    <n v="1"/>
    <n v="0"/>
    <n v="0"/>
    <n v="0"/>
    <s v="Savon (mains)"/>
    <n v="0"/>
    <n v="1"/>
    <n v="0"/>
    <n v="0"/>
    <n v="0"/>
    <s v=""/>
    <s v=""/>
    <s v=""/>
    <s v=""/>
    <s v=""/>
    <s v=""/>
    <s v=""/>
    <s v=""/>
    <s v=""/>
    <s v=""/>
    <s v=""/>
    <s v=""/>
    <s v=""/>
    <s v=""/>
    <s v=""/>
    <s v=""/>
    <s v=""/>
    <s v=""/>
    <s v=""/>
    <s v=""/>
    <s v=""/>
    <s v=""/>
    <s v=""/>
    <s v=""/>
    <s v=""/>
    <s v=""/>
    <s v=""/>
    <s v="Oui"/>
    <n v="35"/>
    <s v=""/>
    <s v=""/>
    <s v=""/>
    <s v=""/>
    <s v=""/>
    <s v=""/>
    <s v=""/>
    <n v="35"/>
    <s v=""/>
    <s v=""/>
    <s v=""/>
    <s v=""/>
    <s v=""/>
    <s v=""/>
    <s v=""/>
    <s v=""/>
    <s v=""/>
    <s v=""/>
    <s v=""/>
    <s v=""/>
    <s v=""/>
    <s v=""/>
    <s v=""/>
    <s v=""/>
    <s v="Non, il n'y a pas eu des variations dans le prix par rapport au mois passée"/>
    <s v=""/>
    <s v=""/>
    <s v=""/>
    <s v=""/>
    <s v=""/>
    <s v=""/>
    <s v=""/>
    <s v=""/>
    <s v=""/>
    <s v=""/>
    <s v=""/>
    <s v=""/>
    <s v=""/>
    <s v=""/>
    <s v=""/>
    <s v=""/>
    <s v=""/>
    <s v=""/>
    <s v=""/>
    <s v=""/>
    <s v=""/>
    <s v=""/>
    <s v=""/>
    <s v=""/>
    <s v=""/>
    <s v=""/>
    <s v=""/>
    <s v=""/>
    <s v=""/>
    <s v=""/>
    <s v=""/>
    <s v=""/>
    <s v=""/>
    <s v=""/>
    <x v="1"/>
    <x v="1"/>
    <x v="1"/>
    <x v="1"/>
    <x v="1"/>
    <x v="1"/>
    <n v="0"/>
    <s v="Insécurité en ville"/>
    <n v="1"/>
    <n v="0"/>
    <n v="0"/>
    <n v="0"/>
    <n v="0"/>
    <n v="0"/>
    <n v="0"/>
    <n v="0"/>
    <n v="0"/>
    <n v="0"/>
    <n v="0"/>
    <s v=""/>
    <s v=""/>
    <s v=""/>
    <s v=""/>
    <s v=""/>
    <s v=""/>
    <s v=""/>
    <s v=""/>
    <s v=""/>
    <s v=""/>
    <s v=""/>
    <s v=""/>
    <s v="NA"/>
    <s v=""/>
    <s v=""/>
    <s v=""/>
    <s v="NA"/>
    <s v=""/>
    <m/>
    <s v=""/>
    <s v=""/>
    <s v=""/>
    <s v=""/>
    <s v=""/>
    <s v=""/>
    <s v=""/>
    <s v=""/>
    <s v=""/>
    <s v=""/>
    <s v=""/>
    <s v=""/>
    <s v=""/>
    <s v=""/>
    <s v=""/>
    <s v=""/>
    <s v=""/>
    <s v=""/>
    <s v=""/>
    <s v=""/>
    <s v=""/>
    <s v=""/>
    <s v=""/>
    <s v=""/>
    <s v=""/>
    <s v=""/>
  </r>
</pivotCacheRecords>
</file>

<file path=xl/pivotCache/pivotCacheRecords6.xml><?xml version="1.0" encoding="utf-8"?>
<pivotCacheRecords xmlns="http://schemas.openxmlformats.org/spreadsheetml/2006/main" xmlns:r="http://schemas.openxmlformats.org/officeDocument/2006/relationships" count="141">
  <r>
    <x v="0"/>
    <s v=""/>
    <s v=""/>
    <s v=""/>
    <s v=""/>
    <s v=""/>
    <s v=""/>
    <s v=""/>
    <s v=""/>
    <s v=""/>
    <s v=""/>
    <s v=""/>
    <s v=""/>
    <s v=""/>
    <s v=""/>
    <s v=""/>
    <s v=""/>
    <s v=""/>
    <s v=""/>
    <s v=""/>
    <s v=""/>
    <s v=""/>
    <s v=""/>
    <s v=""/>
    <s v=""/>
    <x v="0"/>
    <x v="0"/>
    <x v="0"/>
    <x v="0"/>
    <x v="0"/>
    <x v="0"/>
    <x v="0"/>
    <x v="0"/>
    <x v="0"/>
  </r>
  <r>
    <x v="1"/>
    <s v="Savon (mains)"/>
    <n v="0"/>
    <n v="1"/>
    <n v="0"/>
    <n v="0"/>
    <n v="0"/>
    <s v="Insécurité en ville Insécurité sur les routes"/>
    <n v="1"/>
    <n v="1"/>
    <n v="0"/>
    <n v="0"/>
    <n v="0"/>
    <n v="0"/>
    <n v="0"/>
    <n v="0"/>
    <n v="0"/>
    <n v="0"/>
    <s v=""/>
    <s v=""/>
    <s v=""/>
    <s v=""/>
    <s v=""/>
    <s v=""/>
    <s v=""/>
    <x v="0"/>
    <x v="0"/>
    <x v="0"/>
    <x v="0"/>
    <x v="0"/>
    <x v="0"/>
    <x v="0"/>
    <x v="0"/>
    <x v="0"/>
  </r>
  <r>
    <x v="2"/>
    <s v=""/>
    <s v=""/>
    <s v=""/>
    <s v=""/>
    <s v=""/>
    <s v=""/>
    <s v=""/>
    <s v=""/>
    <s v=""/>
    <s v=""/>
    <s v=""/>
    <s v=""/>
    <s v=""/>
    <s v=""/>
    <s v=""/>
    <s v=""/>
    <s v=""/>
    <s v=""/>
    <s v="Savon (mains) Eau de Javel"/>
    <n v="0"/>
    <n v="1"/>
    <n v="1"/>
    <n v="0"/>
    <s v="Autre (précisez)"/>
    <x v="1"/>
    <x v="1"/>
    <x v="1"/>
    <x v="1"/>
    <x v="1"/>
    <x v="1"/>
    <x v="1"/>
    <x v="1"/>
    <x v="1"/>
  </r>
  <r>
    <x v="2"/>
    <s v=""/>
    <s v=""/>
    <s v=""/>
    <s v=""/>
    <s v=""/>
    <s v=""/>
    <s v=""/>
    <s v=""/>
    <s v=""/>
    <s v=""/>
    <s v=""/>
    <s v=""/>
    <s v=""/>
    <s v=""/>
    <s v=""/>
    <s v=""/>
    <s v=""/>
    <s v=""/>
    <s v="Savon (mains) Eau de Javel"/>
    <n v="0"/>
    <n v="1"/>
    <n v="1"/>
    <n v="0"/>
    <s v="Autre (précisez)"/>
    <x v="1"/>
    <x v="1"/>
    <x v="1"/>
    <x v="1"/>
    <x v="1"/>
    <x v="1"/>
    <x v="1"/>
    <x v="1"/>
    <x v="1"/>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1"/>
    <s v="Eau en bidon fermé de 5  gallons (du type Culligan)"/>
    <n v="1"/>
    <n v="0"/>
    <n v="0"/>
    <n v="0"/>
    <n v="0"/>
    <s v="Le prix de l'essence est monté"/>
    <n v="0"/>
    <n v="0"/>
    <n v="0"/>
    <n v="0"/>
    <n v="0"/>
    <n v="1"/>
    <n v="0"/>
    <n v="0"/>
    <n v="0"/>
    <n v="0"/>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1"/>
    <s v="Savon (mains) Eau de Javel"/>
    <n v="0"/>
    <n v="1"/>
    <n v="1"/>
    <n v="0"/>
    <n v="0"/>
    <s v="Changement du taux de change"/>
    <n v="0"/>
    <n v="0"/>
    <n v="0"/>
    <n v="0"/>
    <n v="0"/>
    <n v="0"/>
    <n v="0"/>
    <n v="1"/>
    <n v="0"/>
    <n v="0"/>
    <s v=""/>
    <s v=""/>
    <s v=""/>
    <s v=""/>
    <s v=""/>
    <s v=""/>
    <s v=""/>
    <x v="0"/>
    <x v="0"/>
    <x v="0"/>
    <x v="0"/>
    <x v="0"/>
    <x v="0"/>
    <x v="0"/>
    <x v="0"/>
    <x v="0"/>
  </r>
  <r>
    <x v="1"/>
    <s v="Eau de Javel"/>
    <n v="0"/>
    <n v="0"/>
    <n v="1"/>
    <n v="0"/>
    <n v="0"/>
    <s v="Changement du taux de change"/>
    <n v="0"/>
    <n v="0"/>
    <n v="0"/>
    <n v="0"/>
    <n v="0"/>
    <n v="0"/>
    <n v="0"/>
    <n v="1"/>
    <n v="0"/>
    <n v="0"/>
    <s v=""/>
    <s v=""/>
    <s v=""/>
    <s v=""/>
    <s v=""/>
    <s v=""/>
    <s v=""/>
    <x v="0"/>
    <x v="0"/>
    <x v="0"/>
    <x v="0"/>
    <x v="0"/>
    <x v="0"/>
    <x v="0"/>
    <x v="0"/>
    <x v="0"/>
  </r>
  <r>
    <x v="2"/>
    <s v=""/>
    <s v=""/>
    <s v=""/>
    <s v=""/>
    <s v=""/>
    <s v=""/>
    <s v=""/>
    <s v=""/>
    <s v=""/>
    <s v=""/>
    <s v=""/>
    <s v=""/>
    <s v=""/>
    <s v=""/>
    <m/>
    <s v=""/>
    <s v=""/>
    <s v=""/>
    <s v="Eau de Javel"/>
    <n v="0"/>
    <n v="0"/>
    <n v="1"/>
    <n v="0"/>
    <s v="Les importations ont augmentée"/>
    <x v="1"/>
    <x v="1"/>
    <x v="1"/>
    <x v="2"/>
    <x v="1"/>
    <x v="1"/>
    <x v="2"/>
    <x v="1"/>
    <x v="0"/>
  </r>
  <r>
    <x v="0"/>
    <s v=""/>
    <s v=""/>
    <s v=""/>
    <s v=""/>
    <s v=""/>
    <s v=""/>
    <s v=""/>
    <s v=""/>
    <s v=""/>
    <s v=""/>
    <s v=""/>
    <s v=""/>
    <s v=""/>
    <s v=""/>
    <s v=""/>
    <s v=""/>
    <s v=""/>
    <s v=""/>
    <s v=""/>
    <s v=""/>
    <s v=""/>
    <s v=""/>
    <s v=""/>
    <s v=""/>
    <x v="0"/>
    <x v="0"/>
    <x v="0"/>
    <x v="0"/>
    <x v="0"/>
    <x v="0"/>
    <x v="0"/>
    <x v="0"/>
    <x v="0"/>
  </r>
  <r>
    <x v="1"/>
    <s v="Savon (mains) Eau de Javel"/>
    <n v="0"/>
    <n v="1"/>
    <n v="1"/>
    <n v="0"/>
    <n v="0"/>
    <s v="Changement du taux de change"/>
    <n v="0"/>
    <n v="0"/>
    <n v="0"/>
    <n v="0"/>
    <n v="0"/>
    <n v="0"/>
    <n v="0"/>
    <n v="1"/>
    <n v="0"/>
    <n v="0"/>
    <s v=""/>
    <s v=""/>
    <s v=""/>
    <s v=""/>
    <s v=""/>
    <s v=""/>
    <s v=""/>
    <x v="0"/>
    <x v="0"/>
    <x v="0"/>
    <x v="0"/>
    <x v="0"/>
    <x v="0"/>
    <x v="0"/>
    <x v="0"/>
    <x v="0"/>
  </r>
  <r>
    <x v="3"/>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3"/>
    <s v=""/>
    <s v=""/>
    <s v=""/>
    <s v=""/>
    <s v=""/>
    <s v=""/>
    <s v=""/>
    <s v=""/>
    <s v=""/>
    <s v=""/>
    <s v=""/>
    <s v=""/>
    <s v=""/>
    <s v=""/>
    <s v=""/>
    <s v=""/>
    <s v=""/>
    <s v=""/>
    <s v=""/>
    <s v=""/>
    <s v=""/>
    <s v=""/>
    <s v=""/>
    <s v=""/>
    <x v="0"/>
    <x v="0"/>
    <x v="0"/>
    <x v="0"/>
    <x v="0"/>
    <x v="0"/>
    <x v="0"/>
    <x v="0"/>
    <x v="0"/>
  </r>
  <r>
    <x v="3"/>
    <s v=""/>
    <s v=""/>
    <s v=""/>
    <s v=""/>
    <s v=""/>
    <s v=""/>
    <s v=""/>
    <s v=""/>
    <s v=""/>
    <s v=""/>
    <s v=""/>
    <s v=""/>
    <s v=""/>
    <s v=""/>
    <s v=""/>
    <s v=""/>
    <s v=""/>
    <s v=""/>
    <s v=""/>
    <s v=""/>
    <s v=""/>
    <s v=""/>
    <s v=""/>
    <s v=""/>
    <x v="0"/>
    <x v="0"/>
    <x v="0"/>
    <x v="0"/>
    <x v="0"/>
    <x v="0"/>
    <x v="0"/>
    <x v="0"/>
    <x v="0"/>
  </r>
  <r>
    <x v="2"/>
    <s v=""/>
    <s v=""/>
    <s v=""/>
    <s v=""/>
    <s v=""/>
    <s v=""/>
    <s v=""/>
    <s v=""/>
    <s v=""/>
    <s v=""/>
    <s v=""/>
    <s v=""/>
    <s v=""/>
    <s v=""/>
    <s v=""/>
    <s v=""/>
    <s v=""/>
    <s v=""/>
    <s v="Eau de Javel"/>
    <n v="0"/>
    <n v="0"/>
    <n v="1"/>
    <n v="0"/>
    <s v="Le prix de l’essence est descendu"/>
    <x v="2"/>
    <x v="1"/>
    <x v="1"/>
    <x v="1"/>
    <x v="1"/>
    <x v="1"/>
    <x v="2"/>
    <x v="1"/>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3"/>
    <s v=""/>
    <s v=""/>
    <s v=""/>
    <s v=""/>
    <s v=""/>
    <s v=""/>
    <s v=""/>
    <s v=""/>
    <s v=""/>
    <s v=""/>
    <s v=""/>
    <s v=""/>
    <s v=""/>
    <s v=""/>
    <s v=""/>
    <s v=""/>
    <s v=""/>
    <s v=""/>
    <s v=""/>
    <s v=""/>
    <s v=""/>
    <s v=""/>
    <s v=""/>
    <s v=""/>
    <x v="0"/>
    <x v="0"/>
    <x v="0"/>
    <x v="0"/>
    <x v="0"/>
    <x v="0"/>
    <x v="0"/>
    <x v="0"/>
    <x v="0"/>
  </r>
  <r>
    <x v="1"/>
    <s v="Aucun"/>
    <n v="0"/>
    <n v="0"/>
    <n v="0"/>
    <n v="0"/>
    <n v="1"/>
    <s v="Changement du taux de change"/>
    <n v="0"/>
    <n v="0"/>
    <n v="0"/>
    <n v="0"/>
    <n v="0"/>
    <n v="0"/>
    <n v="0"/>
    <n v="1"/>
    <n v="0"/>
    <n v="0"/>
    <s v=""/>
    <s v=""/>
    <s v=""/>
    <s v=""/>
    <s v=""/>
    <s v=""/>
    <s v=""/>
    <x v="0"/>
    <x v="0"/>
    <x v="0"/>
    <x v="0"/>
    <x v="0"/>
    <x v="0"/>
    <x v="0"/>
    <x v="0"/>
    <x v="0"/>
  </r>
  <r>
    <x v="3"/>
    <s v=""/>
    <s v=""/>
    <s v=""/>
    <s v=""/>
    <s v=""/>
    <s v=""/>
    <s v=""/>
    <s v=""/>
    <s v=""/>
    <s v=""/>
    <s v=""/>
    <s v=""/>
    <s v=""/>
    <s v=""/>
    <s v=""/>
    <s v=""/>
    <s v=""/>
    <s v=""/>
    <s v=""/>
    <s v=""/>
    <s v=""/>
    <s v=""/>
    <s v=""/>
    <s v=""/>
    <x v="0"/>
    <x v="0"/>
    <x v="0"/>
    <x v="0"/>
    <x v="0"/>
    <x v="0"/>
    <x v="0"/>
    <x v="0"/>
    <x v="0"/>
  </r>
  <r>
    <x v="2"/>
    <s v=""/>
    <s v=""/>
    <s v=""/>
    <s v=""/>
    <s v=""/>
    <s v=""/>
    <s v=""/>
    <s v=""/>
    <s v=""/>
    <s v=""/>
    <s v=""/>
    <s v=""/>
    <s v=""/>
    <s v=""/>
    <s v=""/>
    <s v=""/>
    <s v=""/>
    <s v=""/>
    <s v="Eau en bidon fermé de 5  gallons (du type Culligan)"/>
    <n v="1"/>
    <n v="0"/>
    <n v="0"/>
    <n v="0"/>
    <s v="Autre (précisez)"/>
    <x v="1"/>
    <x v="1"/>
    <x v="1"/>
    <x v="1"/>
    <x v="1"/>
    <x v="1"/>
    <x v="1"/>
    <x v="1"/>
    <x v="2"/>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3"/>
    <s v="Eau de Javel"/>
    <n v="0"/>
    <n v="0"/>
    <n v="1"/>
    <n v="0"/>
    <n v="0"/>
    <s v="Autre (précisez)"/>
    <s v=""/>
    <s v=""/>
    <s v=""/>
    <s v=""/>
    <s v=""/>
    <s v=""/>
    <s v=""/>
    <s v=""/>
    <n v="1"/>
    <s v=""/>
    <s v="Produit peu disponible"/>
    <s v="Eau de Javel"/>
    <n v="0"/>
    <n v="0"/>
    <n v="0"/>
    <n v="0"/>
    <s v=""/>
    <x v="1"/>
    <x v="1"/>
    <x v="1"/>
    <x v="1"/>
    <x v="1"/>
    <x v="1"/>
    <x v="2"/>
    <x v="1"/>
    <x v="0"/>
  </r>
  <r>
    <x v="0"/>
    <s v=""/>
    <s v=""/>
    <s v=""/>
    <s v=""/>
    <s v=""/>
    <s v=""/>
    <s v=""/>
    <s v=""/>
    <s v=""/>
    <s v=""/>
    <s v=""/>
    <s v=""/>
    <s v=""/>
    <s v=""/>
    <s v=""/>
    <s v=""/>
    <s v=""/>
    <s v=""/>
    <s v=""/>
    <s v=""/>
    <s v=""/>
    <s v=""/>
    <s v=""/>
    <s v=""/>
    <x v="0"/>
    <x v="0"/>
    <x v="0"/>
    <x v="0"/>
    <x v="0"/>
    <x v="0"/>
    <x v="0"/>
    <x v="0"/>
    <x v="0"/>
  </r>
  <r>
    <x v="1"/>
    <s v="Savon (mains) Eau de Javel"/>
    <n v="0"/>
    <n v="1"/>
    <n v="1"/>
    <n v="0"/>
    <n v="0"/>
    <s v="Changement du taux de change"/>
    <n v="0"/>
    <n v="0"/>
    <n v="0"/>
    <n v="0"/>
    <n v="0"/>
    <n v="0"/>
    <n v="0"/>
    <n v="1"/>
    <n v="0"/>
    <n v="0"/>
    <s v=""/>
    <s v=""/>
    <s v=""/>
    <s v=""/>
    <s v=""/>
    <s v=""/>
    <s v=""/>
    <x v="0"/>
    <x v="0"/>
    <x v="0"/>
    <x v="0"/>
    <x v="0"/>
    <x v="0"/>
    <x v="0"/>
    <x v="0"/>
    <x v="0"/>
  </r>
  <r>
    <x v="2"/>
    <s v=""/>
    <s v=""/>
    <s v=""/>
    <s v=""/>
    <s v=""/>
    <s v=""/>
    <s v=""/>
    <s v=""/>
    <s v=""/>
    <s v=""/>
    <s v=""/>
    <s v=""/>
    <s v=""/>
    <s v=""/>
    <s v=""/>
    <s v=""/>
    <s v=""/>
    <s v=""/>
    <s v="Eau de Javel"/>
    <n v="0"/>
    <n v="0"/>
    <n v="1"/>
    <n v="0"/>
    <s v="Les importations ont augmentée"/>
    <x v="1"/>
    <x v="1"/>
    <x v="1"/>
    <x v="2"/>
    <x v="1"/>
    <x v="1"/>
    <x v="2"/>
    <x v="1"/>
    <x v="0"/>
  </r>
  <r>
    <x v="1"/>
    <s v="Savon (mains) Eau de Javel"/>
    <n v="0"/>
    <n v="1"/>
    <n v="1"/>
    <n v="0"/>
    <n v="0"/>
    <s v="Changement du taux de change"/>
    <n v="0"/>
    <n v="0"/>
    <n v="0"/>
    <n v="0"/>
    <n v="0"/>
    <n v="0"/>
    <n v="0"/>
    <n v="1"/>
    <n v="0"/>
    <n v="0"/>
    <s v=""/>
    <s v=""/>
    <s v=""/>
    <s v=""/>
    <s v=""/>
    <s v=""/>
    <s v=""/>
    <x v="0"/>
    <x v="0"/>
    <x v="0"/>
    <x v="0"/>
    <x v="0"/>
    <x v="0"/>
    <x v="0"/>
    <x v="0"/>
    <x v="0"/>
  </r>
  <r>
    <x v="2"/>
    <s v=""/>
    <s v=""/>
    <s v=""/>
    <s v=""/>
    <s v=""/>
    <s v=""/>
    <s v=""/>
    <s v=""/>
    <s v=""/>
    <s v=""/>
    <s v=""/>
    <s v=""/>
    <s v=""/>
    <s v=""/>
    <s v=""/>
    <s v=""/>
    <s v=""/>
    <s v=""/>
    <s v="Eau de Javel"/>
    <n v="0"/>
    <n v="0"/>
    <n v="1"/>
    <n v="0"/>
    <s v="Je ne sais pas, je ne souhaite pas répondre"/>
    <x v="1"/>
    <x v="1"/>
    <x v="1"/>
    <x v="1"/>
    <x v="1"/>
    <x v="1"/>
    <x v="2"/>
    <x v="2"/>
    <x v="0"/>
  </r>
  <r>
    <x v="1"/>
    <s v="Savon (mains) Eau de Javel"/>
    <n v="0"/>
    <n v="1"/>
    <n v="1"/>
    <n v="0"/>
    <n v="0"/>
    <s v="Insécurité en ville Changement du taux de change"/>
    <n v="1"/>
    <n v="0"/>
    <n v="0"/>
    <n v="0"/>
    <n v="0"/>
    <n v="0"/>
    <n v="0"/>
    <n v="1"/>
    <n v="0"/>
    <n v="0"/>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3"/>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1"/>
    <s v="Eau en bidon fermé de 5  gallons (du type Culligan) Savon (mains)"/>
    <n v="1"/>
    <n v="1"/>
    <n v="0"/>
    <n v="0"/>
    <n v="0"/>
    <s v="Insécurité en ville Insécurité sur les routes Changement du taux de change"/>
    <n v="1"/>
    <n v="1"/>
    <n v="0"/>
    <n v="0"/>
    <n v="0"/>
    <n v="0"/>
    <n v="0"/>
    <n v="1"/>
    <n v="0"/>
    <n v="0"/>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1"/>
    <s v="Eau en bidon fermé de 5  gallons (du type Culligan) Savon (mains)"/>
    <n v="1"/>
    <n v="1"/>
    <n v="0"/>
    <n v="0"/>
    <n v="0"/>
    <s v="Insécurité en ville Insécurité sur les routes"/>
    <n v="1"/>
    <n v="1"/>
    <n v="0"/>
    <n v="0"/>
    <n v="0"/>
    <n v="0"/>
    <n v="0"/>
    <n v="0"/>
    <n v="0"/>
    <n v="0"/>
    <s v=""/>
    <s v=""/>
    <s v=""/>
    <s v=""/>
    <s v=""/>
    <s v=""/>
    <s v=""/>
    <x v="0"/>
    <x v="0"/>
    <x v="0"/>
    <x v="0"/>
    <x v="0"/>
    <x v="0"/>
    <x v="0"/>
    <x v="0"/>
    <x v="0"/>
  </r>
  <r>
    <x v="1"/>
    <s v="Savon (mains)"/>
    <n v="0"/>
    <n v="1"/>
    <n v="0"/>
    <n v="0"/>
    <n v="0"/>
    <s v="Insécurité en ville Insécurité sur les routes Changement du taux de change"/>
    <n v="1"/>
    <n v="1"/>
    <n v="0"/>
    <n v="0"/>
    <n v="0"/>
    <n v="0"/>
    <n v="0"/>
    <n v="1"/>
    <n v="0"/>
    <n v="0"/>
    <s v=""/>
    <s v=""/>
    <s v=""/>
    <s v=""/>
    <s v=""/>
    <s v=""/>
    <s v=""/>
    <x v="0"/>
    <x v="0"/>
    <x v="0"/>
    <x v="0"/>
    <x v="0"/>
    <x v="0"/>
    <x v="0"/>
    <x v="0"/>
    <x v="0"/>
  </r>
  <r>
    <x v="1"/>
    <s v="Savon (mains)"/>
    <n v="0"/>
    <n v="1"/>
    <n v="0"/>
    <n v="0"/>
    <n v="0"/>
    <s v="Insécurité en ville Insécurité sur les routes Changement du taux de change"/>
    <n v="1"/>
    <n v="1"/>
    <n v="0"/>
    <n v="0"/>
    <n v="0"/>
    <n v="0"/>
    <n v="0"/>
    <n v="1"/>
    <n v="0"/>
    <n v="0"/>
    <s v=""/>
    <s v=""/>
    <s v=""/>
    <s v=""/>
    <s v=""/>
    <s v=""/>
    <s v=""/>
    <x v="0"/>
    <x v="0"/>
    <x v="0"/>
    <x v="0"/>
    <x v="0"/>
    <x v="0"/>
    <x v="0"/>
    <x v="0"/>
    <x v="0"/>
  </r>
  <r>
    <x v="1"/>
    <s v="Savon (mains)"/>
    <n v="0"/>
    <n v="1"/>
    <n v="0"/>
    <n v="0"/>
    <n v="0"/>
    <s v="Insécurité en ville Insécurité sur les routes Changement du taux de change"/>
    <n v="1"/>
    <n v="1"/>
    <n v="0"/>
    <n v="0"/>
    <n v="0"/>
    <n v="0"/>
    <n v="0"/>
    <n v="1"/>
    <n v="0"/>
    <n v="0"/>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1"/>
    <s v="Savon (mains)"/>
    <n v="0"/>
    <n v="1"/>
    <n v="0"/>
    <n v="0"/>
    <n v="0"/>
    <s v="Insécurité en ville Insécurité sur les routes Changement du taux de change"/>
    <n v="1"/>
    <n v="1"/>
    <n v="0"/>
    <n v="0"/>
    <n v="0"/>
    <n v="0"/>
    <n v="0"/>
    <n v="1"/>
    <n v="0"/>
    <n v="0"/>
    <s v=""/>
    <s v=""/>
    <s v=""/>
    <s v=""/>
    <s v=""/>
    <s v=""/>
    <s v=""/>
    <x v="0"/>
    <x v="0"/>
    <x v="0"/>
    <x v="0"/>
    <x v="0"/>
    <x v="0"/>
    <x v="0"/>
    <x v="0"/>
    <x v="0"/>
  </r>
  <r>
    <x v="1"/>
    <s v="Eau en bidon fermé de 5  gallons (du type Culligan) Savon (mains)"/>
    <n v="1"/>
    <n v="1"/>
    <n v="0"/>
    <n v="0"/>
    <n v="0"/>
    <s v="Changement du taux de change"/>
    <n v="0"/>
    <n v="0"/>
    <n v="0"/>
    <n v="0"/>
    <n v="0"/>
    <n v="0"/>
    <n v="0"/>
    <n v="1"/>
    <n v="0"/>
    <n v="0"/>
    <s v=""/>
    <s v=""/>
    <s v=""/>
    <s v=""/>
    <s v=""/>
    <s v=""/>
    <s v=""/>
    <x v="0"/>
    <x v="0"/>
    <x v="0"/>
    <x v="0"/>
    <x v="0"/>
    <x v="0"/>
    <x v="0"/>
    <x v="0"/>
    <x v="0"/>
  </r>
  <r>
    <x v="0"/>
    <s v=""/>
    <s v=""/>
    <s v=""/>
    <s v=""/>
    <s v=""/>
    <s v=""/>
    <s v=""/>
    <s v=""/>
    <s v=""/>
    <s v=""/>
    <s v=""/>
    <s v=""/>
    <s v=""/>
    <s v=""/>
    <s v=""/>
    <s v=""/>
    <s v=""/>
    <s v=""/>
    <s v=""/>
    <s v=""/>
    <s v=""/>
    <s v=""/>
    <s v=""/>
    <s v=""/>
    <x v="0"/>
    <x v="0"/>
    <x v="0"/>
    <x v="0"/>
    <x v="0"/>
    <x v="0"/>
    <x v="0"/>
    <x v="0"/>
    <x v="0"/>
  </r>
  <r>
    <x v="1"/>
    <s v="Eau en bidon fermé de 5  gallons (du type Culligan) Savon (mains)"/>
    <n v="1"/>
    <n v="1"/>
    <n v="0"/>
    <n v="0"/>
    <n v="0"/>
    <s v="Insécurité en ville"/>
    <n v="1"/>
    <n v="0"/>
    <n v="0"/>
    <n v="0"/>
    <n v="0"/>
    <n v="0"/>
    <n v="0"/>
    <n v="0"/>
    <n v="0"/>
    <n v="0"/>
    <s v=""/>
    <s v=""/>
    <s v=""/>
    <s v=""/>
    <s v=""/>
    <s v=""/>
    <s v=""/>
    <x v="0"/>
    <x v="0"/>
    <x v="0"/>
    <x v="0"/>
    <x v="0"/>
    <x v="0"/>
    <x v="0"/>
    <x v="0"/>
    <x v="0"/>
  </r>
  <r>
    <x v="0"/>
    <s v=""/>
    <s v=""/>
    <s v=""/>
    <s v=""/>
    <s v=""/>
    <s v=""/>
    <s v=""/>
    <s v=""/>
    <s v=""/>
    <s v=""/>
    <s v=""/>
    <s v=""/>
    <s v=""/>
    <s v=""/>
    <s v=""/>
    <s v=""/>
    <s v=""/>
    <s v=""/>
    <s v=""/>
    <s v=""/>
    <s v=""/>
    <s v=""/>
    <s v=""/>
    <s v=""/>
    <x v="0"/>
    <x v="0"/>
    <x v="0"/>
    <x v="0"/>
    <x v="0"/>
    <x v="0"/>
    <x v="0"/>
    <x v="0"/>
    <x v="0"/>
  </r>
  <r>
    <x v="1"/>
    <s v="Eau en bidon fermé de 5  gallons (du type Culligan) Savon (mains)"/>
    <n v="1"/>
    <n v="1"/>
    <n v="0"/>
    <n v="0"/>
    <n v="0"/>
    <s v="Insécurité en ville Insécurité sur les routes"/>
    <n v="1"/>
    <n v="1"/>
    <n v="0"/>
    <n v="0"/>
    <n v="0"/>
    <n v="0"/>
    <n v="0"/>
    <n v="0"/>
    <n v="0"/>
    <n v="0"/>
    <s v=""/>
    <s v=""/>
    <s v=""/>
    <s v=""/>
    <s v=""/>
    <s v=""/>
    <s v=""/>
    <x v="0"/>
    <x v="0"/>
    <x v="0"/>
    <x v="0"/>
    <x v="0"/>
    <x v="0"/>
    <x v="0"/>
    <x v="0"/>
    <x v="0"/>
  </r>
  <r>
    <x v="3"/>
    <s v=""/>
    <s v=""/>
    <s v=""/>
    <s v=""/>
    <s v=""/>
    <s v=""/>
    <s v=""/>
    <s v=""/>
    <s v=""/>
    <s v=""/>
    <s v=""/>
    <s v=""/>
    <s v=""/>
    <s v=""/>
    <s v=""/>
    <s v=""/>
    <s v=""/>
    <s v=""/>
    <s v=""/>
    <s v=""/>
    <s v=""/>
    <s v=""/>
    <s v=""/>
    <s v=""/>
    <x v="0"/>
    <x v="0"/>
    <x v="0"/>
    <x v="0"/>
    <x v="0"/>
    <x v="0"/>
    <x v="0"/>
    <x v="0"/>
    <x v="0"/>
  </r>
  <r>
    <x v="2"/>
    <s v=""/>
    <s v=""/>
    <s v=""/>
    <s v=""/>
    <s v=""/>
    <s v=""/>
    <s v=""/>
    <s v=""/>
    <s v=""/>
    <s v=""/>
    <s v=""/>
    <s v=""/>
    <s v=""/>
    <s v=""/>
    <s v=""/>
    <s v=""/>
    <s v=""/>
    <s v=""/>
    <s v="Savon (mains) Eau de Javel"/>
    <s v="0"/>
    <s v="1"/>
    <s v="1"/>
    <s v="0"/>
    <s v="La sécurité dans la ville s’est améliorée"/>
    <x v="3"/>
    <x v="2"/>
    <x v="2"/>
    <x v="3"/>
    <x v="2"/>
    <x v="2"/>
    <x v="3"/>
    <x v="3"/>
    <x v="0"/>
  </r>
  <r>
    <x v="0"/>
    <s v=""/>
    <s v=""/>
    <s v=""/>
    <s v=""/>
    <s v=""/>
    <s v=""/>
    <s v=""/>
    <s v=""/>
    <s v=""/>
    <s v=""/>
    <s v=""/>
    <s v=""/>
    <s v=""/>
    <s v=""/>
    <s v=""/>
    <s v=""/>
    <s v=""/>
    <s v=""/>
    <s v=""/>
    <s v=""/>
    <s v=""/>
    <s v=""/>
    <s v=""/>
    <s v=""/>
    <x v="0"/>
    <x v="0"/>
    <x v="0"/>
    <x v="0"/>
    <x v="0"/>
    <x v="0"/>
    <x v="0"/>
    <x v="0"/>
    <x v="0"/>
  </r>
  <r>
    <x v="1"/>
    <s v="Savon (mains) Eau de Javel"/>
    <n v="0"/>
    <n v="1"/>
    <n v="1"/>
    <n v="0"/>
    <n v="0"/>
    <s v="Changement du taux de change"/>
    <n v="0"/>
    <n v="0"/>
    <n v="0"/>
    <n v="0"/>
    <n v="0"/>
    <n v="0"/>
    <n v="0"/>
    <n v="1"/>
    <n v="0"/>
    <n v="0"/>
    <s v=""/>
    <s v=""/>
    <s v=""/>
    <s v=""/>
    <s v=""/>
    <s v=""/>
    <s v=""/>
    <x v="0"/>
    <x v="0"/>
    <x v="0"/>
    <x v="0"/>
    <x v="0"/>
    <x v="0"/>
    <x v="0"/>
    <x v="0"/>
    <x v="0"/>
  </r>
  <r>
    <x v="1"/>
    <s v="Savon (mains) Eau de Javel"/>
    <n v="0"/>
    <n v="1"/>
    <n v="1"/>
    <n v="0"/>
    <n v="0"/>
    <s v="Mauvais état des routes"/>
    <n v="0"/>
    <n v="0"/>
    <n v="1"/>
    <n v="0"/>
    <n v="0"/>
    <n v="0"/>
    <n v="0"/>
    <n v="0"/>
    <n v="0"/>
    <n v="0"/>
    <s v=""/>
    <s v=""/>
    <s v=""/>
    <s v=""/>
    <s v=""/>
    <s v=""/>
    <s v=""/>
    <x v="0"/>
    <x v="0"/>
    <x v="0"/>
    <x v="0"/>
    <x v="0"/>
    <x v="0"/>
    <x v="0"/>
    <x v="0"/>
    <x v="0"/>
  </r>
  <r>
    <x v="1"/>
    <s v="Savon (mains) Eau de Javel"/>
    <n v="0"/>
    <n v="1"/>
    <n v="1"/>
    <n v="0"/>
    <n v="0"/>
    <s v="Insécurité sur les routes Changement du taux de change"/>
    <n v="0"/>
    <n v="1"/>
    <n v="0"/>
    <n v="0"/>
    <n v="0"/>
    <n v="0"/>
    <n v="0"/>
    <n v="1"/>
    <n v="0"/>
    <n v="0"/>
    <s v=""/>
    <s v=""/>
    <s v=""/>
    <s v=""/>
    <s v=""/>
    <s v=""/>
    <s v=""/>
    <x v="0"/>
    <x v="0"/>
    <x v="0"/>
    <x v="0"/>
    <x v="0"/>
    <x v="0"/>
    <x v="0"/>
    <x v="0"/>
    <x v="0"/>
  </r>
  <r>
    <x v="1"/>
    <s v="Savon (mains) Eau de Javel"/>
    <n v="0"/>
    <n v="1"/>
    <n v="1"/>
    <n v="0"/>
    <n v="0"/>
    <s v="Changement du taux de change"/>
    <n v="0"/>
    <n v="0"/>
    <n v="0"/>
    <n v="0"/>
    <n v="0"/>
    <n v="0"/>
    <n v="0"/>
    <n v="1"/>
    <n v="0"/>
    <n v="0"/>
    <s v=""/>
    <s v=""/>
    <s v=""/>
    <s v=""/>
    <s v=""/>
    <s v=""/>
    <s v=""/>
    <x v="0"/>
    <x v="0"/>
    <x v="0"/>
    <x v="0"/>
    <x v="0"/>
    <x v="0"/>
    <x v="0"/>
    <x v="0"/>
    <x v="0"/>
  </r>
  <r>
    <x v="1"/>
    <s v="Savon (mains) Eau de Javel"/>
    <n v="0"/>
    <n v="1"/>
    <n v="1"/>
    <n v="0"/>
    <n v="0"/>
    <s v="Insécurité sur les routes Changement du taux de change"/>
    <n v="0"/>
    <n v="1"/>
    <n v="0"/>
    <n v="0"/>
    <n v="0"/>
    <n v="0"/>
    <n v="0"/>
    <n v="1"/>
    <n v="0"/>
    <n v="0"/>
    <s v=""/>
    <s v=""/>
    <s v=""/>
    <s v=""/>
    <s v=""/>
    <s v=""/>
    <s v=""/>
    <x v="0"/>
    <x v="0"/>
    <x v="0"/>
    <x v="0"/>
    <x v="0"/>
    <x v="0"/>
    <x v="0"/>
    <x v="0"/>
    <x v="0"/>
  </r>
  <r>
    <x v="1"/>
    <s v="Savon (mains)"/>
    <n v="0"/>
    <n v="1"/>
    <n v="0"/>
    <n v="0"/>
    <n v="0"/>
    <s v="Changement du taux de change"/>
    <n v="0"/>
    <n v="0"/>
    <n v="0"/>
    <n v="0"/>
    <n v="0"/>
    <n v="0"/>
    <n v="0"/>
    <n v="1"/>
    <n v="0"/>
    <n v="0"/>
    <s v=""/>
    <s v=""/>
    <s v=""/>
    <s v=""/>
    <s v=""/>
    <s v=""/>
    <s v=""/>
    <x v="0"/>
    <x v="0"/>
    <x v="0"/>
    <x v="0"/>
    <x v="0"/>
    <x v="0"/>
    <x v="0"/>
    <x v="0"/>
    <x v="0"/>
  </r>
  <r>
    <x v="1"/>
    <s v="Savon (mains)"/>
    <n v="0"/>
    <n v="1"/>
    <n v="0"/>
    <n v="0"/>
    <n v="0"/>
    <s v="Insécurité sur les routes Changement du taux de change"/>
    <n v="0"/>
    <n v="1"/>
    <n v="0"/>
    <n v="0"/>
    <n v="0"/>
    <n v="0"/>
    <n v="0"/>
    <n v="1"/>
    <n v="0"/>
    <n v="0"/>
    <s v=""/>
    <s v=""/>
    <s v=""/>
    <s v=""/>
    <s v=""/>
    <s v=""/>
    <s v=""/>
    <x v="0"/>
    <x v="0"/>
    <x v="0"/>
    <x v="0"/>
    <x v="0"/>
    <x v="0"/>
    <x v="0"/>
    <x v="0"/>
    <x v="0"/>
  </r>
  <r>
    <x v="2"/>
    <s v=""/>
    <s v=""/>
    <s v=""/>
    <s v=""/>
    <s v=""/>
    <s v=""/>
    <s v=""/>
    <s v=""/>
    <s v=""/>
    <s v=""/>
    <s v=""/>
    <s v=""/>
    <s v=""/>
    <s v=""/>
    <s v=""/>
    <s v=""/>
    <s v=""/>
    <s v=""/>
    <s v="Savon (mains) Eau de Javel"/>
    <s v="0"/>
    <s v="1"/>
    <s v="1"/>
    <s v="0"/>
    <s v="J’ai plus de capacité de stockage"/>
    <x v="3"/>
    <x v="2"/>
    <x v="3"/>
    <x v="3"/>
    <x v="3"/>
    <x v="2"/>
    <x v="3"/>
    <x v="3"/>
    <x v="0"/>
  </r>
  <r>
    <x v="2"/>
    <s v=""/>
    <s v=""/>
    <s v=""/>
    <s v=""/>
    <s v=""/>
    <s v=""/>
    <s v=""/>
    <s v=""/>
    <s v=""/>
    <s v=""/>
    <s v=""/>
    <s v=""/>
    <s v=""/>
    <s v=""/>
    <s v=""/>
    <s v=""/>
    <s v=""/>
    <s v=""/>
    <s v="Savon (mains) Eau de Javel"/>
    <s v="0"/>
    <s v="1"/>
    <s v="1"/>
    <s v="0"/>
    <s v="Les importations ont augmentée"/>
    <x v="3"/>
    <x v="2"/>
    <x v="3"/>
    <x v="4"/>
    <x v="2"/>
    <x v="2"/>
    <x v="3"/>
    <x v="3"/>
    <x v="0"/>
  </r>
  <r>
    <x v="1"/>
    <s v="Savon (mains)"/>
    <n v="0"/>
    <n v="1"/>
    <n v="0"/>
    <n v="0"/>
    <n v="0"/>
    <s v="Changement du taux de change"/>
    <n v="0"/>
    <n v="0"/>
    <n v="0"/>
    <n v="0"/>
    <n v="0"/>
    <n v="0"/>
    <n v="0"/>
    <n v="1"/>
    <n v="0"/>
    <n v="0"/>
    <s v=""/>
    <s v=""/>
    <s v=""/>
    <s v=""/>
    <s v=""/>
    <s v=""/>
    <s v=""/>
    <x v="0"/>
    <x v="0"/>
    <x v="0"/>
    <x v="0"/>
    <x v="0"/>
    <x v="0"/>
    <x v="0"/>
    <x v="0"/>
    <x v="0"/>
  </r>
  <r>
    <x v="1"/>
    <s v="Eau de Javel"/>
    <n v="0"/>
    <n v="0"/>
    <n v="1"/>
    <n v="0"/>
    <n v="0"/>
    <s v="Changement du taux de change"/>
    <n v="0"/>
    <n v="0"/>
    <n v="0"/>
    <n v="0"/>
    <n v="0"/>
    <n v="0"/>
    <n v="0"/>
    <n v="1"/>
    <n v="0"/>
    <n v="0"/>
    <s v=""/>
    <s v=""/>
    <s v=""/>
    <s v=""/>
    <s v=""/>
    <s v=""/>
    <s v=""/>
    <x v="0"/>
    <x v="0"/>
    <x v="0"/>
    <x v="0"/>
    <x v="0"/>
    <x v="0"/>
    <x v="0"/>
    <x v="0"/>
    <x v="0"/>
  </r>
  <r>
    <x v="3"/>
    <s v=""/>
    <s v=""/>
    <s v=""/>
    <s v=""/>
    <s v=""/>
    <s v=""/>
    <s v=""/>
    <s v=""/>
    <s v=""/>
    <s v=""/>
    <s v=""/>
    <s v=""/>
    <s v=""/>
    <s v=""/>
    <s v=""/>
    <s v=""/>
    <s v=""/>
    <s v=""/>
    <s v=""/>
    <s v=""/>
    <s v=""/>
    <s v=""/>
    <s v=""/>
    <s v=""/>
    <x v="0"/>
    <x v="0"/>
    <x v="0"/>
    <x v="0"/>
    <x v="0"/>
    <x v="0"/>
    <x v="0"/>
    <x v="0"/>
    <x v="0"/>
  </r>
  <r>
    <x v="1"/>
    <s v="Savon (mains)"/>
    <n v="0"/>
    <n v="1"/>
    <n v="0"/>
    <n v="0"/>
    <n v="0"/>
    <s v="Changement du taux de change"/>
    <n v="0"/>
    <n v="0"/>
    <n v="0"/>
    <n v="0"/>
    <n v="0"/>
    <n v="0"/>
    <n v="0"/>
    <n v="1"/>
    <n v="0"/>
    <n v="0"/>
    <s v=""/>
    <s v=""/>
    <s v=""/>
    <s v=""/>
    <s v=""/>
    <s v=""/>
    <s v=""/>
    <x v="0"/>
    <x v="0"/>
    <x v="0"/>
    <x v="0"/>
    <x v="0"/>
    <x v="0"/>
    <x v="0"/>
    <x v="0"/>
    <x v="0"/>
  </r>
  <r>
    <x v="3"/>
    <s v=""/>
    <s v=""/>
    <s v=""/>
    <s v=""/>
    <s v=""/>
    <s v=""/>
    <s v=""/>
    <s v=""/>
    <s v=""/>
    <s v=""/>
    <s v=""/>
    <s v=""/>
    <s v=""/>
    <s v=""/>
    <s v=""/>
    <s v=""/>
    <s v=""/>
    <s v=""/>
    <s v=""/>
    <s v=""/>
    <s v=""/>
    <s v=""/>
    <s v=""/>
    <s v=""/>
    <x v="0"/>
    <x v="0"/>
    <x v="0"/>
    <x v="0"/>
    <x v="0"/>
    <x v="0"/>
    <x v="0"/>
    <x v="0"/>
    <x v="0"/>
  </r>
  <r>
    <x v="1"/>
    <s v="Savon (mains)"/>
    <n v="0"/>
    <n v="1"/>
    <n v="0"/>
    <n v="0"/>
    <n v="0"/>
    <s v="Changement du taux de change"/>
    <n v="0"/>
    <n v="0"/>
    <n v="0"/>
    <n v="0"/>
    <n v="0"/>
    <n v="0"/>
    <n v="0"/>
    <n v="1"/>
    <n v="0"/>
    <n v="0"/>
    <s v=""/>
    <s v=""/>
    <s v=""/>
    <s v=""/>
    <s v=""/>
    <s v=""/>
    <s v=""/>
    <x v="0"/>
    <x v="0"/>
    <x v="0"/>
    <x v="0"/>
    <x v="0"/>
    <x v="0"/>
    <x v="0"/>
    <x v="0"/>
    <x v="0"/>
  </r>
  <r>
    <x v="0"/>
    <s v=""/>
    <s v=""/>
    <s v=""/>
    <s v=""/>
    <s v=""/>
    <s v=""/>
    <s v=""/>
    <s v=""/>
    <s v=""/>
    <s v=""/>
    <s v=""/>
    <s v=""/>
    <s v=""/>
    <s v=""/>
    <s v=""/>
    <s v=""/>
    <s v=""/>
    <s v=""/>
    <s v=""/>
    <s v=""/>
    <s v=""/>
    <s v=""/>
    <s v=""/>
    <s v=""/>
    <x v="0"/>
    <x v="0"/>
    <x v="0"/>
    <x v="0"/>
    <x v="0"/>
    <x v="0"/>
    <x v="0"/>
    <x v="0"/>
    <x v="0"/>
  </r>
  <r>
    <x v="1"/>
    <s v="Savon (mains)"/>
    <n v="0"/>
    <n v="1"/>
    <n v="0"/>
    <n v="0"/>
    <n v="0"/>
    <s v="Changement du taux de change"/>
    <n v="0"/>
    <n v="0"/>
    <n v="0"/>
    <n v="0"/>
    <n v="0"/>
    <n v="0"/>
    <n v="0"/>
    <n v="1"/>
    <n v="0"/>
    <n v="0"/>
    <s v=""/>
    <s v=""/>
    <s v=""/>
    <s v=""/>
    <s v=""/>
    <s v=""/>
    <s v=""/>
    <x v="0"/>
    <x v="0"/>
    <x v="0"/>
    <x v="0"/>
    <x v="0"/>
    <x v="0"/>
    <x v="0"/>
    <x v="0"/>
    <x v="0"/>
  </r>
  <r>
    <x v="3"/>
    <s v=""/>
    <s v=""/>
    <s v=""/>
    <s v=""/>
    <s v=""/>
    <s v=""/>
    <s v=""/>
    <s v=""/>
    <s v=""/>
    <s v=""/>
    <s v=""/>
    <s v=""/>
    <s v=""/>
    <s v=""/>
    <s v=""/>
    <s v=""/>
    <s v=""/>
    <s v=""/>
    <s v=""/>
    <s v=""/>
    <s v=""/>
    <s v=""/>
    <s v=""/>
    <s v=""/>
    <x v="0"/>
    <x v="0"/>
    <x v="0"/>
    <x v="0"/>
    <x v="0"/>
    <x v="0"/>
    <x v="0"/>
    <x v="0"/>
    <x v="0"/>
  </r>
  <r>
    <x v="1"/>
    <s v="Savon (mains)"/>
    <n v="0"/>
    <n v="1"/>
    <n v="0"/>
    <n v="0"/>
    <n v="0"/>
    <s v="Changement du taux de change"/>
    <n v="0"/>
    <n v="0"/>
    <n v="0"/>
    <n v="0"/>
    <n v="0"/>
    <n v="0"/>
    <n v="0"/>
    <n v="1"/>
    <n v="0"/>
    <n v="0"/>
    <s v=""/>
    <s v=""/>
    <s v=""/>
    <s v=""/>
    <s v=""/>
    <s v=""/>
    <s v=""/>
    <x v="0"/>
    <x v="0"/>
    <x v="0"/>
    <x v="0"/>
    <x v="0"/>
    <x v="0"/>
    <x v="0"/>
    <x v="0"/>
    <x v="0"/>
  </r>
  <r>
    <x v="1"/>
    <s v="Savon (mains)"/>
    <n v="0"/>
    <n v="1"/>
    <n v="0"/>
    <n v="0"/>
    <n v="0"/>
    <s v="Changement du taux de change"/>
    <n v="0"/>
    <n v="0"/>
    <n v="0"/>
    <n v="0"/>
    <n v="0"/>
    <n v="0"/>
    <n v="0"/>
    <n v="1"/>
    <n v="0"/>
    <n v="0"/>
    <s v=""/>
    <s v=""/>
    <s v=""/>
    <s v=""/>
    <s v=""/>
    <s v=""/>
    <s v=""/>
    <x v="0"/>
    <x v="0"/>
    <x v="0"/>
    <x v="0"/>
    <x v="0"/>
    <x v="0"/>
    <x v="0"/>
    <x v="0"/>
    <x v="0"/>
  </r>
  <r>
    <x v="1"/>
    <s v="Savon (mains)"/>
    <n v="0"/>
    <n v="1"/>
    <n v="0"/>
    <n v="0"/>
    <n v="0"/>
    <s v="Insécurité sur les routes"/>
    <n v="0"/>
    <n v="1"/>
    <n v="0"/>
    <n v="0"/>
    <n v="0"/>
    <n v="0"/>
    <n v="0"/>
    <n v="0"/>
    <n v="0"/>
    <n v="0"/>
    <s v=""/>
    <s v=""/>
    <s v=""/>
    <s v=""/>
    <s v=""/>
    <s v=""/>
    <s v=""/>
    <x v="0"/>
    <x v="0"/>
    <x v="0"/>
    <x v="0"/>
    <x v="0"/>
    <x v="0"/>
    <x v="0"/>
    <x v="0"/>
    <x v="0"/>
  </r>
  <r>
    <x v="0"/>
    <s v=""/>
    <s v=""/>
    <s v=""/>
    <s v=""/>
    <s v=""/>
    <s v=""/>
    <s v=""/>
    <s v=""/>
    <s v=""/>
    <s v=""/>
    <s v=""/>
    <s v=""/>
    <s v=""/>
    <s v=""/>
    <s v=""/>
    <s v=""/>
    <s v=""/>
    <s v=""/>
    <s v=""/>
    <s v=""/>
    <s v=""/>
    <s v=""/>
    <s v=""/>
    <s v=""/>
    <x v="0"/>
    <x v="0"/>
    <x v="0"/>
    <x v="0"/>
    <x v="0"/>
    <x v="0"/>
    <x v="0"/>
    <x v="0"/>
    <x v="0"/>
  </r>
  <r>
    <x v="3"/>
    <s v=""/>
    <s v=""/>
    <s v=""/>
    <s v=""/>
    <s v=""/>
    <s v=""/>
    <s v=""/>
    <s v=""/>
    <s v=""/>
    <s v=""/>
    <s v=""/>
    <s v=""/>
    <s v=""/>
    <s v=""/>
    <s v=""/>
    <s v=""/>
    <s v=""/>
    <s v=""/>
    <s v=""/>
    <s v=""/>
    <s v=""/>
    <s v=""/>
    <s v=""/>
    <s v=""/>
    <x v="0"/>
    <x v="0"/>
    <x v="0"/>
    <x v="0"/>
    <x v="0"/>
    <x v="0"/>
    <x v="0"/>
    <x v="0"/>
    <x v="0"/>
  </r>
  <r>
    <x v="1"/>
    <s v="Savon (mains)"/>
    <n v="0"/>
    <n v="1"/>
    <n v="0"/>
    <n v="0"/>
    <n v="0"/>
    <s v="Changement du taux de change"/>
    <n v="0"/>
    <n v="0"/>
    <n v="0"/>
    <n v="0"/>
    <n v="0"/>
    <n v="0"/>
    <n v="0"/>
    <n v="1"/>
    <n v="0"/>
    <n v="0"/>
    <s v=""/>
    <s v=""/>
    <s v=""/>
    <s v=""/>
    <s v=""/>
    <s v=""/>
    <s v=""/>
    <x v="0"/>
    <x v="0"/>
    <x v="0"/>
    <x v="0"/>
    <x v="0"/>
    <x v="0"/>
    <x v="0"/>
    <x v="0"/>
    <x v="0"/>
  </r>
  <r>
    <x v="3"/>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1"/>
    <s v="Savon (mains)"/>
    <n v="0"/>
    <n v="1"/>
    <n v="0"/>
    <n v="0"/>
    <n v="0"/>
    <s v="Changement du taux de change"/>
    <n v="0"/>
    <n v="0"/>
    <n v="0"/>
    <n v="0"/>
    <n v="0"/>
    <n v="0"/>
    <n v="0"/>
    <n v="1"/>
    <n v="0"/>
    <n v="0"/>
    <s v=""/>
    <s v=""/>
    <s v=""/>
    <s v=""/>
    <s v=""/>
    <s v=""/>
    <s v=""/>
    <x v="0"/>
    <x v="0"/>
    <x v="0"/>
    <x v="0"/>
    <x v="0"/>
    <x v="0"/>
    <x v="0"/>
    <x v="0"/>
    <x v="0"/>
  </r>
  <r>
    <x v="1"/>
    <s v="Savon (mains)"/>
    <n v="0"/>
    <n v="1"/>
    <n v="0"/>
    <n v="0"/>
    <n v="0"/>
    <s v="Changement du taux de change"/>
    <n v="0"/>
    <n v="0"/>
    <n v="0"/>
    <n v="0"/>
    <n v="0"/>
    <n v="0"/>
    <n v="0"/>
    <n v="1"/>
    <n v="0"/>
    <n v="0"/>
    <s v=""/>
    <s v=""/>
    <s v=""/>
    <s v=""/>
    <s v=""/>
    <s v=""/>
    <s v=""/>
    <x v="0"/>
    <x v="0"/>
    <x v="0"/>
    <x v="0"/>
    <x v="0"/>
    <x v="0"/>
    <x v="0"/>
    <x v="0"/>
    <x v="0"/>
  </r>
  <r>
    <x v="0"/>
    <s v=""/>
    <s v=""/>
    <s v=""/>
    <s v=""/>
    <s v=""/>
    <s v=""/>
    <s v=""/>
    <s v=""/>
    <s v=""/>
    <s v=""/>
    <s v=""/>
    <s v=""/>
    <s v=""/>
    <s v=""/>
    <s v=""/>
    <s v=""/>
    <s v=""/>
    <s v=""/>
    <s v=""/>
    <s v=""/>
    <s v=""/>
    <s v=""/>
    <s v=""/>
    <s v=""/>
    <x v="0"/>
    <x v="0"/>
    <x v="0"/>
    <x v="0"/>
    <x v="0"/>
    <x v="0"/>
    <x v="0"/>
    <x v="0"/>
    <x v="0"/>
  </r>
  <r>
    <x v="1"/>
    <s v="Savon (mains)"/>
    <n v="0"/>
    <n v="1"/>
    <n v="0"/>
    <n v="0"/>
    <n v="0"/>
    <s v="Changement du taux de change"/>
    <n v="0"/>
    <n v="0"/>
    <n v="0"/>
    <n v="0"/>
    <n v="0"/>
    <n v="0"/>
    <n v="0"/>
    <n v="1"/>
    <n v="0"/>
    <n v="0"/>
    <s v=""/>
    <s v=""/>
    <s v=""/>
    <s v=""/>
    <s v=""/>
    <s v=""/>
    <s v=""/>
    <x v="0"/>
    <x v="0"/>
    <x v="0"/>
    <x v="0"/>
    <x v="0"/>
    <x v="0"/>
    <x v="0"/>
    <x v="0"/>
    <x v="0"/>
  </r>
  <r>
    <x v="1"/>
    <s v="Savon (mains)"/>
    <n v="0"/>
    <n v="1"/>
    <n v="0"/>
    <n v="0"/>
    <n v="0"/>
    <s v="Insécurité en ville"/>
    <n v="1"/>
    <n v="0"/>
    <n v="0"/>
    <n v="0"/>
    <n v="0"/>
    <n v="0"/>
    <n v="0"/>
    <n v="0"/>
    <n v="0"/>
    <n v="0"/>
    <s v=""/>
    <s v=""/>
    <s v=""/>
    <s v=""/>
    <s v=""/>
    <s v=""/>
    <s v=""/>
    <x v="0"/>
    <x v="0"/>
    <x v="0"/>
    <x v="0"/>
    <x v="0"/>
    <x v="0"/>
    <x v="0"/>
    <x v="0"/>
    <x v="0"/>
  </r>
  <r>
    <x v="3"/>
    <s v=""/>
    <s v=""/>
    <s v=""/>
    <s v=""/>
    <s v=""/>
    <s v=""/>
    <s v=""/>
    <s v=""/>
    <s v=""/>
    <s v=""/>
    <s v=""/>
    <s v=""/>
    <s v=""/>
    <s v=""/>
    <s v=""/>
    <s v=""/>
    <s v=""/>
    <s v=""/>
    <s v=""/>
    <s v=""/>
    <s v=""/>
    <s v=""/>
    <s v=""/>
    <s v=""/>
    <x v="0"/>
    <x v="0"/>
    <x v="0"/>
    <x v="0"/>
    <x v="0"/>
    <x v="0"/>
    <x v="0"/>
    <x v="0"/>
    <x v="0"/>
  </r>
  <r>
    <x v="1"/>
    <s v="Savon (mains)"/>
    <n v="0"/>
    <n v="1"/>
    <n v="0"/>
    <n v="0"/>
    <n v="0"/>
    <s v="Changement du taux de change"/>
    <n v="0"/>
    <n v="0"/>
    <n v="0"/>
    <n v="0"/>
    <n v="0"/>
    <n v="0"/>
    <n v="0"/>
    <n v="1"/>
    <n v="0"/>
    <n v="0"/>
    <s v=""/>
    <s v=""/>
    <s v=""/>
    <s v=""/>
    <s v=""/>
    <s v=""/>
    <s v=""/>
    <x v="0"/>
    <x v="0"/>
    <x v="0"/>
    <x v="0"/>
    <x v="0"/>
    <x v="0"/>
    <x v="0"/>
    <x v="0"/>
    <x v="0"/>
  </r>
  <r>
    <x v="3"/>
    <s v=""/>
    <s v=""/>
    <s v=""/>
    <s v=""/>
    <s v=""/>
    <s v=""/>
    <s v=""/>
    <s v=""/>
    <s v=""/>
    <s v=""/>
    <s v=""/>
    <s v=""/>
    <s v=""/>
    <s v=""/>
    <s v=""/>
    <s v=""/>
    <s v=""/>
    <s v=""/>
    <s v=""/>
    <s v=""/>
    <s v=""/>
    <s v=""/>
    <s v=""/>
    <s v=""/>
    <x v="0"/>
    <x v="0"/>
    <x v="0"/>
    <x v="0"/>
    <x v="0"/>
    <x v="0"/>
    <x v="0"/>
    <x v="0"/>
    <x v="0"/>
  </r>
  <r>
    <x v="1"/>
    <s v="Savon (mains)"/>
    <n v="0"/>
    <n v="1"/>
    <n v="0"/>
    <n v="0"/>
    <n v="0"/>
    <s v="Changement du taux de change"/>
    <n v="0"/>
    <n v="0"/>
    <n v="0"/>
    <n v="0"/>
    <n v="0"/>
    <n v="0"/>
    <n v="0"/>
    <n v="1"/>
    <n v="0"/>
    <n v="0"/>
    <s v=""/>
    <s v=""/>
    <s v=""/>
    <s v=""/>
    <s v=""/>
    <s v=""/>
    <s v=""/>
    <x v="0"/>
    <x v="0"/>
    <x v="0"/>
    <x v="0"/>
    <x v="0"/>
    <x v="0"/>
    <x v="0"/>
    <x v="0"/>
    <x v="0"/>
  </r>
  <r>
    <x v="3"/>
    <s v=""/>
    <s v=""/>
    <s v=""/>
    <s v=""/>
    <s v=""/>
    <s v=""/>
    <s v=""/>
    <s v=""/>
    <s v=""/>
    <s v=""/>
    <s v=""/>
    <s v=""/>
    <s v=""/>
    <s v=""/>
    <s v=""/>
    <s v=""/>
    <s v=""/>
    <s v=""/>
    <s v=""/>
    <s v=""/>
    <s v=""/>
    <s v=""/>
    <s v=""/>
    <s v=""/>
    <x v="0"/>
    <x v="0"/>
    <x v="0"/>
    <x v="0"/>
    <x v="0"/>
    <x v="0"/>
    <x v="0"/>
    <x v="0"/>
    <x v="0"/>
  </r>
  <r>
    <x v="1"/>
    <s v="Eau en bidon fermé de 5  gallons (du type Culligan)"/>
    <n v="1"/>
    <n v="0"/>
    <n v="0"/>
    <n v="0"/>
    <n v="0"/>
    <s v="Mauvais état des routes"/>
    <n v="0"/>
    <n v="0"/>
    <n v="1"/>
    <n v="0"/>
    <n v="0"/>
    <n v="0"/>
    <n v="0"/>
    <n v="0"/>
    <n v="0"/>
    <n v="0"/>
    <s v=""/>
    <s v=""/>
    <s v=""/>
    <s v=""/>
    <s v=""/>
    <s v=""/>
    <s v=""/>
    <x v="0"/>
    <x v="0"/>
    <x v="0"/>
    <x v="0"/>
    <x v="0"/>
    <x v="0"/>
    <x v="0"/>
    <x v="0"/>
    <x v="0"/>
  </r>
  <r>
    <x v="0"/>
    <s v=""/>
    <s v=""/>
    <s v=""/>
    <s v=""/>
    <s v=""/>
    <s v=""/>
    <s v=""/>
    <s v=""/>
    <s v=""/>
    <s v=""/>
    <s v=""/>
    <s v=""/>
    <s v=""/>
    <s v=""/>
    <s v=""/>
    <s v=""/>
    <s v=""/>
    <s v=""/>
    <s v=""/>
    <s v=""/>
    <s v=""/>
    <s v=""/>
    <s v=""/>
    <s v=""/>
    <x v="0"/>
    <x v="0"/>
    <x v="0"/>
    <x v="0"/>
    <x v="0"/>
    <x v="0"/>
    <x v="0"/>
    <x v="0"/>
    <x v="0"/>
  </r>
  <r>
    <x v="1"/>
    <s v="Savon (mains)"/>
    <n v="0"/>
    <n v="1"/>
    <n v="0"/>
    <n v="0"/>
    <n v="0"/>
    <s v="Insécurité sur les routes"/>
    <n v="0"/>
    <n v="1"/>
    <n v="0"/>
    <n v="0"/>
    <n v="0"/>
    <n v="0"/>
    <n v="0"/>
    <n v="0"/>
    <n v="0"/>
    <n v="0"/>
    <s v=""/>
    <s v=""/>
    <s v=""/>
    <s v=""/>
    <s v=""/>
    <s v=""/>
    <s v=""/>
    <x v="0"/>
    <x v="0"/>
    <x v="0"/>
    <x v="0"/>
    <x v="0"/>
    <x v="0"/>
    <x v="0"/>
    <x v="0"/>
    <x v="0"/>
  </r>
  <r>
    <x v="3"/>
    <s v=""/>
    <s v=""/>
    <s v=""/>
    <s v=""/>
    <s v=""/>
    <s v=""/>
    <s v=""/>
    <s v=""/>
    <s v=""/>
    <s v=""/>
    <s v=""/>
    <s v=""/>
    <s v=""/>
    <s v=""/>
    <s v=""/>
    <s v=""/>
    <s v=""/>
    <s v=""/>
    <s v=""/>
    <s v=""/>
    <s v=""/>
    <s v=""/>
    <s v=""/>
    <s v=""/>
    <x v="0"/>
    <x v="0"/>
    <x v="0"/>
    <x v="0"/>
    <x v="0"/>
    <x v="0"/>
    <x v="0"/>
    <x v="0"/>
    <x v="0"/>
  </r>
  <r>
    <x v="3"/>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4"/>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3"/>
    <m/>
    <s v=""/>
    <s v=""/>
    <s v=""/>
    <s v=""/>
    <s v=""/>
    <s v=""/>
    <s v=""/>
    <s v=""/>
    <s v=""/>
    <s v=""/>
    <s v=""/>
    <s v=""/>
    <s v=""/>
    <s v=""/>
    <s v=""/>
    <s v=""/>
    <s v=""/>
    <s v=""/>
    <s v=""/>
    <s v=""/>
    <s v=""/>
    <s v=""/>
    <s v=""/>
    <x v="0"/>
    <x v="0"/>
    <x v="0"/>
    <x v="0"/>
    <x v="0"/>
    <x v="0"/>
    <x v="0"/>
    <x v="0"/>
    <x v="0"/>
  </r>
  <r>
    <x v="3"/>
    <m/>
    <s v=""/>
    <s v=""/>
    <s v=""/>
    <s v=""/>
    <s v=""/>
    <s v=""/>
    <s v=""/>
    <s v=""/>
    <s v=""/>
    <s v=""/>
    <s v=""/>
    <s v=""/>
    <s v=""/>
    <s v=""/>
    <s v=""/>
    <s v=""/>
    <s v=""/>
    <s v=""/>
    <s v=""/>
    <s v=""/>
    <s v=""/>
    <s v=""/>
    <s v=""/>
    <x v="0"/>
    <x v="0"/>
    <x v="0"/>
    <x v="0"/>
    <x v="0"/>
    <x v="0"/>
    <x v="0"/>
    <x v="0"/>
    <x v="0"/>
  </r>
  <r>
    <x v="2"/>
    <m/>
    <s v=""/>
    <s v=""/>
    <s v=""/>
    <s v=""/>
    <s v=""/>
    <s v=""/>
    <s v=""/>
    <s v=""/>
    <s v=""/>
    <s v=""/>
    <s v=""/>
    <s v=""/>
    <s v=""/>
    <s v=""/>
    <s v=""/>
    <s v=""/>
    <s v=""/>
    <s v="Savon (mains)"/>
    <n v="0"/>
    <n v="1"/>
    <n v="0"/>
    <n v="0"/>
    <s v="Autre (précisez)"/>
    <x v="1"/>
    <x v="1"/>
    <x v="1"/>
    <x v="1"/>
    <x v="1"/>
    <x v="1"/>
    <x v="1"/>
    <x v="1"/>
    <x v="1"/>
  </r>
  <r>
    <x v="0"/>
    <m/>
    <s v=""/>
    <s v=""/>
    <s v=""/>
    <s v=""/>
    <s v=""/>
    <s v=""/>
    <s v=""/>
    <s v=""/>
    <s v=""/>
    <s v=""/>
    <s v=""/>
    <s v=""/>
    <s v=""/>
    <s v=""/>
    <s v=""/>
    <s v=""/>
    <s v=""/>
    <s v=""/>
    <s v=""/>
    <s v=""/>
    <s v=""/>
    <s v=""/>
    <s v=""/>
    <x v="0"/>
    <x v="0"/>
    <x v="0"/>
    <x v="0"/>
    <x v="0"/>
    <x v="0"/>
    <x v="0"/>
    <x v="0"/>
    <x v="0"/>
  </r>
  <r>
    <x v="0"/>
    <m/>
    <s v=""/>
    <s v=""/>
    <s v=""/>
    <s v=""/>
    <s v=""/>
    <s v=""/>
    <s v=""/>
    <s v=""/>
    <s v=""/>
    <s v=""/>
    <s v=""/>
    <s v=""/>
    <s v=""/>
    <s v=""/>
    <s v=""/>
    <s v=""/>
    <s v=""/>
    <s v=""/>
    <s v=""/>
    <s v=""/>
    <s v=""/>
    <s v=""/>
    <s v=""/>
    <x v="0"/>
    <x v="0"/>
    <x v="0"/>
    <x v="0"/>
    <x v="0"/>
    <x v="0"/>
    <x v="0"/>
    <x v="0"/>
    <x v="0"/>
  </r>
  <r>
    <x v="0"/>
    <m/>
    <s v=""/>
    <s v=""/>
    <s v=""/>
    <s v=""/>
    <s v=""/>
    <s v=""/>
    <s v=""/>
    <s v=""/>
    <s v=""/>
    <s v=""/>
    <s v=""/>
    <s v=""/>
    <s v=""/>
    <s v=""/>
    <s v=""/>
    <s v=""/>
    <s v=""/>
    <s v=""/>
    <s v=""/>
    <s v=""/>
    <s v=""/>
    <s v=""/>
    <s v=""/>
    <x v="0"/>
    <x v="0"/>
    <x v="0"/>
    <x v="0"/>
    <x v="0"/>
    <x v="0"/>
    <x v="0"/>
    <x v="0"/>
    <x v="0"/>
  </r>
  <r>
    <x v="0"/>
    <m/>
    <s v=""/>
    <s v=""/>
    <s v=""/>
    <s v=""/>
    <s v=""/>
    <s v=""/>
    <s v=""/>
    <s v=""/>
    <s v=""/>
    <s v=""/>
    <s v=""/>
    <s v=""/>
    <s v=""/>
    <s v=""/>
    <s v=""/>
    <s v=""/>
    <s v=""/>
    <s v=""/>
    <s v=""/>
    <s v=""/>
    <s v=""/>
    <s v=""/>
    <s v=""/>
    <x v="0"/>
    <x v="0"/>
    <x v="0"/>
    <x v="0"/>
    <x v="0"/>
    <x v="0"/>
    <x v="0"/>
    <x v="0"/>
    <x v="0"/>
  </r>
  <r>
    <x v="0"/>
    <m/>
    <s v=""/>
    <s v=""/>
    <s v=""/>
    <s v=""/>
    <s v=""/>
    <s v=""/>
    <s v=""/>
    <s v=""/>
    <s v=""/>
    <s v=""/>
    <s v=""/>
    <s v=""/>
    <s v=""/>
    <s v=""/>
    <s v=""/>
    <s v=""/>
    <s v=""/>
    <s v=""/>
    <s v=""/>
    <s v=""/>
    <s v=""/>
    <s v=""/>
    <s v=""/>
    <x v="0"/>
    <x v="0"/>
    <x v="0"/>
    <x v="0"/>
    <x v="0"/>
    <x v="0"/>
    <x v="0"/>
    <x v="0"/>
    <x v="0"/>
  </r>
  <r>
    <x v="3"/>
    <m/>
    <s v=""/>
    <s v=""/>
    <s v=""/>
    <s v=""/>
    <s v=""/>
    <s v=""/>
    <s v=""/>
    <s v=""/>
    <s v=""/>
    <s v=""/>
    <s v=""/>
    <s v=""/>
    <s v=""/>
    <s v=""/>
    <s v=""/>
    <s v=""/>
    <s v=""/>
    <s v=""/>
    <s v=""/>
    <s v=""/>
    <s v=""/>
    <s v=""/>
    <s v=""/>
    <x v="0"/>
    <x v="0"/>
    <x v="0"/>
    <x v="0"/>
    <x v="0"/>
    <x v="0"/>
    <x v="0"/>
    <x v="0"/>
    <x v="0"/>
  </r>
  <r>
    <x v="3"/>
    <m/>
    <s v=""/>
    <s v=""/>
    <s v=""/>
    <s v=""/>
    <s v=""/>
    <s v=""/>
    <s v=""/>
    <s v=""/>
    <s v=""/>
    <s v=""/>
    <s v=""/>
    <s v=""/>
    <s v=""/>
    <s v=""/>
    <s v=""/>
    <s v=""/>
    <s v=""/>
    <s v=""/>
    <s v=""/>
    <s v=""/>
    <s v=""/>
    <s v=""/>
    <s v=""/>
    <x v="0"/>
    <x v="0"/>
    <x v="0"/>
    <x v="0"/>
    <x v="0"/>
    <x v="0"/>
    <x v="0"/>
    <x v="0"/>
    <x v="0"/>
  </r>
  <r>
    <x v="3"/>
    <m/>
    <s v=""/>
    <s v=""/>
    <s v=""/>
    <s v=""/>
    <s v=""/>
    <s v=""/>
    <s v=""/>
    <s v=""/>
    <s v=""/>
    <s v=""/>
    <s v=""/>
    <s v=""/>
    <s v=""/>
    <s v=""/>
    <s v=""/>
    <s v=""/>
    <s v=""/>
    <s v=""/>
    <s v=""/>
    <s v=""/>
    <s v=""/>
    <s v=""/>
    <s v=""/>
    <x v="0"/>
    <x v="0"/>
    <x v="0"/>
    <x v="0"/>
    <x v="0"/>
    <x v="0"/>
    <x v="0"/>
    <x v="0"/>
    <x v="0"/>
  </r>
  <r>
    <x v="3"/>
    <s v=""/>
    <s v=""/>
    <s v=""/>
    <s v=""/>
    <s v=""/>
    <s v=""/>
    <s v=""/>
    <s v=""/>
    <s v=""/>
    <s v=""/>
    <s v=""/>
    <s v=""/>
    <s v=""/>
    <s v=""/>
    <s v=""/>
    <s v=""/>
    <s v=""/>
    <s v=""/>
    <s v=""/>
    <s v=""/>
    <s v=""/>
    <s v=""/>
    <s v=""/>
    <s v=""/>
    <x v="0"/>
    <x v="0"/>
    <x v="0"/>
    <x v="0"/>
    <x v="0"/>
    <x v="0"/>
    <x v="0"/>
    <x v="0"/>
    <x v="0"/>
  </r>
  <r>
    <x v="3"/>
    <s v=""/>
    <s v=""/>
    <s v=""/>
    <s v=""/>
    <s v=""/>
    <s v=""/>
    <s v=""/>
    <s v=""/>
    <s v=""/>
    <s v=""/>
    <s v=""/>
    <s v=""/>
    <s v=""/>
    <s v=""/>
    <s v=""/>
    <s v=""/>
    <s v=""/>
    <s v=""/>
    <s v=""/>
    <s v=""/>
    <s v=""/>
    <s v=""/>
    <s v=""/>
    <s v=""/>
    <x v="0"/>
    <x v="0"/>
    <x v="0"/>
    <x v="0"/>
    <x v="0"/>
    <x v="0"/>
    <x v="0"/>
    <x v="0"/>
    <x v="0"/>
  </r>
  <r>
    <x v="2"/>
    <s v=""/>
    <s v=""/>
    <s v=""/>
    <s v=""/>
    <s v=""/>
    <s v=""/>
    <s v=""/>
    <s v=""/>
    <s v=""/>
    <s v=""/>
    <s v=""/>
    <s v=""/>
    <s v=""/>
    <s v=""/>
    <s v=""/>
    <s v=""/>
    <s v=""/>
    <s v=""/>
    <s v="Eau en bidon fermé de 5  gallons (du type Culligan)"/>
    <n v="1"/>
    <n v="0"/>
    <n v="0"/>
    <n v="0"/>
    <s v="Autre (précisez)"/>
    <x v="1"/>
    <x v="1"/>
    <x v="1"/>
    <x v="1"/>
    <x v="1"/>
    <x v="1"/>
    <x v="1"/>
    <x v="1"/>
    <x v="3"/>
  </r>
  <r>
    <x v="1"/>
    <s v="Savon (mains)"/>
    <n v="0"/>
    <n v="1"/>
    <n v="0"/>
    <n v="0"/>
    <n v="0"/>
    <s v="Changement du taux de change"/>
    <n v="0"/>
    <n v="0"/>
    <n v="0"/>
    <n v="0"/>
    <n v="0"/>
    <n v="0"/>
    <n v="0"/>
    <n v="1"/>
    <n v="0"/>
    <n v="0"/>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3"/>
    <s v=""/>
    <s v=""/>
    <s v=""/>
    <s v=""/>
    <s v=""/>
    <s v=""/>
    <s v=""/>
    <s v=""/>
    <s v=""/>
    <s v=""/>
    <s v=""/>
    <s v=""/>
    <s v=""/>
    <s v=""/>
    <s v=""/>
    <s v=""/>
    <s v=""/>
    <s v=""/>
    <s v=""/>
    <s v=""/>
    <s v=""/>
    <s v=""/>
    <s v=""/>
    <s v=""/>
    <x v="0"/>
    <x v="0"/>
    <x v="0"/>
    <x v="0"/>
    <x v="0"/>
    <x v="0"/>
    <x v="0"/>
    <x v="0"/>
    <x v="0"/>
  </r>
  <r>
    <x v="3"/>
    <s v=""/>
    <s v=""/>
    <s v=""/>
    <s v=""/>
    <s v=""/>
    <s v=""/>
    <s v=""/>
    <s v=""/>
    <s v=""/>
    <s v=""/>
    <s v=""/>
    <s v=""/>
    <s v=""/>
    <s v=""/>
    <s v=""/>
    <s v=""/>
    <s v=""/>
    <s v=""/>
    <s v=""/>
    <s v=""/>
    <s v=""/>
    <s v=""/>
    <s v=""/>
    <s v=""/>
    <x v="0"/>
    <x v="0"/>
    <x v="0"/>
    <x v="0"/>
    <x v="0"/>
    <x v="0"/>
    <x v="0"/>
    <x v="0"/>
    <x v="0"/>
  </r>
  <r>
    <x v="3"/>
    <s v=""/>
    <s v=""/>
    <s v=""/>
    <s v=""/>
    <s v=""/>
    <s v=""/>
    <s v=""/>
    <s v=""/>
    <s v=""/>
    <s v=""/>
    <s v=""/>
    <s v=""/>
    <s v=""/>
    <s v=""/>
    <s v=""/>
    <s v=""/>
    <s v=""/>
    <s v=""/>
    <s v=""/>
    <s v=""/>
    <s v=""/>
    <s v=""/>
    <s v=""/>
    <s v=""/>
    <x v="0"/>
    <x v="0"/>
    <x v="0"/>
    <x v="0"/>
    <x v="0"/>
    <x v="0"/>
    <x v="0"/>
    <x v="0"/>
    <x v="0"/>
  </r>
  <r>
    <x v="1"/>
    <s v="Savon (mains)"/>
    <n v="0"/>
    <n v="1"/>
    <n v="0"/>
    <n v="0"/>
    <n v="0"/>
    <s v="Changement du taux de change"/>
    <n v="0"/>
    <n v="0"/>
    <n v="0"/>
    <n v="0"/>
    <n v="0"/>
    <n v="0"/>
    <n v="0"/>
    <n v="1"/>
    <n v="0"/>
    <n v="0"/>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r>
    <x v="0"/>
    <s v=""/>
    <s v=""/>
    <s v=""/>
    <s v=""/>
    <s v=""/>
    <s v=""/>
    <s v=""/>
    <s v=""/>
    <s v=""/>
    <s v=""/>
    <s v=""/>
    <s v=""/>
    <s v=""/>
    <s v=""/>
    <s v=""/>
    <s v=""/>
    <s v=""/>
    <s v=""/>
    <s v=""/>
    <s v=""/>
    <s v=""/>
    <s v=""/>
    <s v=""/>
    <s v=""/>
    <x v="0"/>
    <x v="0"/>
    <x v="0"/>
    <x v="0"/>
    <x v="0"/>
    <x v="0"/>
    <x v="0"/>
    <x v="0"/>
    <x v="0"/>
  </r>
</pivotCacheRecords>
</file>

<file path=xl/pivotCache/pivotCacheRecords7.xml><?xml version="1.0" encoding="utf-8"?>
<pivotCacheRecords xmlns="http://schemas.openxmlformats.org/spreadsheetml/2006/main" xmlns:r="http://schemas.openxmlformats.org/officeDocument/2006/relationships" count="141">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2"/>
    <s v=""/>
    <s v=""/>
    <s v=""/>
    <s v=""/>
    <s v=""/>
    <s v=""/>
    <s v=""/>
    <s v=""/>
    <s v=""/>
    <s v=""/>
    <s v=""/>
    <s v=""/>
    <s v=""/>
    <s v="Le prix de l’essence est descendu"/>
    <n v="1"/>
    <n v="0"/>
    <n v="0"/>
    <n v="0"/>
    <n v="0"/>
    <n v="0"/>
    <n v="0"/>
    <n v="0"/>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1"/>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3"/>
    <s v="Problème avec le camion"/>
    <n v="0"/>
    <n v="0"/>
    <n v="0"/>
    <n v="0"/>
    <n v="0"/>
    <n v="0"/>
    <n v="0"/>
    <n v="1"/>
    <n v="0"/>
    <n v="0"/>
    <n v="0"/>
    <s v=""/>
    <s v=""/>
    <s v=""/>
    <s v=""/>
    <s v=""/>
    <s v=""/>
    <s v=""/>
    <s v=""/>
    <s v=""/>
    <s v=""/>
    <s v=""/>
  </r>
  <r>
    <x v="3"/>
    <s v="Problème avec le camion"/>
    <n v="0"/>
    <n v="0"/>
    <n v="0"/>
    <n v="0"/>
    <n v="0"/>
    <n v="0"/>
    <n v="0"/>
    <n v="1"/>
    <n v="0"/>
    <n v="0"/>
    <n v="0"/>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3"/>
    <s v="Je ne sais pas, je ne souhaite pas répondre"/>
    <n v="0"/>
    <n v="0"/>
    <n v="0"/>
    <n v="0"/>
    <n v="0"/>
    <n v="0"/>
    <n v="0"/>
    <n v="0"/>
    <n v="0"/>
    <n v="0"/>
    <n v="1"/>
    <s v=""/>
    <s v=""/>
    <s v=""/>
    <s v=""/>
    <s v=""/>
    <s v=""/>
    <s v=""/>
    <s v=""/>
    <s v=""/>
    <s v=""/>
    <s v=""/>
  </r>
  <r>
    <x v="3"/>
    <s v="Je ne sais pas, je ne souhaite pas répondre"/>
    <n v="0"/>
    <n v="0"/>
    <n v="0"/>
    <n v="0"/>
    <n v="0"/>
    <n v="0"/>
    <n v="0"/>
    <n v="0"/>
    <n v="0"/>
    <n v="0"/>
    <n v="1"/>
    <s v=""/>
    <s v=""/>
    <s v=""/>
    <s v=""/>
    <s v=""/>
    <s v=""/>
    <s v=""/>
    <s v=""/>
    <s v=""/>
    <s v=""/>
    <s v=""/>
  </r>
  <r>
    <x v="3"/>
    <s v="Je ne sais pas, je ne souhaite pas répondre"/>
    <n v="0"/>
    <n v="0"/>
    <n v="0"/>
    <n v="0"/>
    <n v="0"/>
    <n v="0"/>
    <n v="0"/>
    <n v="0"/>
    <n v="0"/>
    <n v="0"/>
    <n v="1"/>
    <s v=""/>
    <s v=""/>
    <s v=""/>
    <s v=""/>
    <s v=""/>
    <s v=""/>
    <s v=""/>
    <s v=""/>
    <s v=""/>
    <s v=""/>
    <s v=""/>
  </r>
  <r>
    <x v="1"/>
    <s v=""/>
    <s v=""/>
    <s v=""/>
    <s v=""/>
    <s v=""/>
    <s v=""/>
    <s v=""/>
    <s v=""/>
    <s v=""/>
    <s v=""/>
    <s v=""/>
    <s v=""/>
    <s v=""/>
    <s v=""/>
    <s v=""/>
    <s v=""/>
    <s v=""/>
    <s v=""/>
    <s v=""/>
    <s v=""/>
    <s v=""/>
    <s v=""/>
    <s v=""/>
  </r>
  <r>
    <x v="1"/>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1"/>
    <s v=""/>
    <s v=""/>
    <s v=""/>
    <s v=""/>
    <s v=""/>
    <s v=""/>
    <s v=""/>
    <s v=""/>
    <s v=""/>
    <s v=""/>
    <s v=""/>
    <s v=""/>
    <s v=""/>
    <s v=""/>
    <s v=""/>
    <s v=""/>
    <s v=""/>
    <s v=""/>
    <s v=""/>
    <s v=""/>
    <s v=""/>
    <s v=""/>
    <s v=""/>
  </r>
  <r>
    <x v="3"/>
    <s v="Changement du taux de change"/>
    <n v="0"/>
    <n v="0"/>
    <n v="0"/>
    <n v="0"/>
    <n v="0"/>
    <n v="0"/>
    <n v="0"/>
    <n v="0"/>
    <n v="1"/>
    <n v="0"/>
    <n v="0"/>
    <s v=""/>
    <s v=""/>
    <s v=""/>
    <s v=""/>
    <s v=""/>
    <s v=""/>
    <s v=""/>
    <s v=""/>
    <s v=""/>
    <s v=""/>
    <s v=""/>
  </r>
  <r>
    <x v="1"/>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r>
    <x v="0"/>
    <s v=""/>
    <s v=""/>
    <s v=""/>
    <s v=""/>
    <s v=""/>
    <s v=""/>
    <s v=""/>
    <s v=""/>
    <s v=""/>
    <s v=""/>
    <s v=""/>
    <s v=""/>
    <s v=""/>
    <s v=""/>
    <s v=""/>
    <s v=""/>
    <s v=""/>
    <s v=""/>
    <s v=""/>
    <s v=""/>
    <s v=""/>
    <s v=""/>
    <s v=""/>
  </r>
</pivotCacheRecords>
</file>

<file path=xl/pivotCache/pivotCacheRecords8.xml><?xml version="1.0" encoding="utf-8"?>
<pivotCacheRecords xmlns="http://schemas.openxmlformats.org/spreadsheetml/2006/main" xmlns:r="http://schemas.openxmlformats.org/officeDocument/2006/relationships" count="141">
  <r>
    <s v="ACF"/>
    <x v="0"/>
    <s v="Môle Saint Nicolas"/>
    <s v="Centre-ville"/>
    <s v="Péri-urbaine"/>
    <s v="Marché Trésor / Mare-Rouge"/>
    <n v="0"/>
    <n v="1"/>
    <n v="1"/>
    <n v="0"/>
    <n v="0"/>
    <n v="1"/>
    <n v="1"/>
    <n v="0"/>
    <s v=""/>
    <s v=""/>
    <s v=""/>
    <s v=""/>
    <s v=""/>
    <s v=""/>
    <s v=""/>
    <s v=""/>
    <s v=""/>
    <s v=""/>
    <s v=""/>
    <s v=""/>
    <s v=""/>
    <s v=""/>
    <s v=""/>
    <s v=""/>
    <s v=""/>
    <s v=""/>
    <s v=""/>
    <s v="37.5"/>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F"/>
    <x v="0"/>
    <s v="Môle Saint Nicolas"/>
    <s v="Centre-ville"/>
    <s v="Péri-urbaine"/>
    <s v="Marché Trésor / Mare-Rouge"/>
    <n v="0"/>
    <n v="1"/>
    <n v="1"/>
    <n v="1"/>
    <n v="0"/>
    <n v="1"/>
    <n v="0"/>
    <n v="1"/>
    <s v="l'Eau de Javel"/>
    <n v="0"/>
    <n v="0"/>
    <n v="0"/>
    <n v="1"/>
    <n v="0"/>
    <s v="Absence de moyen de transport"/>
    <n v="0"/>
    <n v="0"/>
    <n v="0"/>
    <n v="0"/>
    <n v="1"/>
    <n v="0"/>
    <n v="0"/>
    <n v="0"/>
    <n v="0"/>
    <n v="0"/>
    <n v="0"/>
    <s v=""/>
    <s v="37.5"/>
    <s v=""/>
    <s v=""/>
    <x v="1"/>
    <x v="1"/>
    <n v="0"/>
    <n v="1"/>
    <n v="0"/>
    <n v="0"/>
    <n v="0"/>
    <s v="Insécurité en ville Insécurité sur les routes"/>
    <n v="1"/>
    <n v="1"/>
    <n v="0"/>
    <n v="0"/>
    <n v="0"/>
    <n v="0"/>
    <n v="0"/>
    <n v="0"/>
    <n v="0"/>
    <n v="0"/>
    <s v=""/>
    <s v=""/>
    <s v=""/>
    <s v=""/>
    <s v=""/>
    <s v=""/>
    <s v=""/>
    <s v=""/>
    <s v=""/>
    <s v=""/>
    <s v=""/>
    <s v=""/>
    <s v=""/>
    <s v=""/>
    <s v=""/>
    <s v=""/>
    <x v="1"/>
    <n v="0"/>
    <n v="1"/>
    <n v="0"/>
    <n v="0"/>
    <n v="0"/>
    <s v="Insécurité en ville Insécurité sur les routes"/>
    <n v="1"/>
    <n v="1"/>
    <n v="0"/>
    <n v="0"/>
    <n v="0"/>
    <n v="0"/>
    <n v="0"/>
    <n v="0"/>
    <n v="0"/>
    <n v="0"/>
    <n v="0"/>
    <s v=""/>
    <m/>
    <x v="0"/>
    <s v=""/>
    <s v=""/>
    <s v=""/>
    <s v=""/>
    <s v=""/>
    <s v=""/>
    <s v=""/>
    <s v=""/>
    <s v=""/>
    <s v=""/>
    <s v=""/>
    <s v=""/>
    <s v=""/>
    <s v=""/>
    <s v=""/>
    <s v=""/>
    <s v=""/>
    <s v=""/>
    <s v=""/>
    <s v=""/>
    <s v=""/>
    <s v=""/>
    <s v=""/>
    <s v=""/>
  </r>
  <r>
    <s v="ACF"/>
    <x v="0"/>
    <s v="Môle Saint Nicolas"/>
    <s v="Centre-ville"/>
    <s v="Péri-urbaine"/>
    <s v="Marché communal de Môle Saint Nicolas"/>
    <n v="0"/>
    <n v="1"/>
    <n v="1"/>
    <n v="0"/>
    <n v="0"/>
    <n v="1"/>
    <n v="1"/>
    <n v="0"/>
    <s v=""/>
    <s v=""/>
    <s v=""/>
    <s v=""/>
    <s v=""/>
    <s v=""/>
    <s v=""/>
    <s v=""/>
    <s v=""/>
    <s v=""/>
    <s v=""/>
    <s v=""/>
    <s v=""/>
    <s v=""/>
    <s v=""/>
    <s v=""/>
    <s v=""/>
    <s v=""/>
    <s v=""/>
    <n v="25"/>
    <n v="533.33333333333337"/>
    <m/>
    <x v="2"/>
    <x v="0"/>
    <s v=""/>
    <s v=""/>
    <s v=""/>
    <s v=""/>
    <s v=""/>
    <s v=""/>
    <s v=""/>
    <s v=""/>
    <s v=""/>
    <s v=""/>
    <s v=""/>
    <s v=""/>
    <s v=""/>
    <s v=""/>
    <s v=""/>
    <s v=""/>
    <s v=""/>
    <s v="Savon (mains) Eau de Javel"/>
    <n v="0"/>
    <n v="1"/>
    <n v="1"/>
    <n v="0"/>
    <s v="Autre (précisez)"/>
    <n v="0"/>
    <n v="0"/>
    <n v="0"/>
    <n v="0"/>
    <n v="0"/>
    <n v="0"/>
    <n v="1"/>
    <n v="0"/>
    <s v="Changement du taux de change"/>
    <x v="1"/>
    <n v="0"/>
    <n v="1"/>
    <n v="1"/>
    <n v="0"/>
    <n v="0"/>
    <s v="Autre (précisez)"/>
    <n v="0"/>
    <n v="0"/>
    <n v="0"/>
    <n v="0"/>
    <n v="0"/>
    <n v="0"/>
    <n v="0"/>
    <n v="0"/>
    <n v="0"/>
    <n v="1"/>
    <n v="0"/>
    <s v=""/>
    <m/>
    <x v="0"/>
    <s v=""/>
    <s v=""/>
    <s v=""/>
    <s v=""/>
    <s v=""/>
    <s v=""/>
    <s v=""/>
    <s v=""/>
    <s v=""/>
    <s v=""/>
    <s v=""/>
    <s v=""/>
    <s v=""/>
    <s v=""/>
    <s v=""/>
    <s v=""/>
    <s v=""/>
    <s v=""/>
    <s v=""/>
    <s v=""/>
    <s v=""/>
    <s v=""/>
    <s v=""/>
    <s v=""/>
  </r>
  <r>
    <s v="ACF"/>
    <x v="0"/>
    <s v="Môle Saint Nicolas"/>
    <s v="Centre-ville"/>
    <s v="Péri-urbaine"/>
    <s v="Marché communal de Môle Saint Nicolas"/>
    <n v="0"/>
    <n v="1"/>
    <n v="1"/>
    <n v="0"/>
    <n v="0"/>
    <n v="1"/>
    <n v="1"/>
    <n v="0"/>
    <s v=""/>
    <s v=""/>
    <s v=""/>
    <s v=""/>
    <s v=""/>
    <s v=""/>
    <s v=""/>
    <s v=""/>
    <s v=""/>
    <s v=""/>
    <s v=""/>
    <s v=""/>
    <s v=""/>
    <s v=""/>
    <s v=""/>
    <s v=""/>
    <s v=""/>
    <s v=""/>
    <s v=""/>
    <n v="25"/>
    <n v="533.33333333333337"/>
    <m/>
    <x v="2"/>
    <x v="0"/>
    <s v=""/>
    <s v=""/>
    <s v=""/>
    <s v=""/>
    <s v=""/>
    <s v=""/>
    <s v=""/>
    <s v=""/>
    <s v=""/>
    <s v=""/>
    <s v=""/>
    <s v=""/>
    <s v=""/>
    <s v=""/>
    <s v=""/>
    <s v=""/>
    <s v=""/>
    <s v="Savon (mains) Eau de Javel"/>
    <n v="0"/>
    <n v="1"/>
    <n v="1"/>
    <n v="0"/>
    <s v="Autre (précisez)"/>
    <n v="0"/>
    <n v="0"/>
    <n v="0"/>
    <n v="0"/>
    <n v="0"/>
    <n v="0"/>
    <n v="1"/>
    <n v="0"/>
    <s v="Changement du taux de change"/>
    <x v="0"/>
    <s v=""/>
    <s v=""/>
    <s v=""/>
    <s v=""/>
    <s v=""/>
    <s v=""/>
    <s v=""/>
    <s v=""/>
    <s v=""/>
    <s v=""/>
    <s v=""/>
    <s v=""/>
    <s v=""/>
    <s v=""/>
    <s v=""/>
    <s v=""/>
    <s v=""/>
    <s v=""/>
    <m/>
    <x v="0"/>
    <s v=""/>
    <s v=""/>
    <s v=""/>
    <s v=""/>
    <s v=""/>
    <s v=""/>
    <s v=""/>
    <s v=""/>
    <s v=""/>
    <s v=""/>
    <s v=""/>
    <s v=""/>
    <s v=""/>
    <s v=""/>
    <s v=""/>
    <s v=""/>
    <s v=""/>
    <s v=""/>
    <s v=""/>
    <s v=""/>
    <s v=""/>
    <s v=""/>
    <s v=""/>
    <s v=""/>
  </r>
  <r>
    <s v="ACF"/>
    <x v="0"/>
    <s v="Môle Saint Nicolas"/>
    <s v="Centre-ville"/>
    <s v="Péri-urbaine"/>
    <s v="Marché Trésor / Mare-Rouge"/>
    <n v="0"/>
    <n v="1"/>
    <n v="0"/>
    <n v="0"/>
    <n v="0"/>
    <n v="1"/>
    <n v="0"/>
    <n v="0"/>
    <s v=""/>
    <s v=""/>
    <s v=""/>
    <s v=""/>
    <s v=""/>
    <s v=""/>
    <s v=""/>
    <s v=""/>
    <s v=""/>
    <s v=""/>
    <s v=""/>
    <s v=""/>
    <s v=""/>
    <s v=""/>
    <s v=""/>
    <s v=""/>
    <s v=""/>
    <s v=""/>
    <s v=""/>
    <n v="25"/>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F"/>
    <x v="0"/>
    <s v="Môle Saint Nicolas"/>
    <s v="Centre-ville"/>
    <s v="Péri-urbaine"/>
    <s v="Marché Trésor / Mare-Rouge"/>
    <n v="0"/>
    <n v="0"/>
    <n v="1"/>
    <n v="0"/>
    <n v="0"/>
    <n v="0"/>
    <n v="1"/>
    <n v="0"/>
    <s v=""/>
    <s v=""/>
    <s v=""/>
    <s v=""/>
    <s v=""/>
    <s v=""/>
    <s v=""/>
    <s v=""/>
    <s v=""/>
    <s v=""/>
    <s v=""/>
    <s v=""/>
    <s v=""/>
    <s v=""/>
    <s v=""/>
    <s v=""/>
    <s v=""/>
    <s v=""/>
    <s v=""/>
    <s v=""/>
    <n v="640"/>
    <m/>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F"/>
    <x v="0"/>
    <s v="Môle Saint Nicolas"/>
    <s v="Centre-ville"/>
    <s v="Péri-urbaine"/>
    <s v="Marché communal de Môle Saint Nicolas"/>
    <n v="0"/>
    <n v="1"/>
    <n v="0"/>
    <n v="0"/>
    <n v="0"/>
    <n v="1"/>
    <n v="0"/>
    <n v="0"/>
    <s v=""/>
    <s v=""/>
    <s v=""/>
    <s v=""/>
    <s v=""/>
    <s v=""/>
    <s v=""/>
    <s v=""/>
    <s v=""/>
    <s v=""/>
    <s v=""/>
    <s v=""/>
    <s v=""/>
    <s v=""/>
    <s v=""/>
    <s v=""/>
    <s v=""/>
    <s v=""/>
    <s v=""/>
    <n v="35"/>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F"/>
    <x v="0"/>
    <s v="Môle Saint Nicolas"/>
    <s v="Centre-ville"/>
    <s v="Péri-urbaine"/>
    <s v="Marché communal de Môle Saint Nicolas"/>
    <n v="0"/>
    <n v="1"/>
    <n v="0"/>
    <n v="0"/>
    <n v="0"/>
    <n v="1"/>
    <n v="0"/>
    <n v="0"/>
    <s v=""/>
    <s v=""/>
    <s v=""/>
    <s v=""/>
    <s v=""/>
    <s v=""/>
    <s v=""/>
    <s v=""/>
    <s v=""/>
    <s v=""/>
    <s v=""/>
    <s v=""/>
    <s v=""/>
    <s v=""/>
    <s v=""/>
    <s v=""/>
    <s v=""/>
    <s v=""/>
    <s v=""/>
    <n v="25"/>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F"/>
    <x v="0"/>
    <s v="Môle Saint Nicolas"/>
    <s v="Centre-ville"/>
    <s v="Péri-urbaine"/>
    <s v="Marché communal de Môle Saint Nicolas"/>
    <n v="1"/>
    <n v="0"/>
    <n v="0"/>
    <n v="0"/>
    <n v="1"/>
    <n v="0"/>
    <n v="0"/>
    <n v="0"/>
    <s v=""/>
    <s v=""/>
    <s v=""/>
    <s v=""/>
    <s v=""/>
    <s v=""/>
    <s v=""/>
    <s v=""/>
    <s v=""/>
    <s v=""/>
    <s v=""/>
    <s v=""/>
    <s v=""/>
    <s v=""/>
    <s v=""/>
    <s v=""/>
    <s v=""/>
    <s v=""/>
    <n v="30"/>
    <s v=""/>
    <s v=""/>
    <s v=""/>
    <x v="1"/>
    <x v="2"/>
    <n v="1"/>
    <n v="0"/>
    <n v="0"/>
    <n v="0"/>
    <n v="0"/>
    <s v="Le prix de l'essence est monté"/>
    <n v="0"/>
    <n v="0"/>
    <n v="0"/>
    <n v="0"/>
    <n v="0"/>
    <n v="1"/>
    <n v="0"/>
    <n v="0"/>
    <n v="0"/>
    <n v="0"/>
    <s v=""/>
    <s v=""/>
    <s v=""/>
    <s v=""/>
    <s v=""/>
    <s v=""/>
    <s v=""/>
    <s v=""/>
    <s v=""/>
    <s v=""/>
    <s v=""/>
    <s v=""/>
    <s v=""/>
    <s v=""/>
    <s v=""/>
    <s v=""/>
    <x v="0"/>
    <s v=""/>
    <s v=""/>
    <s v=""/>
    <s v=""/>
    <s v=""/>
    <s v=""/>
    <s v=""/>
    <s v=""/>
    <s v=""/>
    <s v=""/>
    <s v=""/>
    <s v=""/>
    <s v=""/>
    <s v=""/>
    <s v=""/>
    <s v=""/>
    <s v=""/>
    <s v=""/>
    <m/>
    <x v="0"/>
    <s v=""/>
    <s v=""/>
    <s v=""/>
    <s v=""/>
    <s v=""/>
    <s v=""/>
    <s v=""/>
    <s v=""/>
    <s v=""/>
    <s v=""/>
    <s v=""/>
    <s v=""/>
    <s v=""/>
    <s v=""/>
    <s v=""/>
    <s v=""/>
    <s v=""/>
    <s v=""/>
    <s v=""/>
    <s v=""/>
    <s v=""/>
    <s v=""/>
    <s v=""/>
    <s v=""/>
  </r>
  <r>
    <s v="ACTED"/>
    <x v="1"/>
    <s v="Belladère"/>
    <s v="Bas Régis"/>
    <s v="Rurale"/>
    <s v="Marché public de Belladère"/>
    <n v="1"/>
    <n v="0"/>
    <n v="0"/>
    <n v="0"/>
    <n v="1"/>
    <n v="0"/>
    <n v="0"/>
    <n v="0"/>
    <s v=""/>
    <s v=""/>
    <s v=""/>
    <s v=""/>
    <s v=""/>
    <s v=""/>
    <s v=""/>
    <s v=""/>
    <s v=""/>
    <s v=""/>
    <s v=""/>
    <s v=""/>
    <s v=""/>
    <s v=""/>
    <s v=""/>
    <s v=""/>
    <s v=""/>
    <s v=""/>
    <n v="4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Belladère"/>
    <s v="Cité Jolie"/>
    <s v="Rurale"/>
    <s v="Marché public de Belladère"/>
    <n v="1"/>
    <n v="0"/>
    <n v="0"/>
    <n v="0"/>
    <n v="1"/>
    <n v="0"/>
    <n v="0"/>
    <n v="0"/>
    <s v=""/>
    <s v=""/>
    <s v=""/>
    <s v=""/>
    <s v=""/>
    <s v=""/>
    <s v=""/>
    <s v=""/>
    <s v=""/>
    <s v=""/>
    <s v=""/>
    <s v=""/>
    <s v=""/>
    <s v=""/>
    <s v=""/>
    <s v=""/>
    <s v=""/>
    <s v=""/>
    <n v="5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Belladère"/>
    <s v="Bas Régis"/>
    <s v="Rurale"/>
    <s v="Marché public de Belladère"/>
    <n v="1"/>
    <n v="0"/>
    <n v="0"/>
    <n v="0"/>
    <n v="1"/>
    <n v="0"/>
    <n v="0"/>
    <n v="0"/>
    <s v=""/>
    <s v=""/>
    <s v=""/>
    <s v=""/>
    <s v=""/>
    <s v=""/>
    <s v=""/>
    <s v=""/>
    <s v=""/>
    <s v=""/>
    <s v=""/>
    <s v=""/>
    <s v=""/>
    <s v=""/>
    <s v=""/>
    <s v=""/>
    <s v=""/>
    <s v=""/>
    <n v="5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Belladère"/>
    <s v="Rue du marché"/>
    <s v="Rurale"/>
    <s v="Marché public de Belladère"/>
    <n v="0"/>
    <n v="1"/>
    <n v="1"/>
    <n v="0"/>
    <n v="0"/>
    <n v="1"/>
    <n v="1"/>
    <n v="0"/>
    <s v=""/>
    <s v=""/>
    <s v=""/>
    <s v=""/>
    <s v=""/>
    <s v=""/>
    <s v=""/>
    <s v=""/>
    <s v=""/>
    <s v=""/>
    <s v=""/>
    <s v=""/>
    <s v=""/>
    <s v=""/>
    <s v=""/>
    <s v=""/>
    <s v=""/>
    <s v=""/>
    <s v=""/>
    <n v="25"/>
    <n v="350"/>
    <m/>
    <x v="1"/>
    <x v="3"/>
    <n v="0"/>
    <n v="1"/>
    <n v="1"/>
    <n v="0"/>
    <n v="0"/>
    <s v="Changement du taux de change"/>
    <n v="0"/>
    <n v="0"/>
    <n v="0"/>
    <n v="0"/>
    <n v="0"/>
    <n v="0"/>
    <n v="0"/>
    <n v="1"/>
    <n v="0"/>
    <n v="0"/>
    <s v=""/>
    <s v=""/>
    <s v=""/>
    <s v=""/>
    <s v=""/>
    <s v=""/>
    <s v=""/>
    <s v=""/>
    <s v=""/>
    <s v=""/>
    <s v=""/>
    <s v=""/>
    <s v=""/>
    <s v=""/>
    <s v=""/>
    <s v=""/>
    <x v="0"/>
    <s v=""/>
    <s v=""/>
    <s v=""/>
    <s v=""/>
    <s v=""/>
    <s v=""/>
    <s v=""/>
    <s v=""/>
    <s v=""/>
    <s v=""/>
    <s v=""/>
    <s v=""/>
    <s v=""/>
    <s v=""/>
    <s v=""/>
    <s v=""/>
    <s v=""/>
    <s v=""/>
    <m/>
    <x v="0"/>
    <s v=""/>
    <s v=""/>
    <s v=""/>
    <s v=""/>
    <s v=""/>
    <s v=""/>
    <s v=""/>
    <s v=""/>
    <s v=""/>
    <s v=""/>
    <s v=""/>
    <s v=""/>
    <s v=""/>
    <s v=""/>
    <s v=""/>
    <s v=""/>
    <s v=""/>
    <s v=""/>
    <s v=""/>
    <s v=""/>
    <s v=""/>
    <s v=""/>
    <s v=""/>
    <s v=""/>
  </r>
  <r>
    <s v="ACTED"/>
    <x v="1"/>
    <s v="Belladère"/>
    <s v="Rue saint-Charles"/>
    <s v="Rurale"/>
    <s v="Marché public de Belladère"/>
    <n v="0"/>
    <n v="1"/>
    <n v="1"/>
    <n v="0"/>
    <n v="0"/>
    <n v="1"/>
    <n v="1"/>
    <n v="0"/>
    <s v=""/>
    <s v=""/>
    <s v=""/>
    <s v=""/>
    <s v=""/>
    <s v=""/>
    <s v=""/>
    <s v=""/>
    <s v=""/>
    <s v=""/>
    <s v=""/>
    <s v=""/>
    <s v=""/>
    <s v=""/>
    <s v=""/>
    <s v=""/>
    <s v=""/>
    <s v=""/>
    <s v=""/>
    <n v="25"/>
    <n v="650"/>
    <m/>
    <x v="1"/>
    <x v="4"/>
    <n v="0"/>
    <n v="0"/>
    <n v="1"/>
    <n v="0"/>
    <n v="0"/>
    <s v="Changement du taux de change"/>
    <n v="0"/>
    <n v="0"/>
    <n v="0"/>
    <n v="0"/>
    <n v="0"/>
    <n v="0"/>
    <n v="0"/>
    <n v="1"/>
    <n v="0"/>
    <n v="0"/>
    <s v=""/>
    <s v=""/>
    <s v=""/>
    <s v=""/>
    <s v=""/>
    <s v=""/>
    <s v=""/>
    <s v=""/>
    <s v=""/>
    <s v=""/>
    <s v=""/>
    <s v=""/>
    <s v=""/>
    <s v=""/>
    <s v=""/>
    <s v=""/>
    <x v="0"/>
    <s v=""/>
    <s v=""/>
    <s v=""/>
    <s v=""/>
    <s v=""/>
    <s v=""/>
    <s v=""/>
    <s v=""/>
    <s v=""/>
    <s v=""/>
    <s v=""/>
    <s v=""/>
    <s v=""/>
    <s v=""/>
    <s v=""/>
    <s v=""/>
    <s v=""/>
    <s v=""/>
    <m/>
    <x v="0"/>
    <s v=""/>
    <s v=""/>
    <s v=""/>
    <s v=""/>
    <s v=""/>
    <s v=""/>
    <s v=""/>
    <s v=""/>
    <s v=""/>
    <s v=""/>
    <s v=""/>
    <s v=""/>
    <s v=""/>
    <s v=""/>
    <s v=""/>
    <s v=""/>
    <s v=""/>
    <s v=""/>
    <s v=""/>
    <s v=""/>
    <s v=""/>
    <s v=""/>
    <s v=""/>
    <s v=""/>
  </r>
  <r>
    <s v="ACTED"/>
    <x v="1"/>
    <s v="Belladère"/>
    <s v="Rue saint-Charles"/>
    <s v="Rurale"/>
    <s v="Marché public de Belladère"/>
    <n v="1"/>
    <n v="1"/>
    <n v="1"/>
    <n v="0"/>
    <n v="1"/>
    <n v="1"/>
    <n v="1"/>
    <n v="0"/>
    <s v=""/>
    <s v=""/>
    <s v=""/>
    <s v=""/>
    <s v=""/>
    <s v=""/>
    <s v=""/>
    <s v=""/>
    <s v=""/>
    <s v=""/>
    <s v=""/>
    <s v=""/>
    <s v=""/>
    <s v=""/>
    <s v=""/>
    <s v=""/>
    <s v=""/>
    <s v=""/>
    <n v="100"/>
    <n v="40"/>
    <n v="450"/>
    <m/>
    <x v="2"/>
    <x v="0"/>
    <s v=""/>
    <s v=""/>
    <s v=""/>
    <s v=""/>
    <s v=""/>
    <s v=""/>
    <s v=""/>
    <s v=""/>
    <s v=""/>
    <s v=""/>
    <s v=""/>
    <s v=""/>
    <s v=""/>
    <m/>
    <s v=""/>
    <s v=""/>
    <s v=""/>
    <s v="Eau de Javel"/>
    <n v="0"/>
    <n v="0"/>
    <n v="1"/>
    <n v="0"/>
    <s v="Les importations ont augmentée"/>
    <n v="0"/>
    <n v="0"/>
    <n v="0"/>
    <n v="1"/>
    <n v="0"/>
    <n v="0"/>
    <n v="0"/>
    <n v="0"/>
    <s v=""/>
    <x v="0"/>
    <s v=""/>
    <s v=""/>
    <s v=""/>
    <s v=""/>
    <s v=""/>
    <s v=""/>
    <s v=""/>
    <s v=""/>
    <s v=""/>
    <s v=""/>
    <s v=""/>
    <s v=""/>
    <s v=""/>
    <s v=""/>
    <s v=""/>
    <s v=""/>
    <s v=""/>
    <s v=""/>
    <m/>
    <x v="0"/>
    <s v=""/>
    <s v=""/>
    <s v=""/>
    <s v=""/>
    <s v=""/>
    <s v=""/>
    <s v=""/>
    <s v=""/>
    <s v=""/>
    <s v=""/>
    <s v=""/>
    <s v=""/>
    <s v=""/>
    <s v=""/>
    <s v=""/>
    <s v=""/>
    <s v=""/>
    <s v=""/>
    <s v=""/>
    <s v=""/>
    <s v=""/>
    <s v=""/>
    <s v=""/>
    <s v=""/>
  </r>
  <r>
    <s v="ACTED"/>
    <x v="1"/>
    <s v="Belladère"/>
    <s v="Rue Saint-Charles "/>
    <s v="Rurale"/>
    <s v="Marché public de Belladère"/>
    <n v="1"/>
    <n v="0"/>
    <n v="0"/>
    <n v="0"/>
    <n v="1"/>
    <n v="0"/>
    <n v="0"/>
    <n v="0"/>
    <s v=""/>
    <s v=""/>
    <s v=""/>
    <s v=""/>
    <s v=""/>
    <s v=""/>
    <s v=""/>
    <s v=""/>
    <s v=""/>
    <s v=""/>
    <s v=""/>
    <s v=""/>
    <s v=""/>
    <s v=""/>
    <s v=""/>
    <s v=""/>
    <s v=""/>
    <s v=""/>
    <n v="5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Belladère"/>
    <s v="Centre-ville"/>
    <s v="Rurale"/>
    <s v="Marché public de Belladère"/>
    <n v="0"/>
    <n v="1"/>
    <n v="1"/>
    <n v="0"/>
    <n v="0"/>
    <n v="1"/>
    <n v="1"/>
    <n v="0"/>
    <s v=""/>
    <s v=""/>
    <s v=""/>
    <s v=""/>
    <s v=""/>
    <s v=""/>
    <s v=""/>
    <s v=""/>
    <s v=""/>
    <s v=""/>
    <s v=""/>
    <s v=""/>
    <s v=""/>
    <s v=""/>
    <s v=""/>
    <s v=""/>
    <s v=""/>
    <s v=""/>
    <s v=""/>
    <n v="25"/>
    <n v="450"/>
    <m/>
    <x v="1"/>
    <x v="3"/>
    <n v="0"/>
    <n v="1"/>
    <n v="1"/>
    <n v="0"/>
    <n v="0"/>
    <s v="Changement du taux de change"/>
    <n v="0"/>
    <n v="0"/>
    <n v="0"/>
    <n v="0"/>
    <n v="0"/>
    <n v="0"/>
    <n v="0"/>
    <n v="1"/>
    <n v="0"/>
    <n v="0"/>
    <s v=""/>
    <s v=""/>
    <s v=""/>
    <s v=""/>
    <s v=""/>
    <s v=""/>
    <s v=""/>
    <s v=""/>
    <s v=""/>
    <s v=""/>
    <s v=""/>
    <s v=""/>
    <s v=""/>
    <s v=""/>
    <s v=""/>
    <s v=""/>
    <x v="0"/>
    <s v=""/>
    <s v=""/>
    <s v=""/>
    <s v=""/>
    <s v=""/>
    <s v=""/>
    <s v=""/>
    <s v=""/>
    <s v=""/>
    <s v=""/>
    <s v=""/>
    <s v=""/>
    <s v=""/>
    <s v=""/>
    <s v=""/>
    <s v=""/>
    <s v=""/>
    <s v=""/>
    <m/>
    <x v="0"/>
    <s v=""/>
    <s v=""/>
    <s v=""/>
    <s v=""/>
    <s v=""/>
    <s v=""/>
    <s v=""/>
    <s v=""/>
    <s v=""/>
    <s v=""/>
    <s v=""/>
    <s v=""/>
    <s v=""/>
    <s v=""/>
    <s v=""/>
    <s v=""/>
    <s v=""/>
    <s v=""/>
    <s v=""/>
    <s v=""/>
    <s v=""/>
    <s v=""/>
    <s v=""/>
    <s v=""/>
  </r>
  <r>
    <s v="ACTED"/>
    <x v="1"/>
    <s v="Belladère"/>
    <s v="Rue saint-Charles"/>
    <s v="Rural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3500"/>
    <x v="1"/>
    <s v=""/>
    <s v=""/>
    <s v=""/>
    <s v=""/>
    <s v=""/>
    <s v=""/>
    <s v=""/>
    <s v=""/>
    <s v=""/>
    <s v=""/>
    <s v=""/>
    <s v=""/>
    <s v=""/>
    <s v=""/>
    <s v=""/>
    <s v=""/>
    <s v=""/>
    <s v=""/>
    <s v=""/>
    <s v=""/>
    <s v=""/>
    <s v=""/>
    <s v=""/>
    <s v="Non"/>
  </r>
  <r>
    <s v="ACTED"/>
    <x v="1"/>
    <s v="Hinche"/>
    <s v="Centre-ville"/>
    <s v="Urbaine"/>
    <s v="Marché de Hinche"/>
    <n v="0"/>
    <n v="0"/>
    <n v="1"/>
    <n v="0"/>
    <n v="0"/>
    <n v="0"/>
    <n v="1"/>
    <n v="0"/>
    <s v=""/>
    <s v=""/>
    <s v=""/>
    <s v=""/>
    <s v=""/>
    <s v=""/>
    <s v=""/>
    <s v=""/>
    <s v=""/>
    <s v=""/>
    <s v=""/>
    <s v=""/>
    <s v=""/>
    <s v=""/>
    <s v=""/>
    <s v=""/>
    <s v=""/>
    <s v=""/>
    <s v=""/>
    <s v=""/>
    <n v="500"/>
    <m/>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Hinche"/>
    <s v="Centre-ville"/>
    <s v="Urbaine"/>
    <s v="Marché de Hinche"/>
    <n v="0"/>
    <n v="1"/>
    <n v="0"/>
    <n v="0"/>
    <n v="0"/>
    <n v="1"/>
    <n v="0"/>
    <n v="0"/>
    <s v=""/>
    <s v=""/>
    <s v=""/>
    <s v=""/>
    <s v=""/>
    <s v=""/>
    <s v=""/>
    <s v=""/>
    <s v=""/>
    <s v=""/>
    <s v=""/>
    <s v=""/>
    <s v=""/>
    <s v=""/>
    <s v=""/>
    <s v=""/>
    <s v=""/>
    <s v=""/>
    <s v=""/>
    <n v="25"/>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Hinche"/>
    <s v="Centre-ville"/>
    <s v="Urbaine"/>
    <s v="Marché de Hinche"/>
    <n v="0"/>
    <n v="1"/>
    <n v="0"/>
    <n v="0"/>
    <n v="0"/>
    <n v="1"/>
    <n v="0"/>
    <n v="0"/>
    <s v=""/>
    <s v=""/>
    <s v=""/>
    <s v=""/>
    <s v=""/>
    <s v=""/>
    <s v=""/>
    <s v=""/>
    <s v=""/>
    <s v=""/>
    <s v=""/>
    <s v=""/>
    <s v=""/>
    <s v=""/>
    <s v=""/>
    <s v=""/>
    <s v=""/>
    <s v=""/>
    <s v=""/>
    <n v="75"/>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Hinche"/>
    <s v="Centre-ville"/>
    <s v="Urbaine"/>
    <s v="Marché de Hinche"/>
    <n v="0"/>
    <n v="0"/>
    <n v="1"/>
    <n v="0"/>
    <n v="0"/>
    <n v="0"/>
    <n v="1"/>
    <n v="0"/>
    <s v=""/>
    <s v=""/>
    <s v=""/>
    <s v=""/>
    <s v=""/>
    <s v=""/>
    <s v=""/>
    <s v=""/>
    <s v=""/>
    <s v=""/>
    <s v=""/>
    <s v=""/>
    <s v=""/>
    <s v=""/>
    <s v=""/>
    <s v=""/>
    <s v=""/>
    <s v=""/>
    <s v=""/>
    <s v=""/>
    <n v="500"/>
    <m/>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Hinche"/>
    <s v="Centre-ville"/>
    <s v="Urbaine"/>
    <s v="Marché de Hinche"/>
    <n v="0"/>
    <n v="1"/>
    <n v="0"/>
    <n v="0"/>
    <n v="0"/>
    <n v="1"/>
    <n v="0"/>
    <n v="0"/>
    <s v=""/>
    <s v=""/>
    <s v=""/>
    <s v=""/>
    <s v=""/>
    <s v=""/>
    <s v=""/>
    <s v=""/>
    <s v=""/>
    <s v=""/>
    <s v=""/>
    <s v=""/>
    <s v=""/>
    <s v=""/>
    <s v=""/>
    <s v=""/>
    <s v=""/>
    <s v=""/>
    <s v=""/>
    <n v="25"/>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Hinche"/>
    <s v="Centre-ville"/>
    <s v="Urbaine"/>
    <s v="Marché de Hinche"/>
    <n v="0"/>
    <n v="1"/>
    <n v="0"/>
    <n v="0"/>
    <n v="0"/>
    <n v="1"/>
    <n v="0"/>
    <n v="0"/>
    <s v=""/>
    <s v=""/>
    <s v=""/>
    <s v=""/>
    <s v=""/>
    <s v=""/>
    <s v=""/>
    <s v=""/>
    <s v=""/>
    <s v=""/>
    <s v=""/>
    <s v=""/>
    <s v=""/>
    <s v=""/>
    <s v=""/>
    <s v=""/>
    <s v=""/>
    <s v=""/>
    <s v=""/>
    <n v="25"/>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Hinche"/>
    <s v="Centre-ville"/>
    <s v="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3750"/>
    <x v="1"/>
    <s v=""/>
    <s v=""/>
    <s v=""/>
    <s v=""/>
    <s v=""/>
    <s v=""/>
    <s v=""/>
    <s v=""/>
    <s v=""/>
    <s v=""/>
    <s v=""/>
    <s v=""/>
    <s v=""/>
    <s v=""/>
    <s v=""/>
    <s v=""/>
    <s v=""/>
    <s v=""/>
    <s v=""/>
    <s v=""/>
    <s v=""/>
    <s v=""/>
    <s v=""/>
    <s v="Non"/>
  </r>
  <r>
    <s v="ACTED"/>
    <x v="1"/>
    <s v="Hinche"/>
    <s v="Centre-ville"/>
    <s v="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6136.3636363636397"/>
    <x v="2"/>
    <s v=""/>
    <s v=""/>
    <s v=""/>
    <s v=""/>
    <s v=""/>
    <s v=""/>
    <s v=""/>
    <s v=""/>
    <s v=""/>
    <s v=""/>
    <s v=""/>
    <s v=""/>
    <s v=""/>
    <s v="Le prix de l’essence est descendu"/>
    <n v="1"/>
    <n v="0"/>
    <n v="0"/>
    <n v="0"/>
    <n v="0"/>
    <n v="0"/>
    <n v="0"/>
    <n v="0"/>
    <s v=""/>
    <s v="Non"/>
  </r>
  <r>
    <s v="ACTED"/>
    <x v="1"/>
    <s v="Hinche"/>
    <s v="Centre-ville"/>
    <s v="Urbaine"/>
    <s v="Marché de Hinche"/>
    <n v="0"/>
    <n v="0"/>
    <n v="1"/>
    <n v="0"/>
    <n v="0"/>
    <n v="0"/>
    <n v="1"/>
    <n v="0"/>
    <s v=""/>
    <s v=""/>
    <s v=""/>
    <s v=""/>
    <s v=""/>
    <s v=""/>
    <s v=""/>
    <s v=""/>
    <s v=""/>
    <s v=""/>
    <s v=""/>
    <s v=""/>
    <s v=""/>
    <s v=""/>
    <s v=""/>
    <s v=""/>
    <s v=""/>
    <s v=""/>
    <s v=""/>
    <s v=""/>
    <n v="495"/>
    <m/>
    <x v="2"/>
    <x v="0"/>
    <s v=""/>
    <s v=""/>
    <s v=""/>
    <s v=""/>
    <s v=""/>
    <s v=""/>
    <s v=""/>
    <s v=""/>
    <s v=""/>
    <s v=""/>
    <s v=""/>
    <s v=""/>
    <s v=""/>
    <s v=""/>
    <s v=""/>
    <s v=""/>
    <s v=""/>
    <s v="Eau de Javel"/>
    <n v="0"/>
    <n v="0"/>
    <n v="1"/>
    <n v="0"/>
    <s v="Le prix de l’essence est descendu"/>
    <n v="1"/>
    <n v="0"/>
    <n v="0"/>
    <n v="0"/>
    <n v="0"/>
    <n v="0"/>
    <n v="0"/>
    <n v="0"/>
    <s v=""/>
    <x v="0"/>
    <s v=""/>
    <s v=""/>
    <s v=""/>
    <s v=""/>
    <s v=""/>
    <s v=""/>
    <s v=""/>
    <s v=""/>
    <s v=""/>
    <s v=""/>
    <s v=""/>
    <s v=""/>
    <s v=""/>
    <s v=""/>
    <s v=""/>
    <s v=""/>
    <s v=""/>
    <s v=""/>
    <m/>
    <x v="0"/>
    <s v=""/>
    <s v=""/>
    <s v=""/>
    <s v=""/>
    <s v=""/>
    <s v=""/>
    <s v=""/>
    <s v=""/>
    <s v=""/>
    <s v=""/>
    <s v=""/>
    <s v=""/>
    <s v=""/>
    <s v=""/>
    <s v=""/>
    <s v=""/>
    <s v=""/>
    <s v=""/>
    <s v=""/>
    <s v=""/>
    <s v=""/>
    <s v=""/>
    <s v=""/>
    <s v=""/>
  </r>
  <r>
    <s v="ACTED"/>
    <x v="1"/>
    <s v="Hinche"/>
    <s v="Bois-Verna"/>
    <s v="Urbaine"/>
    <s v="Marché de Hinche"/>
    <n v="1"/>
    <n v="0"/>
    <n v="0"/>
    <n v="0"/>
    <n v="1"/>
    <n v="0"/>
    <n v="0"/>
    <n v="0"/>
    <s v=""/>
    <s v=""/>
    <s v=""/>
    <s v=""/>
    <s v=""/>
    <s v=""/>
    <s v=""/>
    <s v=""/>
    <s v=""/>
    <s v=""/>
    <s v=""/>
    <s v=""/>
    <s v=""/>
    <s v=""/>
    <s v=""/>
    <s v=""/>
    <s v=""/>
    <s v=""/>
    <n v="4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Hinche"/>
    <s v="Centre-ville"/>
    <s v="Urbaine"/>
    <s v="Marché de Hinche"/>
    <n v="1"/>
    <n v="0"/>
    <n v="0"/>
    <n v="0"/>
    <n v="1"/>
    <n v="0"/>
    <n v="0"/>
    <n v="0"/>
    <s v=""/>
    <s v=""/>
    <s v=""/>
    <s v=""/>
    <s v=""/>
    <s v=""/>
    <s v=""/>
    <s v=""/>
    <s v=""/>
    <s v=""/>
    <s v=""/>
    <s v=""/>
    <s v=""/>
    <s v=""/>
    <s v=""/>
    <s v=""/>
    <s v=""/>
    <s v=""/>
    <n v="4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Hinche"/>
    <s v="Centre-ville"/>
    <s v="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3000"/>
    <x v="1"/>
    <s v=""/>
    <s v=""/>
    <s v=""/>
    <s v=""/>
    <s v=""/>
    <s v=""/>
    <s v=""/>
    <s v=""/>
    <s v=""/>
    <s v=""/>
    <s v=""/>
    <s v=""/>
    <s v=""/>
    <s v=""/>
    <s v=""/>
    <s v=""/>
    <s v=""/>
    <s v=""/>
    <s v=""/>
    <s v=""/>
    <s v=""/>
    <s v=""/>
    <s v=""/>
    <s v="Non"/>
  </r>
  <r>
    <s v="ACTED"/>
    <x v="1"/>
    <s v="Hinche"/>
    <s v="Centre-ville"/>
    <s v="Urbaine"/>
    <s v="Marché de Hinche"/>
    <n v="0"/>
    <n v="1"/>
    <n v="0"/>
    <n v="0"/>
    <n v="0"/>
    <n v="1"/>
    <n v="0"/>
    <n v="0"/>
    <s v=""/>
    <s v=""/>
    <s v=""/>
    <s v=""/>
    <s v=""/>
    <s v=""/>
    <s v=""/>
    <s v=""/>
    <s v=""/>
    <s v=""/>
    <s v=""/>
    <s v=""/>
    <s v=""/>
    <s v=""/>
    <s v=""/>
    <s v=""/>
    <s v=""/>
    <s v=""/>
    <s v=""/>
    <n v="30"/>
    <s v=""/>
    <s v=""/>
    <x v="1"/>
    <x v="5"/>
    <n v="0"/>
    <n v="0"/>
    <n v="0"/>
    <n v="0"/>
    <n v="1"/>
    <s v="Changement du taux de change"/>
    <n v="0"/>
    <n v="0"/>
    <n v="0"/>
    <n v="0"/>
    <n v="0"/>
    <n v="0"/>
    <n v="0"/>
    <n v="1"/>
    <n v="0"/>
    <n v="0"/>
    <s v=""/>
    <s v=""/>
    <s v=""/>
    <s v=""/>
    <s v=""/>
    <s v=""/>
    <s v=""/>
    <s v=""/>
    <s v=""/>
    <s v=""/>
    <s v=""/>
    <s v=""/>
    <s v=""/>
    <s v=""/>
    <s v=""/>
    <s v=""/>
    <x v="0"/>
    <s v=""/>
    <s v=""/>
    <s v=""/>
    <s v=""/>
    <s v=""/>
    <s v=""/>
    <s v=""/>
    <s v=""/>
    <s v=""/>
    <s v=""/>
    <s v=""/>
    <s v=""/>
    <s v=""/>
    <s v=""/>
    <s v=""/>
    <s v=""/>
    <s v=""/>
    <s v=""/>
    <m/>
    <x v="0"/>
    <s v=""/>
    <s v=""/>
    <s v=""/>
    <s v=""/>
    <s v=""/>
    <s v=""/>
    <s v=""/>
    <s v=""/>
    <s v=""/>
    <s v=""/>
    <s v=""/>
    <s v=""/>
    <s v=""/>
    <s v=""/>
    <s v=""/>
    <s v=""/>
    <s v=""/>
    <s v=""/>
    <s v=""/>
    <s v=""/>
    <s v=""/>
    <s v=""/>
    <s v=""/>
    <s v=""/>
  </r>
  <r>
    <s v="ACTED"/>
    <x v="1"/>
    <s v="Hinche"/>
    <s v="Bois-Verna"/>
    <s v="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4000"/>
    <x v="1"/>
    <s v=""/>
    <s v=""/>
    <s v=""/>
    <s v=""/>
    <s v=""/>
    <s v=""/>
    <s v=""/>
    <s v=""/>
    <s v=""/>
    <s v=""/>
    <s v=""/>
    <s v=""/>
    <s v=""/>
    <s v=""/>
    <s v=""/>
    <s v=""/>
    <s v=""/>
    <s v=""/>
    <s v=""/>
    <s v=""/>
    <s v=""/>
    <s v=""/>
    <s v=""/>
    <s v="Non"/>
  </r>
  <r>
    <s v="ACTED"/>
    <x v="1"/>
    <s v="Hinche"/>
    <s v="Centre-ville"/>
    <s v="Urbaine"/>
    <s v="Marché de Hinche"/>
    <n v="1"/>
    <n v="0"/>
    <n v="0"/>
    <n v="0"/>
    <n v="1"/>
    <n v="0"/>
    <n v="0"/>
    <n v="0"/>
    <s v=""/>
    <s v=""/>
    <s v=""/>
    <s v=""/>
    <s v=""/>
    <s v=""/>
    <s v=""/>
    <s v=""/>
    <s v=""/>
    <s v=""/>
    <s v=""/>
    <s v=""/>
    <s v=""/>
    <s v=""/>
    <s v=""/>
    <s v=""/>
    <s v=""/>
    <s v=""/>
    <n v="40"/>
    <s v=""/>
    <s v=""/>
    <s v=""/>
    <x v="2"/>
    <x v="0"/>
    <s v=""/>
    <s v=""/>
    <s v=""/>
    <s v=""/>
    <s v=""/>
    <s v=""/>
    <s v=""/>
    <s v=""/>
    <s v=""/>
    <s v=""/>
    <s v=""/>
    <s v=""/>
    <s v=""/>
    <s v=""/>
    <s v=""/>
    <s v=""/>
    <s v=""/>
    <s v="Eau en bidon fermé de 5  gallons (du type Culligan)"/>
    <n v="1"/>
    <n v="0"/>
    <n v="0"/>
    <n v="0"/>
    <s v="Autre (précisez)"/>
    <n v="0"/>
    <n v="0"/>
    <n v="0"/>
    <n v="0"/>
    <n v="0"/>
    <n v="0"/>
    <n v="1"/>
    <n v="0"/>
    <s v="Diminution des prix chez le fournisseur"/>
    <x v="0"/>
    <s v=""/>
    <s v=""/>
    <s v=""/>
    <s v=""/>
    <s v=""/>
    <s v=""/>
    <s v=""/>
    <s v=""/>
    <s v=""/>
    <s v=""/>
    <s v=""/>
    <s v=""/>
    <s v=""/>
    <s v=""/>
    <s v=""/>
    <s v=""/>
    <s v=""/>
    <s v=""/>
    <m/>
    <x v="0"/>
    <s v=""/>
    <s v=""/>
    <s v=""/>
    <s v=""/>
    <s v=""/>
    <s v=""/>
    <s v=""/>
    <s v=""/>
    <s v=""/>
    <s v=""/>
    <s v=""/>
    <s v=""/>
    <s v=""/>
    <s v=""/>
    <s v=""/>
    <s v=""/>
    <s v=""/>
    <s v=""/>
    <s v=""/>
    <s v=""/>
    <s v=""/>
    <s v=""/>
    <s v=""/>
    <s v=""/>
  </r>
  <r>
    <s v="ACTED"/>
    <x v="1"/>
    <s v="Hinche"/>
    <s v="Centre-ville"/>
    <s v="Urbaine"/>
    <s v="Marché de Hinche"/>
    <n v="1"/>
    <n v="0"/>
    <n v="0"/>
    <n v="0"/>
    <n v="1"/>
    <n v="0"/>
    <n v="0"/>
    <n v="0"/>
    <s v=""/>
    <s v=""/>
    <s v=""/>
    <s v=""/>
    <s v=""/>
    <s v=""/>
    <s v=""/>
    <s v=""/>
    <s v=""/>
    <s v=""/>
    <s v=""/>
    <s v=""/>
    <s v=""/>
    <s v=""/>
    <s v=""/>
    <s v=""/>
    <s v=""/>
    <s v=""/>
    <n v="5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Hinche"/>
    <s v="Centre-ville"/>
    <s v="Urbaine"/>
    <s v="Marché de Hinche"/>
    <n v="1"/>
    <n v="0"/>
    <n v="0"/>
    <n v="0"/>
    <n v="1"/>
    <n v="0"/>
    <n v="0"/>
    <n v="0"/>
    <s v=""/>
    <s v=""/>
    <s v=""/>
    <s v=""/>
    <s v=""/>
    <s v=""/>
    <s v=""/>
    <s v=""/>
    <s v=""/>
    <s v=""/>
    <s v=""/>
    <s v=""/>
    <s v=""/>
    <s v=""/>
    <s v=""/>
    <s v=""/>
    <s v=""/>
    <s v=""/>
    <n v="5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Hinche"/>
    <s v="Centre-ville"/>
    <s v="Urbaine"/>
    <s v="Marché de Hinche"/>
    <n v="0"/>
    <n v="0"/>
    <n v="1"/>
    <n v="0"/>
    <n v="0"/>
    <n v="0"/>
    <n v="1"/>
    <n v="0"/>
    <s v=""/>
    <s v=""/>
    <s v=""/>
    <s v=""/>
    <s v=""/>
    <s v=""/>
    <s v=""/>
    <s v=""/>
    <s v=""/>
    <s v=""/>
    <s v=""/>
    <s v=""/>
    <s v=""/>
    <s v=""/>
    <s v=""/>
    <s v=""/>
    <s v=""/>
    <s v=""/>
    <s v=""/>
    <s v=""/>
    <n v="400"/>
    <m/>
    <x v="3"/>
    <x v="4"/>
    <n v="0"/>
    <n v="0"/>
    <n v="1"/>
    <n v="0"/>
    <n v="0"/>
    <s v="Autre (précisez)"/>
    <s v=""/>
    <s v=""/>
    <s v=""/>
    <s v=""/>
    <s v=""/>
    <s v=""/>
    <s v=""/>
    <s v=""/>
    <n v="1"/>
    <s v=""/>
    <s v="Produit peu disponible"/>
    <s v="Eau de Javel"/>
    <n v="0"/>
    <n v="0"/>
    <n v="0"/>
    <n v="0"/>
    <s v=""/>
    <n v="0"/>
    <n v="0"/>
    <n v="0"/>
    <n v="0"/>
    <n v="0"/>
    <n v="0"/>
    <n v="0"/>
    <n v="0"/>
    <s v=""/>
    <x v="0"/>
    <s v=""/>
    <s v=""/>
    <s v=""/>
    <s v=""/>
    <s v=""/>
    <s v=""/>
    <s v=""/>
    <s v=""/>
    <s v=""/>
    <s v=""/>
    <s v=""/>
    <s v=""/>
    <s v=""/>
    <s v=""/>
    <s v=""/>
    <s v=""/>
    <s v=""/>
    <s v=""/>
    <m/>
    <x v="0"/>
    <s v=""/>
    <s v=""/>
    <s v=""/>
    <s v=""/>
    <s v=""/>
    <s v=""/>
    <s v=""/>
    <s v=""/>
    <s v=""/>
    <s v=""/>
    <s v=""/>
    <s v=""/>
    <s v=""/>
    <s v=""/>
    <s v=""/>
    <s v=""/>
    <s v=""/>
    <s v=""/>
    <s v=""/>
    <s v=""/>
    <s v=""/>
    <s v=""/>
    <s v=""/>
    <s v=""/>
  </r>
  <r>
    <s v="ACTED"/>
    <x v="1"/>
    <s v="Hinche"/>
    <s v="Centre-ville"/>
    <s v="Urbaine"/>
    <s v="Marché de Hinche"/>
    <n v="0"/>
    <n v="0"/>
    <n v="1"/>
    <n v="0"/>
    <n v="0"/>
    <n v="0"/>
    <n v="1"/>
    <n v="0"/>
    <s v=""/>
    <s v=""/>
    <s v=""/>
    <s v=""/>
    <s v=""/>
    <s v=""/>
    <s v=""/>
    <s v=""/>
    <s v=""/>
    <s v=""/>
    <s v=""/>
    <s v=""/>
    <s v=""/>
    <s v=""/>
    <s v=""/>
    <s v=""/>
    <s v=""/>
    <s v=""/>
    <s v=""/>
    <s v=""/>
    <n v="400"/>
    <m/>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Mirebalais"/>
    <s v="Nan pilòn"/>
    <s v="Péri-urbaine"/>
    <s v="Marché public de Mirebalais"/>
    <n v="0"/>
    <n v="1"/>
    <n v="1"/>
    <n v="0"/>
    <n v="0"/>
    <n v="1"/>
    <n v="1"/>
    <n v="0"/>
    <s v=""/>
    <s v=""/>
    <s v=""/>
    <s v=""/>
    <s v=""/>
    <s v=""/>
    <s v=""/>
    <s v=""/>
    <s v=""/>
    <s v=""/>
    <s v=""/>
    <s v=""/>
    <s v=""/>
    <s v=""/>
    <s v=""/>
    <s v=""/>
    <s v=""/>
    <s v=""/>
    <s v=""/>
    <n v="25"/>
    <n v="350"/>
    <m/>
    <x v="1"/>
    <x v="3"/>
    <n v="0"/>
    <n v="1"/>
    <n v="1"/>
    <n v="0"/>
    <n v="0"/>
    <s v="Changement du taux de change"/>
    <n v="0"/>
    <n v="0"/>
    <n v="0"/>
    <n v="0"/>
    <n v="0"/>
    <n v="0"/>
    <n v="0"/>
    <n v="1"/>
    <n v="0"/>
    <n v="0"/>
    <s v=""/>
    <s v=""/>
    <s v=""/>
    <s v=""/>
    <s v=""/>
    <s v=""/>
    <s v=""/>
    <s v=""/>
    <s v=""/>
    <s v=""/>
    <s v=""/>
    <s v=""/>
    <s v=""/>
    <s v=""/>
    <s v=""/>
    <s v=""/>
    <x v="0"/>
    <s v=""/>
    <s v=""/>
    <s v=""/>
    <s v=""/>
    <s v=""/>
    <s v=""/>
    <s v=""/>
    <s v=""/>
    <s v=""/>
    <s v=""/>
    <s v=""/>
    <s v=""/>
    <s v=""/>
    <s v=""/>
    <s v=""/>
    <s v=""/>
    <s v=""/>
    <s v=""/>
    <m/>
    <x v="0"/>
    <s v=""/>
    <s v=""/>
    <s v=""/>
    <s v=""/>
    <s v=""/>
    <s v=""/>
    <s v=""/>
    <s v=""/>
    <s v=""/>
    <s v=""/>
    <s v=""/>
    <s v=""/>
    <s v=""/>
    <s v=""/>
    <s v=""/>
    <s v=""/>
    <s v=""/>
    <s v=""/>
    <s v=""/>
    <s v=""/>
    <s v=""/>
    <s v=""/>
    <s v=""/>
    <s v=""/>
  </r>
  <r>
    <s v="ACTED"/>
    <x v="1"/>
    <s v="Mirebalais"/>
    <s v="Nan pilòn"/>
    <s v="Péri-urbaine"/>
    <s v="Marché public de Mirebalais"/>
    <n v="0"/>
    <n v="1"/>
    <n v="1"/>
    <n v="0"/>
    <n v="0"/>
    <n v="1"/>
    <n v="1"/>
    <n v="0"/>
    <s v=""/>
    <s v=""/>
    <s v=""/>
    <s v=""/>
    <s v=""/>
    <s v=""/>
    <s v=""/>
    <s v=""/>
    <s v=""/>
    <s v=""/>
    <s v=""/>
    <s v=""/>
    <s v=""/>
    <s v=""/>
    <s v=""/>
    <s v=""/>
    <s v=""/>
    <s v=""/>
    <s v=""/>
    <n v="25"/>
    <n v="350"/>
    <m/>
    <x v="2"/>
    <x v="0"/>
    <s v=""/>
    <s v=""/>
    <s v=""/>
    <s v=""/>
    <s v=""/>
    <s v=""/>
    <s v=""/>
    <s v=""/>
    <s v=""/>
    <s v=""/>
    <s v=""/>
    <s v=""/>
    <s v=""/>
    <s v=""/>
    <s v=""/>
    <s v=""/>
    <s v=""/>
    <s v="Eau de Javel"/>
    <n v="0"/>
    <n v="0"/>
    <n v="1"/>
    <n v="0"/>
    <s v="Les importations ont augmentée"/>
    <n v="0"/>
    <n v="0"/>
    <n v="0"/>
    <n v="1"/>
    <n v="0"/>
    <n v="0"/>
    <n v="0"/>
    <n v="0"/>
    <s v=""/>
    <x v="1"/>
    <n v="0"/>
    <n v="0"/>
    <n v="1"/>
    <n v="0"/>
    <n v="0"/>
    <s v="Je n'ai pas souhaité faire un ré-approvisionnement"/>
    <n v="0"/>
    <n v="0"/>
    <n v="0"/>
    <n v="0"/>
    <n v="0"/>
    <n v="0"/>
    <n v="1"/>
    <n v="0"/>
    <n v="0"/>
    <n v="0"/>
    <n v="0"/>
    <s v=""/>
    <m/>
    <x v="0"/>
    <s v=""/>
    <s v=""/>
    <s v=""/>
    <s v=""/>
    <s v=""/>
    <s v=""/>
    <s v=""/>
    <s v=""/>
    <s v=""/>
    <s v=""/>
    <s v=""/>
    <s v=""/>
    <s v=""/>
    <s v=""/>
    <s v=""/>
    <s v=""/>
    <s v=""/>
    <s v=""/>
    <s v=""/>
    <s v=""/>
    <s v=""/>
    <s v=""/>
    <s v=""/>
    <s v=""/>
  </r>
  <r>
    <s v="ACTED"/>
    <x v="1"/>
    <s v="Mirebalais"/>
    <s v="Nan pilòn"/>
    <s v="Péri-urbaine"/>
    <s v="Marché public de Mirebalais"/>
    <n v="0"/>
    <n v="1"/>
    <n v="1"/>
    <n v="0"/>
    <n v="0"/>
    <n v="1"/>
    <n v="1"/>
    <n v="0"/>
    <s v=""/>
    <s v=""/>
    <s v=""/>
    <s v=""/>
    <s v=""/>
    <s v=""/>
    <s v=""/>
    <s v=""/>
    <s v=""/>
    <s v=""/>
    <s v=""/>
    <s v=""/>
    <s v=""/>
    <s v=""/>
    <s v=""/>
    <s v=""/>
    <s v=""/>
    <s v=""/>
    <s v=""/>
    <n v="25"/>
    <n v="350"/>
    <m/>
    <x v="1"/>
    <x v="3"/>
    <n v="0"/>
    <n v="1"/>
    <n v="1"/>
    <n v="0"/>
    <n v="0"/>
    <s v="Changement du taux de change"/>
    <n v="0"/>
    <n v="0"/>
    <n v="0"/>
    <n v="0"/>
    <n v="0"/>
    <n v="0"/>
    <n v="0"/>
    <n v="1"/>
    <n v="0"/>
    <n v="0"/>
    <s v=""/>
    <s v=""/>
    <s v=""/>
    <s v=""/>
    <s v=""/>
    <s v=""/>
    <s v=""/>
    <s v=""/>
    <s v=""/>
    <s v=""/>
    <s v=""/>
    <s v=""/>
    <s v=""/>
    <s v=""/>
    <s v=""/>
    <s v=""/>
    <x v="0"/>
    <s v=""/>
    <s v=""/>
    <s v=""/>
    <s v=""/>
    <s v=""/>
    <s v=""/>
    <s v=""/>
    <s v=""/>
    <s v=""/>
    <s v=""/>
    <s v=""/>
    <s v=""/>
    <s v=""/>
    <s v=""/>
    <s v=""/>
    <s v=""/>
    <s v=""/>
    <s v=""/>
    <m/>
    <x v="0"/>
    <s v=""/>
    <s v=""/>
    <s v=""/>
    <s v=""/>
    <s v=""/>
    <s v=""/>
    <s v=""/>
    <s v=""/>
    <s v=""/>
    <s v=""/>
    <s v=""/>
    <s v=""/>
    <s v=""/>
    <s v=""/>
    <s v=""/>
    <s v=""/>
    <s v=""/>
    <s v=""/>
    <s v=""/>
    <s v=""/>
    <s v=""/>
    <s v=""/>
    <s v=""/>
    <s v=""/>
  </r>
  <r>
    <s v="ACTED"/>
    <x v="1"/>
    <s v="Mirebalais"/>
    <s v="Nan pilòn"/>
    <s v="Péri-urbaine"/>
    <s v="Marché public de Mirebalais"/>
    <n v="0"/>
    <n v="1"/>
    <n v="1"/>
    <n v="0"/>
    <n v="0"/>
    <n v="1"/>
    <n v="1"/>
    <n v="0"/>
    <s v=""/>
    <s v=""/>
    <s v=""/>
    <s v=""/>
    <s v=""/>
    <s v=""/>
    <s v=""/>
    <s v=""/>
    <s v=""/>
    <s v=""/>
    <s v=""/>
    <s v=""/>
    <s v=""/>
    <s v=""/>
    <s v=""/>
    <s v=""/>
    <s v=""/>
    <s v=""/>
    <s v=""/>
    <n v="25"/>
    <n v="350"/>
    <m/>
    <x v="2"/>
    <x v="0"/>
    <s v=""/>
    <s v=""/>
    <s v=""/>
    <s v=""/>
    <s v=""/>
    <s v=""/>
    <s v=""/>
    <s v=""/>
    <s v=""/>
    <s v=""/>
    <s v=""/>
    <s v=""/>
    <s v=""/>
    <s v=""/>
    <s v=""/>
    <s v=""/>
    <s v=""/>
    <s v="Eau de Javel"/>
    <n v="0"/>
    <n v="0"/>
    <n v="1"/>
    <n v="0"/>
    <s v="Je ne sais pas, je ne souhaite pas répondre"/>
    <n v="0"/>
    <n v="0"/>
    <n v="0"/>
    <n v="0"/>
    <n v="0"/>
    <n v="0"/>
    <n v="0"/>
    <n v="1"/>
    <s v=""/>
    <x v="1"/>
    <n v="0"/>
    <n v="0"/>
    <n v="1"/>
    <n v="0"/>
    <n v="0"/>
    <s v="Article indisponible chez les fournisseurs"/>
    <n v="0"/>
    <n v="0"/>
    <n v="0"/>
    <n v="0"/>
    <n v="0"/>
    <n v="0"/>
    <n v="0"/>
    <n v="1"/>
    <n v="0"/>
    <n v="0"/>
    <n v="0"/>
    <s v=""/>
    <m/>
    <x v="0"/>
    <s v=""/>
    <s v=""/>
    <s v=""/>
    <s v=""/>
    <s v=""/>
    <s v=""/>
    <s v=""/>
    <s v=""/>
    <s v=""/>
    <s v=""/>
    <s v=""/>
    <s v=""/>
    <s v=""/>
    <s v=""/>
    <s v=""/>
    <s v=""/>
    <s v=""/>
    <s v=""/>
    <s v=""/>
    <s v=""/>
    <s v=""/>
    <s v=""/>
    <s v=""/>
    <s v=""/>
  </r>
  <r>
    <s v="ACTED"/>
    <x v="1"/>
    <s v="Mirebalais"/>
    <s v="Nan pilòn"/>
    <s v="Péri-urbaine"/>
    <s v="Marché public de Mirebalais"/>
    <n v="0"/>
    <n v="1"/>
    <n v="1"/>
    <n v="0"/>
    <n v="0"/>
    <n v="1"/>
    <n v="1"/>
    <n v="0"/>
    <s v=""/>
    <s v=""/>
    <s v=""/>
    <s v=""/>
    <s v=""/>
    <s v=""/>
    <s v=""/>
    <s v=""/>
    <s v=""/>
    <s v=""/>
    <s v=""/>
    <s v=""/>
    <s v=""/>
    <s v=""/>
    <s v=""/>
    <s v=""/>
    <s v=""/>
    <s v=""/>
    <s v=""/>
    <n v="35"/>
    <n v="400"/>
    <m/>
    <x v="1"/>
    <x v="3"/>
    <n v="0"/>
    <n v="1"/>
    <n v="1"/>
    <n v="0"/>
    <n v="0"/>
    <s v="Insécurité en ville Changement du taux de change"/>
    <n v="1"/>
    <n v="0"/>
    <n v="0"/>
    <n v="0"/>
    <n v="0"/>
    <n v="0"/>
    <n v="0"/>
    <n v="1"/>
    <n v="0"/>
    <n v="0"/>
    <s v=""/>
    <s v=""/>
    <s v=""/>
    <s v=""/>
    <s v=""/>
    <s v=""/>
    <s v=""/>
    <s v=""/>
    <s v=""/>
    <s v=""/>
    <s v=""/>
    <s v=""/>
    <s v=""/>
    <s v=""/>
    <s v=""/>
    <s v=""/>
    <x v="1"/>
    <n v="0"/>
    <n v="0"/>
    <n v="1"/>
    <n v="0"/>
    <n v="0"/>
    <s v="Autre (précisez)"/>
    <n v="1"/>
    <n v="1"/>
    <n v="0"/>
    <n v="0"/>
    <n v="0"/>
    <n v="0"/>
    <n v="0"/>
    <n v="0"/>
    <n v="0"/>
    <n v="1"/>
    <n v="0"/>
    <s v="Variation des prix."/>
    <m/>
    <x v="0"/>
    <s v=""/>
    <s v=""/>
    <s v=""/>
    <s v=""/>
    <s v=""/>
    <s v=""/>
    <s v=""/>
    <s v=""/>
    <s v=""/>
    <s v=""/>
    <s v=""/>
    <s v=""/>
    <s v=""/>
    <s v=""/>
    <s v=""/>
    <s v=""/>
    <s v=""/>
    <s v=""/>
    <s v=""/>
    <s v=""/>
    <s v=""/>
    <s v=""/>
    <s v=""/>
    <s v=""/>
  </r>
  <r>
    <s v="ACTED"/>
    <x v="1"/>
    <s v="Mirebalais"/>
    <s v="Rue Claire Heureuse "/>
    <s v="Péri-urbaine"/>
    <s v="Marché public de Mirebalais"/>
    <n v="1"/>
    <n v="0"/>
    <n v="0"/>
    <n v="0"/>
    <n v="1"/>
    <n v="0"/>
    <n v="0"/>
    <n v="0"/>
    <s v=""/>
    <s v=""/>
    <s v=""/>
    <s v=""/>
    <s v=""/>
    <s v=""/>
    <s v=""/>
    <s v=""/>
    <s v=""/>
    <s v=""/>
    <s v=""/>
    <s v=""/>
    <s v=""/>
    <s v=""/>
    <s v=""/>
    <s v=""/>
    <s v=""/>
    <s v=""/>
    <n v="125"/>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Mirebalais"/>
    <s v="Rue Claire Heureuse"/>
    <s v="Péri-urbaine"/>
    <s v="Marché public de Mirebalais"/>
    <n v="1"/>
    <n v="0"/>
    <n v="0"/>
    <n v="0"/>
    <n v="1"/>
    <n v="0"/>
    <n v="0"/>
    <n v="0"/>
    <s v=""/>
    <s v=""/>
    <s v=""/>
    <s v=""/>
    <s v=""/>
    <s v=""/>
    <s v=""/>
    <s v=""/>
    <s v=""/>
    <s v=""/>
    <s v=""/>
    <s v=""/>
    <s v=""/>
    <s v=""/>
    <s v=""/>
    <s v=""/>
    <s v=""/>
    <s v=""/>
    <n v="25"/>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Mirebalais"/>
    <s v="Rue Louverture"/>
    <s v="Péri-urbaine"/>
    <s v="Marché public de Mirebalais"/>
    <n v="1"/>
    <n v="0"/>
    <n v="0"/>
    <n v="0"/>
    <n v="1"/>
    <n v="0"/>
    <n v="0"/>
    <n v="0"/>
    <s v=""/>
    <s v=""/>
    <s v=""/>
    <s v=""/>
    <s v=""/>
    <s v=""/>
    <s v=""/>
    <s v=""/>
    <s v=""/>
    <s v=""/>
    <s v=""/>
    <s v=""/>
    <s v=""/>
    <s v=""/>
    <s v=""/>
    <s v=""/>
    <s v=""/>
    <s v=""/>
    <n v="25"/>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Mirebalais"/>
    <s v="Route Neuve"/>
    <s v="Péri-urbaine"/>
    <s v="Marché public de Mirebalais"/>
    <n v="1"/>
    <n v="0"/>
    <n v="0"/>
    <n v="0"/>
    <n v="1"/>
    <n v="0"/>
    <n v="0"/>
    <n v="0"/>
    <s v=""/>
    <s v=""/>
    <s v=""/>
    <s v=""/>
    <s v=""/>
    <s v=""/>
    <s v=""/>
    <s v=""/>
    <s v=""/>
    <s v=""/>
    <s v=""/>
    <s v=""/>
    <s v=""/>
    <s v=""/>
    <s v=""/>
    <s v=""/>
    <s v=""/>
    <s v=""/>
    <n v="3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ACTED"/>
    <x v="1"/>
    <s v="Mirebalais"/>
    <s v="Bas lédier"/>
    <s v="Péri-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3500"/>
    <x v="1"/>
    <s v=""/>
    <s v=""/>
    <s v=""/>
    <s v=""/>
    <s v=""/>
    <s v=""/>
    <s v=""/>
    <s v=""/>
    <s v=""/>
    <s v=""/>
    <s v=""/>
    <s v=""/>
    <s v=""/>
    <s v=""/>
    <s v=""/>
    <s v=""/>
    <s v=""/>
    <s v=""/>
    <s v=""/>
    <s v=""/>
    <s v=""/>
    <s v=""/>
    <s v=""/>
    <s v="Non"/>
  </r>
  <r>
    <s v="Croix Rouge Néerlandaise"/>
    <x v="2"/>
    <s v="Les Cayes"/>
    <s v="Marché relais"/>
    <s v="Urbaine"/>
    <s v="Marché Relais"/>
    <n v="1"/>
    <n v="1"/>
    <n v="0"/>
    <n v="0"/>
    <n v="1"/>
    <n v="1"/>
    <n v="0"/>
    <n v="0"/>
    <s v=""/>
    <s v=""/>
    <s v=""/>
    <s v=""/>
    <s v=""/>
    <s v=""/>
    <s v=""/>
    <s v=""/>
    <s v=""/>
    <s v=""/>
    <s v=""/>
    <s v=""/>
    <s v=""/>
    <s v=""/>
    <s v=""/>
    <s v=""/>
    <s v=""/>
    <s v=""/>
    <n v="25"/>
    <n v="25"/>
    <s v=""/>
    <s v=""/>
    <x v="0"/>
    <x v="0"/>
    <s v=""/>
    <s v=""/>
    <s v=""/>
    <s v=""/>
    <s v=""/>
    <s v=""/>
    <s v=""/>
    <s v=""/>
    <s v=""/>
    <s v=""/>
    <s v=""/>
    <s v=""/>
    <s v=""/>
    <s v=""/>
    <s v=""/>
    <s v=""/>
    <s v=""/>
    <s v=""/>
    <s v=""/>
    <s v=""/>
    <s v=""/>
    <s v=""/>
    <s v=""/>
    <s v=""/>
    <s v=""/>
    <s v=""/>
    <s v=""/>
    <s v=""/>
    <s v=""/>
    <s v=""/>
    <s v=""/>
    <s v=""/>
    <x v="1"/>
    <n v="1"/>
    <n v="1"/>
    <n v="0"/>
    <n v="0"/>
    <n v="0"/>
    <s v="Insécurité en ville"/>
    <n v="1"/>
    <n v="0"/>
    <n v="0"/>
    <n v="0"/>
    <n v="0"/>
    <n v="0"/>
    <n v="0"/>
    <n v="0"/>
    <n v="0"/>
    <n v="0"/>
    <n v="0"/>
    <s v=""/>
    <m/>
    <x v="0"/>
    <s v=""/>
    <s v=""/>
    <s v=""/>
    <s v=""/>
    <s v=""/>
    <s v=""/>
    <s v=""/>
    <s v=""/>
    <s v=""/>
    <s v=""/>
    <s v=""/>
    <s v=""/>
    <s v=""/>
    <s v=""/>
    <s v=""/>
    <s v=""/>
    <s v=""/>
    <s v=""/>
    <s v=""/>
    <s v=""/>
    <s v=""/>
    <s v=""/>
    <s v=""/>
    <s v=""/>
  </r>
  <r>
    <s v="Croix Rouge Néerlandaise"/>
    <x v="2"/>
    <s v="Les Cayes"/>
    <s v="Brefaite"/>
    <s v="Urbaine"/>
    <s v="Marché Jeudi"/>
    <n v="1"/>
    <n v="1"/>
    <n v="0"/>
    <n v="0"/>
    <n v="1"/>
    <n v="1"/>
    <n v="0"/>
    <n v="0"/>
    <s v=""/>
    <s v=""/>
    <s v=""/>
    <s v=""/>
    <s v=""/>
    <s v=""/>
    <s v=""/>
    <s v=""/>
    <s v=""/>
    <s v=""/>
    <s v=""/>
    <s v=""/>
    <s v=""/>
    <s v=""/>
    <s v=""/>
    <s v=""/>
    <s v=""/>
    <s v=""/>
    <n v="30"/>
    <n v="30"/>
    <s v=""/>
    <s v=""/>
    <x v="1"/>
    <x v="6"/>
    <n v="1"/>
    <n v="1"/>
    <n v="0"/>
    <n v="0"/>
    <n v="0"/>
    <s v="Insécurité en ville Insécurité sur les routes Changement du taux de change"/>
    <n v="1"/>
    <n v="1"/>
    <n v="0"/>
    <n v="0"/>
    <n v="0"/>
    <n v="0"/>
    <n v="0"/>
    <n v="1"/>
    <n v="0"/>
    <n v="0"/>
    <s v=""/>
    <s v=""/>
    <s v=""/>
    <s v=""/>
    <s v=""/>
    <s v=""/>
    <s v=""/>
    <s v=""/>
    <s v=""/>
    <s v=""/>
    <s v=""/>
    <s v=""/>
    <s v=""/>
    <s v=""/>
    <s v=""/>
    <s v=""/>
    <x v="1"/>
    <n v="1"/>
    <n v="1"/>
    <n v="0"/>
    <n v="0"/>
    <n v="0"/>
    <s v="Insécurité en ville Insécurité sur les routes"/>
    <n v="1"/>
    <n v="1"/>
    <n v="0"/>
    <n v="0"/>
    <n v="0"/>
    <n v="0"/>
    <n v="0"/>
    <n v="0"/>
    <n v="0"/>
    <n v="0"/>
    <n v="0"/>
    <s v=""/>
    <m/>
    <x v="0"/>
    <s v=""/>
    <s v=""/>
    <s v=""/>
    <s v=""/>
    <s v=""/>
    <s v=""/>
    <s v=""/>
    <s v=""/>
    <s v=""/>
    <s v=""/>
    <s v=""/>
    <s v=""/>
    <s v=""/>
    <s v=""/>
    <s v=""/>
    <s v=""/>
    <s v=""/>
    <s v=""/>
    <s v=""/>
    <s v=""/>
    <s v=""/>
    <s v=""/>
    <s v=""/>
    <s v=""/>
  </r>
  <r>
    <s v="Croix Rouge Néerlandaise"/>
    <x v="2"/>
    <s v="Les Cayes"/>
    <s v="Marché relais"/>
    <s v="Urbaine"/>
    <s v="Marché Relais"/>
    <n v="1"/>
    <n v="1"/>
    <n v="0"/>
    <n v="0"/>
    <n v="1"/>
    <n v="1"/>
    <n v="0"/>
    <n v="0"/>
    <s v=""/>
    <s v=""/>
    <s v=""/>
    <s v=""/>
    <s v=""/>
    <s v=""/>
    <s v=""/>
    <s v=""/>
    <s v=""/>
    <s v=""/>
    <s v=""/>
    <s v=""/>
    <s v=""/>
    <s v=""/>
    <s v=""/>
    <s v=""/>
    <s v=""/>
    <s v=""/>
    <n v="25"/>
    <n v="25"/>
    <s v=""/>
    <s v=""/>
    <x v="0"/>
    <x v="0"/>
    <s v=""/>
    <s v=""/>
    <s v=""/>
    <s v=""/>
    <s v=""/>
    <s v=""/>
    <s v=""/>
    <s v=""/>
    <s v=""/>
    <s v=""/>
    <s v=""/>
    <s v=""/>
    <s v=""/>
    <s v=""/>
    <s v=""/>
    <s v=""/>
    <s v=""/>
    <s v=""/>
    <s v=""/>
    <s v=""/>
    <s v=""/>
    <s v=""/>
    <s v=""/>
    <s v=""/>
    <s v=""/>
    <s v=""/>
    <s v=""/>
    <s v=""/>
    <s v=""/>
    <s v=""/>
    <s v=""/>
    <s v=""/>
    <x v="1"/>
    <n v="1"/>
    <n v="1"/>
    <n v="0"/>
    <n v="0"/>
    <n v="0"/>
    <s v="Insécurité en ville"/>
    <n v="1"/>
    <n v="0"/>
    <n v="0"/>
    <n v="0"/>
    <n v="0"/>
    <n v="0"/>
    <n v="0"/>
    <n v="0"/>
    <n v="0"/>
    <n v="0"/>
    <n v="0"/>
    <s v=""/>
    <m/>
    <x v="0"/>
    <s v=""/>
    <s v=""/>
    <s v=""/>
    <s v=""/>
    <s v=""/>
    <s v=""/>
    <s v=""/>
    <s v=""/>
    <s v=""/>
    <s v=""/>
    <s v=""/>
    <s v=""/>
    <s v=""/>
    <s v=""/>
    <s v=""/>
    <s v=""/>
    <s v=""/>
    <s v=""/>
    <s v=""/>
    <s v=""/>
    <s v=""/>
    <s v=""/>
    <s v=""/>
    <s v=""/>
  </r>
  <r>
    <s v="Croix Rouge Néerlandaise"/>
    <x v="2"/>
    <s v="Les Cayes"/>
    <s v="Brefaite"/>
    <s v="Urbaine"/>
    <s v="Marché Jeudi"/>
    <n v="1"/>
    <n v="1"/>
    <n v="0"/>
    <n v="0"/>
    <n v="1"/>
    <n v="1"/>
    <n v="0"/>
    <n v="0"/>
    <s v=""/>
    <s v=""/>
    <s v=""/>
    <s v=""/>
    <s v=""/>
    <s v=""/>
    <s v=""/>
    <s v=""/>
    <s v=""/>
    <s v=""/>
    <s v=""/>
    <s v=""/>
    <s v=""/>
    <s v=""/>
    <s v=""/>
    <s v=""/>
    <s v=""/>
    <s v=""/>
    <n v="25"/>
    <n v="25"/>
    <s v=""/>
    <s v=""/>
    <x v="0"/>
    <x v="0"/>
    <s v=""/>
    <s v=""/>
    <s v=""/>
    <s v=""/>
    <s v=""/>
    <s v=""/>
    <s v=""/>
    <s v=""/>
    <s v=""/>
    <s v=""/>
    <s v=""/>
    <s v=""/>
    <s v=""/>
    <s v=""/>
    <s v=""/>
    <s v=""/>
    <s v=""/>
    <s v=""/>
    <s v=""/>
    <s v=""/>
    <s v=""/>
    <s v=""/>
    <s v=""/>
    <s v=""/>
    <s v=""/>
    <s v=""/>
    <s v=""/>
    <s v=""/>
    <s v=""/>
    <s v=""/>
    <s v=""/>
    <s v=""/>
    <x v="1"/>
    <n v="1"/>
    <n v="0"/>
    <n v="1"/>
    <n v="0"/>
    <n v="0"/>
    <s v="Insécurité en ville Insécurité sur les routes"/>
    <n v="1"/>
    <n v="1"/>
    <n v="0"/>
    <n v="0"/>
    <n v="0"/>
    <n v="0"/>
    <n v="0"/>
    <n v="0"/>
    <n v="0"/>
    <n v="0"/>
    <n v="0"/>
    <s v=""/>
    <m/>
    <x v="0"/>
    <s v=""/>
    <s v=""/>
    <s v=""/>
    <s v=""/>
    <s v=""/>
    <s v=""/>
    <s v=""/>
    <s v=""/>
    <s v=""/>
    <s v=""/>
    <s v=""/>
    <s v=""/>
    <s v=""/>
    <s v=""/>
    <s v=""/>
    <s v=""/>
    <s v=""/>
    <s v=""/>
    <s v=""/>
    <s v=""/>
    <s v=""/>
    <s v=""/>
    <s v=""/>
    <s v=""/>
  </r>
  <r>
    <s v="Croix Rouge Néerlandaise"/>
    <x v="2"/>
    <s v="Les Cayes"/>
    <s v="Brefaite"/>
    <s v="Urbaine"/>
    <s v="Marché Jeudi"/>
    <n v="1"/>
    <n v="1"/>
    <n v="0"/>
    <n v="0"/>
    <n v="1"/>
    <n v="1"/>
    <n v="0"/>
    <n v="0"/>
    <s v=""/>
    <s v=""/>
    <s v=""/>
    <s v=""/>
    <s v=""/>
    <s v=""/>
    <s v=""/>
    <s v=""/>
    <s v=""/>
    <s v=""/>
    <s v=""/>
    <s v=""/>
    <s v=""/>
    <s v=""/>
    <s v=""/>
    <s v=""/>
    <s v=""/>
    <s v=""/>
    <n v="25"/>
    <n v="25"/>
    <s v=""/>
    <s v=""/>
    <x v="0"/>
    <x v="0"/>
    <s v=""/>
    <s v=""/>
    <s v=""/>
    <s v=""/>
    <s v=""/>
    <s v=""/>
    <s v=""/>
    <s v=""/>
    <s v=""/>
    <s v=""/>
    <s v=""/>
    <s v=""/>
    <s v=""/>
    <s v=""/>
    <s v=""/>
    <s v=""/>
    <s v=""/>
    <s v=""/>
    <s v=""/>
    <s v=""/>
    <s v=""/>
    <s v=""/>
    <s v=""/>
    <s v=""/>
    <s v=""/>
    <s v=""/>
    <s v=""/>
    <s v=""/>
    <s v=""/>
    <s v=""/>
    <s v=""/>
    <s v=""/>
    <x v="1"/>
    <n v="1"/>
    <n v="1"/>
    <n v="0"/>
    <n v="0"/>
    <n v="0"/>
    <s v="Insécurité en ville"/>
    <n v="1"/>
    <n v="0"/>
    <n v="0"/>
    <n v="0"/>
    <n v="0"/>
    <n v="0"/>
    <n v="0"/>
    <n v="0"/>
    <n v="0"/>
    <n v="0"/>
    <n v="0"/>
    <s v=""/>
    <m/>
    <x v="0"/>
    <s v=""/>
    <s v=""/>
    <s v=""/>
    <s v=""/>
    <s v=""/>
    <s v=""/>
    <s v=""/>
    <s v=""/>
    <s v=""/>
    <s v=""/>
    <s v=""/>
    <s v=""/>
    <s v=""/>
    <s v=""/>
    <s v=""/>
    <s v=""/>
    <s v=""/>
    <s v=""/>
    <s v=""/>
    <s v=""/>
    <s v=""/>
    <s v=""/>
    <s v=""/>
    <s v=""/>
  </r>
  <r>
    <s v="Croix Rouge Néerlandaise"/>
    <x v="2"/>
    <s v="Les Cayes"/>
    <s v="Marché relais"/>
    <s v="Urbaine"/>
    <s v="Marché Relais"/>
    <n v="1"/>
    <n v="1"/>
    <n v="0"/>
    <n v="0"/>
    <n v="1"/>
    <n v="1"/>
    <n v="0"/>
    <n v="0"/>
    <s v=""/>
    <s v=""/>
    <s v=""/>
    <s v=""/>
    <s v=""/>
    <s v=""/>
    <s v=""/>
    <s v=""/>
    <s v=""/>
    <s v=""/>
    <s v=""/>
    <s v=""/>
    <s v=""/>
    <s v=""/>
    <s v=""/>
    <s v=""/>
    <s v=""/>
    <s v=""/>
    <n v="25"/>
    <n v="25"/>
    <s v=""/>
    <s v=""/>
    <x v="0"/>
    <x v="0"/>
    <s v=""/>
    <s v=""/>
    <s v=""/>
    <s v=""/>
    <s v=""/>
    <s v=""/>
    <s v=""/>
    <s v=""/>
    <s v=""/>
    <s v=""/>
    <s v=""/>
    <s v=""/>
    <s v=""/>
    <s v=""/>
    <s v=""/>
    <s v=""/>
    <s v=""/>
    <s v=""/>
    <s v=""/>
    <s v=""/>
    <s v=""/>
    <s v=""/>
    <s v=""/>
    <s v=""/>
    <s v=""/>
    <s v=""/>
    <s v=""/>
    <s v=""/>
    <s v=""/>
    <s v=""/>
    <s v=""/>
    <s v=""/>
    <x v="1"/>
    <n v="1"/>
    <n v="1"/>
    <n v="0"/>
    <n v="0"/>
    <n v="0"/>
    <s v="Insécurité en ville"/>
    <n v="1"/>
    <n v="0"/>
    <n v="0"/>
    <n v="0"/>
    <n v="0"/>
    <n v="0"/>
    <n v="0"/>
    <n v="0"/>
    <n v="0"/>
    <n v="0"/>
    <n v="0"/>
    <s v=""/>
    <m/>
    <x v="0"/>
    <s v=""/>
    <s v=""/>
    <s v=""/>
    <s v=""/>
    <s v=""/>
    <s v=""/>
    <s v=""/>
    <s v=""/>
    <s v=""/>
    <s v=""/>
    <s v=""/>
    <s v=""/>
    <s v=""/>
    <s v=""/>
    <s v=""/>
    <s v=""/>
    <s v=""/>
    <s v=""/>
    <s v=""/>
    <s v=""/>
    <s v=""/>
    <s v=""/>
    <s v=""/>
    <s v=""/>
  </r>
  <r>
    <s v="Croix Rouge Néerlandaise"/>
    <x v="2"/>
    <s v="Les Cayes"/>
    <s v="Marché relais"/>
    <s v="Urbaine"/>
    <s v="Marché Relais"/>
    <n v="1"/>
    <n v="1"/>
    <n v="0"/>
    <n v="0"/>
    <n v="1"/>
    <n v="1"/>
    <n v="0"/>
    <n v="0"/>
    <s v=""/>
    <s v=""/>
    <s v=""/>
    <s v=""/>
    <s v=""/>
    <s v=""/>
    <s v=""/>
    <s v=""/>
    <s v=""/>
    <s v=""/>
    <s v=""/>
    <s v=""/>
    <s v=""/>
    <s v=""/>
    <s v=""/>
    <s v=""/>
    <s v=""/>
    <s v=""/>
    <n v="25"/>
    <n v="25"/>
    <s v=""/>
    <s v=""/>
    <x v="0"/>
    <x v="0"/>
    <s v=""/>
    <s v=""/>
    <s v=""/>
    <s v=""/>
    <s v=""/>
    <s v=""/>
    <s v=""/>
    <s v=""/>
    <s v=""/>
    <s v=""/>
    <s v=""/>
    <s v=""/>
    <s v=""/>
    <s v=""/>
    <s v=""/>
    <s v=""/>
    <s v=""/>
    <s v=""/>
    <s v=""/>
    <s v=""/>
    <s v=""/>
    <s v=""/>
    <s v=""/>
    <s v=""/>
    <s v=""/>
    <s v=""/>
    <s v=""/>
    <s v=""/>
    <s v=""/>
    <s v=""/>
    <s v=""/>
    <s v=""/>
    <x v="1"/>
    <n v="1"/>
    <n v="1"/>
    <n v="0"/>
    <n v="0"/>
    <n v="0"/>
    <s v="Insécurité en ville"/>
    <n v="1"/>
    <n v="0"/>
    <n v="0"/>
    <n v="0"/>
    <n v="0"/>
    <n v="0"/>
    <n v="0"/>
    <n v="0"/>
    <n v="0"/>
    <n v="0"/>
    <n v="0"/>
    <s v=""/>
    <m/>
    <x v="0"/>
    <s v=""/>
    <s v=""/>
    <s v=""/>
    <s v=""/>
    <s v=""/>
    <s v=""/>
    <s v=""/>
    <s v=""/>
    <s v=""/>
    <s v=""/>
    <s v=""/>
    <s v=""/>
    <s v=""/>
    <s v=""/>
    <s v=""/>
    <s v=""/>
    <s v=""/>
    <s v=""/>
    <s v=""/>
    <s v=""/>
    <s v=""/>
    <s v=""/>
    <s v=""/>
    <s v=""/>
  </r>
  <r>
    <s v="Croix Rouge Néerlandaise"/>
    <x v="2"/>
    <s v="Les Cayes"/>
    <s v="Marché relais"/>
    <s v="Urbaine"/>
    <s v="Marché Relais"/>
    <n v="1"/>
    <n v="1"/>
    <n v="0"/>
    <n v="0"/>
    <n v="1"/>
    <n v="1"/>
    <n v="0"/>
    <n v="0"/>
    <s v=""/>
    <s v=""/>
    <s v=""/>
    <s v=""/>
    <s v=""/>
    <s v=""/>
    <s v=""/>
    <s v=""/>
    <s v=""/>
    <s v=""/>
    <s v=""/>
    <s v=""/>
    <s v=""/>
    <s v=""/>
    <s v=""/>
    <s v=""/>
    <s v=""/>
    <s v=""/>
    <n v="25"/>
    <n v="25"/>
    <s v=""/>
    <s v=""/>
    <x v="0"/>
    <x v="0"/>
    <s v=""/>
    <s v=""/>
    <s v=""/>
    <s v=""/>
    <s v=""/>
    <s v=""/>
    <s v=""/>
    <s v=""/>
    <s v=""/>
    <s v=""/>
    <s v=""/>
    <s v=""/>
    <s v=""/>
    <s v=""/>
    <s v=""/>
    <s v=""/>
    <s v=""/>
    <s v=""/>
    <s v=""/>
    <s v=""/>
    <s v=""/>
    <s v=""/>
    <s v=""/>
    <s v=""/>
    <s v=""/>
    <s v=""/>
    <s v=""/>
    <s v=""/>
    <s v=""/>
    <s v=""/>
    <s v=""/>
    <s v=""/>
    <x v="1"/>
    <n v="1"/>
    <n v="1"/>
    <n v="0"/>
    <n v="0"/>
    <n v="0"/>
    <s v="Insécurité en ville"/>
    <n v="1"/>
    <n v="0"/>
    <n v="0"/>
    <n v="0"/>
    <n v="0"/>
    <n v="0"/>
    <n v="0"/>
    <n v="0"/>
    <n v="0"/>
    <n v="0"/>
    <n v="0"/>
    <s v=""/>
    <m/>
    <x v="0"/>
    <s v=""/>
    <s v=""/>
    <s v=""/>
    <s v=""/>
    <s v=""/>
    <s v=""/>
    <s v=""/>
    <s v=""/>
    <s v=""/>
    <s v=""/>
    <s v=""/>
    <s v=""/>
    <s v=""/>
    <s v=""/>
    <s v=""/>
    <s v=""/>
    <s v=""/>
    <s v=""/>
    <s v=""/>
    <s v=""/>
    <s v=""/>
    <s v=""/>
    <s v=""/>
    <s v=""/>
  </r>
  <r>
    <s v="Croix Rouge Néerlandaise"/>
    <x v="2"/>
    <s v="Les Cayes"/>
    <s v="Brefaite"/>
    <s v="Urbaine"/>
    <s v="Marché Jeudi"/>
    <n v="1"/>
    <n v="1"/>
    <n v="0"/>
    <n v="0"/>
    <n v="0"/>
    <n v="1"/>
    <n v="0"/>
    <n v="0"/>
    <s v="l'Eau en bidon fermé de 5  gallons (du type Culligan)"/>
    <n v="1"/>
    <n v="0"/>
    <n v="0"/>
    <n v="0"/>
    <n v="0"/>
    <s v="Insécurité en ville"/>
    <n v="1"/>
    <n v="0"/>
    <n v="0"/>
    <n v="0"/>
    <n v="0"/>
    <n v="0"/>
    <n v="0"/>
    <n v="0"/>
    <n v="0"/>
    <n v="0"/>
    <n v="0"/>
    <s v=""/>
    <n v="30"/>
    <s v=""/>
    <s v=""/>
    <x v="1"/>
    <x v="6"/>
    <n v="1"/>
    <n v="1"/>
    <n v="0"/>
    <n v="0"/>
    <n v="0"/>
    <s v="Insécurité en ville Insécurité sur les routes"/>
    <n v="1"/>
    <n v="1"/>
    <n v="0"/>
    <n v="0"/>
    <n v="0"/>
    <n v="0"/>
    <n v="0"/>
    <n v="0"/>
    <n v="0"/>
    <n v="0"/>
    <s v=""/>
    <s v=""/>
    <s v=""/>
    <s v=""/>
    <s v=""/>
    <s v=""/>
    <s v=""/>
    <s v=""/>
    <s v=""/>
    <s v=""/>
    <s v=""/>
    <s v=""/>
    <s v=""/>
    <s v=""/>
    <s v=""/>
    <s v=""/>
    <x v="1"/>
    <n v="1"/>
    <n v="1"/>
    <n v="1"/>
    <n v="0"/>
    <n v="0"/>
    <s v="Insécurité en ville Insécurité sur les routes"/>
    <n v="1"/>
    <n v="1"/>
    <n v="0"/>
    <n v="0"/>
    <n v="0"/>
    <n v="0"/>
    <n v="0"/>
    <n v="0"/>
    <n v="0"/>
    <n v="0"/>
    <n v="0"/>
    <s v=""/>
    <m/>
    <x v="0"/>
    <s v=""/>
    <s v=""/>
    <s v=""/>
    <s v=""/>
    <s v=""/>
    <s v=""/>
    <s v=""/>
    <s v=""/>
    <s v=""/>
    <s v=""/>
    <s v=""/>
    <s v=""/>
    <s v=""/>
    <s v=""/>
    <s v=""/>
    <s v=""/>
    <s v=""/>
    <s v=""/>
    <s v=""/>
    <s v=""/>
    <s v=""/>
    <s v=""/>
    <s v=""/>
    <s v=""/>
  </r>
  <r>
    <s v="Croix Rouge Néerlandaise"/>
    <x v="2"/>
    <s v="Les Cayes"/>
    <s v="Brefaite"/>
    <s v="Urbaine"/>
    <s v="Marché Jeudi"/>
    <n v="0"/>
    <n v="1"/>
    <n v="0"/>
    <n v="0"/>
    <n v="0"/>
    <n v="1"/>
    <n v="0"/>
    <n v="0"/>
    <s v=""/>
    <s v=""/>
    <s v=""/>
    <s v=""/>
    <s v=""/>
    <s v=""/>
    <s v=""/>
    <s v=""/>
    <s v=""/>
    <s v=""/>
    <s v=""/>
    <s v=""/>
    <s v=""/>
    <s v=""/>
    <s v=""/>
    <s v=""/>
    <s v=""/>
    <s v=""/>
    <s v=""/>
    <n v="30"/>
    <s v=""/>
    <s v=""/>
    <x v="1"/>
    <x v="1"/>
    <n v="0"/>
    <n v="1"/>
    <n v="0"/>
    <n v="0"/>
    <n v="0"/>
    <s v="Insécurité en ville Insécurité sur les routes Changement du taux de change"/>
    <n v="1"/>
    <n v="1"/>
    <n v="0"/>
    <n v="0"/>
    <n v="0"/>
    <n v="0"/>
    <n v="0"/>
    <n v="1"/>
    <n v="0"/>
    <n v="0"/>
    <s v=""/>
    <s v=""/>
    <s v=""/>
    <s v=""/>
    <s v=""/>
    <s v=""/>
    <s v=""/>
    <s v=""/>
    <s v=""/>
    <s v=""/>
    <s v=""/>
    <s v=""/>
    <s v=""/>
    <s v=""/>
    <s v=""/>
    <s v=""/>
    <x v="1"/>
    <n v="0"/>
    <n v="1"/>
    <n v="0"/>
    <n v="0"/>
    <n v="0"/>
    <s v="Insécurité en ville Insécurité sur les routes"/>
    <n v="1"/>
    <n v="1"/>
    <n v="0"/>
    <n v="0"/>
    <n v="0"/>
    <n v="0"/>
    <n v="0"/>
    <n v="0"/>
    <n v="0"/>
    <n v="0"/>
    <n v="0"/>
    <s v=""/>
    <m/>
    <x v="0"/>
    <s v=""/>
    <s v=""/>
    <s v=""/>
    <s v=""/>
    <s v=""/>
    <s v=""/>
    <s v=""/>
    <s v=""/>
    <s v=""/>
    <s v=""/>
    <s v=""/>
    <s v=""/>
    <s v=""/>
    <s v=""/>
    <s v=""/>
    <s v=""/>
    <s v=""/>
    <s v=""/>
    <s v=""/>
    <s v=""/>
    <s v=""/>
    <s v=""/>
    <s v=""/>
    <s v=""/>
  </r>
  <r>
    <s v="Croix Rouge Néerlandaise"/>
    <x v="2"/>
    <s v="Les Cayes"/>
    <s v="Brefaite"/>
    <s v="Urbaine"/>
    <s v="Marché Jeudi"/>
    <n v="0"/>
    <n v="1"/>
    <n v="0"/>
    <n v="0"/>
    <n v="0"/>
    <n v="1"/>
    <n v="0"/>
    <n v="0"/>
    <s v=""/>
    <s v=""/>
    <s v=""/>
    <s v=""/>
    <s v=""/>
    <s v=""/>
    <s v=""/>
    <s v=""/>
    <s v=""/>
    <s v=""/>
    <s v=""/>
    <s v=""/>
    <s v=""/>
    <s v=""/>
    <s v=""/>
    <s v=""/>
    <s v=""/>
    <s v=""/>
    <s v=""/>
    <n v="25"/>
    <s v=""/>
    <s v=""/>
    <x v="1"/>
    <x v="1"/>
    <n v="0"/>
    <n v="1"/>
    <n v="0"/>
    <n v="0"/>
    <n v="0"/>
    <s v="Insécurité en ville Insécurité sur les routes Changement du taux de change"/>
    <n v="1"/>
    <n v="1"/>
    <n v="0"/>
    <n v="0"/>
    <n v="0"/>
    <n v="0"/>
    <n v="0"/>
    <n v="1"/>
    <n v="0"/>
    <n v="0"/>
    <s v=""/>
    <s v=""/>
    <s v=""/>
    <s v=""/>
    <s v=""/>
    <s v=""/>
    <s v=""/>
    <s v=""/>
    <s v=""/>
    <s v=""/>
    <s v=""/>
    <s v=""/>
    <s v=""/>
    <s v=""/>
    <s v=""/>
    <s v=""/>
    <x v="1"/>
    <n v="0"/>
    <n v="1"/>
    <n v="0"/>
    <n v="0"/>
    <n v="0"/>
    <s v="Insécurité en ville Insécurité sur les routes"/>
    <n v="1"/>
    <n v="1"/>
    <n v="0"/>
    <n v="0"/>
    <n v="0"/>
    <n v="0"/>
    <n v="0"/>
    <n v="0"/>
    <n v="0"/>
    <n v="0"/>
    <n v="0"/>
    <s v=""/>
    <m/>
    <x v="0"/>
    <s v=""/>
    <s v=""/>
    <s v=""/>
    <s v=""/>
    <s v=""/>
    <s v=""/>
    <s v=""/>
    <s v=""/>
    <s v=""/>
    <s v=""/>
    <s v=""/>
    <s v=""/>
    <s v=""/>
    <s v=""/>
    <s v=""/>
    <s v=""/>
    <s v=""/>
    <s v=""/>
    <s v=""/>
    <s v=""/>
    <s v=""/>
    <s v=""/>
    <s v=""/>
    <s v=""/>
  </r>
  <r>
    <s v="Croix Rouge Néerlandaise"/>
    <x v="2"/>
    <s v="Les Cayes"/>
    <s v="Brefaite"/>
    <s v="Urbaine"/>
    <s v="Marché Jeudi"/>
    <n v="0"/>
    <n v="1"/>
    <n v="0"/>
    <n v="0"/>
    <n v="0"/>
    <n v="1"/>
    <n v="0"/>
    <n v="0"/>
    <s v=""/>
    <s v=""/>
    <s v=""/>
    <s v=""/>
    <s v=""/>
    <s v=""/>
    <s v=""/>
    <s v=""/>
    <s v=""/>
    <s v=""/>
    <s v=""/>
    <s v=""/>
    <s v=""/>
    <s v=""/>
    <s v=""/>
    <s v=""/>
    <s v=""/>
    <s v=""/>
    <s v=""/>
    <n v="25"/>
    <s v=""/>
    <s v=""/>
    <x v="1"/>
    <x v="1"/>
    <n v="0"/>
    <n v="1"/>
    <n v="0"/>
    <n v="0"/>
    <n v="0"/>
    <s v="Insécurité en ville Insécurité sur les routes Changement du taux de change"/>
    <n v="1"/>
    <n v="1"/>
    <n v="0"/>
    <n v="0"/>
    <n v="0"/>
    <n v="0"/>
    <n v="0"/>
    <n v="1"/>
    <n v="0"/>
    <n v="0"/>
    <s v=""/>
    <s v=""/>
    <s v=""/>
    <s v=""/>
    <s v=""/>
    <s v=""/>
    <s v=""/>
    <s v=""/>
    <s v=""/>
    <s v=""/>
    <s v=""/>
    <s v=""/>
    <s v=""/>
    <s v=""/>
    <s v=""/>
    <s v=""/>
    <x v="1"/>
    <n v="0"/>
    <n v="1"/>
    <n v="0"/>
    <n v="0"/>
    <n v="0"/>
    <s v="Insécurité en ville Insécurité sur les routes"/>
    <n v="1"/>
    <n v="1"/>
    <n v="0"/>
    <n v="0"/>
    <n v="0"/>
    <n v="0"/>
    <n v="0"/>
    <n v="0"/>
    <n v="0"/>
    <n v="0"/>
    <n v="0"/>
    <s v=""/>
    <m/>
    <x v="0"/>
    <s v=""/>
    <s v=""/>
    <s v=""/>
    <s v=""/>
    <s v=""/>
    <s v=""/>
    <s v=""/>
    <s v=""/>
    <s v=""/>
    <s v=""/>
    <s v=""/>
    <s v=""/>
    <s v=""/>
    <s v=""/>
    <s v=""/>
    <s v=""/>
    <s v=""/>
    <s v=""/>
    <s v=""/>
    <s v=""/>
    <s v=""/>
    <s v=""/>
    <s v=""/>
    <s v=""/>
  </r>
  <r>
    <s v="Croix Rouge Néerlandaise"/>
    <x v="2"/>
    <s v="Les Cayes"/>
    <s v="Marché relais"/>
    <s v="Urbaine"/>
    <s v="Marché Relais"/>
    <n v="1"/>
    <n v="1"/>
    <n v="0"/>
    <n v="0"/>
    <n v="1"/>
    <n v="1"/>
    <n v="0"/>
    <n v="0"/>
    <s v=""/>
    <s v=""/>
    <s v=""/>
    <s v=""/>
    <s v=""/>
    <s v=""/>
    <s v=""/>
    <s v=""/>
    <s v=""/>
    <s v=""/>
    <s v=""/>
    <s v=""/>
    <s v=""/>
    <s v=""/>
    <s v=""/>
    <s v=""/>
    <s v=""/>
    <s v=""/>
    <n v="25"/>
    <n v="25"/>
    <s v=""/>
    <s v=""/>
    <x v="0"/>
    <x v="0"/>
    <s v=""/>
    <s v=""/>
    <s v=""/>
    <s v=""/>
    <s v=""/>
    <s v=""/>
    <s v=""/>
    <s v=""/>
    <s v=""/>
    <s v=""/>
    <s v=""/>
    <s v=""/>
    <s v=""/>
    <s v=""/>
    <s v=""/>
    <s v=""/>
    <s v=""/>
    <s v=""/>
    <s v=""/>
    <s v=""/>
    <s v=""/>
    <s v=""/>
    <s v=""/>
    <s v=""/>
    <s v=""/>
    <s v=""/>
    <s v=""/>
    <s v=""/>
    <s v=""/>
    <s v=""/>
    <s v=""/>
    <s v=""/>
    <x v="1"/>
    <n v="1"/>
    <n v="0"/>
    <n v="0"/>
    <n v="0"/>
    <n v="0"/>
    <s v="Insécurité en ville"/>
    <n v="1"/>
    <n v="0"/>
    <n v="0"/>
    <n v="0"/>
    <n v="0"/>
    <n v="0"/>
    <n v="0"/>
    <n v="0"/>
    <n v="0"/>
    <n v="0"/>
    <n v="0"/>
    <s v=""/>
    <m/>
    <x v="0"/>
    <s v=""/>
    <s v=""/>
    <s v=""/>
    <s v=""/>
    <s v=""/>
    <s v=""/>
    <s v=""/>
    <s v=""/>
    <s v=""/>
    <s v=""/>
    <s v=""/>
    <s v=""/>
    <s v=""/>
    <s v=""/>
    <s v=""/>
    <s v=""/>
    <s v=""/>
    <s v=""/>
    <s v=""/>
    <s v=""/>
    <s v=""/>
    <s v=""/>
    <s v=""/>
    <s v=""/>
  </r>
  <r>
    <s v="Croix Rouge Néerlandaise"/>
    <x v="2"/>
    <s v="Les Cayes"/>
    <s v="Marché relais"/>
    <s v="Urbaine"/>
    <s v="Marché Relais"/>
    <n v="1"/>
    <n v="1"/>
    <n v="0"/>
    <n v="0"/>
    <n v="1"/>
    <n v="0"/>
    <n v="0"/>
    <n v="0"/>
    <s v="le Savon (mains)"/>
    <n v="0"/>
    <n v="0"/>
    <n v="1"/>
    <n v="0"/>
    <n v="0"/>
    <s v="Insécurité en ville"/>
    <n v="1"/>
    <n v="0"/>
    <n v="0"/>
    <n v="0"/>
    <n v="0"/>
    <n v="0"/>
    <n v="0"/>
    <n v="0"/>
    <n v="0"/>
    <n v="0"/>
    <n v="0"/>
    <n v="25"/>
    <s v=""/>
    <s v=""/>
    <s v=""/>
    <x v="0"/>
    <x v="0"/>
    <s v=""/>
    <s v=""/>
    <s v=""/>
    <s v=""/>
    <s v=""/>
    <s v=""/>
    <s v=""/>
    <s v=""/>
    <s v=""/>
    <s v=""/>
    <s v=""/>
    <s v=""/>
    <s v=""/>
    <s v=""/>
    <s v=""/>
    <s v=""/>
    <s v=""/>
    <s v=""/>
    <s v=""/>
    <s v=""/>
    <s v=""/>
    <s v=""/>
    <s v=""/>
    <s v=""/>
    <s v=""/>
    <s v=""/>
    <s v=""/>
    <s v=""/>
    <s v=""/>
    <s v=""/>
    <s v=""/>
    <s v=""/>
    <x v="1"/>
    <n v="1"/>
    <n v="1"/>
    <n v="0"/>
    <n v="0"/>
    <n v="0"/>
    <s v="Insécurité en ville"/>
    <n v="1"/>
    <n v="0"/>
    <n v="0"/>
    <n v="0"/>
    <n v="0"/>
    <n v="0"/>
    <n v="0"/>
    <n v="0"/>
    <n v="0"/>
    <n v="0"/>
    <n v="0"/>
    <s v=""/>
    <m/>
    <x v="0"/>
    <s v=""/>
    <s v=""/>
    <s v=""/>
    <s v=""/>
    <s v=""/>
    <s v=""/>
    <s v=""/>
    <s v=""/>
    <s v=""/>
    <s v=""/>
    <s v=""/>
    <s v=""/>
    <s v=""/>
    <s v=""/>
    <s v=""/>
    <s v=""/>
    <s v=""/>
    <s v=""/>
    <s v=""/>
    <s v=""/>
    <s v=""/>
    <s v=""/>
    <s v=""/>
    <s v=""/>
  </r>
  <r>
    <s v="Croix Rouge Néerlandaise"/>
    <x v="2"/>
    <s v="Les Cayes"/>
    <s v="Brefaite"/>
    <s v="Urbaine"/>
    <s v="Marché Jeudi"/>
    <n v="0"/>
    <n v="1"/>
    <n v="0"/>
    <n v="0"/>
    <n v="0"/>
    <n v="1"/>
    <n v="0"/>
    <n v="0"/>
    <s v=""/>
    <s v=""/>
    <s v=""/>
    <s v=""/>
    <s v=""/>
    <s v=""/>
    <s v=""/>
    <s v=""/>
    <s v=""/>
    <s v=""/>
    <s v=""/>
    <s v=""/>
    <s v=""/>
    <s v=""/>
    <s v=""/>
    <s v=""/>
    <s v=""/>
    <s v=""/>
    <s v=""/>
    <n v="25"/>
    <s v=""/>
    <s v=""/>
    <x v="1"/>
    <x v="1"/>
    <n v="0"/>
    <n v="1"/>
    <n v="0"/>
    <n v="0"/>
    <n v="0"/>
    <s v="Insécurité en ville Insécurité sur les routes Changement du taux de change"/>
    <n v="1"/>
    <n v="1"/>
    <n v="0"/>
    <n v="0"/>
    <n v="0"/>
    <n v="0"/>
    <n v="0"/>
    <n v="1"/>
    <n v="0"/>
    <n v="0"/>
    <s v=""/>
    <s v=""/>
    <s v=""/>
    <s v=""/>
    <s v=""/>
    <s v=""/>
    <s v=""/>
    <s v=""/>
    <s v=""/>
    <s v=""/>
    <s v=""/>
    <s v=""/>
    <s v=""/>
    <s v=""/>
    <s v=""/>
    <s v=""/>
    <x v="1"/>
    <n v="1"/>
    <n v="1"/>
    <n v="0"/>
    <n v="0"/>
    <n v="0"/>
    <s v="Insécurité en ville Insécurité sur les routes"/>
    <n v="1"/>
    <n v="1"/>
    <n v="0"/>
    <n v="0"/>
    <n v="0"/>
    <n v="0"/>
    <n v="0"/>
    <n v="0"/>
    <n v="0"/>
    <n v="0"/>
    <n v="0"/>
    <s v=""/>
    <m/>
    <x v="0"/>
    <s v=""/>
    <s v=""/>
    <s v=""/>
    <s v=""/>
    <s v=""/>
    <s v=""/>
    <s v=""/>
    <s v=""/>
    <s v=""/>
    <s v=""/>
    <s v=""/>
    <s v=""/>
    <s v=""/>
    <s v=""/>
    <s v=""/>
    <s v=""/>
    <s v=""/>
    <s v=""/>
    <s v=""/>
    <s v=""/>
    <s v=""/>
    <s v=""/>
    <s v=""/>
    <s v=""/>
  </r>
  <r>
    <s v="Croix Rouge Néerlandaise"/>
    <x v="2"/>
    <s v="Les Cayes"/>
    <s v="Brefaite"/>
    <s v="Urbaine"/>
    <s v="Marché Jeudi"/>
    <n v="0"/>
    <n v="1"/>
    <n v="1"/>
    <n v="0"/>
    <n v="0"/>
    <n v="1"/>
    <n v="0"/>
    <n v="0"/>
    <s v="l'Eau de Javel"/>
    <n v="0"/>
    <n v="0"/>
    <n v="0"/>
    <n v="1"/>
    <n v="0"/>
    <s v="Insécurité en ville Insécurité sur les routes Absence de moyen de transport"/>
    <n v="1"/>
    <n v="1"/>
    <n v="0"/>
    <n v="0"/>
    <n v="1"/>
    <n v="0"/>
    <n v="0"/>
    <n v="0"/>
    <n v="0"/>
    <n v="0"/>
    <n v="0"/>
    <s v=""/>
    <n v="25"/>
    <s v=""/>
    <s v=""/>
    <x v="1"/>
    <x v="6"/>
    <n v="1"/>
    <n v="1"/>
    <n v="0"/>
    <n v="0"/>
    <n v="0"/>
    <s v="Changement du taux de change"/>
    <n v="0"/>
    <n v="0"/>
    <n v="0"/>
    <n v="0"/>
    <n v="0"/>
    <n v="0"/>
    <n v="0"/>
    <n v="1"/>
    <n v="0"/>
    <n v="0"/>
    <s v=""/>
    <s v=""/>
    <s v=""/>
    <s v=""/>
    <s v=""/>
    <s v=""/>
    <s v=""/>
    <s v=""/>
    <s v=""/>
    <s v=""/>
    <s v=""/>
    <s v=""/>
    <s v=""/>
    <s v=""/>
    <s v=""/>
    <s v=""/>
    <x v="1"/>
    <n v="0"/>
    <n v="1"/>
    <n v="1"/>
    <n v="0"/>
    <n v="0"/>
    <s v="Insécurité en ville Insécurité sur les routes"/>
    <n v="1"/>
    <n v="1"/>
    <n v="0"/>
    <n v="0"/>
    <n v="0"/>
    <n v="0"/>
    <n v="0"/>
    <n v="0"/>
    <n v="0"/>
    <n v="0"/>
    <n v="0"/>
    <s v=""/>
    <m/>
    <x v="0"/>
    <s v=""/>
    <s v=""/>
    <s v=""/>
    <s v=""/>
    <s v=""/>
    <s v=""/>
    <s v=""/>
    <s v=""/>
    <s v=""/>
    <s v=""/>
    <s v=""/>
    <s v=""/>
    <s v=""/>
    <s v=""/>
    <s v=""/>
    <s v=""/>
    <s v=""/>
    <s v=""/>
    <s v=""/>
    <s v=""/>
    <s v=""/>
    <s v=""/>
    <s v=""/>
    <s v=""/>
  </r>
  <r>
    <s v="Croix Rouge Néerlandaise"/>
    <x v="2"/>
    <s v="Les Cayes"/>
    <s v="Marché relais"/>
    <s v="Urbaine"/>
    <s v="Marché Relais"/>
    <n v="1"/>
    <n v="1"/>
    <n v="0"/>
    <n v="0"/>
    <n v="1"/>
    <n v="0"/>
    <n v="0"/>
    <n v="0"/>
    <s v="le Savon (mains)"/>
    <n v="0"/>
    <n v="0"/>
    <n v="1"/>
    <n v="0"/>
    <n v="0"/>
    <s v="Insécurité en ville"/>
    <n v="1"/>
    <n v="0"/>
    <n v="0"/>
    <n v="0"/>
    <n v="0"/>
    <n v="0"/>
    <n v="0"/>
    <n v="0"/>
    <n v="0"/>
    <n v="0"/>
    <n v="0"/>
    <n v="25"/>
    <s v=""/>
    <s v=""/>
    <s v=""/>
    <x v="0"/>
    <x v="0"/>
    <s v=""/>
    <s v=""/>
    <s v=""/>
    <s v=""/>
    <s v=""/>
    <s v=""/>
    <s v=""/>
    <s v=""/>
    <s v=""/>
    <s v=""/>
    <s v=""/>
    <s v=""/>
    <s v=""/>
    <s v=""/>
    <s v=""/>
    <s v=""/>
    <s v=""/>
    <s v=""/>
    <s v=""/>
    <s v=""/>
    <s v=""/>
    <s v=""/>
    <s v=""/>
    <s v=""/>
    <s v=""/>
    <s v=""/>
    <s v=""/>
    <s v=""/>
    <s v=""/>
    <s v=""/>
    <s v=""/>
    <s v=""/>
    <x v="1"/>
    <n v="1"/>
    <n v="1"/>
    <n v="0"/>
    <n v="0"/>
    <n v="0"/>
    <s v="Insécurité en ville"/>
    <n v="1"/>
    <n v="0"/>
    <n v="0"/>
    <n v="0"/>
    <n v="0"/>
    <n v="0"/>
    <n v="0"/>
    <n v="0"/>
    <n v="0"/>
    <n v="0"/>
    <n v="0"/>
    <s v=""/>
    <m/>
    <x v="0"/>
    <s v=""/>
    <s v=""/>
    <s v=""/>
    <s v=""/>
    <s v=""/>
    <s v=""/>
    <s v=""/>
    <s v=""/>
    <s v=""/>
    <s v=""/>
    <s v=""/>
    <s v=""/>
    <s v=""/>
    <s v=""/>
    <s v=""/>
    <s v=""/>
    <s v=""/>
    <s v=""/>
    <s v=""/>
    <s v=""/>
    <s v=""/>
    <s v=""/>
    <s v=""/>
    <s v=""/>
  </r>
  <r>
    <s v="Croix Rouge Néerlandaise"/>
    <x v="2"/>
    <s v="Les Cayes"/>
    <s v="Marché relais"/>
    <s v="Urbaine"/>
    <s v="Marché Relais"/>
    <n v="1"/>
    <n v="1"/>
    <n v="0"/>
    <n v="0"/>
    <n v="1"/>
    <n v="0"/>
    <n v="0"/>
    <n v="0"/>
    <s v="le Savon (mains)"/>
    <n v="0"/>
    <n v="0"/>
    <n v="1"/>
    <n v="0"/>
    <n v="0"/>
    <s v="Insécurité en ville"/>
    <n v="1"/>
    <n v="0"/>
    <n v="0"/>
    <n v="0"/>
    <n v="0"/>
    <n v="0"/>
    <n v="0"/>
    <n v="0"/>
    <n v="0"/>
    <n v="0"/>
    <n v="0"/>
    <n v="25"/>
    <s v=""/>
    <s v=""/>
    <s v=""/>
    <x v="1"/>
    <x v="6"/>
    <n v="1"/>
    <n v="1"/>
    <n v="0"/>
    <n v="0"/>
    <n v="0"/>
    <s v="Insécurité en ville"/>
    <n v="1"/>
    <n v="0"/>
    <n v="0"/>
    <n v="0"/>
    <n v="0"/>
    <n v="0"/>
    <n v="0"/>
    <n v="0"/>
    <n v="0"/>
    <n v="0"/>
    <s v=""/>
    <s v=""/>
    <s v=""/>
    <s v=""/>
    <s v=""/>
    <s v=""/>
    <s v=""/>
    <s v=""/>
    <s v=""/>
    <s v=""/>
    <s v=""/>
    <s v=""/>
    <s v=""/>
    <s v=""/>
    <s v=""/>
    <s v=""/>
    <x v="1"/>
    <n v="1"/>
    <n v="1"/>
    <n v="0"/>
    <n v="0"/>
    <n v="0"/>
    <s v="Insécurité en ville"/>
    <n v="1"/>
    <n v="0"/>
    <n v="0"/>
    <n v="0"/>
    <n v="0"/>
    <n v="0"/>
    <n v="0"/>
    <n v="0"/>
    <n v="0"/>
    <n v="0"/>
    <n v="0"/>
    <s v=""/>
    <m/>
    <x v="0"/>
    <s v=""/>
    <s v=""/>
    <s v=""/>
    <s v=""/>
    <s v=""/>
    <s v=""/>
    <s v=""/>
    <s v=""/>
    <s v=""/>
    <s v=""/>
    <s v=""/>
    <s v=""/>
    <s v=""/>
    <s v=""/>
    <s v=""/>
    <s v=""/>
    <s v=""/>
    <s v=""/>
    <s v=""/>
    <s v=""/>
    <s v=""/>
    <s v=""/>
    <s v=""/>
    <s v=""/>
  </r>
  <r>
    <s v="Croix Rouge Néerlandaise"/>
    <x v="2"/>
    <s v="Les Cayes"/>
    <s v="Marché relais"/>
    <s v="Urbaine"/>
    <s v="Marché Relais"/>
    <n v="1"/>
    <n v="1"/>
    <n v="0"/>
    <n v="0"/>
    <n v="1"/>
    <n v="0"/>
    <n v="0"/>
    <n v="0"/>
    <s v="le Savon (mains)"/>
    <n v="0"/>
    <n v="0"/>
    <n v="1"/>
    <n v="0"/>
    <n v="0"/>
    <s v="Insécurité en ville"/>
    <n v="1"/>
    <n v="0"/>
    <n v="0"/>
    <n v="0"/>
    <n v="0"/>
    <n v="0"/>
    <n v="0"/>
    <n v="0"/>
    <n v="0"/>
    <n v="0"/>
    <n v="0"/>
    <n v="25"/>
    <s v=""/>
    <s v=""/>
    <s v=""/>
    <x v="0"/>
    <x v="0"/>
    <s v=""/>
    <s v=""/>
    <s v=""/>
    <s v=""/>
    <s v=""/>
    <s v=""/>
    <s v=""/>
    <s v=""/>
    <s v=""/>
    <s v=""/>
    <s v=""/>
    <s v=""/>
    <s v=""/>
    <s v=""/>
    <s v=""/>
    <s v=""/>
    <s v=""/>
    <s v=""/>
    <s v=""/>
    <s v=""/>
    <s v=""/>
    <s v=""/>
    <s v=""/>
    <s v=""/>
    <s v=""/>
    <s v=""/>
    <s v=""/>
    <s v=""/>
    <s v=""/>
    <s v=""/>
    <s v=""/>
    <s v=""/>
    <x v="1"/>
    <n v="1"/>
    <n v="1"/>
    <n v="1"/>
    <n v="0"/>
    <n v="0"/>
    <s v="Insécurité en ville"/>
    <n v="1"/>
    <n v="0"/>
    <n v="0"/>
    <n v="0"/>
    <n v="0"/>
    <n v="0"/>
    <n v="0"/>
    <n v="0"/>
    <n v="0"/>
    <n v="0"/>
    <n v="0"/>
    <s v=""/>
    <m/>
    <x v="0"/>
    <s v=""/>
    <s v=""/>
    <s v=""/>
    <s v=""/>
    <s v=""/>
    <s v=""/>
    <s v=""/>
    <s v=""/>
    <s v=""/>
    <s v=""/>
    <s v=""/>
    <s v=""/>
    <s v=""/>
    <s v=""/>
    <s v=""/>
    <s v=""/>
    <s v=""/>
    <s v=""/>
    <s v=""/>
    <s v=""/>
    <s v=""/>
    <s v=""/>
    <s v=""/>
    <s v=""/>
  </r>
  <r>
    <s v="Croix Rouge Néerlandaise"/>
    <x v="2"/>
    <s v="Les Cayes"/>
    <s v="Brefaite"/>
    <s v="Urbaine"/>
    <s v="Marché Jeudi"/>
    <n v="1"/>
    <n v="1"/>
    <n v="0"/>
    <n v="0"/>
    <n v="1"/>
    <n v="1"/>
    <n v="0"/>
    <n v="0"/>
    <s v=""/>
    <s v=""/>
    <s v=""/>
    <s v=""/>
    <s v=""/>
    <s v=""/>
    <s v=""/>
    <s v=""/>
    <s v=""/>
    <s v=""/>
    <s v=""/>
    <s v=""/>
    <s v=""/>
    <s v=""/>
    <s v=""/>
    <s v=""/>
    <s v=""/>
    <s v=""/>
    <n v="25"/>
    <n v="25"/>
    <s v=""/>
    <s v=""/>
    <x v="1"/>
    <x v="6"/>
    <n v="1"/>
    <n v="1"/>
    <n v="0"/>
    <n v="0"/>
    <n v="0"/>
    <s v="Insécurité en ville Insécurité sur les routes"/>
    <n v="1"/>
    <n v="1"/>
    <n v="0"/>
    <n v="0"/>
    <n v="0"/>
    <n v="0"/>
    <n v="0"/>
    <n v="0"/>
    <n v="0"/>
    <n v="0"/>
    <s v=""/>
    <s v=""/>
    <s v=""/>
    <s v=""/>
    <s v=""/>
    <s v=""/>
    <s v=""/>
    <s v=""/>
    <s v=""/>
    <s v=""/>
    <s v=""/>
    <s v=""/>
    <s v=""/>
    <s v=""/>
    <s v=""/>
    <s v=""/>
    <x v="1"/>
    <n v="1"/>
    <n v="1"/>
    <n v="0"/>
    <n v="0"/>
    <n v="0"/>
    <s v="Insécurité en ville Insécurité sur les routes"/>
    <n v="1"/>
    <n v="1"/>
    <n v="0"/>
    <n v="0"/>
    <n v="0"/>
    <n v="0"/>
    <n v="0"/>
    <n v="0"/>
    <n v="0"/>
    <n v="0"/>
    <n v="0"/>
    <s v=""/>
    <m/>
    <x v="0"/>
    <s v=""/>
    <s v=""/>
    <s v=""/>
    <s v=""/>
    <s v=""/>
    <s v=""/>
    <s v=""/>
    <s v=""/>
    <s v=""/>
    <s v=""/>
    <s v=""/>
    <s v=""/>
    <s v=""/>
    <s v=""/>
    <s v=""/>
    <s v=""/>
    <s v=""/>
    <s v=""/>
    <s v=""/>
    <s v=""/>
    <s v=""/>
    <s v=""/>
    <s v=""/>
    <s v=""/>
  </r>
  <r>
    <s v="Croix Rouge Néerlandaise"/>
    <x v="2"/>
    <s v="Les Cayes"/>
    <s v="Dexia"/>
    <s v="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4000"/>
    <x v="1"/>
    <s v=""/>
    <s v=""/>
    <s v=""/>
    <s v=""/>
    <s v=""/>
    <s v=""/>
    <s v=""/>
    <s v=""/>
    <s v=""/>
    <s v=""/>
    <s v=""/>
    <s v=""/>
    <s v=""/>
    <s v=""/>
    <s v=""/>
    <s v=""/>
    <s v=""/>
    <s v=""/>
    <s v=""/>
    <s v=""/>
    <s v=""/>
    <s v=""/>
    <s v=""/>
    <m/>
  </r>
  <r>
    <s v="Croix Rouge Néerlandaise"/>
    <x v="2"/>
    <s v="Tiburon"/>
    <s v="Sevré"/>
    <s v="Rurale"/>
    <s v="Marché Sevré"/>
    <n v="0"/>
    <n v="1"/>
    <n v="1"/>
    <n v="0"/>
    <n v="0"/>
    <n v="1"/>
    <n v="1"/>
    <n v="0"/>
    <s v=""/>
    <s v=""/>
    <s v=""/>
    <s v=""/>
    <s v=""/>
    <s v=""/>
    <s v=""/>
    <s v=""/>
    <s v=""/>
    <s v=""/>
    <s v=""/>
    <s v=""/>
    <s v=""/>
    <s v=""/>
    <s v=""/>
    <s v=""/>
    <s v=""/>
    <s v=""/>
    <s v=""/>
    <n v="25"/>
    <m/>
    <n v="75"/>
    <x v="2"/>
    <x v="0"/>
    <s v=""/>
    <s v=""/>
    <s v=""/>
    <s v=""/>
    <s v=""/>
    <s v=""/>
    <s v=""/>
    <s v=""/>
    <s v=""/>
    <s v=""/>
    <s v=""/>
    <s v=""/>
    <s v=""/>
    <s v=""/>
    <s v=""/>
    <s v=""/>
    <s v=""/>
    <s v="Savon (mains) Eau de Javel"/>
    <s v="0"/>
    <s v="1"/>
    <s v="1"/>
    <s v="0"/>
    <s v="La sécurité dans la ville s’est améliorée"/>
    <s v="0"/>
    <s v="0"/>
    <s v="1"/>
    <s v="0"/>
    <s v="0"/>
    <s v="0"/>
    <s v="0"/>
    <s v="0"/>
    <s v=""/>
    <x v="1"/>
    <n v="0"/>
    <n v="1"/>
    <n v="1"/>
    <n v="0"/>
    <n v="0"/>
    <s v="Insécurité sur les routes"/>
    <n v="0"/>
    <n v="1"/>
    <n v="0"/>
    <n v="0"/>
    <n v="0"/>
    <n v="0"/>
    <n v="0"/>
    <n v="0"/>
    <n v="0"/>
    <n v="0"/>
    <n v="0"/>
    <s v=""/>
    <m/>
    <x v="0"/>
    <s v=""/>
    <s v=""/>
    <s v=""/>
    <s v=""/>
    <s v=""/>
    <s v=""/>
    <s v=""/>
    <s v=""/>
    <s v=""/>
    <s v=""/>
    <s v=""/>
    <s v=""/>
    <s v=""/>
    <s v=""/>
    <s v=""/>
    <s v=""/>
    <s v=""/>
    <s v=""/>
    <s v=""/>
    <s v=""/>
    <s v=""/>
    <s v=""/>
    <s v=""/>
    <s v=""/>
  </r>
  <r>
    <s v="Croix Rouge Néerlandaise"/>
    <x v="2"/>
    <s v="Tiburon"/>
    <s v="Tiburon"/>
    <s v="Rurale"/>
    <s v="Marché de Tiburon"/>
    <n v="0"/>
    <n v="1"/>
    <n v="1"/>
    <n v="0"/>
    <n v="0"/>
    <n v="1"/>
    <n v="1"/>
    <n v="0"/>
    <s v=""/>
    <s v=""/>
    <s v=""/>
    <s v=""/>
    <s v=""/>
    <s v=""/>
    <s v=""/>
    <s v=""/>
    <s v=""/>
    <s v=""/>
    <s v=""/>
    <s v=""/>
    <s v=""/>
    <s v=""/>
    <s v=""/>
    <s v=""/>
    <s v=""/>
    <s v=""/>
    <s v=""/>
    <n v="25"/>
    <m/>
    <n v="75"/>
    <x v="0"/>
    <x v="0"/>
    <s v=""/>
    <s v=""/>
    <s v=""/>
    <s v=""/>
    <s v=""/>
    <s v=""/>
    <s v=""/>
    <s v=""/>
    <s v=""/>
    <s v=""/>
    <s v=""/>
    <s v=""/>
    <s v=""/>
    <s v=""/>
    <s v=""/>
    <s v=""/>
    <s v=""/>
    <s v=""/>
    <s v=""/>
    <s v=""/>
    <s v=""/>
    <s v=""/>
    <s v=""/>
    <s v=""/>
    <s v=""/>
    <s v=""/>
    <s v=""/>
    <s v=""/>
    <s v=""/>
    <s v=""/>
    <s v=""/>
    <s v=""/>
    <x v="1"/>
    <n v="0"/>
    <n v="1"/>
    <n v="1"/>
    <n v="0"/>
    <n v="0"/>
    <s v="Article indisponible chez les fournisseurs"/>
    <n v="0"/>
    <n v="0"/>
    <n v="0"/>
    <n v="0"/>
    <n v="0"/>
    <n v="0"/>
    <n v="0"/>
    <n v="1"/>
    <n v="0"/>
    <n v="0"/>
    <n v="0"/>
    <s v=""/>
    <m/>
    <x v="0"/>
    <s v=""/>
    <s v=""/>
    <s v=""/>
    <s v=""/>
    <s v=""/>
    <s v=""/>
    <s v=""/>
    <s v=""/>
    <s v=""/>
    <s v=""/>
    <s v=""/>
    <s v=""/>
    <s v=""/>
    <s v=""/>
    <s v=""/>
    <s v=""/>
    <s v=""/>
    <s v=""/>
    <s v=""/>
    <s v=""/>
    <s v=""/>
    <s v=""/>
    <s v=""/>
    <s v=""/>
  </r>
  <r>
    <s v="Croix Rouge Néerlandaise"/>
    <x v="2"/>
    <s v="Tiburon"/>
    <s v="Tiburon"/>
    <s v="Rurale"/>
    <s v="Marché de Tiburon"/>
    <n v="0"/>
    <n v="1"/>
    <n v="1"/>
    <n v="0"/>
    <n v="0"/>
    <n v="1"/>
    <n v="1"/>
    <n v="0"/>
    <s v=""/>
    <s v=""/>
    <s v=""/>
    <s v=""/>
    <s v=""/>
    <s v=""/>
    <s v=""/>
    <s v=""/>
    <s v=""/>
    <s v=""/>
    <s v=""/>
    <s v=""/>
    <s v=""/>
    <s v=""/>
    <s v=""/>
    <s v=""/>
    <s v=""/>
    <s v=""/>
    <s v=""/>
    <n v="25"/>
    <m/>
    <n v="75"/>
    <x v="1"/>
    <x v="3"/>
    <n v="0"/>
    <n v="1"/>
    <n v="1"/>
    <n v="0"/>
    <n v="0"/>
    <s v="Changement du taux de change"/>
    <n v="0"/>
    <n v="0"/>
    <n v="0"/>
    <n v="0"/>
    <n v="0"/>
    <n v="0"/>
    <n v="0"/>
    <n v="1"/>
    <n v="0"/>
    <n v="0"/>
    <s v=""/>
    <s v=""/>
    <s v=""/>
    <s v=""/>
    <s v=""/>
    <s v=""/>
    <s v=""/>
    <s v=""/>
    <s v=""/>
    <s v=""/>
    <s v=""/>
    <s v=""/>
    <s v=""/>
    <s v=""/>
    <s v=""/>
    <s v=""/>
    <x v="1"/>
    <n v="0"/>
    <n v="1"/>
    <n v="1"/>
    <n v="0"/>
    <n v="0"/>
    <s v="Article indisponible chez les fournisseurs Mauvaise relation avec les fournisseurs"/>
    <n v="0"/>
    <n v="0"/>
    <n v="0"/>
    <n v="0"/>
    <n v="0"/>
    <n v="0"/>
    <n v="0"/>
    <n v="1"/>
    <n v="1"/>
    <n v="0"/>
    <n v="0"/>
    <s v=""/>
    <m/>
    <x v="0"/>
    <s v=""/>
    <s v=""/>
    <s v=""/>
    <s v=""/>
    <s v=""/>
    <s v=""/>
    <s v=""/>
    <s v=""/>
    <s v=""/>
    <s v=""/>
    <s v=""/>
    <s v=""/>
    <s v=""/>
    <s v=""/>
    <s v=""/>
    <s v=""/>
    <s v=""/>
    <s v=""/>
    <s v=""/>
    <s v=""/>
    <s v=""/>
    <s v=""/>
    <s v=""/>
    <s v=""/>
  </r>
  <r>
    <s v="Croix Rouge Néerlandaise"/>
    <x v="2"/>
    <s v="Tiburon"/>
    <s v="Tiburon"/>
    <s v="Rurale"/>
    <s v="Marché de Tiburon"/>
    <n v="0"/>
    <n v="1"/>
    <n v="1"/>
    <n v="0"/>
    <n v="0"/>
    <n v="1"/>
    <n v="1"/>
    <n v="0"/>
    <s v=""/>
    <s v=""/>
    <s v=""/>
    <s v=""/>
    <s v=""/>
    <s v=""/>
    <s v=""/>
    <s v=""/>
    <s v=""/>
    <s v=""/>
    <s v=""/>
    <s v=""/>
    <s v=""/>
    <s v=""/>
    <s v=""/>
    <s v=""/>
    <s v=""/>
    <s v=""/>
    <s v=""/>
    <n v="25"/>
    <m/>
    <n v="75"/>
    <x v="1"/>
    <x v="3"/>
    <n v="0"/>
    <n v="1"/>
    <n v="1"/>
    <n v="0"/>
    <n v="0"/>
    <s v="Mauvais état des routes"/>
    <n v="0"/>
    <n v="0"/>
    <n v="1"/>
    <n v="0"/>
    <n v="0"/>
    <n v="0"/>
    <n v="0"/>
    <n v="0"/>
    <n v="0"/>
    <n v="0"/>
    <s v=""/>
    <s v=""/>
    <s v=""/>
    <s v=""/>
    <s v=""/>
    <s v=""/>
    <s v=""/>
    <s v=""/>
    <s v=""/>
    <s v=""/>
    <s v=""/>
    <s v=""/>
    <s v=""/>
    <s v=""/>
    <s v=""/>
    <s v=""/>
    <x v="1"/>
    <n v="0"/>
    <n v="1"/>
    <n v="1"/>
    <n v="0"/>
    <n v="0"/>
    <s v="Absence de moyen de transport"/>
    <n v="0"/>
    <n v="0"/>
    <n v="0"/>
    <n v="0"/>
    <n v="1"/>
    <n v="0"/>
    <n v="0"/>
    <n v="0"/>
    <n v="0"/>
    <n v="0"/>
    <n v="0"/>
    <s v=""/>
    <m/>
    <x v="0"/>
    <s v=""/>
    <s v=""/>
    <s v=""/>
    <s v=""/>
    <s v=""/>
    <s v=""/>
    <s v=""/>
    <s v=""/>
    <s v=""/>
    <s v=""/>
    <s v=""/>
    <s v=""/>
    <s v=""/>
    <s v=""/>
    <s v=""/>
    <s v=""/>
    <s v=""/>
    <s v=""/>
    <s v=""/>
    <s v=""/>
    <s v=""/>
    <s v=""/>
    <s v=""/>
    <s v=""/>
  </r>
  <r>
    <s v="Croix Rouge Néerlandaise"/>
    <x v="2"/>
    <s v="Tiburon"/>
    <s v="Sevré"/>
    <s v="Rurale"/>
    <s v="Marché Sevré"/>
    <n v="0"/>
    <n v="1"/>
    <n v="1"/>
    <n v="0"/>
    <n v="0"/>
    <n v="1"/>
    <n v="1"/>
    <n v="0"/>
    <s v=""/>
    <s v=""/>
    <s v=""/>
    <s v=""/>
    <s v=""/>
    <s v=""/>
    <s v=""/>
    <s v=""/>
    <s v=""/>
    <s v=""/>
    <s v=""/>
    <s v=""/>
    <s v=""/>
    <s v=""/>
    <s v=""/>
    <s v=""/>
    <s v=""/>
    <s v=""/>
    <s v=""/>
    <n v="30"/>
    <m/>
    <n v="75"/>
    <x v="1"/>
    <x v="3"/>
    <n v="0"/>
    <n v="1"/>
    <n v="1"/>
    <n v="0"/>
    <n v="0"/>
    <s v="Insécurité sur les routes Changement du taux de change"/>
    <n v="0"/>
    <n v="1"/>
    <n v="0"/>
    <n v="0"/>
    <n v="0"/>
    <n v="0"/>
    <n v="0"/>
    <n v="1"/>
    <n v="0"/>
    <n v="0"/>
    <s v=""/>
    <s v=""/>
    <s v=""/>
    <s v=""/>
    <s v=""/>
    <s v=""/>
    <s v=""/>
    <s v=""/>
    <s v=""/>
    <s v=""/>
    <s v=""/>
    <s v=""/>
    <s v=""/>
    <s v=""/>
    <s v=""/>
    <s v=""/>
    <x v="1"/>
    <n v="0"/>
    <n v="1"/>
    <n v="1"/>
    <n v="0"/>
    <n v="0"/>
    <s v="Insécurité sur les routes"/>
    <n v="0"/>
    <n v="1"/>
    <n v="0"/>
    <n v="0"/>
    <n v="0"/>
    <n v="0"/>
    <n v="0"/>
    <n v="0"/>
    <n v="0"/>
    <n v="0"/>
    <n v="0"/>
    <s v=""/>
    <m/>
    <x v="0"/>
    <s v=""/>
    <s v=""/>
    <s v=""/>
    <s v=""/>
    <s v=""/>
    <s v=""/>
    <s v=""/>
    <s v=""/>
    <s v=""/>
    <s v=""/>
    <s v=""/>
    <s v=""/>
    <s v=""/>
    <s v=""/>
    <s v=""/>
    <s v=""/>
    <s v=""/>
    <s v=""/>
    <s v=""/>
    <s v=""/>
    <s v=""/>
    <s v=""/>
    <s v=""/>
    <s v=""/>
  </r>
  <r>
    <s v="Croix Rouge Néerlandaise"/>
    <x v="2"/>
    <s v="Tiburon"/>
    <s v="Tiburon"/>
    <s v="Rurale"/>
    <s v="Marché de Tiburon"/>
    <n v="0"/>
    <n v="1"/>
    <n v="1"/>
    <n v="0"/>
    <n v="0"/>
    <n v="1"/>
    <n v="1"/>
    <n v="0"/>
    <s v=""/>
    <s v=""/>
    <s v=""/>
    <s v=""/>
    <s v=""/>
    <s v=""/>
    <s v=""/>
    <s v=""/>
    <s v=""/>
    <s v=""/>
    <s v=""/>
    <s v=""/>
    <s v=""/>
    <s v=""/>
    <s v=""/>
    <s v=""/>
    <s v=""/>
    <s v=""/>
    <s v=""/>
    <n v="25"/>
    <m/>
    <n v="75"/>
    <x v="1"/>
    <x v="3"/>
    <n v="0"/>
    <n v="1"/>
    <n v="1"/>
    <n v="0"/>
    <n v="0"/>
    <s v="Changement du taux de change"/>
    <n v="0"/>
    <n v="0"/>
    <n v="0"/>
    <n v="0"/>
    <n v="0"/>
    <n v="0"/>
    <n v="0"/>
    <n v="1"/>
    <n v="0"/>
    <n v="0"/>
    <s v=""/>
    <s v=""/>
    <s v=""/>
    <s v=""/>
    <s v=""/>
    <s v=""/>
    <s v=""/>
    <s v=""/>
    <s v=""/>
    <s v=""/>
    <s v=""/>
    <s v=""/>
    <s v=""/>
    <s v=""/>
    <s v=""/>
    <s v=""/>
    <x v="1"/>
    <n v="0"/>
    <n v="1"/>
    <n v="1"/>
    <n v="0"/>
    <n v="0"/>
    <s v="Insécurité sur les routes Article indisponible chez les fournisseurs"/>
    <n v="0"/>
    <n v="1"/>
    <n v="0"/>
    <n v="0"/>
    <n v="0"/>
    <n v="0"/>
    <n v="0"/>
    <n v="1"/>
    <n v="0"/>
    <n v="0"/>
    <n v="0"/>
    <s v=""/>
    <m/>
    <x v="0"/>
    <s v=""/>
    <s v=""/>
    <s v=""/>
    <s v=""/>
    <s v=""/>
    <s v=""/>
    <s v=""/>
    <s v=""/>
    <s v=""/>
    <s v=""/>
    <s v=""/>
    <s v=""/>
    <s v=""/>
    <s v=""/>
    <s v=""/>
    <s v=""/>
    <s v=""/>
    <s v=""/>
    <s v=""/>
    <s v=""/>
    <s v=""/>
    <s v=""/>
    <s v=""/>
    <s v=""/>
  </r>
  <r>
    <s v="Croix Rouge Néerlandaise"/>
    <x v="2"/>
    <s v="Tiburon"/>
    <s v="Sevré"/>
    <s v="Rurale"/>
    <s v="Marché Sevré"/>
    <n v="0"/>
    <n v="1"/>
    <n v="1"/>
    <n v="0"/>
    <n v="0"/>
    <n v="1"/>
    <n v="1"/>
    <n v="0"/>
    <s v=""/>
    <s v=""/>
    <s v=""/>
    <s v=""/>
    <s v=""/>
    <s v=""/>
    <s v=""/>
    <s v=""/>
    <s v=""/>
    <s v=""/>
    <s v=""/>
    <s v=""/>
    <s v=""/>
    <s v=""/>
    <s v=""/>
    <s v=""/>
    <s v=""/>
    <s v=""/>
    <s v=""/>
    <n v="25"/>
    <m/>
    <n v="75"/>
    <x v="1"/>
    <x v="3"/>
    <n v="0"/>
    <n v="1"/>
    <n v="1"/>
    <n v="0"/>
    <n v="0"/>
    <s v="Insécurité sur les routes Changement du taux de change"/>
    <n v="0"/>
    <n v="1"/>
    <n v="0"/>
    <n v="0"/>
    <n v="0"/>
    <n v="0"/>
    <n v="0"/>
    <n v="1"/>
    <n v="0"/>
    <n v="0"/>
    <s v=""/>
    <s v=""/>
    <s v=""/>
    <s v=""/>
    <s v=""/>
    <s v=""/>
    <s v=""/>
    <s v=""/>
    <s v=""/>
    <s v=""/>
    <s v=""/>
    <s v=""/>
    <s v=""/>
    <s v=""/>
    <s v=""/>
    <s v=""/>
    <x v="1"/>
    <n v="0"/>
    <n v="1"/>
    <n v="1"/>
    <n v="0"/>
    <n v="0"/>
    <s v="Absence de moyen de transport Article indisponible chez les fournisseurs"/>
    <n v="0"/>
    <n v="0"/>
    <n v="0"/>
    <n v="0"/>
    <n v="1"/>
    <n v="0"/>
    <n v="0"/>
    <n v="1"/>
    <n v="0"/>
    <n v="0"/>
    <n v="0"/>
    <s v=""/>
    <m/>
    <x v="0"/>
    <s v=""/>
    <s v=""/>
    <s v=""/>
    <s v=""/>
    <s v=""/>
    <s v=""/>
    <s v=""/>
    <s v=""/>
    <s v=""/>
    <s v=""/>
    <s v=""/>
    <s v=""/>
    <s v=""/>
    <s v=""/>
    <s v=""/>
    <s v=""/>
    <s v=""/>
    <s v=""/>
    <s v=""/>
    <s v=""/>
    <s v=""/>
    <s v=""/>
    <s v=""/>
    <s v=""/>
  </r>
  <r>
    <s v="Croix Rouge Néerlandaise"/>
    <x v="2"/>
    <s v="Tiburon"/>
    <s v="Sevré"/>
    <s v="Rurale"/>
    <s v="Marché Sevré"/>
    <n v="0"/>
    <n v="1"/>
    <n v="0"/>
    <n v="0"/>
    <n v="0"/>
    <n v="1"/>
    <n v="0"/>
    <n v="0"/>
    <s v=""/>
    <s v=""/>
    <s v=""/>
    <s v=""/>
    <s v=""/>
    <s v=""/>
    <s v=""/>
    <s v=""/>
    <s v=""/>
    <s v=""/>
    <s v=""/>
    <s v=""/>
    <s v=""/>
    <s v=""/>
    <s v=""/>
    <s v=""/>
    <s v=""/>
    <s v=""/>
    <s v=""/>
    <n v="30"/>
    <s v=""/>
    <s v=""/>
    <x v="1"/>
    <x v="1"/>
    <n v="0"/>
    <n v="1"/>
    <n v="0"/>
    <n v="0"/>
    <n v="0"/>
    <s v="Changement du taux de change"/>
    <n v="0"/>
    <n v="0"/>
    <n v="0"/>
    <n v="0"/>
    <n v="0"/>
    <n v="0"/>
    <n v="0"/>
    <n v="1"/>
    <n v="0"/>
    <n v="0"/>
    <s v=""/>
    <s v=""/>
    <s v=""/>
    <s v=""/>
    <s v=""/>
    <s v=""/>
    <s v=""/>
    <s v=""/>
    <s v=""/>
    <s v=""/>
    <s v=""/>
    <s v=""/>
    <s v=""/>
    <s v=""/>
    <s v=""/>
    <s v=""/>
    <x v="1"/>
    <n v="0"/>
    <n v="1"/>
    <n v="0"/>
    <n v="0"/>
    <n v="0"/>
    <s v="Insécurité sur les routes Article indisponible chez les fournisseurs"/>
    <n v="0"/>
    <n v="1"/>
    <n v="0"/>
    <n v="0"/>
    <n v="0"/>
    <n v="0"/>
    <n v="0"/>
    <n v="1"/>
    <n v="0"/>
    <n v="0"/>
    <n v="0"/>
    <s v=""/>
    <m/>
    <x v="0"/>
    <s v=""/>
    <s v=""/>
    <s v=""/>
    <s v=""/>
    <s v=""/>
    <s v=""/>
    <s v=""/>
    <s v=""/>
    <s v=""/>
    <s v=""/>
    <s v=""/>
    <s v=""/>
    <s v=""/>
    <s v=""/>
    <s v=""/>
    <s v=""/>
    <s v=""/>
    <s v=""/>
    <s v=""/>
    <s v=""/>
    <s v=""/>
    <s v=""/>
    <s v=""/>
    <s v=""/>
  </r>
  <r>
    <s v="Croix Rouge Néerlandaise"/>
    <x v="2"/>
    <s v="Tiburon"/>
    <s v="Sevré"/>
    <s v="Rurale"/>
    <s v="Marché Sevré"/>
    <n v="0"/>
    <n v="1"/>
    <n v="0"/>
    <n v="0"/>
    <n v="0"/>
    <n v="1"/>
    <n v="0"/>
    <n v="0"/>
    <s v=""/>
    <s v=""/>
    <s v=""/>
    <s v=""/>
    <s v=""/>
    <s v=""/>
    <s v=""/>
    <s v=""/>
    <s v=""/>
    <s v=""/>
    <s v=""/>
    <s v=""/>
    <s v=""/>
    <s v=""/>
    <s v=""/>
    <s v=""/>
    <s v=""/>
    <s v=""/>
    <s v=""/>
    <n v="30"/>
    <s v=""/>
    <s v=""/>
    <x v="1"/>
    <x v="1"/>
    <n v="0"/>
    <n v="1"/>
    <n v="0"/>
    <n v="0"/>
    <n v="0"/>
    <s v="Insécurité sur les routes Changement du taux de change"/>
    <n v="0"/>
    <n v="1"/>
    <n v="0"/>
    <n v="0"/>
    <n v="0"/>
    <n v="0"/>
    <n v="0"/>
    <n v="1"/>
    <n v="0"/>
    <n v="0"/>
    <s v=""/>
    <s v=""/>
    <s v=""/>
    <s v=""/>
    <s v=""/>
    <s v=""/>
    <s v=""/>
    <s v=""/>
    <s v=""/>
    <s v=""/>
    <s v=""/>
    <s v=""/>
    <s v=""/>
    <s v=""/>
    <s v=""/>
    <s v=""/>
    <x v="1"/>
    <n v="0"/>
    <n v="1"/>
    <n v="0"/>
    <n v="0"/>
    <n v="0"/>
    <s v="Insécurité sur les routes Article indisponible chez les fournisseurs"/>
    <n v="0"/>
    <n v="1"/>
    <n v="0"/>
    <n v="0"/>
    <n v="0"/>
    <n v="0"/>
    <n v="0"/>
    <n v="1"/>
    <n v="0"/>
    <n v="0"/>
    <n v="0"/>
    <s v=""/>
    <m/>
    <x v="0"/>
    <s v=""/>
    <s v=""/>
    <s v=""/>
    <s v=""/>
    <s v=""/>
    <s v=""/>
    <s v=""/>
    <s v=""/>
    <s v=""/>
    <s v=""/>
    <s v=""/>
    <s v=""/>
    <s v=""/>
    <s v=""/>
    <s v=""/>
    <s v=""/>
    <s v=""/>
    <s v=""/>
    <s v=""/>
    <s v=""/>
    <s v=""/>
    <s v=""/>
    <s v=""/>
    <s v=""/>
  </r>
  <r>
    <s v="Croix Rouge Néerlandaise"/>
    <x v="2"/>
    <s v="Tiburon"/>
    <s v="Tiburon"/>
    <s v="Rurale"/>
    <s v="Marché de Tiburon"/>
    <n v="0"/>
    <n v="1"/>
    <n v="1"/>
    <n v="0"/>
    <n v="0"/>
    <n v="1"/>
    <n v="1"/>
    <n v="0"/>
    <s v=""/>
    <s v=""/>
    <s v=""/>
    <s v=""/>
    <s v=""/>
    <s v=""/>
    <s v=""/>
    <s v=""/>
    <s v=""/>
    <s v=""/>
    <s v=""/>
    <s v=""/>
    <s v=""/>
    <s v=""/>
    <s v=""/>
    <s v=""/>
    <s v=""/>
    <s v=""/>
    <s v=""/>
    <n v="25"/>
    <m/>
    <n v="60"/>
    <x v="2"/>
    <x v="0"/>
    <s v=""/>
    <s v=""/>
    <s v=""/>
    <s v=""/>
    <s v=""/>
    <s v=""/>
    <s v=""/>
    <s v=""/>
    <s v=""/>
    <s v=""/>
    <s v=""/>
    <s v=""/>
    <s v=""/>
    <s v=""/>
    <s v=""/>
    <s v=""/>
    <s v=""/>
    <s v="Savon (mains) Eau de Javel"/>
    <s v="0"/>
    <s v="1"/>
    <s v="1"/>
    <s v="0"/>
    <s v="J’ai plus de capacité de stockage"/>
    <s v="0"/>
    <s v="0"/>
    <s v="0"/>
    <s v="0"/>
    <s v="1"/>
    <s v="0"/>
    <s v="0"/>
    <s v="0"/>
    <s v=""/>
    <x v="1"/>
    <n v="0"/>
    <n v="1"/>
    <n v="1"/>
    <n v="0"/>
    <n v="0"/>
    <s v="Insécurité sur les routes Mauvaise relation avec les fournisseurs"/>
    <n v="0"/>
    <n v="1"/>
    <n v="0"/>
    <n v="0"/>
    <n v="0"/>
    <n v="0"/>
    <n v="0"/>
    <n v="0"/>
    <n v="1"/>
    <n v="0"/>
    <n v="0"/>
    <s v=""/>
    <m/>
    <x v="0"/>
    <s v=""/>
    <s v=""/>
    <s v=""/>
    <s v=""/>
    <s v=""/>
    <s v=""/>
    <s v=""/>
    <s v=""/>
    <s v=""/>
    <s v=""/>
    <s v=""/>
    <s v=""/>
    <s v=""/>
    <s v=""/>
    <s v=""/>
    <s v=""/>
    <s v=""/>
    <s v=""/>
    <s v=""/>
    <s v=""/>
    <s v=""/>
    <s v=""/>
    <s v=""/>
    <s v=""/>
  </r>
  <r>
    <s v="Croix Rouge Néerlandaise"/>
    <x v="2"/>
    <s v="Tiburon"/>
    <s v="Tiburon"/>
    <s v="Rurale"/>
    <s v="Marché de Tiburon"/>
    <n v="0"/>
    <n v="1"/>
    <n v="1"/>
    <n v="0"/>
    <n v="0"/>
    <n v="1"/>
    <n v="1"/>
    <n v="0"/>
    <s v=""/>
    <s v=""/>
    <s v=""/>
    <s v=""/>
    <s v=""/>
    <s v=""/>
    <s v=""/>
    <s v=""/>
    <s v=""/>
    <s v=""/>
    <s v=""/>
    <s v=""/>
    <s v=""/>
    <s v=""/>
    <s v=""/>
    <s v=""/>
    <s v=""/>
    <s v=""/>
    <s v=""/>
    <n v="25"/>
    <m/>
    <n v="75"/>
    <x v="2"/>
    <x v="0"/>
    <s v=""/>
    <s v=""/>
    <s v=""/>
    <s v=""/>
    <s v=""/>
    <s v=""/>
    <s v=""/>
    <s v=""/>
    <s v=""/>
    <s v=""/>
    <s v=""/>
    <s v=""/>
    <s v=""/>
    <s v=""/>
    <s v=""/>
    <s v=""/>
    <s v=""/>
    <s v="Savon (mains) Eau de Javel"/>
    <s v="0"/>
    <s v="1"/>
    <s v="1"/>
    <s v="0"/>
    <s v="Les importations ont augmentée"/>
    <s v="0"/>
    <s v="0"/>
    <s v="0"/>
    <s v="1"/>
    <s v="0"/>
    <s v="0"/>
    <s v="0"/>
    <s v="0"/>
    <s v=""/>
    <x v="1"/>
    <n v="0"/>
    <n v="1"/>
    <n v="1"/>
    <n v="0"/>
    <n v="0"/>
    <s v="Mauvais état des routes Absence de moyen de transport"/>
    <n v="0"/>
    <n v="0"/>
    <n v="1"/>
    <n v="0"/>
    <n v="1"/>
    <n v="0"/>
    <n v="0"/>
    <n v="0"/>
    <n v="0"/>
    <n v="0"/>
    <n v="0"/>
    <s v=""/>
    <m/>
    <x v="0"/>
    <s v=""/>
    <s v=""/>
    <s v=""/>
    <s v=""/>
    <s v=""/>
    <s v=""/>
    <s v=""/>
    <s v=""/>
    <s v=""/>
    <s v=""/>
    <s v=""/>
    <s v=""/>
    <s v=""/>
    <s v=""/>
    <s v=""/>
    <s v=""/>
    <s v=""/>
    <s v=""/>
    <s v=""/>
    <s v=""/>
    <s v=""/>
    <s v=""/>
    <s v=""/>
    <s v=""/>
  </r>
  <r>
    <s v="Croix Rouge Néerlandaise"/>
    <x v="2"/>
    <s v="Tiburon"/>
    <s v="Sevré"/>
    <s v="Rurale"/>
    <s v="Marché Sevré"/>
    <n v="0"/>
    <n v="1"/>
    <n v="0"/>
    <n v="0"/>
    <n v="0"/>
    <n v="1"/>
    <n v="0"/>
    <n v="0"/>
    <s v=""/>
    <s v=""/>
    <s v=""/>
    <s v=""/>
    <s v=""/>
    <s v=""/>
    <s v=""/>
    <s v=""/>
    <s v=""/>
    <s v=""/>
    <s v=""/>
    <s v=""/>
    <s v=""/>
    <s v=""/>
    <s v=""/>
    <s v=""/>
    <s v=""/>
    <s v=""/>
    <s v=""/>
    <n v="30"/>
    <s v=""/>
    <s v=""/>
    <x v="1"/>
    <x v="1"/>
    <n v="0"/>
    <n v="1"/>
    <n v="0"/>
    <n v="0"/>
    <n v="0"/>
    <s v="Changement du taux de change"/>
    <n v="0"/>
    <n v="0"/>
    <n v="0"/>
    <n v="0"/>
    <n v="0"/>
    <n v="0"/>
    <n v="0"/>
    <n v="1"/>
    <n v="0"/>
    <n v="0"/>
    <s v=""/>
    <s v=""/>
    <s v=""/>
    <s v=""/>
    <s v=""/>
    <s v=""/>
    <s v=""/>
    <s v=""/>
    <s v=""/>
    <s v=""/>
    <s v=""/>
    <s v=""/>
    <s v=""/>
    <s v=""/>
    <s v=""/>
    <s v=""/>
    <x v="1"/>
    <n v="0"/>
    <n v="1"/>
    <n v="0"/>
    <n v="0"/>
    <n v="0"/>
    <s v="Article indisponible chez les fournisseurs"/>
    <n v="0"/>
    <n v="0"/>
    <n v="0"/>
    <n v="0"/>
    <n v="0"/>
    <n v="0"/>
    <n v="0"/>
    <n v="1"/>
    <n v="0"/>
    <n v="0"/>
    <n v="0"/>
    <s v=""/>
    <m/>
    <x v="0"/>
    <s v=""/>
    <s v=""/>
    <s v=""/>
    <s v=""/>
    <s v=""/>
    <s v=""/>
    <s v=""/>
    <s v=""/>
    <s v=""/>
    <s v=""/>
    <s v=""/>
    <s v=""/>
    <s v=""/>
    <s v=""/>
    <s v=""/>
    <s v=""/>
    <s v=""/>
    <s v=""/>
    <s v=""/>
    <s v=""/>
    <s v=""/>
    <s v=""/>
    <s v=""/>
    <s v=""/>
  </r>
  <r>
    <s v="Croix Rouge Néerlandaise"/>
    <x v="2"/>
    <s v="Tiburon"/>
    <s v="Tiburon"/>
    <s v="Rurale"/>
    <s v="Marché de Tiburon"/>
    <n v="0"/>
    <n v="1"/>
    <n v="1"/>
    <n v="0"/>
    <n v="0"/>
    <n v="1"/>
    <n v="1"/>
    <n v="0"/>
    <s v=""/>
    <s v=""/>
    <s v=""/>
    <s v=""/>
    <s v=""/>
    <s v=""/>
    <s v=""/>
    <s v=""/>
    <s v=""/>
    <s v=""/>
    <s v=""/>
    <s v=""/>
    <s v=""/>
    <s v=""/>
    <s v=""/>
    <s v=""/>
    <s v=""/>
    <s v=""/>
    <s v=""/>
    <n v="25"/>
    <m/>
    <n v="75"/>
    <x v="1"/>
    <x v="4"/>
    <n v="0"/>
    <n v="0"/>
    <n v="1"/>
    <n v="0"/>
    <n v="0"/>
    <s v="Changement du taux de change"/>
    <n v="0"/>
    <n v="0"/>
    <n v="0"/>
    <n v="0"/>
    <n v="0"/>
    <n v="0"/>
    <n v="0"/>
    <n v="1"/>
    <n v="0"/>
    <n v="0"/>
    <s v=""/>
    <s v=""/>
    <s v=""/>
    <s v=""/>
    <s v=""/>
    <s v=""/>
    <s v=""/>
    <s v=""/>
    <s v=""/>
    <s v=""/>
    <s v=""/>
    <s v=""/>
    <s v=""/>
    <s v=""/>
    <s v=""/>
    <s v=""/>
    <x v="1"/>
    <n v="0"/>
    <n v="1"/>
    <n v="1"/>
    <n v="0"/>
    <n v="0"/>
    <s v="Article indisponible chez les fournisseurs Mauvaise relation avec les fournisseurs"/>
    <n v="0"/>
    <n v="0"/>
    <n v="0"/>
    <n v="0"/>
    <n v="0"/>
    <n v="0"/>
    <n v="0"/>
    <n v="1"/>
    <n v="1"/>
    <n v="0"/>
    <n v="0"/>
    <s v=""/>
    <m/>
    <x v="0"/>
    <s v=""/>
    <s v=""/>
    <s v=""/>
    <s v=""/>
    <s v=""/>
    <s v=""/>
    <s v=""/>
    <s v=""/>
    <s v=""/>
    <s v=""/>
    <s v=""/>
    <s v=""/>
    <s v=""/>
    <s v=""/>
    <s v=""/>
    <s v=""/>
    <s v=""/>
    <s v=""/>
    <s v=""/>
    <s v=""/>
    <s v=""/>
    <s v=""/>
    <s v=""/>
    <s v=""/>
  </r>
  <r>
    <s v="Croix Rouge Néerlandaise"/>
    <x v="3"/>
    <s v="Jacmel"/>
    <s v="Centre-ville"/>
    <s v="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1500"/>
    <x v="1"/>
    <s v=""/>
    <s v=""/>
    <s v=""/>
    <s v=""/>
    <s v=""/>
    <s v=""/>
    <s v=""/>
    <s v=""/>
    <s v=""/>
    <s v=""/>
    <s v=""/>
    <s v=""/>
    <s v=""/>
    <s v=""/>
    <s v=""/>
    <s v=""/>
    <s v=""/>
    <s v=""/>
    <s v=""/>
    <s v=""/>
    <s v=""/>
    <s v=""/>
    <s v=""/>
    <s v="Non"/>
  </r>
  <r>
    <s v="Croix Rouge Néerlandaise"/>
    <x v="3"/>
    <s v="Jacmel"/>
    <s v="Beaudoin"/>
    <s v="Urbaine"/>
    <s v="Marché Beaudoin"/>
    <n v="0"/>
    <n v="1"/>
    <n v="0"/>
    <n v="0"/>
    <n v="0"/>
    <n v="1"/>
    <n v="0"/>
    <n v="0"/>
    <s v=""/>
    <s v=""/>
    <s v=""/>
    <s v=""/>
    <s v=""/>
    <s v=""/>
    <s v=""/>
    <s v=""/>
    <s v=""/>
    <s v=""/>
    <s v=""/>
    <s v=""/>
    <s v=""/>
    <s v=""/>
    <s v=""/>
    <s v=""/>
    <s v=""/>
    <s v=""/>
    <s v=""/>
    <n v="25"/>
    <s v=""/>
    <s v=""/>
    <x v="1"/>
    <x v="1"/>
    <n v="0"/>
    <n v="1"/>
    <n v="0"/>
    <n v="0"/>
    <n v="0"/>
    <s v="Changement du taux de change"/>
    <n v="0"/>
    <n v="0"/>
    <n v="0"/>
    <n v="0"/>
    <n v="0"/>
    <n v="0"/>
    <n v="0"/>
    <n v="1"/>
    <n v="0"/>
    <n v="0"/>
    <s v=""/>
    <s v=""/>
    <s v=""/>
    <s v=""/>
    <s v=""/>
    <s v=""/>
    <s v=""/>
    <s v=""/>
    <s v=""/>
    <s v=""/>
    <s v=""/>
    <s v=""/>
    <s v=""/>
    <s v=""/>
    <s v=""/>
    <s v=""/>
    <x v="0"/>
    <s v=""/>
    <s v=""/>
    <s v=""/>
    <s v=""/>
    <s v=""/>
    <s v=""/>
    <s v=""/>
    <s v=""/>
    <s v=""/>
    <s v=""/>
    <s v=""/>
    <s v=""/>
    <s v=""/>
    <s v=""/>
    <s v=""/>
    <s v=""/>
    <s v=""/>
    <s v=""/>
    <m/>
    <x v="0"/>
    <s v=""/>
    <s v=""/>
    <s v=""/>
    <s v=""/>
    <s v=""/>
    <s v=""/>
    <s v=""/>
    <s v=""/>
    <s v=""/>
    <s v=""/>
    <s v=""/>
    <s v=""/>
    <s v=""/>
    <s v=""/>
    <s v=""/>
    <s v=""/>
    <s v=""/>
    <s v=""/>
    <s v=""/>
    <s v=""/>
    <s v=""/>
    <s v=""/>
    <s v=""/>
    <s v=""/>
  </r>
  <r>
    <s v="Croix Rouge Néerlandaise"/>
    <x v="3"/>
    <s v="Jacmel"/>
    <s v="Centre-ville"/>
    <s v="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2500"/>
    <x v="1"/>
    <s v=""/>
    <s v=""/>
    <s v=""/>
    <s v=""/>
    <s v=""/>
    <s v=""/>
    <s v=""/>
    <s v=""/>
    <s v=""/>
    <s v=""/>
    <s v=""/>
    <s v=""/>
    <s v=""/>
    <s v=""/>
    <s v=""/>
    <s v=""/>
    <s v=""/>
    <s v=""/>
    <s v=""/>
    <s v=""/>
    <s v=""/>
    <s v=""/>
    <s v=""/>
    <s v="Non"/>
  </r>
  <r>
    <s v="Croix Rouge Néerlandaise"/>
    <x v="3"/>
    <s v="Jacmel"/>
    <s v="Beaudoin"/>
    <s v="Urbaine"/>
    <s v="Marché Beaudoin"/>
    <n v="0"/>
    <n v="1"/>
    <n v="0"/>
    <n v="0"/>
    <n v="0"/>
    <n v="1"/>
    <n v="0"/>
    <n v="0"/>
    <s v=""/>
    <s v=""/>
    <s v=""/>
    <s v=""/>
    <s v=""/>
    <s v=""/>
    <s v=""/>
    <s v=""/>
    <s v=""/>
    <s v=""/>
    <s v=""/>
    <s v=""/>
    <s v=""/>
    <s v=""/>
    <s v=""/>
    <s v=""/>
    <s v=""/>
    <s v=""/>
    <s v=""/>
    <n v="25"/>
    <s v=""/>
    <s v=""/>
    <x v="1"/>
    <x v="1"/>
    <n v="0"/>
    <n v="1"/>
    <n v="0"/>
    <n v="0"/>
    <n v="0"/>
    <s v="Changement du taux de change"/>
    <n v="0"/>
    <n v="0"/>
    <n v="0"/>
    <n v="0"/>
    <n v="0"/>
    <n v="0"/>
    <n v="0"/>
    <n v="1"/>
    <n v="0"/>
    <n v="0"/>
    <s v=""/>
    <s v=""/>
    <s v=""/>
    <s v=""/>
    <s v=""/>
    <s v=""/>
    <s v=""/>
    <s v=""/>
    <s v=""/>
    <s v=""/>
    <s v=""/>
    <s v=""/>
    <s v=""/>
    <s v=""/>
    <s v=""/>
    <s v=""/>
    <x v="1"/>
    <n v="0"/>
    <n v="1"/>
    <n v="0"/>
    <n v="0"/>
    <n v="0"/>
    <s v="Mauvaise relation avec les fournisseurs"/>
    <n v="0"/>
    <n v="0"/>
    <n v="0"/>
    <n v="0"/>
    <n v="0"/>
    <n v="0"/>
    <n v="0"/>
    <n v="0"/>
    <n v="1"/>
    <n v="0"/>
    <n v="0"/>
    <s v=""/>
    <m/>
    <x v="0"/>
    <s v=""/>
    <s v=""/>
    <s v=""/>
    <s v=""/>
    <s v=""/>
    <s v=""/>
    <s v=""/>
    <s v=""/>
    <s v=""/>
    <s v=""/>
    <s v=""/>
    <s v=""/>
    <s v=""/>
    <s v=""/>
    <s v=""/>
    <s v=""/>
    <s v=""/>
    <s v=""/>
    <s v=""/>
    <s v=""/>
    <s v=""/>
    <s v=""/>
    <s v=""/>
    <s v=""/>
  </r>
  <r>
    <s v="Croix Rouge Néerlandaise"/>
    <x v="3"/>
    <s v="Jacmel"/>
    <s v="Centre-ville"/>
    <s v="Urbaine"/>
    <s v="Centre-ville"/>
    <n v="1"/>
    <n v="0"/>
    <n v="0"/>
    <n v="0"/>
    <n v="1"/>
    <n v="0"/>
    <n v="0"/>
    <n v="0"/>
    <s v=""/>
    <s v=""/>
    <s v=""/>
    <s v=""/>
    <s v=""/>
    <s v=""/>
    <s v=""/>
    <s v=""/>
    <s v=""/>
    <s v=""/>
    <s v=""/>
    <s v=""/>
    <s v=""/>
    <s v=""/>
    <s v=""/>
    <s v=""/>
    <s v=""/>
    <s v=""/>
    <n v="5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Croix Rouge Néerlandaise"/>
    <x v="3"/>
    <s v="Jacmel"/>
    <s v="Beaudoin"/>
    <s v="Urbaine"/>
    <s v="Marché Beaudoin"/>
    <n v="0"/>
    <n v="1"/>
    <n v="0"/>
    <n v="0"/>
    <n v="0"/>
    <n v="1"/>
    <n v="0"/>
    <n v="0"/>
    <s v=""/>
    <s v=""/>
    <s v=""/>
    <s v=""/>
    <s v=""/>
    <s v=""/>
    <s v=""/>
    <s v=""/>
    <s v=""/>
    <s v=""/>
    <s v=""/>
    <s v=""/>
    <s v=""/>
    <s v=""/>
    <s v=""/>
    <s v=""/>
    <s v=""/>
    <s v=""/>
    <s v=""/>
    <n v="25"/>
    <s v=""/>
    <s v=""/>
    <x v="1"/>
    <x v="1"/>
    <n v="0"/>
    <n v="1"/>
    <n v="0"/>
    <n v="0"/>
    <n v="0"/>
    <s v="Changement du taux de change"/>
    <n v="0"/>
    <n v="0"/>
    <n v="0"/>
    <n v="0"/>
    <n v="0"/>
    <n v="0"/>
    <n v="0"/>
    <n v="1"/>
    <n v="0"/>
    <n v="0"/>
    <s v=""/>
    <s v=""/>
    <s v=""/>
    <s v=""/>
    <s v=""/>
    <s v=""/>
    <s v=""/>
    <s v=""/>
    <s v=""/>
    <s v=""/>
    <s v=""/>
    <s v=""/>
    <s v=""/>
    <s v=""/>
    <s v=""/>
    <s v=""/>
    <x v="1"/>
    <n v="0"/>
    <n v="1"/>
    <n v="0"/>
    <n v="0"/>
    <n v="0"/>
    <s v="Insécurité sur les routes"/>
    <n v="0"/>
    <n v="1"/>
    <n v="0"/>
    <n v="0"/>
    <n v="0"/>
    <n v="0"/>
    <n v="0"/>
    <n v="0"/>
    <n v="0"/>
    <n v="0"/>
    <n v="0"/>
    <s v=""/>
    <m/>
    <x v="0"/>
    <s v=""/>
    <s v=""/>
    <s v=""/>
    <s v=""/>
    <s v=""/>
    <s v=""/>
    <s v=""/>
    <s v=""/>
    <s v=""/>
    <s v=""/>
    <s v=""/>
    <s v=""/>
    <s v=""/>
    <s v=""/>
    <s v=""/>
    <s v=""/>
    <s v=""/>
    <s v=""/>
    <s v=""/>
    <s v=""/>
    <s v=""/>
    <s v=""/>
    <s v=""/>
    <s v=""/>
  </r>
  <r>
    <s v="Croix Rouge Néerlandaise"/>
    <x v="3"/>
    <s v="Jacmel"/>
    <s v="Centre-ville"/>
    <s v="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1500"/>
    <x v="1"/>
    <s v=""/>
    <s v=""/>
    <s v=""/>
    <s v=""/>
    <s v=""/>
    <s v=""/>
    <s v=""/>
    <s v=""/>
    <s v=""/>
    <s v=""/>
    <s v=""/>
    <s v=""/>
    <s v=""/>
    <s v=""/>
    <s v=""/>
    <s v=""/>
    <s v=""/>
    <s v=""/>
    <s v=""/>
    <s v=""/>
    <s v=""/>
    <s v=""/>
    <s v=""/>
    <s v="Non"/>
  </r>
  <r>
    <s v="Croix Rouge Néerlandaise"/>
    <x v="3"/>
    <s v="Jacmel"/>
    <s v="Beaudoin"/>
    <s v="Urbaine"/>
    <s v="Marché Beaudoin"/>
    <n v="0"/>
    <n v="1"/>
    <n v="0"/>
    <n v="0"/>
    <n v="0"/>
    <n v="1"/>
    <n v="0"/>
    <n v="0"/>
    <s v=""/>
    <s v=""/>
    <s v=""/>
    <s v=""/>
    <s v=""/>
    <s v=""/>
    <s v=""/>
    <s v=""/>
    <s v=""/>
    <s v=""/>
    <s v=""/>
    <s v=""/>
    <s v=""/>
    <s v=""/>
    <s v=""/>
    <s v=""/>
    <s v=""/>
    <s v=""/>
    <s v=""/>
    <n v="25"/>
    <s v=""/>
    <s v=""/>
    <x v="1"/>
    <x v="1"/>
    <n v="0"/>
    <n v="1"/>
    <n v="0"/>
    <n v="0"/>
    <n v="0"/>
    <s v="Changement du taux de change"/>
    <n v="0"/>
    <n v="0"/>
    <n v="0"/>
    <n v="0"/>
    <n v="0"/>
    <n v="0"/>
    <n v="0"/>
    <n v="1"/>
    <n v="0"/>
    <n v="0"/>
    <s v=""/>
    <s v=""/>
    <s v=""/>
    <s v=""/>
    <s v=""/>
    <s v=""/>
    <s v=""/>
    <s v=""/>
    <s v=""/>
    <s v=""/>
    <s v=""/>
    <s v=""/>
    <s v=""/>
    <s v=""/>
    <s v=""/>
    <s v=""/>
    <x v="0"/>
    <s v=""/>
    <s v=""/>
    <s v=""/>
    <s v=""/>
    <s v=""/>
    <s v=""/>
    <s v=""/>
    <s v=""/>
    <s v=""/>
    <s v=""/>
    <s v=""/>
    <s v=""/>
    <s v=""/>
    <s v=""/>
    <s v=""/>
    <s v=""/>
    <s v=""/>
    <s v=""/>
    <m/>
    <x v="0"/>
    <s v=""/>
    <s v=""/>
    <s v=""/>
    <s v=""/>
    <s v=""/>
    <s v=""/>
    <s v=""/>
    <s v=""/>
    <s v=""/>
    <s v=""/>
    <s v=""/>
    <s v=""/>
    <s v=""/>
    <s v=""/>
    <s v=""/>
    <s v=""/>
    <s v=""/>
    <s v=""/>
    <s v=""/>
    <s v=""/>
    <s v=""/>
    <s v=""/>
    <s v=""/>
    <s v=""/>
  </r>
  <r>
    <s v="Croix Rouge Néerlandaise"/>
    <x v="3"/>
    <s v="Jacmel"/>
    <s v="Beaudoin"/>
    <s v="Urbaine"/>
    <s v="Marché Beaudoin"/>
    <n v="0"/>
    <n v="1"/>
    <n v="0"/>
    <n v="0"/>
    <n v="0"/>
    <n v="1"/>
    <n v="0"/>
    <n v="0"/>
    <s v=""/>
    <s v=""/>
    <s v=""/>
    <s v=""/>
    <s v=""/>
    <s v=""/>
    <s v=""/>
    <s v=""/>
    <s v=""/>
    <s v=""/>
    <s v=""/>
    <s v=""/>
    <s v=""/>
    <s v=""/>
    <s v=""/>
    <s v=""/>
    <s v=""/>
    <s v=""/>
    <s v=""/>
    <n v="20"/>
    <s v=""/>
    <s v=""/>
    <x v="1"/>
    <x v="1"/>
    <n v="0"/>
    <n v="1"/>
    <n v="0"/>
    <n v="0"/>
    <n v="0"/>
    <s v="Changement du taux de change"/>
    <n v="0"/>
    <n v="0"/>
    <n v="0"/>
    <n v="0"/>
    <n v="0"/>
    <n v="0"/>
    <n v="0"/>
    <n v="1"/>
    <n v="0"/>
    <n v="0"/>
    <s v=""/>
    <s v=""/>
    <s v=""/>
    <s v=""/>
    <s v=""/>
    <s v=""/>
    <s v=""/>
    <s v=""/>
    <s v=""/>
    <s v=""/>
    <s v=""/>
    <s v=""/>
    <s v=""/>
    <s v=""/>
    <s v=""/>
    <s v=""/>
    <x v="1"/>
    <n v="0"/>
    <n v="1"/>
    <n v="0"/>
    <n v="0"/>
    <n v="0"/>
    <s v="Mauvaise relation avec les fournisseurs"/>
    <n v="0"/>
    <n v="0"/>
    <n v="0"/>
    <n v="0"/>
    <n v="0"/>
    <n v="0"/>
    <n v="0"/>
    <n v="0"/>
    <n v="1"/>
    <n v="0"/>
    <n v="0"/>
    <s v=""/>
    <m/>
    <x v="0"/>
    <s v=""/>
    <s v=""/>
    <s v=""/>
    <s v=""/>
    <s v=""/>
    <s v=""/>
    <s v=""/>
    <s v=""/>
    <s v=""/>
    <s v=""/>
    <s v=""/>
    <s v=""/>
    <s v=""/>
    <s v=""/>
    <s v=""/>
    <s v=""/>
    <s v=""/>
    <s v=""/>
    <s v=""/>
    <s v=""/>
    <s v=""/>
    <s v=""/>
    <s v=""/>
    <s v=""/>
  </r>
  <r>
    <s v="Croix Rouge Néerlandaise"/>
    <x v="3"/>
    <s v="Jacmel"/>
    <s v="Beaudoin"/>
    <s v="Urbaine"/>
    <s v="Marché Beaudoin"/>
    <n v="0"/>
    <n v="1"/>
    <n v="0"/>
    <n v="0"/>
    <n v="0"/>
    <n v="1"/>
    <n v="0"/>
    <n v="0"/>
    <s v=""/>
    <s v=""/>
    <s v=""/>
    <s v=""/>
    <s v=""/>
    <s v=""/>
    <s v=""/>
    <s v=""/>
    <s v=""/>
    <s v=""/>
    <s v=""/>
    <s v=""/>
    <s v=""/>
    <s v=""/>
    <s v=""/>
    <s v=""/>
    <s v=""/>
    <s v=""/>
    <s v=""/>
    <n v="25"/>
    <s v=""/>
    <s v=""/>
    <x v="1"/>
    <x v="1"/>
    <n v="0"/>
    <n v="1"/>
    <n v="0"/>
    <n v="0"/>
    <n v="0"/>
    <s v="Insécurité sur les routes"/>
    <n v="0"/>
    <n v="1"/>
    <n v="0"/>
    <n v="0"/>
    <n v="0"/>
    <n v="0"/>
    <n v="0"/>
    <n v="0"/>
    <n v="0"/>
    <n v="0"/>
    <s v=""/>
    <s v=""/>
    <s v=""/>
    <s v=""/>
    <s v=""/>
    <s v=""/>
    <s v=""/>
    <s v=""/>
    <s v=""/>
    <s v=""/>
    <s v=""/>
    <s v=""/>
    <s v=""/>
    <s v=""/>
    <s v=""/>
    <s v=""/>
    <x v="0"/>
    <s v=""/>
    <s v=""/>
    <s v=""/>
    <s v=""/>
    <s v=""/>
    <s v=""/>
    <s v=""/>
    <s v=""/>
    <s v=""/>
    <s v=""/>
    <s v=""/>
    <s v=""/>
    <s v=""/>
    <s v=""/>
    <s v=""/>
    <s v=""/>
    <s v=""/>
    <s v=""/>
    <m/>
    <x v="0"/>
    <s v=""/>
    <s v=""/>
    <s v=""/>
    <s v=""/>
    <s v=""/>
    <s v=""/>
    <s v=""/>
    <s v=""/>
    <s v=""/>
    <s v=""/>
    <s v=""/>
    <s v=""/>
    <s v=""/>
    <s v=""/>
    <s v=""/>
    <s v=""/>
    <s v=""/>
    <s v=""/>
    <s v=""/>
    <s v=""/>
    <s v=""/>
    <s v=""/>
    <s v=""/>
    <s v=""/>
  </r>
  <r>
    <s v="Croix Rouge Néerlandaise"/>
    <x v="3"/>
    <s v="Jacmel"/>
    <s v="Centre-ville"/>
    <s v="Urbaine"/>
    <s v="Centre-ville"/>
    <n v="1"/>
    <n v="0"/>
    <n v="0"/>
    <n v="0"/>
    <n v="1"/>
    <n v="0"/>
    <n v="0"/>
    <n v="0"/>
    <s v=""/>
    <s v=""/>
    <s v=""/>
    <s v=""/>
    <s v=""/>
    <s v=""/>
    <s v=""/>
    <s v=""/>
    <s v=""/>
    <s v=""/>
    <s v=""/>
    <s v=""/>
    <s v=""/>
    <s v=""/>
    <s v=""/>
    <s v=""/>
    <s v=""/>
    <s v=""/>
    <n v="5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Croix Rouge Néerlandaise"/>
    <x v="3"/>
    <s v="Jacmel"/>
    <s v="Centre-ville"/>
    <s v="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1500"/>
    <x v="1"/>
    <s v=""/>
    <s v=""/>
    <s v=""/>
    <s v=""/>
    <s v=""/>
    <s v=""/>
    <s v=""/>
    <s v=""/>
    <s v=""/>
    <s v=""/>
    <s v=""/>
    <s v=""/>
    <s v=""/>
    <s v=""/>
    <s v=""/>
    <s v=""/>
    <s v=""/>
    <s v=""/>
    <s v=""/>
    <s v=""/>
    <s v=""/>
    <s v=""/>
    <s v=""/>
    <s v="Non"/>
  </r>
  <r>
    <s v="Croix Rouge Néerlandaise"/>
    <x v="3"/>
    <s v="Jacmel"/>
    <s v="Beaudoin"/>
    <s v="Urbaine"/>
    <s v="Marché Beaudoin"/>
    <n v="0"/>
    <n v="1"/>
    <n v="0"/>
    <n v="0"/>
    <n v="0"/>
    <n v="1"/>
    <n v="0"/>
    <n v="0"/>
    <s v=""/>
    <s v=""/>
    <s v=""/>
    <s v=""/>
    <s v=""/>
    <s v=""/>
    <s v=""/>
    <s v=""/>
    <s v=""/>
    <s v=""/>
    <s v=""/>
    <s v=""/>
    <s v=""/>
    <s v=""/>
    <s v=""/>
    <s v=""/>
    <s v=""/>
    <s v=""/>
    <s v=""/>
    <n v="25"/>
    <s v=""/>
    <s v=""/>
    <x v="1"/>
    <x v="1"/>
    <n v="0"/>
    <n v="1"/>
    <n v="0"/>
    <n v="0"/>
    <n v="0"/>
    <s v="Changement du taux de change"/>
    <n v="0"/>
    <n v="0"/>
    <n v="0"/>
    <n v="0"/>
    <n v="0"/>
    <n v="0"/>
    <n v="0"/>
    <n v="1"/>
    <n v="0"/>
    <n v="0"/>
    <s v=""/>
    <s v=""/>
    <s v=""/>
    <s v=""/>
    <s v=""/>
    <s v=""/>
    <s v=""/>
    <s v=""/>
    <s v=""/>
    <s v=""/>
    <s v=""/>
    <s v=""/>
    <s v=""/>
    <s v=""/>
    <s v=""/>
    <s v=""/>
    <x v="1"/>
    <n v="0"/>
    <n v="1"/>
    <n v="0"/>
    <n v="0"/>
    <n v="0"/>
    <s v="La route a été fermée"/>
    <n v="0"/>
    <n v="0"/>
    <n v="0"/>
    <n v="1"/>
    <n v="0"/>
    <n v="0"/>
    <n v="0"/>
    <n v="0"/>
    <n v="0"/>
    <n v="0"/>
    <n v="0"/>
    <s v=""/>
    <m/>
    <x v="0"/>
    <s v=""/>
    <s v=""/>
    <s v=""/>
    <s v=""/>
    <s v=""/>
    <s v=""/>
    <s v=""/>
    <s v=""/>
    <s v=""/>
    <s v=""/>
    <s v=""/>
    <s v=""/>
    <s v=""/>
    <s v=""/>
    <s v=""/>
    <s v=""/>
    <s v=""/>
    <s v=""/>
    <s v=""/>
    <s v=""/>
    <s v=""/>
    <s v=""/>
    <s v=""/>
    <s v=""/>
  </r>
  <r>
    <s v="Croix Rouge Néerlandaise"/>
    <x v="3"/>
    <s v="Jacmel"/>
    <s v="Centre-ville"/>
    <s v="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1500"/>
    <x v="1"/>
    <s v=""/>
    <s v=""/>
    <s v=""/>
    <s v=""/>
    <s v=""/>
    <s v=""/>
    <s v=""/>
    <s v=""/>
    <s v=""/>
    <s v=""/>
    <s v=""/>
    <s v=""/>
    <s v=""/>
    <s v=""/>
    <s v=""/>
    <s v=""/>
    <s v=""/>
    <s v=""/>
    <s v=""/>
    <s v=""/>
    <s v=""/>
    <s v=""/>
    <s v=""/>
    <s v="Non"/>
  </r>
  <r>
    <s v="Croix Rouge Néerlandaise"/>
    <x v="3"/>
    <s v="Jacmel"/>
    <s v="Beaudoin"/>
    <s v="Urbaine"/>
    <s v="Centre-ville"/>
    <n v="1"/>
    <n v="0"/>
    <n v="0"/>
    <n v="0"/>
    <n v="1"/>
    <n v="0"/>
    <n v="0"/>
    <n v="0"/>
    <s v=""/>
    <s v=""/>
    <s v=""/>
    <s v=""/>
    <s v=""/>
    <s v=""/>
    <s v=""/>
    <s v=""/>
    <s v=""/>
    <s v=""/>
    <s v=""/>
    <s v=""/>
    <s v=""/>
    <s v=""/>
    <s v=""/>
    <s v=""/>
    <s v=""/>
    <s v=""/>
    <n v="5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Croix Rouge Néerlandaise"/>
    <x v="3"/>
    <s v="Jacmel"/>
    <s v="Beaudoin"/>
    <s v="Urbaine"/>
    <s v="Marché Beaudoin"/>
    <n v="0"/>
    <n v="1"/>
    <n v="0"/>
    <n v="0"/>
    <n v="0"/>
    <n v="1"/>
    <n v="0"/>
    <n v="0"/>
    <s v=""/>
    <s v=""/>
    <s v=""/>
    <s v=""/>
    <s v=""/>
    <s v=""/>
    <s v=""/>
    <s v=""/>
    <s v=""/>
    <s v=""/>
    <s v=""/>
    <s v=""/>
    <s v=""/>
    <s v=""/>
    <s v=""/>
    <s v=""/>
    <s v=""/>
    <s v=""/>
    <s v=""/>
    <n v="15"/>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Croix Rouge Néerlandaise"/>
    <x v="3"/>
    <s v="Jacmel"/>
    <s v="Beaudoin"/>
    <s v="Urbaine"/>
    <s v="Marché Beaudoin"/>
    <n v="0"/>
    <n v="1"/>
    <n v="0"/>
    <n v="0"/>
    <n v="0"/>
    <n v="1"/>
    <n v="0"/>
    <n v="0"/>
    <s v=""/>
    <s v=""/>
    <s v=""/>
    <s v=""/>
    <s v=""/>
    <s v=""/>
    <s v=""/>
    <s v=""/>
    <s v=""/>
    <s v=""/>
    <s v=""/>
    <s v=""/>
    <s v=""/>
    <s v=""/>
    <s v=""/>
    <s v=""/>
    <s v=""/>
    <s v=""/>
    <s v=""/>
    <n v="25"/>
    <s v=""/>
    <s v=""/>
    <x v="1"/>
    <x v="1"/>
    <n v="0"/>
    <n v="1"/>
    <n v="0"/>
    <n v="0"/>
    <n v="0"/>
    <s v="Changement du taux de change"/>
    <n v="0"/>
    <n v="0"/>
    <n v="0"/>
    <n v="0"/>
    <n v="0"/>
    <n v="0"/>
    <n v="0"/>
    <n v="1"/>
    <n v="0"/>
    <n v="0"/>
    <s v=""/>
    <s v=""/>
    <s v=""/>
    <s v=""/>
    <s v=""/>
    <s v=""/>
    <s v=""/>
    <s v=""/>
    <s v=""/>
    <s v=""/>
    <s v=""/>
    <s v=""/>
    <s v=""/>
    <s v=""/>
    <s v=""/>
    <s v=""/>
    <x v="1"/>
    <n v="0"/>
    <n v="1"/>
    <n v="0"/>
    <n v="0"/>
    <n v="0"/>
    <s v="Insécurité sur les routes"/>
    <n v="0"/>
    <n v="1"/>
    <n v="0"/>
    <n v="0"/>
    <n v="0"/>
    <n v="0"/>
    <n v="0"/>
    <n v="0"/>
    <n v="0"/>
    <n v="0"/>
    <n v="0"/>
    <s v=""/>
    <m/>
    <x v="0"/>
    <s v=""/>
    <s v=""/>
    <s v=""/>
    <s v=""/>
    <s v=""/>
    <s v=""/>
    <s v=""/>
    <s v=""/>
    <s v=""/>
    <s v=""/>
    <s v=""/>
    <s v=""/>
    <s v=""/>
    <s v=""/>
    <s v=""/>
    <s v=""/>
    <s v=""/>
    <s v=""/>
    <s v=""/>
    <s v=""/>
    <s v=""/>
    <s v=""/>
    <s v=""/>
    <s v=""/>
  </r>
  <r>
    <s v="Croix Rouge Néerlandaise"/>
    <x v="3"/>
    <s v="Jacmel"/>
    <s v="Beaudoin"/>
    <s v="Urbaine"/>
    <s v="Marché Beaudoin"/>
    <n v="0"/>
    <n v="1"/>
    <n v="0"/>
    <n v="0"/>
    <n v="0"/>
    <n v="1"/>
    <n v="0"/>
    <n v="0"/>
    <s v=""/>
    <s v=""/>
    <s v=""/>
    <s v=""/>
    <s v=""/>
    <s v=""/>
    <s v=""/>
    <s v=""/>
    <s v=""/>
    <s v=""/>
    <s v=""/>
    <s v=""/>
    <s v=""/>
    <s v=""/>
    <s v=""/>
    <s v=""/>
    <s v=""/>
    <s v=""/>
    <s v=""/>
    <n v="25"/>
    <s v=""/>
    <s v=""/>
    <x v="1"/>
    <x v="1"/>
    <n v="0"/>
    <n v="1"/>
    <n v="0"/>
    <n v="0"/>
    <n v="0"/>
    <s v="Changement du taux de change"/>
    <n v="0"/>
    <n v="0"/>
    <n v="0"/>
    <n v="0"/>
    <n v="0"/>
    <n v="0"/>
    <n v="0"/>
    <n v="1"/>
    <n v="0"/>
    <n v="0"/>
    <s v=""/>
    <s v=""/>
    <s v=""/>
    <s v=""/>
    <s v=""/>
    <s v=""/>
    <s v=""/>
    <s v=""/>
    <s v=""/>
    <s v=""/>
    <s v=""/>
    <s v=""/>
    <s v=""/>
    <s v=""/>
    <s v=""/>
    <s v=""/>
    <x v="1"/>
    <n v="0"/>
    <n v="1"/>
    <n v="0"/>
    <n v="0"/>
    <n v="0"/>
    <s v="Insécurité sur les routes"/>
    <n v="0"/>
    <n v="1"/>
    <n v="0"/>
    <n v="0"/>
    <n v="0"/>
    <n v="0"/>
    <n v="0"/>
    <n v="0"/>
    <n v="0"/>
    <n v="0"/>
    <n v="0"/>
    <s v=""/>
    <m/>
    <x v="0"/>
    <s v=""/>
    <s v=""/>
    <s v=""/>
    <s v=""/>
    <s v=""/>
    <s v=""/>
    <s v=""/>
    <s v=""/>
    <s v=""/>
    <s v=""/>
    <s v=""/>
    <s v=""/>
    <s v=""/>
    <s v=""/>
    <s v=""/>
    <s v=""/>
    <s v=""/>
    <s v=""/>
    <s v=""/>
    <s v=""/>
    <s v=""/>
    <s v=""/>
    <s v=""/>
    <s v=""/>
  </r>
  <r>
    <s v="Croix Rouge Néerlandaise"/>
    <x v="3"/>
    <s v="Jacmel"/>
    <s v="Breman"/>
    <s v="Urbaine"/>
    <s v="Centre-ville"/>
    <n v="1"/>
    <n v="0"/>
    <n v="0"/>
    <n v="0"/>
    <n v="1"/>
    <n v="0"/>
    <n v="0"/>
    <n v="0"/>
    <s v=""/>
    <s v=""/>
    <s v=""/>
    <s v=""/>
    <s v=""/>
    <s v=""/>
    <s v=""/>
    <s v=""/>
    <s v=""/>
    <s v=""/>
    <s v=""/>
    <s v=""/>
    <s v=""/>
    <s v=""/>
    <s v=""/>
    <s v=""/>
    <s v=""/>
    <s v=""/>
    <n v="5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Croix Rouge Néerlandaise"/>
    <x v="3"/>
    <s v="Jacmel"/>
    <s v="Beaudoin"/>
    <s v="Urbaine"/>
    <s v="Marché Beaudoin"/>
    <n v="0"/>
    <n v="1"/>
    <n v="0"/>
    <n v="0"/>
    <n v="0"/>
    <n v="1"/>
    <n v="0"/>
    <n v="0"/>
    <s v=""/>
    <s v=""/>
    <s v=""/>
    <s v=""/>
    <s v=""/>
    <s v=""/>
    <s v=""/>
    <s v=""/>
    <s v=""/>
    <s v=""/>
    <s v=""/>
    <s v=""/>
    <s v=""/>
    <s v=""/>
    <s v=""/>
    <s v=""/>
    <s v=""/>
    <s v=""/>
    <s v=""/>
    <n v="25"/>
    <s v=""/>
    <s v=""/>
    <x v="1"/>
    <x v="1"/>
    <n v="0"/>
    <n v="1"/>
    <n v="0"/>
    <n v="0"/>
    <n v="0"/>
    <s v="Changement du taux de change"/>
    <n v="0"/>
    <n v="0"/>
    <n v="0"/>
    <n v="0"/>
    <n v="0"/>
    <n v="0"/>
    <n v="0"/>
    <n v="1"/>
    <n v="0"/>
    <n v="0"/>
    <s v=""/>
    <s v=""/>
    <s v=""/>
    <s v=""/>
    <s v=""/>
    <s v=""/>
    <s v=""/>
    <s v=""/>
    <s v=""/>
    <s v=""/>
    <s v=""/>
    <s v=""/>
    <s v=""/>
    <s v=""/>
    <s v=""/>
    <s v=""/>
    <x v="0"/>
    <s v=""/>
    <s v=""/>
    <s v=""/>
    <s v=""/>
    <s v=""/>
    <s v=""/>
    <s v=""/>
    <s v=""/>
    <s v=""/>
    <s v=""/>
    <s v=""/>
    <s v=""/>
    <s v=""/>
    <s v=""/>
    <s v=""/>
    <s v=""/>
    <s v=""/>
    <s v=""/>
    <m/>
    <x v="0"/>
    <s v=""/>
    <s v=""/>
    <s v=""/>
    <s v=""/>
    <s v=""/>
    <s v=""/>
    <s v=""/>
    <s v=""/>
    <s v=""/>
    <s v=""/>
    <s v=""/>
    <s v=""/>
    <s v=""/>
    <s v=""/>
    <s v=""/>
    <s v=""/>
    <s v=""/>
    <s v=""/>
    <s v=""/>
    <s v=""/>
    <s v=""/>
    <s v=""/>
    <s v=""/>
    <s v=""/>
  </r>
  <r>
    <s v="Croix Rouge Néerlandaise"/>
    <x v="3"/>
    <s v="Jacmel"/>
    <s v="Beaudoin"/>
    <s v="Urbaine"/>
    <s v="Marché Beaudoin"/>
    <n v="0"/>
    <n v="1"/>
    <n v="0"/>
    <n v="0"/>
    <n v="0"/>
    <n v="1"/>
    <n v="0"/>
    <n v="0"/>
    <s v=""/>
    <s v=""/>
    <s v=""/>
    <s v=""/>
    <s v=""/>
    <s v=""/>
    <s v=""/>
    <s v=""/>
    <s v=""/>
    <s v=""/>
    <s v=""/>
    <s v=""/>
    <s v=""/>
    <s v=""/>
    <s v=""/>
    <s v=""/>
    <s v=""/>
    <s v=""/>
    <s v=""/>
    <n v="25"/>
    <s v=""/>
    <s v=""/>
    <x v="1"/>
    <x v="1"/>
    <n v="0"/>
    <n v="1"/>
    <n v="0"/>
    <n v="0"/>
    <n v="0"/>
    <s v="Insécurité en ville"/>
    <n v="1"/>
    <n v="0"/>
    <n v="0"/>
    <n v="0"/>
    <n v="0"/>
    <n v="0"/>
    <n v="0"/>
    <n v="0"/>
    <n v="0"/>
    <n v="0"/>
    <s v=""/>
    <s v=""/>
    <s v=""/>
    <s v=""/>
    <s v=""/>
    <s v=""/>
    <s v=""/>
    <s v=""/>
    <s v=""/>
    <s v=""/>
    <s v=""/>
    <s v=""/>
    <s v=""/>
    <s v=""/>
    <s v=""/>
    <s v=""/>
    <x v="0"/>
    <s v=""/>
    <s v=""/>
    <s v=""/>
    <s v=""/>
    <s v=""/>
    <s v=""/>
    <s v=""/>
    <s v=""/>
    <s v=""/>
    <s v=""/>
    <s v=""/>
    <s v=""/>
    <s v=""/>
    <s v=""/>
    <s v=""/>
    <s v=""/>
    <s v=""/>
    <s v=""/>
    <m/>
    <x v="0"/>
    <s v=""/>
    <s v=""/>
    <s v=""/>
    <s v=""/>
    <s v=""/>
    <s v=""/>
    <s v=""/>
    <s v=""/>
    <s v=""/>
    <s v=""/>
    <s v=""/>
    <s v=""/>
    <s v=""/>
    <s v=""/>
    <s v=""/>
    <s v=""/>
    <s v=""/>
    <s v=""/>
    <s v=""/>
    <s v=""/>
    <s v=""/>
    <s v=""/>
    <s v=""/>
    <s v=""/>
  </r>
  <r>
    <s v="Croix Rouge Néerlandaise"/>
    <x v="3"/>
    <s v="Jacmel"/>
    <s v="Centre-ville"/>
    <s v="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1500"/>
    <x v="1"/>
    <s v=""/>
    <s v=""/>
    <s v=""/>
    <s v=""/>
    <s v=""/>
    <s v=""/>
    <s v=""/>
    <s v=""/>
    <s v=""/>
    <s v=""/>
    <s v=""/>
    <s v=""/>
    <s v=""/>
    <s v=""/>
    <s v=""/>
    <s v=""/>
    <s v=""/>
    <s v=""/>
    <s v=""/>
    <s v=""/>
    <s v=""/>
    <s v=""/>
    <s v=""/>
    <s v="Non"/>
  </r>
  <r>
    <s v="Croix Rouge Néerlandaise"/>
    <x v="3"/>
    <s v="Jacmel"/>
    <s v="Beaudoin"/>
    <s v="Urbaine"/>
    <s v="Marché Beaudoin"/>
    <n v="0"/>
    <n v="1"/>
    <n v="0"/>
    <n v="0"/>
    <n v="0"/>
    <n v="1"/>
    <n v="0"/>
    <n v="0"/>
    <s v=""/>
    <s v=""/>
    <s v=""/>
    <s v=""/>
    <s v=""/>
    <s v=""/>
    <s v=""/>
    <s v=""/>
    <s v=""/>
    <s v=""/>
    <s v=""/>
    <s v=""/>
    <s v=""/>
    <s v=""/>
    <s v=""/>
    <s v=""/>
    <s v=""/>
    <s v=""/>
    <s v=""/>
    <n v="25"/>
    <s v=""/>
    <s v=""/>
    <x v="1"/>
    <x v="1"/>
    <n v="0"/>
    <n v="1"/>
    <n v="0"/>
    <n v="0"/>
    <n v="0"/>
    <s v="Changement du taux de change"/>
    <n v="0"/>
    <n v="0"/>
    <n v="0"/>
    <n v="0"/>
    <n v="0"/>
    <n v="0"/>
    <n v="0"/>
    <n v="1"/>
    <n v="0"/>
    <n v="0"/>
    <s v=""/>
    <s v=""/>
    <s v=""/>
    <s v=""/>
    <s v=""/>
    <s v=""/>
    <s v=""/>
    <s v=""/>
    <s v=""/>
    <s v=""/>
    <s v=""/>
    <s v=""/>
    <s v=""/>
    <s v=""/>
    <s v=""/>
    <s v=""/>
    <x v="0"/>
    <s v=""/>
    <s v=""/>
    <s v=""/>
    <s v=""/>
    <s v=""/>
    <s v=""/>
    <s v=""/>
    <s v=""/>
    <s v=""/>
    <s v=""/>
    <s v=""/>
    <s v=""/>
    <s v=""/>
    <s v=""/>
    <s v=""/>
    <s v=""/>
    <s v=""/>
    <s v=""/>
    <m/>
    <x v="0"/>
    <s v=""/>
    <s v=""/>
    <s v=""/>
    <s v=""/>
    <s v=""/>
    <s v=""/>
    <s v=""/>
    <s v=""/>
    <s v=""/>
    <s v=""/>
    <s v=""/>
    <s v=""/>
    <s v=""/>
    <s v=""/>
    <s v=""/>
    <s v=""/>
    <s v=""/>
    <s v=""/>
    <s v=""/>
    <s v=""/>
    <s v=""/>
    <s v=""/>
    <s v=""/>
    <s v=""/>
  </r>
  <r>
    <s v="Croix Rouge Néerlandaise"/>
    <x v="3"/>
    <s v="Jacmel"/>
    <s v="Centre-ville"/>
    <s v="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1500"/>
    <x v="1"/>
    <s v=""/>
    <s v=""/>
    <s v=""/>
    <s v=""/>
    <s v=""/>
    <s v=""/>
    <s v=""/>
    <s v=""/>
    <s v=""/>
    <s v=""/>
    <s v=""/>
    <s v=""/>
    <s v=""/>
    <s v=""/>
    <s v=""/>
    <s v=""/>
    <s v=""/>
    <s v=""/>
    <s v=""/>
    <s v=""/>
    <s v=""/>
    <s v=""/>
    <s v=""/>
    <s v="Non"/>
  </r>
  <r>
    <s v="Croix Rouge Néerlandaise"/>
    <x v="3"/>
    <s v="Jacmel"/>
    <s v="Beaudoin"/>
    <s v="Urbaine"/>
    <s v="Marché Beaudoin"/>
    <n v="0"/>
    <n v="1"/>
    <n v="0"/>
    <n v="0"/>
    <n v="0"/>
    <n v="1"/>
    <n v="0"/>
    <n v="0"/>
    <s v=""/>
    <s v=""/>
    <s v=""/>
    <s v=""/>
    <s v=""/>
    <s v=""/>
    <s v=""/>
    <s v=""/>
    <s v=""/>
    <s v=""/>
    <s v=""/>
    <s v=""/>
    <s v=""/>
    <s v=""/>
    <s v=""/>
    <s v=""/>
    <s v=""/>
    <s v=""/>
    <s v=""/>
    <n v="25"/>
    <s v=""/>
    <s v=""/>
    <x v="1"/>
    <x v="1"/>
    <n v="0"/>
    <n v="1"/>
    <n v="0"/>
    <n v="0"/>
    <n v="0"/>
    <s v="Changement du taux de change"/>
    <n v="0"/>
    <n v="0"/>
    <n v="0"/>
    <n v="0"/>
    <n v="0"/>
    <n v="0"/>
    <n v="0"/>
    <n v="1"/>
    <n v="0"/>
    <n v="0"/>
    <s v=""/>
    <s v=""/>
    <s v=""/>
    <s v=""/>
    <s v=""/>
    <s v=""/>
    <s v=""/>
    <s v=""/>
    <s v=""/>
    <s v=""/>
    <s v=""/>
    <s v=""/>
    <s v=""/>
    <s v=""/>
    <s v=""/>
    <s v=""/>
    <x v="0"/>
    <s v=""/>
    <s v=""/>
    <s v=""/>
    <s v=""/>
    <s v=""/>
    <s v=""/>
    <s v=""/>
    <s v=""/>
    <s v=""/>
    <s v=""/>
    <s v=""/>
    <s v=""/>
    <s v=""/>
    <s v=""/>
    <s v=""/>
    <s v=""/>
    <s v=""/>
    <s v=""/>
    <m/>
    <x v="0"/>
    <s v=""/>
    <s v=""/>
    <s v=""/>
    <s v=""/>
    <s v=""/>
    <s v=""/>
    <s v=""/>
    <s v=""/>
    <s v=""/>
    <s v=""/>
    <s v=""/>
    <s v=""/>
    <s v=""/>
    <s v=""/>
    <s v=""/>
    <s v=""/>
    <s v=""/>
    <s v=""/>
    <s v=""/>
    <s v=""/>
    <s v=""/>
    <s v=""/>
    <s v=""/>
    <s v=""/>
  </r>
  <r>
    <s v="Croix Rouge Néerlandaise"/>
    <x v="3"/>
    <s v="Jacmel"/>
    <s v="Centre-ville"/>
    <s v="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1500"/>
    <x v="1"/>
    <s v=""/>
    <s v=""/>
    <s v=""/>
    <s v=""/>
    <s v=""/>
    <s v=""/>
    <s v=""/>
    <s v=""/>
    <s v=""/>
    <s v=""/>
    <s v=""/>
    <s v=""/>
    <s v=""/>
    <s v=""/>
    <s v=""/>
    <s v=""/>
    <s v=""/>
    <s v=""/>
    <s v=""/>
    <s v=""/>
    <s v=""/>
    <s v=""/>
    <s v=""/>
    <s v="Non"/>
  </r>
  <r>
    <s v="Croix Rouge Néerlandaise"/>
    <x v="3"/>
    <s v="Jacmel"/>
    <s v="Centre-ville"/>
    <s v="Urbaine"/>
    <s v="Centre-ville"/>
    <n v="1"/>
    <n v="0"/>
    <n v="0"/>
    <n v="0"/>
    <n v="1"/>
    <n v="0"/>
    <n v="0"/>
    <n v="0"/>
    <s v=""/>
    <s v=""/>
    <s v=""/>
    <s v=""/>
    <s v=""/>
    <s v=""/>
    <s v=""/>
    <s v=""/>
    <s v=""/>
    <s v=""/>
    <s v=""/>
    <s v=""/>
    <s v=""/>
    <s v=""/>
    <s v=""/>
    <s v=""/>
    <s v=""/>
    <s v=""/>
    <n v="50"/>
    <s v=""/>
    <s v=""/>
    <s v=""/>
    <x v="1"/>
    <x v="2"/>
    <n v="1"/>
    <n v="0"/>
    <n v="0"/>
    <n v="0"/>
    <n v="0"/>
    <s v="Mauvais état des routes"/>
    <n v="0"/>
    <n v="0"/>
    <n v="1"/>
    <n v="0"/>
    <n v="0"/>
    <n v="0"/>
    <n v="0"/>
    <n v="0"/>
    <n v="0"/>
    <n v="0"/>
    <s v=""/>
    <s v=""/>
    <s v=""/>
    <s v=""/>
    <s v=""/>
    <s v=""/>
    <s v=""/>
    <s v=""/>
    <s v=""/>
    <s v=""/>
    <s v=""/>
    <s v=""/>
    <s v=""/>
    <s v=""/>
    <s v=""/>
    <s v=""/>
    <x v="0"/>
    <s v=""/>
    <s v=""/>
    <s v=""/>
    <s v=""/>
    <s v=""/>
    <s v=""/>
    <s v=""/>
    <s v=""/>
    <s v=""/>
    <s v=""/>
    <s v=""/>
    <s v=""/>
    <s v=""/>
    <s v=""/>
    <s v=""/>
    <s v=""/>
    <s v=""/>
    <s v=""/>
    <m/>
    <x v="0"/>
    <s v=""/>
    <s v=""/>
    <s v=""/>
    <s v=""/>
    <s v=""/>
    <s v=""/>
    <s v=""/>
    <s v=""/>
    <s v=""/>
    <s v=""/>
    <s v=""/>
    <s v=""/>
    <s v=""/>
    <s v=""/>
    <s v=""/>
    <s v=""/>
    <s v=""/>
    <s v=""/>
    <s v=""/>
    <s v=""/>
    <s v=""/>
    <s v=""/>
    <s v=""/>
    <s v=""/>
  </r>
  <r>
    <s v="Croix Rouge Néerlandaise"/>
    <x v="3"/>
    <s v="Jacmel"/>
    <s v="Centre-ville"/>
    <s v="Urbaine"/>
    <s v="Centre-ville"/>
    <n v="1"/>
    <n v="0"/>
    <n v="0"/>
    <n v="0"/>
    <n v="1"/>
    <n v="0"/>
    <n v="0"/>
    <n v="0"/>
    <s v=""/>
    <s v=""/>
    <s v=""/>
    <s v=""/>
    <s v=""/>
    <s v=""/>
    <s v=""/>
    <s v=""/>
    <s v=""/>
    <s v=""/>
    <s v=""/>
    <s v=""/>
    <s v=""/>
    <s v=""/>
    <s v=""/>
    <s v=""/>
    <s v=""/>
    <s v=""/>
    <n v="5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Croix Rouge Néerlandaise"/>
    <x v="3"/>
    <s v="Jacmel"/>
    <s v="Beaudoin"/>
    <s v="Urbaine"/>
    <s v="Marché Beaudoin"/>
    <n v="0"/>
    <n v="1"/>
    <n v="0"/>
    <n v="0"/>
    <n v="0"/>
    <n v="1"/>
    <n v="0"/>
    <n v="0"/>
    <s v=""/>
    <s v=""/>
    <s v=""/>
    <s v=""/>
    <s v=""/>
    <s v=""/>
    <s v=""/>
    <s v=""/>
    <s v=""/>
    <s v=""/>
    <s v=""/>
    <s v=""/>
    <s v=""/>
    <s v=""/>
    <s v=""/>
    <s v=""/>
    <s v=""/>
    <s v=""/>
    <s v=""/>
    <n v="25"/>
    <s v=""/>
    <s v=""/>
    <x v="1"/>
    <x v="1"/>
    <n v="0"/>
    <n v="1"/>
    <n v="0"/>
    <n v="0"/>
    <n v="0"/>
    <s v="Insécurité sur les routes"/>
    <n v="0"/>
    <n v="1"/>
    <n v="0"/>
    <n v="0"/>
    <n v="0"/>
    <n v="0"/>
    <n v="0"/>
    <n v="0"/>
    <n v="0"/>
    <n v="0"/>
    <s v=""/>
    <s v=""/>
    <s v=""/>
    <s v=""/>
    <s v=""/>
    <s v=""/>
    <s v=""/>
    <s v=""/>
    <s v=""/>
    <s v=""/>
    <s v=""/>
    <s v=""/>
    <s v=""/>
    <s v=""/>
    <s v=""/>
    <s v=""/>
    <x v="0"/>
    <s v=""/>
    <s v=""/>
    <s v=""/>
    <s v=""/>
    <s v=""/>
    <s v=""/>
    <s v=""/>
    <s v=""/>
    <s v=""/>
    <s v=""/>
    <s v=""/>
    <s v=""/>
    <s v=""/>
    <s v=""/>
    <s v=""/>
    <s v=""/>
    <s v=""/>
    <s v=""/>
    <m/>
    <x v="0"/>
    <s v=""/>
    <s v=""/>
    <s v=""/>
    <s v=""/>
    <s v=""/>
    <s v=""/>
    <s v=""/>
    <s v=""/>
    <s v=""/>
    <s v=""/>
    <s v=""/>
    <s v=""/>
    <s v=""/>
    <s v=""/>
    <s v=""/>
    <s v=""/>
    <s v=""/>
    <s v=""/>
    <s v=""/>
    <s v=""/>
    <s v=""/>
    <s v=""/>
    <s v=""/>
    <s v=""/>
  </r>
  <r>
    <s v="Croix Rouge Néerlandaise"/>
    <x v="3"/>
    <s v="Jacmel"/>
    <s v="Centre-ville"/>
    <s v="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1500"/>
    <x v="1"/>
    <s v=""/>
    <s v=""/>
    <s v=""/>
    <s v=""/>
    <s v=""/>
    <s v=""/>
    <s v=""/>
    <s v=""/>
    <s v=""/>
    <s v=""/>
    <s v=""/>
    <s v=""/>
    <s v=""/>
    <s v=""/>
    <s v=""/>
    <s v=""/>
    <s v=""/>
    <s v=""/>
    <s v=""/>
    <s v=""/>
    <s v=""/>
    <s v=""/>
    <s v=""/>
    <s v="Non"/>
  </r>
  <r>
    <s v="Croix Rouge Néerlandaise"/>
    <x v="3"/>
    <s v="Jacmel"/>
    <s v="Centre-ville"/>
    <s v="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1500"/>
    <x v="1"/>
    <s v=""/>
    <s v=""/>
    <s v=""/>
    <s v=""/>
    <s v=""/>
    <s v=""/>
    <s v=""/>
    <s v=""/>
    <s v=""/>
    <s v=""/>
    <s v=""/>
    <s v=""/>
    <s v=""/>
    <s v=""/>
    <s v=""/>
    <s v=""/>
    <s v=""/>
    <s v=""/>
    <s v=""/>
    <s v=""/>
    <s v=""/>
    <s v=""/>
    <s v=""/>
    <s v="Non"/>
  </r>
  <r>
    <s v="Croix Rouge Néerlandaise"/>
    <x v="3"/>
    <s v="Marigot"/>
    <s v="Pérédo"/>
    <s v="Péri-urbaine"/>
    <s v="Marché de Pérédo"/>
    <n v="1"/>
    <n v="0"/>
    <n v="0"/>
    <n v="0"/>
    <n v="1"/>
    <n v="0"/>
    <n v="0"/>
    <n v="0"/>
    <s v=""/>
    <s v=""/>
    <s v=""/>
    <s v=""/>
    <s v=""/>
    <s v=""/>
    <s v=""/>
    <s v=""/>
    <s v=""/>
    <s v=""/>
    <s v=""/>
    <s v=""/>
    <s v=""/>
    <s v=""/>
    <s v=""/>
    <s v=""/>
    <s v=""/>
    <s v=""/>
    <n v="50"/>
    <s v=""/>
    <s v=""/>
    <s v=""/>
    <x v="0"/>
    <x v="0"/>
    <s v=""/>
    <s v=""/>
    <s v=""/>
    <s v=""/>
    <s v=""/>
    <s v=""/>
    <s v=""/>
    <s v=""/>
    <s v=""/>
    <s v=""/>
    <s v=""/>
    <s v=""/>
    <s v=""/>
    <s v=""/>
    <s v=""/>
    <s v=""/>
    <s v=""/>
    <s v=""/>
    <s v=""/>
    <s v=""/>
    <s v=""/>
    <s v=""/>
    <s v=""/>
    <s v=""/>
    <s v=""/>
    <s v=""/>
    <s v=""/>
    <s v=""/>
    <s v=""/>
    <s v=""/>
    <s v=""/>
    <s v=""/>
    <x v="3"/>
    <s v=""/>
    <s v=""/>
    <s v=""/>
    <s v=""/>
    <s v=""/>
    <s v=""/>
    <s v=""/>
    <s v=""/>
    <s v=""/>
    <s v=""/>
    <s v=""/>
    <s v=""/>
    <s v=""/>
    <s v=""/>
    <s v=""/>
    <s v=""/>
    <s v=""/>
    <s v=""/>
    <m/>
    <x v="0"/>
    <s v=""/>
    <s v=""/>
    <s v=""/>
    <s v=""/>
    <s v=""/>
    <s v=""/>
    <s v=""/>
    <s v=""/>
    <s v=""/>
    <s v=""/>
    <s v=""/>
    <s v=""/>
    <s v=""/>
    <s v=""/>
    <s v=""/>
    <s v=""/>
    <s v=""/>
    <s v=""/>
    <s v=""/>
    <s v=""/>
    <s v=""/>
    <s v=""/>
    <s v=""/>
    <s v=""/>
  </r>
  <r>
    <s v="Croix Rouge Néerlandaise"/>
    <x v="3"/>
    <s v="Marigot"/>
    <s v="Pérédo"/>
    <s v="Péri-urbaine"/>
    <s v="Marché de Pérédo"/>
    <n v="1"/>
    <n v="0"/>
    <n v="0"/>
    <n v="0"/>
    <n v="1"/>
    <n v="0"/>
    <n v="0"/>
    <n v="0"/>
    <s v=""/>
    <s v=""/>
    <s v=""/>
    <s v=""/>
    <s v=""/>
    <s v=""/>
    <s v=""/>
    <s v=""/>
    <s v=""/>
    <s v=""/>
    <s v=""/>
    <s v=""/>
    <s v=""/>
    <s v=""/>
    <s v=""/>
    <s v=""/>
    <s v=""/>
    <s v=""/>
    <n v="50"/>
    <s v=""/>
    <s v=""/>
    <s v=""/>
    <x v="0"/>
    <x v="0"/>
    <s v=""/>
    <s v=""/>
    <s v=""/>
    <s v=""/>
    <s v=""/>
    <s v=""/>
    <s v=""/>
    <s v=""/>
    <s v=""/>
    <s v=""/>
    <s v=""/>
    <s v=""/>
    <s v=""/>
    <s v=""/>
    <s v=""/>
    <s v=""/>
    <s v=""/>
    <s v=""/>
    <s v=""/>
    <s v=""/>
    <s v=""/>
    <s v=""/>
    <s v=""/>
    <s v=""/>
    <s v=""/>
    <s v=""/>
    <s v=""/>
    <s v=""/>
    <s v=""/>
    <s v=""/>
    <s v=""/>
    <s v=""/>
    <x v="3"/>
    <s v=""/>
    <s v=""/>
    <s v=""/>
    <s v=""/>
    <s v=""/>
    <s v=""/>
    <s v=""/>
    <s v=""/>
    <s v=""/>
    <s v=""/>
    <s v=""/>
    <s v=""/>
    <s v=""/>
    <s v=""/>
    <s v=""/>
    <s v=""/>
    <s v=""/>
    <s v=""/>
    <m/>
    <x v="0"/>
    <s v=""/>
    <s v=""/>
    <s v=""/>
    <s v=""/>
    <s v=""/>
    <s v=""/>
    <s v=""/>
    <s v=""/>
    <s v=""/>
    <s v=""/>
    <s v=""/>
    <s v=""/>
    <s v=""/>
    <s v=""/>
    <s v=""/>
    <s v=""/>
    <s v=""/>
    <s v=""/>
    <s v=""/>
    <s v=""/>
    <s v=""/>
    <s v=""/>
    <s v=""/>
    <s v=""/>
  </r>
  <r>
    <s v="Croix Rouge Néerlandaise"/>
    <x v="3"/>
    <s v="Marigot"/>
    <s v="Pérédo"/>
    <s v="Péri-urbaine"/>
    <s v="Marché de Pérédo"/>
    <n v="1"/>
    <n v="0"/>
    <n v="0"/>
    <n v="0"/>
    <n v="1"/>
    <n v="0"/>
    <n v="0"/>
    <n v="0"/>
    <s v=""/>
    <s v=""/>
    <s v=""/>
    <s v=""/>
    <s v=""/>
    <s v=""/>
    <s v=""/>
    <s v=""/>
    <s v=""/>
    <s v=""/>
    <s v=""/>
    <s v=""/>
    <s v=""/>
    <s v=""/>
    <s v=""/>
    <s v=""/>
    <s v=""/>
    <s v=""/>
    <n v="50"/>
    <s v=""/>
    <s v=""/>
    <s v=""/>
    <x v="4"/>
    <x v="0"/>
    <s v=""/>
    <s v=""/>
    <s v=""/>
    <s v=""/>
    <s v=""/>
    <s v=""/>
    <s v=""/>
    <s v=""/>
    <s v=""/>
    <s v=""/>
    <s v=""/>
    <s v=""/>
    <s v=""/>
    <s v=""/>
    <s v=""/>
    <s v=""/>
    <s v=""/>
    <s v=""/>
    <s v=""/>
    <s v=""/>
    <s v=""/>
    <s v=""/>
    <s v=""/>
    <s v=""/>
    <s v=""/>
    <s v=""/>
    <s v=""/>
    <s v=""/>
    <s v=""/>
    <s v=""/>
    <s v=""/>
    <s v=""/>
    <x v="3"/>
    <s v=""/>
    <s v=""/>
    <s v=""/>
    <s v=""/>
    <s v=""/>
    <s v=""/>
    <s v=""/>
    <s v=""/>
    <s v=""/>
    <s v=""/>
    <s v=""/>
    <s v=""/>
    <s v=""/>
    <s v=""/>
    <s v=""/>
    <s v=""/>
    <s v=""/>
    <s v=""/>
    <m/>
    <x v="0"/>
    <s v=""/>
    <s v=""/>
    <s v=""/>
    <s v=""/>
    <s v=""/>
    <s v=""/>
    <s v=""/>
    <s v=""/>
    <s v=""/>
    <s v=""/>
    <s v=""/>
    <s v=""/>
    <s v=""/>
    <s v=""/>
    <s v=""/>
    <s v=""/>
    <s v=""/>
    <s v=""/>
    <s v=""/>
    <s v=""/>
    <s v=""/>
    <s v=""/>
    <s v=""/>
    <s v=""/>
  </r>
  <r>
    <s v="Croix Rouge Néerlandaise"/>
    <x v="3"/>
    <s v="Marigot"/>
    <s v="Pérédo"/>
    <s v="Péri-urbaine"/>
    <s v="Marché de Pérédo"/>
    <n v="1"/>
    <n v="0"/>
    <n v="0"/>
    <n v="0"/>
    <n v="1"/>
    <n v="0"/>
    <n v="0"/>
    <n v="0"/>
    <s v=""/>
    <s v=""/>
    <s v=""/>
    <s v=""/>
    <s v=""/>
    <s v=""/>
    <s v=""/>
    <s v=""/>
    <s v=""/>
    <s v=""/>
    <s v=""/>
    <s v=""/>
    <s v=""/>
    <s v=""/>
    <s v=""/>
    <s v=""/>
    <s v=""/>
    <s v=""/>
    <n v="50"/>
    <s v=""/>
    <s v=""/>
    <s v=""/>
    <x v="0"/>
    <x v="0"/>
    <s v=""/>
    <s v=""/>
    <s v=""/>
    <s v=""/>
    <s v=""/>
    <s v=""/>
    <s v=""/>
    <s v=""/>
    <s v=""/>
    <s v=""/>
    <s v=""/>
    <s v=""/>
    <s v=""/>
    <s v=""/>
    <s v=""/>
    <s v=""/>
    <s v=""/>
    <s v=""/>
    <s v=""/>
    <s v=""/>
    <s v=""/>
    <s v=""/>
    <s v=""/>
    <s v=""/>
    <s v=""/>
    <s v=""/>
    <s v=""/>
    <s v=""/>
    <s v=""/>
    <s v=""/>
    <s v=""/>
    <s v=""/>
    <x v="1"/>
    <n v="1"/>
    <n v="0"/>
    <n v="0"/>
    <n v="0"/>
    <n v="0"/>
    <s v="Je ne sais pas, je ne souhaite pas répondre"/>
    <n v="0"/>
    <n v="0"/>
    <n v="0"/>
    <n v="0"/>
    <n v="0"/>
    <n v="0"/>
    <n v="0"/>
    <n v="0"/>
    <n v="0"/>
    <n v="0"/>
    <n v="1"/>
    <s v=""/>
    <m/>
    <x v="0"/>
    <s v=""/>
    <s v=""/>
    <s v=""/>
    <s v=""/>
    <s v=""/>
    <s v=""/>
    <s v=""/>
    <s v=""/>
    <s v=""/>
    <s v=""/>
    <s v=""/>
    <s v=""/>
    <s v=""/>
    <s v=""/>
    <s v=""/>
    <s v=""/>
    <s v=""/>
    <s v=""/>
    <s v=""/>
    <s v=""/>
    <s v=""/>
    <s v=""/>
    <s v=""/>
    <s v=""/>
  </r>
  <r>
    <s v="DINEPA/OREPA"/>
    <x v="4"/>
    <s v="Jérémie"/>
    <s v="Centre-ville"/>
    <s v="Urbaine"/>
    <s v=""/>
    <s v=""/>
    <s v=""/>
    <s v=""/>
    <s v=""/>
    <m/>
    <m/>
    <s v=""/>
    <s v=""/>
    <s v=""/>
    <s v=""/>
    <s v=""/>
    <s v=""/>
    <s v=""/>
    <s v=""/>
    <s v=""/>
    <s v=""/>
    <s v=""/>
    <s v=""/>
    <s v=""/>
    <s v=""/>
    <s v=""/>
    <s v=""/>
    <s v=""/>
    <s v=""/>
    <s v=""/>
    <s v=""/>
    <m/>
    <m/>
    <m/>
    <m/>
    <x v="3"/>
    <x v="7"/>
    <s v=""/>
    <s v=""/>
    <s v=""/>
    <s v=""/>
    <s v=""/>
    <s v=""/>
    <s v=""/>
    <s v=""/>
    <s v=""/>
    <s v=""/>
    <s v=""/>
    <s v=""/>
    <s v=""/>
    <s v=""/>
    <s v=""/>
    <s v=""/>
    <s v=""/>
    <s v=""/>
    <s v=""/>
    <s v=""/>
    <s v=""/>
    <s v=""/>
    <s v=""/>
    <s v=""/>
    <s v=""/>
    <s v=""/>
    <s v=""/>
    <s v=""/>
    <s v=""/>
    <s v=""/>
    <s v=""/>
    <s v=""/>
    <x v="2"/>
    <s v=""/>
    <s v=""/>
    <s v=""/>
    <s v=""/>
    <s v=""/>
    <s v=""/>
    <s v=""/>
    <s v=""/>
    <s v=""/>
    <s v=""/>
    <s v=""/>
    <s v=""/>
    <s v=""/>
    <s v=""/>
    <s v=""/>
    <s v=""/>
    <s v=""/>
    <s v=""/>
    <n v="2500"/>
    <x v="3"/>
    <s v="Problème avec le camion"/>
    <n v="0"/>
    <n v="0"/>
    <n v="0"/>
    <n v="0"/>
    <n v="0"/>
    <n v="0"/>
    <n v="0"/>
    <n v="1"/>
    <n v="0"/>
    <n v="0"/>
    <n v="0"/>
    <s v=""/>
    <s v=""/>
    <s v=""/>
    <s v=""/>
    <s v=""/>
    <s v=""/>
    <s v=""/>
    <s v=""/>
    <s v=""/>
    <s v=""/>
    <s v=""/>
    <m/>
  </r>
  <r>
    <s v="DINEPA/OREPA"/>
    <x v="4"/>
    <s v="Jérémie"/>
    <s v="Centre-ville"/>
    <s v="Urbaine"/>
    <s v=""/>
    <s v=""/>
    <s v=""/>
    <s v=""/>
    <s v=""/>
    <m/>
    <m/>
    <s v=""/>
    <s v=""/>
    <s v=""/>
    <s v=""/>
    <s v=""/>
    <s v=""/>
    <s v=""/>
    <s v=""/>
    <s v=""/>
    <s v=""/>
    <s v=""/>
    <s v=""/>
    <s v=""/>
    <s v=""/>
    <s v=""/>
    <s v=""/>
    <s v=""/>
    <s v=""/>
    <s v=""/>
    <s v=""/>
    <m/>
    <m/>
    <m/>
    <m/>
    <x v="3"/>
    <x v="7"/>
    <s v=""/>
    <s v=""/>
    <s v=""/>
    <s v=""/>
    <s v=""/>
    <s v=""/>
    <s v=""/>
    <s v=""/>
    <s v=""/>
    <s v=""/>
    <s v=""/>
    <s v=""/>
    <s v=""/>
    <s v=""/>
    <s v=""/>
    <s v=""/>
    <s v=""/>
    <s v=""/>
    <s v=""/>
    <s v=""/>
    <s v=""/>
    <s v=""/>
    <s v=""/>
    <s v=""/>
    <s v=""/>
    <s v=""/>
    <s v=""/>
    <s v=""/>
    <s v=""/>
    <s v=""/>
    <s v=""/>
    <s v=""/>
    <x v="2"/>
    <s v=""/>
    <s v=""/>
    <s v=""/>
    <s v=""/>
    <s v=""/>
    <s v=""/>
    <s v=""/>
    <s v=""/>
    <s v=""/>
    <s v=""/>
    <s v=""/>
    <s v=""/>
    <s v=""/>
    <s v=""/>
    <s v=""/>
    <s v=""/>
    <s v=""/>
    <s v=""/>
    <n v="2500"/>
    <x v="3"/>
    <s v="Problème avec le camion"/>
    <n v="0"/>
    <n v="0"/>
    <n v="0"/>
    <n v="0"/>
    <n v="0"/>
    <n v="0"/>
    <n v="0"/>
    <n v="1"/>
    <n v="0"/>
    <n v="0"/>
    <n v="0"/>
    <s v=""/>
    <s v=""/>
    <s v=""/>
    <s v=""/>
    <s v=""/>
    <s v=""/>
    <s v=""/>
    <s v=""/>
    <s v=""/>
    <s v=""/>
    <s v=""/>
    <m/>
  </r>
  <r>
    <s v="DINEPA/OREPA"/>
    <x v="4"/>
    <s v="Jérémie"/>
    <s v="Centre-ville"/>
    <s v="Urbaine"/>
    <s v="Marché de Jérémie"/>
    <n v="0"/>
    <n v="1"/>
    <n v="0"/>
    <n v="0"/>
    <m/>
    <m/>
    <n v="0"/>
    <n v="0"/>
    <s v=""/>
    <s v=""/>
    <s v=""/>
    <s v=""/>
    <s v=""/>
    <s v=""/>
    <s v=""/>
    <s v=""/>
    <s v=""/>
    <s v=""/>
    <s v=""/>
    <s v=""/>
    <s v=""/>
    <s v=""/>
    <s v=""/>
    <s v=""/>
    <s v=""/>
    <s v=""/>
    <m/>
    <n v="15"/>
    <m/>
    <m/>
    <x v="2"/>
    <x v="7"/>
    <s v=""/>
    <s v=""/>
    <s v=""/>
    <s v=""/>
    <s v=""/>
    <s v=""/>
    <s v=""/>
    <s v=""/>
    <s v=""/>
    <s v=""/>
    <s v=""/>
    <s v=""/>
    <s v=""/>
    <s v=""/>
    <s v=""/>
    <s v=""/>
    <s v=""/>
    <s v="Savon (mains)"/>
    <n v="0"/>
    <n v="1"/>
    <n v="0"/>
    <n v="0"/>
    <s v="Autre (précisez)"/>
    <n v="0"/>
    <n v="0"/>
    <n v="0"/>
    <n v="0"/>
    <n v="0"/>
    <n v="0"/>
    <n v="1"/>
    <n v="0"/>
    <s v="Changement du taux de change"/>
    <x v="0"/>
    <s v=""/>
    <s v=""/>
    <s v=""/>
    <s v=""/>
    <s v=""/>
    <s v=""/>
    <s v=""/>
    <s v=""/>
    <s v=""/>
    <s v=""/>
    <s v=""/>
    <s v=""/>
    <s v=""/>
    <s v=""/>
    <s v=""/>
    <s v=""/>
    <s v=""/>
    <s v=""/>
    <m/>
    <x v="0"/>
    <s v=""/>
    <s v=""/>
    <s v=""/>
    <s v=""/>
    <s v=""/>
    <s v=""/>
    <s v=""/>
    <s v=""/>
    <s v=""/>
    <s v=""/>
    <s v=""/>
    <s v=""/>
    <s v=""/>
    <s v=""/>
    <s v=""/>
    <s v=""/>
    <s v=""/>
    <s v=""/>
    <s v=""/>
    <s v=""/>
    <s v=""/>
    <s v=""/>
    <s v=""/>
    <m/>
  </r>
  <r>
    <s v="DINEPA/OREPA"/>
    <x v="4"/>
    <s v="Jérémie"/>
    <s v="Centre-ville"/>
    <s v="Urbaine"/>
    <s v="Marché de Jérémie"/>
    <n v="1"/>
    <n v="0"/>
    <n v="0"/>
    <n v="0"/>
    <m/>
    <m/>
    <s v="Eau en bidon (fermé)"/>
    <n v="0"/>
    <s v=""/>
    <s v=""/>
    <s v=""/>
    <s v=""/>
    <s v=""/>
    <s v=""/>
    <s v=""/>
    <s v=""/>
    <s v=""/>
    <s v=""/>
    <s v=""/>
    <s v=""/>
    <s v=""/>
    <s v=""/>
    <s v=""/>
    <s v=""/>
    <s v=""/>
    <s v=""/>
    <n v="65"/>
    <m/>
    <m/>
    <m/>
    <x v="0"/>
    <x v="7"/>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m/>
  </r>
  <r>
    <s v="DINEPA/OREPA"/>
    <x v="4"/>
    <s v="Jérémie"/>
    <s v="Centre-ville"/>
    <s v="Urbaine"/>
    <s v="Marché de Jérémie"/>
    <n v="1"/>
    <n v="0"/>
    <n v="0"/>
    <n v="0"/>
    <m/>
    <m/>
    <n v="0"/>
    <n v="0"/>
    <s v=""/>
    <s v=""/>
    <s v=""/>
    <s v=""/>
    <s v=""/>
    <s v=""/>
    <s v=""/>
    <s v=""/>
    <s v=""/>
    <s v=""/>
    <s v=""/>
    <s v=""/>
    <s v=""/>
    <s v=""/>
    <s v=""/>
    <s v=""/>
    <s v=""/>
    <s v=""/>
    <n v="65"/>
    <m/>
    <m/>
    <m/>
    <x v="0"/>
    <x v="7"/>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m/>
  </r>
  <r>
    <s v="DINEPA/OREPA"/>
    <x v="4"/>
    <s v="Jérémie"/>
    <s v="Centre-ville"/>
    <s v="Urbaine"/>
    <s v="Marché de Jérémie"/>
    <n v="1"/>
    <n v="1"/>
    <n v="0"/>
    <n v="0"/>
    <m/>
    <m/>
    <n v="0"/>
    <n v="0"/>
    <s v=""/>
    <s v=""/>
    <s v=""/>
    <s v=""/>
    <s v=""/>
    <s v=""/>
    <s v=""/>
    <s v=""/>
    <s v=""/>
    <s v=""/>
    <s v=""/>
    <s v=""/>
    <s v=""/>
    <s v=""/>
    <s v=""/>
    <s v=""/>
    <s v=""/>
    <s v=""/>
    <n v="65"/>
    <n v="20"/>
    <m/>
    <m/>
    <x v="0"/>
    <x v="7"/>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m/>
  </r>
  <r>
    <s v="DINEPA/OREPA"/>
    <x v="4"/>
    <s v="Jérémie"/>
    <s v="Centre-ville"/>
    <s v="Urbaine"/>
    <s v="Marché de Jérémie"/>
    <n v="1"/>
    <n v="0"/>
    <n v="0"/>
    <n v="0"/>
    <m/>
    <m/>
    <n v="0"/>
    <n v="0"/>
    <s v=""/>
    <s v=""/>
    <s v=""/>
    <s v=""/>
    <s v=""/>
    <s v=""/>
    <s v=""/>
    <s v=""/>
    <s v=""/>
    <s v=""/>
    <s v=""/>
    <s v=""/>
    <s v=""/>
    <s v=""/>
    <s v=""/>
    <s v=""/>
    <s v=""/>
    <s v=""/>
    <n v="65"/>
    <m/>
    <m/>
    <m/>
    <x v="0"/>
    <x v="7"/>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m/>
  </r>
  <r>
    <s v="DINEPA/OREPA"/>
    <x v="4"/>
    <s v="Jérémie"/>
    <s v="Centre-ville"/>
    <s v="Urbaine"/>
    <s v="Marché de Jérémie"/>
    <n v="1"/>
    <n v="1"/>
    <n v="0"/>
    <n v="0"/>
    <m/>
    <m/>
    <n v="0"/>
    <n v="0"/>
    <s v=""/>
    <s v=""/>
    <s v=""/>
    <s v=""/>
    <s v=""/>
    <s v=""/>
    <s v=""/>
    <s v=""/>
    <s v=""/>
    <s v=""/>
    <s v=""/>
    <s v=""/>
    <s v=""/>
    <s v=""/>
    <s v=""/>
    <s v=""/>
    <s v=""/>
    <s v=""/>
    <n v="65"/>
    <n v="50"/>
    <m/>
    <m/>
    <x v="0"/>
    <x v="7"/>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m/>
  </r>
  <r>
    <s v="DINEPA/OREPA"/>
    <x v="4"/>
    <s v="Jérémie"/>
    <s v="Centre-ville"/>
    <s v="Urbaine"/>
    <s v=""/>
    <s v=""/>
    <s v=""/>
    <s v=""/>
    <s v=""/>
    <m/>
    <m/>
    <s v=""/>
    <s v=""/>
    <s v=""/>
    <s v=""/>
    <s v=""/>
    <s v=""/>
    <s v=""/>
    <s v=""/>
    <s v=""/>
    <s v=""/>
    <s v=""/>
    <s v=""/>
    <s v=""/>
    <s v=""/>
    <s v=""/>
    <s v=""/>
    <s v=""/>
    <s v=""/>
    <s v=""/>
    <s v=""/>
    <m/>
    <m/>
    <m/>
    <m/>
    <x v="3"/>
    <x v="7"/>
    <s v=""/>
    <s v=""/>
    <s v=""/>
    <s v=""/>
    <s v=""/>
    <s v=""/>
    <s v=""/>
    <s v=""/>
    <s v=""/>
    <s v=""/>
    <s v=""/>
    <s v=""/>
    <s v=""/>
    <s v=""/>
    <s v=""/>
    <s v=""/>
    <s v=""/>
    <s v=""/>
    <s v=""/>
    <s v=""/>
    <s v=""/>
    <s v=""/>
    <s v=""/>
    <s v=""/>
    <s v=""/>
    <s v=""/>
    <s v=""/>
    <s v=""/>
    <s v=""/>
    <s v=""/>
    <s v=""/>
    <s v=""/>
    <x v="2"/>
    <s v=""/>
    <s v=""/>
    <s v=""/>
    <s v=""/>
    <s v=""/>
    <s v=""/>
    <s v=""/>
    <s v=""/>
    <s v=""/>
    <s v=""/>
    <s v=""/>
    <s v=""/>
    <s v=""/>
    <s v=""/>
    <s v=""/>
    <s v=""/>
    <s v=""/>
    <s v=""/>
    <n v="2500"/>
    <x v="3"/>
    <s v="Je ne sais pas, je ne souhaite pas répondre"/>
    <n v="0"/>
    <n v="0"/>
    <n v="0"/>
    <n v="0"/>
    <n v="0"/>
    <n v="0"/>
    <n v="0"/>
    <n v="0"/>
    <n v="0"/>
    <n v="0"/>
    <n v="1"/>
    <s v=""/>
    <s v=""/>
    <s v=""/>
    <s v=""/>
    <s v=""/>
    <s v=""/>
    <s v=""/>
    <s v=""/>
    <s v=""/>
    <s v=""/>
    <s v=""/>
    <m/>
  </r>
  <r>
    <s v="DINEPA/OREPA"/>
    <x v="4"/>
    <s v="Jérémie"/>
    <s v="Centre-ville"/>
    <s v="Urbaine"/>
    <s v=""/>
    <s v=""/>
    <s v=""/>
    <s v=""/>
    <s v=""/>
    <m/>
    <m/>
    <s v=""/>
    <s v=""/>
    <s v=""/>
    <s v=""/>
    <s v=""/>
    <s v=""/>
    <s v=""/>
    <s v=""/>
    <s v=""/>
    <s v=""/>
    <s v=""/>
    <s v=""/>
    <s v=""/>
    <s v=""/>
    <s v=""/>
    <s v=""/>
    <s v=""/>
    <s v=""/>
    <s v=""/>
    <s v=""/>
    <m/>
    <m/>
    <m/>
    <m/>
    <x v="3"/>
    <x v="7"/>
    <s v=""/>
    <s v=""/>
    <s v=""/>
    <s v=""/>
    <s v=""/>
    <s v=""/>
    <s v=""/>
    <s v=""/>
    <s v=""/>
    <s v=""/>
    <s v=""/>
    <s v=""/>
    <s v=""/>
    <s v=""/>
    <s v=""/>
    <s v=""/>
    <s v=""/>
    <s v=""/>
    <s v=""/>
    <s v=""/>
    <s v=""/>
    <s v=""/>
    <s v=""/>
    <s v=""/>
    <s v=""/>
    <s v=""/>
    <s v=""/>
    <s v=""/>
    <s v=""/>
    <s v=""/>
    <s v=""/>
    <s v=""/>
    <x v="2"/>
    <s v=""/>
    <s v=""/>
    <s v=""/>
    <s v=""/>
    <s v=""/>
    <s v=""/>
    <s v=""/>
    <s v=""/>
    <s v=""/>
    <s v=""/>
    <s v=""/>
    <s v=""/>
    <s v=""/>
    <s v=""/>
    <s v=""/>
    <s v=""/>
    <s v=""/>
    <s v=""/>
    <n v="2500"/>
    <x v="3"/>
    <s v="Je ne sais pas, je ne souhaite pas répondre"/>
    <n v="0"/>
    <n v="0"/>
    <n v="0"/>
    <n v="0"/>
    <n v="0"/>
    <n v="0"/>
    <n v="0"/>
    <n v="0"/>
    <n v="0"/>
    <n v="0"/>
    <n v="1"/>
    <s v=""/>
    <s v=""/>
    <s v=""/>
    <s v=""/>
    <s v=""/>
    <s v=""/>
    <s v=""/>
    <s v=""/>
    <s v=""/>
    <s v=""/>
    <s v=""/>
    <m/>
  </r>
  <r>
    <s v="DINEPA/OREPA"/>
    <x v="4"/>
    <s v="Jérémie"/>
    <s v="Centre-ville"/>
    <s v="Urbaine"/>
    <s v=""/>
    <s v=""/>
    <s v=""/>
    <s v=""/>
    <s v=""/>
    <m/>
    <m/>
    <s v=""/>
    <s v=""/>
    <s v=""/>
    <s v=""/>
    <s v=""/>
    <s v=""/>
    <s v=""/>
    <s v=""/>
    <s v=""/>
    <s v=""/>
    <s v=""/>
    <s v=""/>
    <s v=""/>
    <s v=""/>
    <s v=""/>
    <s v=""/>
    <s v=""/>
    <s v=""/>
    <s v=""/>
    <s v=""/>
    <m/>
    <m/>
    <m/>
    <m/>
    <x v="3"/>
    <x v="7"/>
    <s v=""/>
    <s v=""/>
    <s v=""/>
    <s v=""/>
    <s v=""/>
    <s v=""/>
    <s v=""/>
    <s v=""/>
    <s v=""/>
    <s v=""/>
    <s v=""/>
    <s v=""/>
    <s v=""/>
    <s v=""/>
    <s v=""/>
    <s v=""/>
    <s v=""/>
    <s v=""/>
    <s v=""/>
    <s v=""/>
    <s v=""/>
    <s v=""/>
    <s v=""/>
    <s v=""/>
    <s v=""/>
    <s v=""/>
    <s v=""/>
    <s v=""/>
    <s v=""/>
    <s v=""/>
    <s v=""/>
    <s v=""/>
    <x v="2"/>
    <s v=""/>
    <s v=""/>
    <s v=""/>
    <s v=""/>
    <s v=""/>
    <s v=""/>
    <s v=""/>
    <s v=""/>
    <s v=""/>
    <s v=""/>
    <s v=""/>
    <s v=""/>
    <s v=""/>
    <s v=""/>
    <s v=""/>
    <s v=""/>
    <s v=""/>
    <s v=""/>
    <n v="2500"/>
    <x v="3"/>
    <s v="Je ne sais pas, je ne souhaite pas répondre"/>
    <n v="0"/>
    <n v="0"/>
    <n v="0"/>
    <n v="0"/>
    <n v="0"/>
    <n v="0"/>
    <n v="0"/>
    <n v="0"/>
    <n v="0"/>
    <n v="0"/>
    <n v="1"/>
    <s v=""/>
    <s v=""/>
    <s v=""/>
    <s v=""/>
    <s v=""/>
    <s v=""/>
    <s v=""/>
    <s v=""/>
    <s v=""/>
    <s v=""/>
    <s v=""/>
    <m/>
  </r>
  <r>
    <s v="DINEPA/OREPA"/>
    <x v="4"/>
    <s v="Roseaux"/>
    <s v="Centre-ville"/>
    <s v="Péri-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5000"/>
    <x v="1"/>
    <s v=""/>
    <s v=""/>
    <s v=""/>
    <s v=""/>
    <s v=""/>
    <s v=""/>
    <s v=""/>
    <s v=""/>
    <s v=""/>
    <s v=""/>
    <s v=""/>
    <s v=""/>
    <s v=""/>
    <s v=""/>
    <s v=""/>
    <s v=""/>
    <s v=""/>
    <s v=""/>
    <s v=""/>
    <s v=""/>
    <s v=""/>
    <s v=""/>
    <s v=""/>
    <s v="Non"/>
  </r>
  <r>
    <s v="DINEPA/OREPA"/>
    <x v="4"/>
    <s v="Roseaux"/>
    <s v="Centre-ville"/>
    <s v="Péri-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5000"/>
    <x v="1"/>
    <s v=""/>
    <s v=""/>
    <s v=""/>
    <s v=""/>
    <s v=""/>
    <s v=""/>
    <s v=""/>
    <s v=""/>
    <s v=""/>
    <s v=""/>
    <s v=""/>
    <s v=""/>
    <s v=""/>
    <s v=""/>
    <s v=""/>
    <s v=""/>
    <s v=""/>
    <s v=""/>
    <s v=""/>
    <s v=""/>
    <s v=""/>
    <s v=""/>
    <s v=""/>
    <s v="Non"/>
  </r>
  <r>
    <s v="DINEPA/OREPA"/>
    <x v="4"/>
    <s v="Roseaux"/>
    <s v="Centre-ville"/>
    <s v="Péri-urbaine"/>
    <s v="Marché de Roseaux"/>
    <n v="1"/>
    <n v="1"/>
    <n v="0"/>
    <n v="0"/>
    <n v="1"/>
    <n v="1"/>
    <n v="0"/>
    <n v="0"/>
    <s v=""/>
    <s v=""/>
    <s v=""/>
    <s v=""/>
    <s v=""/>
    <s v=""/>
    <s v=""/>
    <s v=""/>
    <s v=""/>
    <s v=""/>
    <s v=""/>
    <s v=""/>
    <s v=""/>
    <s v=""/>
    <s v=""/>
    <s v=""/>
    <s v=""/>
    <s v=""/>
    <n v="65"/>
    <n v="100"/>
    <s v=""/>
    <s v=""/>
    <x v="2"/>
    <x v="0"/>
    <s v=""/>
    <s v=""/>
    <s v=""/>
    <s v=""/>
    <s v=""/>
    <s v=""/>
    <s v=""/>
    <s v=""/>
    <s v=""/>
    <s v=""/>
    <s v=""/>
    <s v=""/>
    <s v=""/>
    <s v=""/>
    <s v=""/>
    <s v=""/>
    <s v=""/>
    <s v="Eau en bidon fermé de 5  gallons (du type Culligan)"/>
    <n v="1"/>
    <n v="0"/>
    <n v="0"/>
    <n v="0"/>
    <s v="Autre (précisez)"/>
    <n v="0"/>
    <n v="0"/>
    <n v="0"/>
    <n v="0"/>
    <n v="0"/>
    <n v="0"/>
    <n v="1"/>
    <n v="0"/>
    <s v="Changement du prix chez le fournisseur"/>
    <x v="0"/>
    <s v=""/>
    <s v=""/>
    <s v=""/>
    <s v=""/>
    <s v=""/>
    <s v=""/>
    <s v=""/>
    <s v=""/>
    <s v=""/>
    <s v=""/>
    <s v=""/>
    <s v=""/>
    <s v=""/>
    <s v=""/>
    <s v=""/>
    <s v=""/>
    <s v=""/>
    <s v=""/>
    <m/>
    <x v="0"/>
    <s v=""/>
    <s v=""/>
    <s v=""/>
    <s v=""/>
    <s v=""/>
    <s v=""/>
    <s v=""/>
    <s v=""/>
    <s v=""/>
    <s v=""/>
    <s v=""/>
    <s v=""/>
    <s v=""/>
    <s v=""/>
    <s v=""/>
    <s v=""/>
    <s v=""/>
    <s v=""/>
    <s v=""/>
    <s v=""/>
    <s v=""/>
    <s v=""/>
    <s v=""/>
    <s v=""/>
  </r>
  <r>
    <s v="DINEPA/OREPA"/>
    <x v="4"/>
    <s v="Roseaux"/>
    <s v="Gommiers"/>
    <s v="Péri-urbaine"/>
    <s v="Gommiers"/>
    <n v="0"/>
    <n v="1"/>
    <n v="0"/>
    <n v="0"/>
    <n v="0"/>
    <n v="1"/>
    <n v="0"/>
    <n v="0"/>
    <s v=""/>
    <s v=""/>
    <s v=""/>
    <s v=""/>
    <s v=""/>
    <s v=""/>
    <s v=""/>
    <s v=""/>
    <s v=""/>
    <s v=""/>
    <s v=""/>
    <s v=""/>
    <s v=""/>
    <s v=""/>
    <s v=""/>
    <s v=""/>
    <s v=""/>
    <s v=""/>
    <s v=""/>
    <n v="25"/>
    <s v=""/>
    <s v=""/>
    <x v="1"/>
    <x v="1"/>
    <n v="0"/>
    <n v="1"/>
    <n v="0"/>
    <n v="0"/>
    <n v="0"/>
    <s v="Changement du taux de change"/>
    <n v="0"/>
    <n v="0"/>
    <n v="0"/>
    <n v="0"/>
    <n v="0"/>
    <n v="0"/>
    <n v="0"/>
    <n v="1"/>
    <n v="0"/>
    <n v="0"/>
    <s v=""/>
    <s v=""/>
    <s v=""/>
    <s v=""/>
    <s v=""/>
    <s v=""/>
    <s v=""/>
    <s v=""/>
    <s v=""/>
    <s v=""/>
    <s v=""/>
    <s v=""/>
    <s v=""/>
    <s v=""/>
    <s v=""/>
    <s v=""/>
    <x v="1"/>
    <n v="0"/>
    <n v="1"/>
    <n v="0"/>
    <n v="0"/>
    <n v="0"/>
    <s v="Autre (précisez)"/>
    <n v="0"/>
    <n v="0"/>
    <n v="0"/>
    <n v="0"/>
    <n v="0"/>
    <n v="0"/>
    <n v="0"/>
    <n v="0"/>
    <n v="0"/>
    <n v="1"/>
    <n v="0"/>
    <s v="Manque de moyen financier"/>
    <m/>
    <x v="0"/>
    <s v=""/>
    <s v=""/>
    <s v=""/>
    <s v=""/>
    <s v=""/>
    <s v=""/>
    <s v=""/>
    <s v=""/>
    <s v=""/>
    <s v=""/>
    <s v=""/>
    <s v=""/>
    <s v=""/>
    <s v=""/>
    <s v=""/>
    <s v=""/>
    <s v=""/>
    <s v=""/>
    <s v=""/>
    <s v=""/>
    <s v=""/>
    <s v=""/>
    <s v=""/>
    <s v=""/>
  </r>
  <r>
    <s v="DINEPA/OREPA"/>
    <x v="4"/>
    <s v="Roseaux"/>
    <s v="Gommiers"/>
    <s v="Péri-urbaine"/>
    <s v="Gommiers"/>
    <n v="1"/>
    <n v="0"/>
    <n v="0"/>
    <n v="0"/>
    <n v="1"/>
    <n v="0"/>
    <n v="0"/>
    <n v="0"/>
    <s v=""/>
    <s v=""/>
    <s v=""/>
    <s v=""/>
    <s v=""/>
    <s v=""/>
    <s v=""/>
    <s v=""/>
    <s v=""/>
    <s v=""/>
    <s v=""/>
    <s v=""/>
    <s v=""/>
    <s v=""/>
    <s v=""/>
    <s v=""/>
    <s v=""/>
    <s v=""/>
    <n v="6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DINEPA/OREPA"/>
    <x v="4"/>
    <s v="Roseaux"/>
    <s v="Centre-ville"/>
    <s v="Péri-urbaine"/>
    <s v="Marché de Roseaux"/>
    <n v="1"/>
    <n v="0"/>
    <n v="0"/>
    <n v="0"/>
    <n v="1"/>
    <n v="0"/>
    <n v="0"/>
    <n v="0"/>
    <s v=""/>
    <s v=""/>
    <s v=""/>
    <s v=""/>
    <s v=""/>
    <s v=""/>
    <s v=""/>
    <s v=""/>
    <s v=""/>
    <s v=""/>
    <s v=""/>
    <s v=""/>
    <s v=""/>
    <s v=""/>
    <s v=""/>
    <s v=""/>
    <s v=""/>
    <s v=""/>
    <n v="65"/>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DINEPA/OREPA"/>
    <x v="4"/>
    <s v="Roseaux"/>
    <s v="Centre-ville"/>
    <s v="Péri-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5000"/>
    <x v="1"/>
    <s v=""/>
    <s v=""/>
    <s v=""/>
    <s v=""/>
    <s v=""/>
    <s v=""/>
    <s v=""/>
    <s v=""/>
    <s v=""/>
    <s v=""/>
    <s v=""/>
    <s v=""/>
    <s v=""/>
    <s v=""/>
    <s v=""/>
    <s v=""/>
    <s v=""/>
    <s v=""/>
    <s v=""/>
    <s v=""/>
    <s v=""/>
    <s v=""/>
    <s v=""/>
    <s v="Non"/>
  </r>
  <r>
    <s v="DINEPA/OREPA"/>
    <x v="4"/>
    <s v="Roseaux"/>
    <s v="Centre-ville"/>
    <s v="Péri-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4000"/>
    <x v="3"/>
    <s v="Changement du taux de change"/>
    <n v="0"/>
    <n v="0"/>
    <n v="0"/>
    <n v="0"/>
    <n v="0"/>
    <n v="0"/>
    <n v="0"/>
    <n v="0"/>
    <n v="1"/>
    <n v="0"/>
    <n v="0"/>
    <s v=""/>
    <s v=""/>
    <s v=""/>
    <s v=""/>
    <s v=""/>
    <s v=""/>
    <s v=""/>
    <s v=""/>
    <s v=""/>
    <s v=""/>
    <s v=""/>
    <s v="Non"/>
  </r>
  <r>
    <s v="DINEPA/OREPA"/>
    <x v="4"/>
    <s v="Roseaux"/>
    <s v="Centre-ville"/>
    <s v="Péri-urbaine"/>
    <s v=""/>
    <s v=""/>
    <s v=""/>
    <s v=""/>
    <s v=""/>
    <s v=""/>
    <s v=""/>
    <s v=""/>
    <s v=""/>
    <s v=""/>
    <s v=""/>
    <s v=""/>
    <s v=""/>
    <s v=""/>
    <s v=""/>
    <s v=""/>
    <s v=""/>
    <s v=""/>
    <s v=""/>
    <s v=""/>
    <s v=""/>
    <s v=""/>
    <s v=""/>
    <s v=""/>
    <s v=""/>
    <s v=""/>
    <s v=""/>
    <s v=""/>
    <s v=""/>
    <s v=""/>
    <s v=""/>
    <x v="3"/>
    <x v="0"/>
    <s v=""/>
    <s v=""/>
    <s v=""/>
    <s v=""/>
    <s v=""/>
    <s v=""/>
    <s v=""/>
    <s v=""/>
    <s v=""/>
    <s v=""/>
    <s v=""/>
    <s v=""/>
    <s v=""/>
    <s v=""/>
    <s v=""/>
    <s v=""/>
    <s v=""/>
    <s v=""/>
    <s v=""/>
    <s v=""/>
    <s v=""/>
    <s v=""/>
    <s v=""/>
    <s v=""/>
    <s v=""/>
    <s v=""/>
    <s v=""/>
    <s v=""/>
    <s v=""/>
    <s v=""/>
    <s v=""/>
    <s v=""/>
    <x v="2"/>
    <s v=""/>
    <s v=""/>
    <s v=""/>
    <s v=""/>
    <s v=""/>
    <s v=""/>
    <s v=""/>
    <s v=""/>
    <s v=""/>
    <s v=""/>
    <s v=""/>
    <s v=""/>
    <s v=""/>
    <s v=""/>
    <s v=""/>
    <s v=""/>
    <s v=""/>
    <s v=""/>
    <n v="5000"/>
    <x v="1"/>
    <s v=""/>
    <s v=""/>
    <s v=""/>
    <s v=""/>
    <s v=""/>
    <s v=""/>
    <s v=""/>
    <s v=""/>
    <s v=""/>
    <s v=""/>
    <s v=""/>
    <s v=""/>
    <s v=""/>
    <s v=""/>
    <s v=""/>
    <s v=""/>
    <s v=""/>
    <s v=""/>
    <s v=""/>
    <s v=""/>
    <s v=""/>
    <s v=""/>
    <s v=""/>
    <s v="Non"/>
  </r>
  <r>
    <s v="DINEPA/OREPA"/>
    <x v="4"/>
    <s v="Roseaux"/>
    <s v="Centre-ville"/>
    <s v="Péri-urbaine"/>
    <s v="Marché de Roseaux"/>
    <n v="0"/>
    <n v="1"/>
    <n v="0"/>
    <n v="0"/>
    <n v="0"/>
    <n v="1"/>
    <n v="0"/>
    <n v="0"/>
    <s v=""/>
    <s v=""/>
    <s v=""/>
    <s v=""/>
    <s v=""/>
    <s v=""/>
    <s v=""/>
    <s v=""/>
    <s v=""/>
    <s v=""/>
    <s v=""/>
    <s v=""/>
    <s v=""/>
    <s v=""/>
    <s v=""/>
    <s v=""/>
    <s v=""/>
    <s v=""/>
    <s v=""/>
    <n v="30"/>
    <s v=""/>
    <s v=""/>
    <x v="1"/>
    <x v="1"/>
    <n v="0"/>
    <n v="1"/>
    <n v="0"/>
    <n v="0"/>
    <n v="0"/>
    <s v="Changement du taux de change"/>
    <n v="0"/>
    <n v="0"/>
    <n v="0"/>
    <n v="0"/>
    <n v="0"/>
    <n v="0"/>
    <n v="0"/>
    <n v="1"/>
    <n v="0"/>
    <n v="0"/>
    <s v=""/>
    <s v=""/>
    <s v=""/>
    <s v=""/>
    <s v=""/>
    <s v=""/>
    <s v=""/>
    <s v=""/>
    <s v=""/>
    <s v=""/>
    <s v=""/>
    <s v=""/>
    <s v=""/>
    <s v=""/>
    <s v=""/>
    <s v=""/>
    <x v="0"/>
    <s v=""/>
    <s v=""/>
    <s v=""/>
    <s v=""/>
    <s v=""/>
    <s v=""/>
    <s v=""/>
    <s v=""/>
    <s v=""/>
    <s v=""/>
    <s v=""/>
    <s v=""/>
    <s v=""/>
    <s v=""/>
    <s v=""/>
    <s v=""/>
    <s v=""/>
    <s v=""/>
    <m/>
    <x v="0"/>
    <s v=""/>
    <s v=""/>
    <s v=""/>
    <s v=""/>
    <s v=""/>
    <s v=""/>
    <s v=""/>
    <s v=""/>
    <s v=""/>
    <s v=""/>
    <s v=""/>
    <s v=""/>
    <s v=""/>
    <s v=""/>
    <s v=""/>
    <s v=""/>
    <s v=""/>
    <s v=""/>
    <s v=""/>
    <s v=""/>
    <s v=""/>
    <s v=""/>
    <s v=""/>
    <s v=""/>
  </r>
  <r>
    <s v="DINEPA/OREPA"/>
    <x v="4"/>
    <s v="Roseaux"/>
    <s v="Centre-ville"/>
    <s v="Péri-urbaine"/>
    <s v="Marché de Roseaux"/>
    <n v="1"/>
    <n v="0"/>
    <n v="0"/>
    <n v="0"/>
    <n v="1"/>
    <n v="0"/>
    <n v="0"/>
    <n v="0"/>
    <s v=""/>
    <s v=""/>
    <s v=""/>
    <s v=""/>
    <s v=""/>
    <s v=""/>
    <s v=""/>
    <s v=""/>
    <s v=""/>
    <s v=""/>
    <s v=""/>
    <s v=""/>
    <s v=""/>
    <s v=""/>
    <s v=""/>
    <s v=""/>
    <s v=""/>
    <s v=""/>
    <n v="60"/>
    <s v=""/>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DINEPA/OREPA"/>
    <x v="4"/>
    <s v="Roseaux"/>
    <s v="Centre-ville"/>
    <s v="Péri-urbaine"/>
    <s v="Marché de Roseaux"/>
    <n v="0"/>
    <n v="1"/>
    <n v="0"/>
    <n v="0"/>
    <n v="0"/>
    <n v="1"/>
    <n v="0"/>
    <n v="0"/>
    <s v=""/>
    <s v=""/>
    <s v=""/>
    <s v=""/>
    <s v=""/>
    <s v=""/>
    <s v=""/>
    <s v=""/>
    <s v=""/>
    <s v=""/>
    <s v=""/>
    <s v=""/>
    <s v=""/>
    <s v=""/>
    <s v=""/>
    <s v=""/>
    <s v=""/>
    <s v=""/>
    <s v=""/>
    <n v="25"/>
    <s v=""/>
    <s v=""/>
    <x v="0"/>
    <x v="0"/>
    <s v=""/>
    <s v=""/>
    <s v=""/>
    <s v=""/>
    <s v=""/>
    <s v=""/>
    <s v=""/>
    <s v=""/>
    <s v=""/>
    <s v=""/>
    <s v=""/>
    <s v=""/>
    <s v=""/>
    <s v=""/>
    <s v=""/>
    <s v=""/>
    <s v=""/>
    <s v=""/>
    <s v=""/>
    <s v=""/>
    <s v=""/>
    <s v=""/>
    <s v=""/>
    <s v=""/>
    <s v=""/>
    <s v=""/>
    <s v=""/>
    <s v=""/>
    <s v=""/>
    <s v=""/>
    <s v=""/>
    <s v=""/>
    <x v="0"/>
    <s v=""/>
    <s v=""/>
    <s v=""/>
    <s v=""/>
    <s v=""/>
    <s v=""/>
    <s v=""/>
    <s v=""/>
    <s v=""/>
    <s v=""/>
    <s v=""/>
    <s v=""/>
    <s v=""/>
    <s v=""/>
    <s v=""/>
    <s v=""/>
    <s v=""/>
    <s v=""/>
    <m/>
    <x v="0"/>
    <s v=""/>
    <s v=""/>
    <s v=""/>
    <s v=""/>
    <s v=""/>
    <s v=""/>
    <s v=""/>
    <s v=""/>
    <s v=""/>
    <s v=""/>
    <s v=""/>
    <s v=""/>
    <s v=""/>
    <s v=""/>
    <s v=""/>
    <s v=""/>
    <s v=""/>
    <s v=""/>
    <s v=""/>
    <s v=""/>
    <s v=""/>
    <s v=""/>
    <s v=""/>
    <s v=""/>
  </r>
  <r>
    <s v="DINEPA/OREPA"/>
    <x v="4"/>
    <s v="Roseaux"/>
    <s v="Centre-ville"/>
    <s v="Péri-urbaine"/>
    <s v="Marché de Roseaux"/>
    <n v="0"/>
    <n v="1"/>
    <n v="0"/>
    <n v="0"/>
    <n v="0"/>
    <n v="1"/>
    <n v="0"/>
    <n v="0"/>
    <s v=""/>
    <s v=""/>
    <s v=""/>
    <s v=""/>
    <s v=""/>
    <s v=""/>
    <s v=""/>
    <s v=""/>
    <s v=""/>
    <s v=""/>
    <s v=""/>
    <s v=""/>
    <s v=""/>
    <s v=""/>
    <s v=""/>
    <s v=""/>
    <s v=""/>
    <s v=""/>
    <s v=""/>
    <n v="100"/>
    <s v=""/>
    <s v=""/>
    <x v="0"/>
    <x v="0"/>
    <s v=""/>
    <s v=""/>
    <s v=""/>
    <s v=""/>
    <s v=""/>
    <s v=""/>
    <s v=""/>
    <s v=""/>
    <s v=""/>
    <s v=""/>
    <s v=""/>
    <s v=""/>
    <s v=""/>
    <s v=""/>
    <s v=""/>
    <s v=""/>
    <s v=""/>
    <s v=""/>
    <s v=""/>
    <s v=""/>
    <s v=""/>
    <s v=""/>
    <s v=""/>
    <s v=""/>
    <s v=""/>
    <s v=""/>
    <s v=""/>
    <s v=""/>
    <s v=""/>
    <s v=""/>
    <s v=""/>
    <s v=""/>
    <x v="1"/>
    <n v="0"/>
    <n v="1"/>
    <n v="0"/>
    <n v="0"/>
    <n v="0"/>
    <s v="Absence de moyen de transport"/>
    <n v="0"/>
    <n v="0"/>
    <n v="0"/>
    <n v="0"/>
    <n v="1"/>
    <n v="0"/>
    <n v="0"/>
    <n v="0"/>
    <n v="0"/>
    <n v="0"/>
    <n v="0"/>
    <s v=""/>
    <m/>
    <x v="0"/>
    <s v=""/>
    <s v=""/>
    <s v=""/>
    <s v=""/>
    <s v=""/>
    <s v=""/>
    <s v=""/>
    <s v=""/>
    <s v=""/>
    <s v=""/>
    <s v=""/>
    <s v=""/>
    <s v=""/>
    <s v=""/>
    <s v=""/>
    <s v=""/>
    <s v=""/>
    <s v=""/>
    <s v=""/>
    <s v=""/>
    <s v=""/>
    <s v=""/>
    <s v=""/>
    <s v=""/>
  </r>
  <r>
    <s v="DINEPA/OREPA"/>
    <x v="4"/>
    <s v="Roseaux"/>
    <s v="Centre-ville"/>
    <s v="Péri-urbaine"/>
    <s v="Marché de Roseaux"/>
    <n v="0"/>
    <n v="1"/>
    <n v="0"/>
    <n v="0"/>
    <n v="0"/>
    <n v="1"/>
    <n v="0"/>
    <n v="0"/>
    <s v=""/>
    <s v=""/>
    <s v=""/>
    <s v=""/>
    <s v=""/>
    <s v=""/>
    <s v=""/>
    <s v=""/>
    <s v=""/>
    <s v=""/>
    <s v=""/>
    <s v=""/>
    <s v=""/>
    <s v=""/>
    <s v=""/>
    <s v=""/>
    <s v=""/>
    <s v=""/>
    <s v=""/>
    <n v="35"/>
    <s v=""/>
    <s v=""/>
    <x v="0"/>
    <x v="0"/>
    <s v=""/>
    <s v=""/>
    <s v=""/>
    <s v=""/>
    <s v=""/>
    <s v=""/>
    <s v=""/>
    <s v=""/>
    <s v=""/>
    <s v=""/>
    <s v=""/>
    <s v=""/>
    <s v=""/>
    <s v=""/>
    <s v=""/>
    <s v=""/>
    <s v=""/>
    <s v=""/>
    <s v=""/>
    <s v=""/>
    <s v=""/>
    <s v=""/>
    <s v=""/>
    <s v=""/>
    <s v=""/>
    <s v=""/>
    <s v=""/>
    <s v=""/>
    <s v=""/>
    <s v=""/>
    <s v=""/>
    <s v=""/>
    <x v="1"/>
    <n v="0"/>
    <n v="1"/>
    <n v="0"/>
    <n v="0"/>
    <n v="0"/>
    <s v="Insécurité en ville"/>
    <n v="1"/>
    <n v="0"/>
    <n v="0"/>
    <n v="0"/>
    <n v="0"/>
    <n v="0"/>
    <n v="0"/>
    <n v="0"/>
    <n v="0"/>
    <n v="0"/>
    <n v="0"/>
    <s v=""/>
    <m/>
    <x v="0"/>
    <s v=""/>
    <s v=""/>
    <s v=""/>
    <s v=""/>
    <s v=""/>
    <s v=""/>
    <s v=""/>
    <s v=""/>
    <s v=""/>
    <s v=""/>
    <s v=""/>
    <s v=""/>
    <s v=""/>
    <s v=""/>
    <s v=""/>
    <s v=""/>
    <s v=""/>
    <s v=""/>
    <s v=""/>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Organisations">
  <location ref="A3:B8" firstHeaderRow="1" firstDataRow="1" firstDataCol="1"/>
  <pivotFields count="2">
    <pivotField dataField="1" showAll="0"/>
    <pivotField axis="axisRow" outline="0" showAll="0" defaultSubtotal="0">
      <items count="4">
        <item x="0"/>
        <item x="1"/>
        <item x="2"/>
        <item x="3"/>
      </items>
    </pivotField>
  </pivotFields>
  <rowFields count="1">
    <field x="1"/>
  </rowFields>
  <rowItems count="5">
    <i>
      <x/>
    </i>
    <i>
      <x v="1"/>
    </i>
    <i>
      <x v="2"/>
    </i>
    <i>
      <x v="3"/>
    </i>
    <i t="grand">
      <x/>
    </i>
  </rowItems>
  <colItems count="1">
    <i/>
  </colItems>
  <dataFields count="1">
    <dataField name="Nombre d'enquêtes" fld="0" subtotal="countNums" baseField="1" baseItem="0"/>
  </dataFields>
  <formats count="7">
    <format dxfId="355">
      <pivotArea field="1" type="button" dataOnly="0" labelOnly="1" outline="0" axis="axisRow" fieldPosition="0"/>
    </format>
    <format dxfId="354">
      <pivotArea dataOnly="0" labelOnly="1" outline="0" axis="axisValues" fieldPosition="0"/>
    </format>
    <format dxfId="353">
      <pivotArea dataOnly="0" labelOnly="1" outline="0" axis="axisValues" fieldPosition="0"/>
    </format>
    <format dxfId="352">
      <pivotArea grandRow="1" outline="0" collapsedLevelsAreSubtotals="1" fieldPosition="0"/>
    </format>
    <format dxfId="351">
      <pivotArea dataOnly="0" labelOnly="1" grandRow="1" outline="0" fieldPosition="0"/>
    </format>
    <format dxfId="350">
      <pivotArea dataOnly="0" labelOnly="1" fieldPosition="0">
        <references count="1">
          <reference field="1" count="0"/>
        </references>
      </pivotArea>
    </format>
    <format dxfId="34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showDrill="0" useAutoFormatting="1" itemPrintTitles="1" createdVersion="6" indent="0" outline="1" outlineData="1" multipleFieldFilters="0" rowHeaderCaption="Organisation">
  <location ref="A12:I23" firstHeaderRow="0" firstDataRow="1" firstDataCol="4"/>
  <pivotFields count="90">
    <pivotField axis="axisRow" compact="0" outline="0" subtotalTop="0" showAll="0" defaultSubtotal="0">
      <items count="4">
        <item x="0"/>
        <item x="1"/>
        <item x="2"/>
        <item x="3"/>
      </items>
      <extLst>
        <ext xmlns:x14="http://schemas.microsoft.com/office/spreadsheetml/2009/9/main" uri="{2946ED86-A175-432a-8AC1-64E0C546D7DE}">
          <x14:pivotField fillDownLabels="1"/>
        </ext>
      </extLst>
    </pivotField>
    <pivotField name="Département" axis="axisRow" compact="0" outline="0" subtotalTop="0" showAll="0" defaultSubtotal="0">
      <items count="5">
        <item x="1"/>
        <item x="4"/>
        <item x="0"/>
        <item x="2"/>
        <item x="3"/>
      </items>
      <extLst>
        <ext xmlns:x14="http://schemas.microsoft.com/office/spreadsheetml/2009/9/main" uri="{2946ED86-A175-432a-8AC1-64E0C546D7DE}">
          <x14:pivotField fillDownLabels="1"/>
        </ext>
      </extLst>
    </pivotField>
    <pivotField axis="axisRow" outline="0" showAll="0" defaultSubtotal="0">
      <items count="10">
        <item x="1"/>
        <item x="2"/>
        <item x="6"/>
        <item x="8"/>
        <item x="4"/>
        <item x="7"/>
        <item x="3"/>
        <item x="0"/>
        <item x="9"/>
        <item x="5"/>
      </items>
      <extLst>
        <ext xmlns:x14="http://schemas.microsoft.com/office/spreadsheetml/2009/9/main" uri="{2946ED86-A175-432a-8AC1-64E0C546D7DE}">
          <x14:pivotField fillDownLabels="1"/>
        </ext>
      </extLst>
    </pivotField>
    <pivotField outline="0" showAll="0" defaultSubtotal="0">
      <items count="22">
        <item x="12"/>
        <item x="1"/>
        <item x="18"/>
        <item x="6"/>
        <item x="14"/>
        <item x="19"/>
        <item x="0"/>
        <item x="2"/>
        <item x="15"/>
        <item x="21"/>
        <item x="13"/>
        <item x="7"/>
        <item x="20"/>
        <item x="11"/>
        <item x="9"/>
        <item x="8"/>
        <item x="3"/>
        <item x="10"/>
        <item x="4"/>
        <item x="5"/>
        <item x="16"/>
        <item x="17"/>
      </items>
      <extLst>
        <ext xmlns:x14="http://schemas.microsoft.com/office/spreadsheetml/2009/9/main" uri="{2946ED86-A175-432a-8AC1-64E0C546D7DE}">
          <x14:pivotField fillDownLabels="1"/>
        </ext>
      </extLst>
    </pivotField>
    <pivotField name="Type de localité" axis="axisRow" outline="0" showAll="0" defaultSubtotal="0">
      <items count="3">
        <item sd="0" x="0"/>
        <item sd="0" x="1"/>
        <item x="2"/>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11">
        <item x="6"/>
        <item x="1"/>
        <item x="2"/>
        <item x="3"/>
        <item x="9"/>
        <item x="8"/>
        <item x="4"/>
        <item x="5"/>
        <item x="0"/>
        <item x="7"/>
        <item t="default"/>
      </items>
    </pivotField>
    <pivotField dataField="1" showAll="0">
      <items count="13">
        <item x="8"/>
        <item x="7"/>
        <item x="1"/>
        <item x="6"/>
        <item x="3"/>
        <item x="4"/>
        <item x="10"/>
        <item x="5"/>
        <item x="11"/>
        <item x="2"/>
        <item x="0"/>
        <item x="9"/>
        <item t="default"/>
      </items>
    </pivotField>
    <pivotField dataField="1" showAll="0">
      <items count="11">
        <item x="3"/>
        <item x="8"/>
        <item x="5"/>
        <item x="7"/>
        <item x="6"/>
        <item x="1"/>
        <item x="2"/>
        <item x="4"/>
        <item x="0"/>
        <item x="9"/>
        <item t="default"/>
      </items>
    </pivotField>
    <pivotField dataField="1" showAll="0">
      <items count="5">
        <item x="3"/>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10">
        <item x="6"/>
        <item x="7"/>
        <item x="4"/>
        <item x="1"/>
        <item x="2"/>
        <item x="5"/>
        <item x="8"/>
        <item x="3"/>
        <item x="0"/>
        <item t="default"/>
      </items>
    </pivotField>
  </pivotFields>
  <rowFields count="4">
    <field x="0"/>
    <field x="1"/>
    <field x="2"/>
    <field x="4"/>
  </rowFields>
  <rowItems count="11">
    <i>
      <x/>
      <x v="2"/>
      <x v="7"/>
      <x/>
    </i>
    <i>
      <x v="1"/>
      <x/>
      <x/>
      <x v="1"/>
    </i>
    <i r="2">
      <x v="1"/>
      <x v="2"/>
    </i>
    <i r="2">
      <x v="6"/>
      <x/>
    </i>
    <i>
      <x v="2"/>
      <x v="3"/>
      <x v="4"/>
      <x v="2"/>
    </i>
    <i r="2">
      <x v="9"/>
      <x v="1"/>
    </i>
    <i r="1">
      <x v="4"/>
      <x v="2"/>
      <x v="2"/>
    </i>
    <i r="2">
      <x v="5"/>
      <x/>
    </i>
    <i>
      <x v="3"/>
      <x v="1"/>
      <x v="3"/>
      <x v="2"/>
    </i>
    <i r="2">
      <x v="8"/>
      <x/>
    </i>
    <i t="grand">
      <x/>
    </i>
  </rowItems>
  <colFields count="1">
    <field x="-2"/>
  </colFields>
  <colItems count="5">
    <i>
      <x/>
    </i>
    <i i="1">
      <x v="1"/>
    </i>
    <i i="2">
      <x v="2"/>
    </i>
    <i i="3">
      <x v="3"/>
    </i>
    <i i="4">
      <x v="4"/>
    </i>
  </colItems>
  <dataFields count="5">
    <dataField name="Nb_Prix_Eau_Bidon" fld="32" subtotal="countNums" baseField="4" baseItem="0"/>
    <dataField name="Nb_Prix_Savons" fld="33" subtotal="countNums" baseField="4" baseItem="0"/>
    <dataField name="Nb_Prix_Javel" fld="34" subtotal="countNums" baseField="4" baseItem="0"/>
    <dataField name="Nb_Prix_Chlore" fld="35" subtotal="countNums" baseField="4" baseItem="0"/>
    <dataField name="Nb_Prix_Camion" fld="89" subtotal="countNums" baseField="4" baseItem="0"/>
  </dataFields>
  <formats count="110">
    <format dxfId="465">
      <pivotArea grandRow="1" outline="0" collapsedLevelsAreSubtotals="1" fieldPosition="0"/>
    </format>
    <format dxfId="464">
      <pivotArea dataOnly="0" labelOnly="1" grandRow="1" outline="0" fieldPosition="0"/>
    </format>
    <format dxfId="463">
      <pivotArea type="all" dataOnly="0" outline="0" fieldPosition="0"/>
    </format>
    <format dxfId="462">
      <pivotArea outline="0" collapsedLevelsAreSubtotals="1" fieldPosition="0"/>
    </format>
    <format dxfId="461">
      <pivotArea field="0" type="button" dataOnly="0" labelOnly="1" outline="0" axis="axisRow" fieldPosition="0"/>
    </format>
    <format dxfId="460">
      <pivotArea field="4" type="button" dataOnly="0" labelOnly="1" outline="0" axis="axisRow" fieldPosition="3"/>
    </format>
    <format dxfId="459">
      <pivotArea field="1" type="button" dataOnly="0" labelOnly="1" outline="0" axis="axisRow" fieldPosition="1"/>
    </format>
    <format dxfId="458">
      <pivotArea field="2" type="button" dataOnly="0" labelOnly="1" outline="0" axis="axisRow" fieldPosition="2"/>
    </format>
    <format dxfId="457">
      <pivotArea dataOnly="0" labelOnly="1" outline="0" fieldPosition="0">
        <references count="1">
          <reference field="0" count="0"/>
        </references>
      </pivotArea>
    </format>
    <format dxfId="456">
      <pivotArea dataOnly="0" labelOnly="1" grandRow="1" outline="0" fieldPosition="0"/>
    </format>
    <format dxfId="455">
      <pivotArea dataOnly="0" labelOnly="1" fieldPosition="0">
        <references count="2">
          <reference field="0" count="1" selected="0">
            <x v="0"/>
          </reference>
          <reference field="4" count="1">
            <x v="0"/>
          </reference>
        </references>
      </pivotArea>
    </format>
    <format dxfId="454">
      <pivotArea dataOnly="0" labelOnly="1" fieldPosition="0">
        <references count="2">
          <reference field="0" count="1" selected="0">
            <x v="1"/>
          </reference>
          <reference field="4" count="0"/>
        </references>
      </pivotArea>
    </format>
    <format dxfId="453">
      <pivotArea dataOnly="0" labelOnly="1" fieldPosition="0">
        <references count="2">
          <reference field="0" count="1" selected="0">
            <x v="2"/>
          </reference>
          <reference field="4" count="0"/>
        </references>
      </pivotArea>
    </format>
    <format dxfId="452">
      <pivotArea dataOnly="0" labelOnly="1" fieldPosition="0">
        <references count="2">
          <reference field="0" count="1" selected="0">
            <x v="3"/>
          </reference>
          <reference field="4" count="2">
            <x v="0"/>
            <x v="2"/>
          </reference>
        </references>
      </pivotArea>
    </format>
    <format dxfId="451">
      <pivotArea dataOnly="0" labelOnly="1" outline="0" fieldPosition="0">
        <references count="3">
          <reference field="0" count="1" selected="0">
            <x v="1"/>
          </reference>
          <reference field="1" count="1">
            <x v="0"/>
          </reference>
          <reference field="4" count="1" selected="0">
            <x v="2"/>
          </reference>
        </references>
      </pivotArea>
    </format>
    <format dxfId="450">
      <pivotArea dataOnly="0" labelOnly="1" outline="0" fieldPosition="0">
        <references count="3">
          <reference field="0" count="1" selected="0">
            <x v="2"/>
          </reference>
          <reference field="1" count="2">
            <x v="3"/>
            <x v="4"/>
          </reference>
          <reference field="4" count="1" selected="0">
            <x v="2"/>
          </reference>
        </references>
      </pivotArea>
    </format>
    <format dxfId="449">
      <pivotArea dataOnly="0" labelOnly="1" outline="0" fieldPosition="0">
        <references count="3">
          <reference field="0" count="1" selected="0">
            <x v="3"/>
          </reference>
          <reference field="1" count="1">
            <x v="1"/>
          </reference>
          <reference field="4" count="1" selected="0">
            <x v="2"/>
          </reference>
        </references>
      </pivotArea>
    </format>
    <format dxfId="448">
      <pivotArea dataOnly="0" labelOnly="1" fieldPosition="0">
        <references count="4">
          <reference field="0" count="1" selected="0">
            <x v="1"/>
          </reference>
          <reference field="1" count="1" selected="0">
            <x v="0"/>
          </reference>
          <reference field="2" count="1">
            <x v="1"/>
          </reference>
          <reference field="4" count="1" selected="0">
            <x v="2"/>
          </reference>
        </references>
      </pivotArea>
    </format>
    <format dxfId="447">
      <pivotArea dataOnly="0" labelOnly="1" fieldPosition="0">
        <references count="4">
          <reference field="0" count="1" selected="0">
            <x v="2"/>
          </reference>
          <reference field="1" count="1" selected="0">
            <x v="3"/>
          </reference>
          <reference field="2" count="1">
            <x v="4"/>
          </reference>
          <reference field="4" count="1" selected="0">
            <x v="2"/>
          </reference>
        </references>
      </pivotArea>
    </format>
    <format dxfId="446">
      <pivotArea dataOnly="0" labelOnly="1" fieldPosition="0">
        <references count="4">
          <reference field="0" count="1" selected="0">
            <x v="2"/>
          </reference>
          <reference field="1" count="1" selected="0">
            <x v="4"/>
          </reference>
          <reference field="2" count="1">
            <x v="2"/>
          </reference>
          <reference field="4" count="1" selected="0">
            <x v="2"/>
          </reference>
        </references>
      </pivotArea>
    </format>
    <format dxfId="445">
      <pivotArea dataOnly="0" labelOnly="1" fieldPosition="0">
        <references count="4">
          <reference field="0" count="1" selected="0">
            <x v="3"/>
          </reference>
          <reference field="1" count="1" selected="0">
            <x v="1"/>
          </reference>
          <reference field="2" count="1">
            <x v="3"/>
          </reference>
          <reference field="4" count="1" selected="0">
            <x v="2"/>
          </reference>
        </references>
      </pivotArea>
    </format>
    <format dxfId="444">
      <pivotArea dataOnly="0" labelOnly="1" outline="0" fieldPosition="0">
        <references count="1">
          <reference field="4294967294" count="5">
            <x v="0"/>
            <x v="1"/>
            <x v="2"/>
            <x v="3"/>
            <x v="4"/>
          </reference>
        </references>
      </pivotArea>
    </format>
    <format dxfId="443">
      <pivotArea type="all" dataOnly="0" outline="0" fieldPosition="0"/>
    </format>
    <format dxfId="442">
      <pivotArea outline="0" collapsedLevelsAreSubtotals="1" fieldPosition="0"/>
    </format>
    <format dxfId="441">
      <pivotArea field="0" type="button" dataOnly="0" labelOnly="1" outline="0" axis="axisRow" fieldPosition="0"/>
    </format>
    <format dxfId="440">
      <pivotArea field="4" type="button" dataOnly="0" labelOnly="1" outline="0" axis="axisRow" fieldPosition="3"/>
    </format>
    <format dxfId="439">
      <pivotArea field="1" type="button" dataOnly="0" labelOnly="1" outline="0" axis="axisRow" fieldPosition="1"/>
    </format>
    <format dxfId="438">
      <pivotArea field="2" type="button" dataOnly="0" labelOnly="1" outline="0" axis="axisRow" fieldPosition="2"/>
    </format>
    <format dxfId="437">
      <pivotArea dataOnly="0" labelOnly="1" outline="0" fieldPosition="0">
        <references count="1">
          <reference field="0" count="0"/>
        </references>
      </pivotArea>
    </format>
    <format dxfId="436">
      <pivotArea dataOnly="0" labelOnly="1" grandRow="1" outline="0" fieldPosition="0"/>
    </format>
    <format dxfId="435">
      <pivotArea dataOnly="0" labelOnly="1" fieldPosition="0">
        <references count="2">
          <reference field="0" count="1" selected="0">
            <x v="0"/>
          </reference>
          <reference field="4" count="1">
            <x v="0"/>
          </reference>
        </references>
      </pivotArea>
    </format>
    <format dxfId="434">
      <pivotArea dataOnly="0" labelOnly="1" fieldPosition="0">
        <references count="2">
          <reference field="0" count="1" selected="0">
            <x v="1"/>
          </reference>
          <reference field="4" count="0"/>
        </references>
      </pivotArea>
    </format>
    <format dxfId="433">
      <pivotArea dataOnly="0" labelOnly="1" fieldPosition="0">
        <references count="2">
          <reference field="0" count="1" selected="0">
            <x v="2"/>
          </reference>
          <reference field="4" count="0"/>
        </references>
      </pivotArea>
    </format>
    <format dxfId="432">
      <pivotArea dataOnly="0" labelOnly="1" fieldPosition="0">
        <references count="2">
          <reference field="0" count="1" selected="0">
            <x v="3"/>
          </reference>
          <reference field="4" count="2">
            <x v="0"/>
            <x v="2"/>
          </reference>
        </references>
      </pivotArea>
    </format>
    <format dxfId="431">
      <pivotArea dataOnly="0" labelOnly="1" outline="0" fieldPosition="0">
        <references count="3">
          <reference field="0" count="1" selected="0">
            <x v="1"/>
          </reference>
          <reference field="1" count="1">
            <x v="0"/>
          </reference>
          <reference field="4" count="1" selected="0">
            <x v="2"/>
          </reference>
        </references>
      </pivotArea>
    </format>
    <format dxfId="430">
      <pivotArea dataOnly="0" labelOnly="1" outline="0" fieldPosition="0">
        <references count="3">
          <reference field="0" count="1" selected="0">
            <x v="2"/>
          </reference>
          <reference field="1" count="2">
            <x v="3"/>
            <x v="4"/>
          </reference>
          <reference field="4" count="1" selected="0">
            <x v="2"/>
          </reference>
        </references>
      </pivotArea>
    </format>
    <format dxfId="429">
      <pivotArea dataOnly="0" labelOnly="1" outline="0" fieldPosition="0">
        <references count="3">
          <reference field="0" count="1" selected="0">
            <x v="3"/>
          </reference>
          <reference field="1" count="1">
            <x v="1"/>
          </reference>
          <reference field="4" count="1" selected="0">
            <x v="2"/>
          </reference>
        </references>
      </pivotArea>
    </format>
    <format dxfId="428">
      <pivotArea dataOnly="0" labelOnly="1" fieldPosition="0">
        <references count="4">
          <reference field="0" count="1" selected="0">
            <x v="1"/>
          </reference>
          <reference field="1" count="1" selected="0">
            <x v="0"/>
          </reference>
          <reference field="2" count="1">
            <x v="1"/>
          </reference>
          <reference field="4" count="1" selected="0">
            <x v="2"/>
          </reference>
        </references>
      </pivotArea>
    </format>
    <format dxfId="427">
      <pivotArea dataOnly="0" labelOnly="1" fieldPosition="0">
        <references count="4">
          <reference field="0" count="1" selected="0">
            <x v="2"/>
          </reference>
          <reference field="1" count="1" selected="0">
            <x v="3"/>
          </reference>
          <reference field="2" count="1">
            <x v="4"/>
          </reference>
          <reference field="4" count="1" selected="0">
            <x v="2"/>
          </reference>
        </references>
      </pivotArea>
    </format>
    <format dxfId="426">
      <pivotArea dataOnly="0" labelOnly="1" fieldPosition="0">
        <references count="4">
          <reference field="0" count="1" selected="0">
            <x v="2"/>
          </reference>
          <reference field="1" count="1" selected="0">
            <x v="4"/>
          </reference>
          <reference field="2" count="1">
            <x v="2"/>
          </reference>
          <reference field="4" count="1" selected="0">
            <x v="2"/>
          </reference>
        </references>
      </pivotArea>
    </format>
    <format dxfId="425">
      <pivotArea dataOnly="0" labelOnly="1" fieldPosition="0">
        <references count="4">
          <reference field="0" count="1" selected="0">
            <x v="3"/>
          </reference>
          <reference field="1" count="1" selected="0">
            <x v="1"/>
          </reference>
          <reference field="2" count="1">
            <x v="3"/>
          </reference>
          <reference field="4" count="1" selected="0">
            <x v="2"/>
          </reference>
        </references>
      </pivotArea>
    </format>
    <format dxfId="424">
      <pivotArea dataOnly="0" labelOnly="1" outline="0" fieldPosition="0">
        <references count="1">
          <reference field="4294967294" count="5">
            <x v="0"/>
            <x v="1"/>
            <x v="2"/>
            <x v="3"/>
            <x v="4"/>
          </reference>
        </references>
      </pivotArea>
    </format>
    <format dxfId="423">
      <pivotArea dataOnly="0" labelOnly="1" outline="0" offset="IV3:IV256" fieldPosition="0">
        <references count="1">
          <reference field="0" count="1">
            <x v="2"/>
          </reference>
        </references>
      </pivotArea>
    </format>
    <format dxfId="422">
      <pivotArea dataOnly="0" labelOnly="1" outline="0" fieldPosition="0">
        <references count="1">
          <reference field="0" count="1">
            <x v="3"/>
          </reference>
        </references>
      </pivotArea>
    </format>
    <format dxfId="421">
      <pivotArea dataOnly="0" labelOnly="1" grandRow="1" outline="0" fieldPosition="0"/>
    </format>
    <format dxfId="420">
      <pivotArea dataOnly="0" labelOnly="1" outline="0" fieldPosition="0">
        <references count="2">
          <reference field="0" count="1" selected="0">
            <x v="2"/>
          </reference>
          <reference field="1" count="1">
            <x v="4"/>
          </reference>
        </references>
      </pivotArea>
    </format>
    <format dxfId="419">
      <pivotArea dataOnly="0" labelOnly="1" outline="0" fieldPosition="0">
        <references count="2">
          <reference field="0" count="1" selected="0">
            <x v="3"/>
          </reference>
          <reference field="1" count="1">
            <x v="1"/>
          </reference>
        </references>
      </pivotArea>
    </format>
    <format dxfId="418">
      <pivotArea dataOnly="0" labelOnly="1" fieldPosition="0">
        <references count="3">
          <reference field="0" count="1" selected="0">
            <x v="2"/>
          </reference>
          <reference field="1" count="1" selected="0">
            <x v="4"/>
          </reference>
          <reference field="2" count="2">
            <x v="2"/>
            <x v="5"/>
          </reference>
        </references>
      </pivotArea>
    </format>
    <format dxfId="417">
      <pivotArea dataOnly="0" labelOnly="1" fieldPosition="0">
        <references count="3">
          <reference field="0" count="1" selected="0">
            <x v="3"/>
          </reference>
          <reference field="1" count="1" selected="0">
            <x v="1"/>
          </reference>
          <reference field="2" count="2">
            <x v="3"/>
            <x v="8"/>
          </reference>
        </references>
      </pivotArea>
    </format>
    <format dxfId="416">
      <pivotArea dataOnly="0" labelOnly="1" fieldPosition="0">
        <references count="4">
          <reference field="0" count="1" selected="0">
            <x v="2"/>
          </reference>
          <reference field="1" count="1" selected="0">
            <x v="4"/>
          </reference>
          <reference field="2" count="1" selected="0">
            <x v="2"/>
          </reference>
          <reference field="4" count="1">
            <x v="2"/>
          </reference>
        </references>
      </pivotArea>
    </format>
    <format dxfId="415">
      <pivotArea dataOnly="0" labelOnly="1" fieldPosition="0">
        <references count="4">
          <reference field="0" count="1" selected="0">
            <x v="2"/>
          </reference>
          <reference field="1" count="1" selected="0">
            <x v="4"/>
          </reference>
          <reference field="2" count="1" selected="0">
            <x v="5"/>
          </reference>
          <reference field="4" count="1">
            <x v="0"/>
          </reference>
        </references>
      </pivotArea>
    </format>
    <format dxfId="414">
      <pivotArea dataOnly="0" labelOnly="1" fieldPosition="0">
        <references count="4">
          <reference field="0" count="1" selected="0">
            <x v="3"/>
          </reference>
          <reference field="1" count="1" selected="0">
            <x v="1"/>
          </reference>
          <reference field="2" count="1" selected="0">
            <x v="3"/>
          </reference>
          <reference field="4" count="1">
            <x v="2"/>
          </reference>
        </references>
      </pivotArea>
    </format>
    <format dxfId="413">
      <pivotArea dataOnly="0" labelOnly="1" fieldPosition="0">
        <references count="4">
          <reference field="0" count="1" selected="0">
            <x v="3"/>
          </reference>
          <reference field="1" count="1" selected="0">
            <x v="1"/>
          </reference>
          <reference field="2" count="1" selected="0">
            <x v="8"/>
          </reference>
          <reference field="4" count="1">
            <x v="0"/>
          </reference>
        </references>
      </pivotArea>
    </format>
    <format dxfId="412">
      <pivotArea dataOnly="0" labelOnly="1" outline="0" offset="IV3" fieldPosition="0">
        <references count="1">
          <reference field="0" count="1">
            <x v="2"/>
          </reference>
        </references>
      </pivotArea>
    </format>
    <format dxfId="411">
      <pivotArea dataOnly="0" labelOnly="1" outline="0" offset="IV1" fieldPosition="0">
        <references count="2">
          <reference field="0" count="1" selected="0">
            <x v="2"/>
          </reference>
          <reference field="1" count="1">
            <x v="4"/>
          </reference>
        </references>
      </pivotArea>
    </format>
    <format dxfId="410">
      <pivotArea dataOnly="0" labelOnly="1" fieldPosition="0">
        <references count="3">
          <reference field="0" count="1" selected="0">
            <x v="2"/>
          </reference>
          <reference field="1" count="1" selected="0">
            <x v="4"/>
          </reference>
          <reference field="2" count="1">
            <x v="2"/>
          </reference>
        </references>
      </pivotArea>
    </format>
    <format dxfId="409">
      <pivotArea dataOnly="0" labelOnly="1" fieldPosition="0">
        <references count="4">
          <reference field="0" count="1" selected="0">
            <x v="2"/>
          </reference>
          <reference field="1" count="1" selected="0">
            <x v="4"/>
          </reference>
          <reference field="2" count="1" selected="0">
            <x v="2"/>
          </reference>
          <reference field="4" count="1">
            <x v="2"/>
          </reference>
        </references>
      </pivotArea>
    </format>
    <format dxfId="408">
      <pivotArea field="4" type="button" dataOnly="0" labelOnly="1" outline="0" axis="axisRow" fieldPosition="3"/>
    </format>
    <format dxfId="407">
      <pivotArea dataOnly="0" labelOnly="1" outline="0" fieldPosition="0">
        <references count="1">
          <reference field="4294967294" count="5">
            <x v="0"/>
            <x v="1"/>
            <x v="2"/>
            <x v="3"/>
            <x v="4"/>
          </reference>
        </references>
      </pivotArea>
    </format>
    <format dxfId="406">
      <pivotArea dataOnly="0" labelOnly="1" outline="0" fieldPosition="0">
        <references count="1">
          <reference field="0" count="0"/>
        </references>
      </pivotArea>
    </format>
    <format dxfId="405">
      <pivotArea dataOnly="0" labelOnly="1" outline="0" fieldPosition="0">
        <references count="2">
          <reference field="0" count="1" selected="0">
            <x v="0"/>
          </reference>
          <reference field="1" count="1">
            <x v="2"/>
          </reference>
        </references>
      </pivotArea>
    </format>
    <format dxfId="404">
      <pivotArea dataOnly="0" labelOnly="1" outline="0" fieldPosition="0">
        <references count="2">
          <reference field="0" count="1" selected="0">
            <x v="1"/>
          </reference>
          <reference field="1" count="1">
            <x v="0"/>
          </reference>
        </references>
      </pivotArea>
    </format>
    <format dxfId="403">
      <pivotArea dataOnly="0" labelOnly="1" outline="0" fieldPosition="0">
        <references count="2">
          <reference field="0" count="1" selected="0">
            <x v="2"/>
          </reference>
          <reference field="1" count="2">
            <x v="3"/>
            <x v="4"/>
          </reference>
        </references>
      </pivotArea>
    </format>
    <format dxfId="402">
      <pivotArea dataOnly="0" labelOnly="1" outline="0" fieldPosition="0">
        <references count="2">
          <reference field="0" count="1" selected="0">
            <x v="3"/>
          </reference>
          <reference field="1" count="1">
            <x v="1"/>
          </reference>
        </references>
      </pivotArea>
    </format>
    <format dxfId="401">
      <pivotArea dataOnly="0" labelOnly="1" outline="0" fieldPosition="0">
        <references count="1">
          <reference field="0" count="0"/>
        </references>
      </pivotArea>
    </format>
    <format dxfId="400">
      <pivotArea dataOnly="0" labelOnly="1" outline="0" fieldPosition="0">
        <references count="2">
          <reference field="0" count="1" selected="0">
            <x v="0"/>
          </reference>
          <reference field="1" count="1">
            <x v="2"/>
          </reference>
        </references>
      </pivotArea>
    </format>
    <format dxfId="399">
      <pivotArea dataOnly="0" labelOnly="1" outline="0" fieldPosition="0">
        <references count="2">
          <reference field="0" count="1" selected="0">
            <x v="1"/>
          </reference>
          <reference field="1" count="1">
            <x v="0"/>
          </reference>
        </references>
      </pivotArea>
    </format>
    <format dxfId="398">
      <pivotArea dataOnly="0" labelOnly="1" outline="0" fieldPosition="0">
        <references count="2">
          <reference field="0" count="1" selected="0">
            <x v="2"/>
          </reference>
          <reference field="1" count="2">
            <x v="3"/>
            <x v="4"/>
          </reference>
        </references>
      </pivotArea>
    </format>
    <format dxfId="397">
      <pivotArea dataOnly="0" labelOnly="1" outline="0" fieldPosition="0">
        <references count="2">
          <reference field="0" count="1" selected="0">
            <x v="3"/>
          </reference>
          <reference field="1" count="1">
            <x v="1"/>
          </reference>
        </references>
      </pivotArea>
    </format>
    <format dxfId="396">
      <pivotArea type="all" dataOnly="0" outline="0" fieldPosition="0"/>
    </format>
    <format dxfId="395">
      <pivotArea outline="0" collapsedLevelsAreSubtotals="1" fieldPosition="0"/>
    </format>
    <format dxfId="394">
      <pivotArea field="0" type="button" dataOnly="0" labelOnly="1" outline="0" axis="axisRow" fieldPosition="0"/>
    </format>
    <format dxfId="393">
      <pivotArea field="1" type="button" dataOnly="0" labelOnly="1" outline="0" axis="axisRow" fieldPosition="1"/>
    </format>
    <format dxfId="392">
      <pivotArea field="2" type="button" dataOnly="0" labelOnly="1" outline="0" axis="axisRow" fieldPosition="2"/>
    </format>
    <format dxfId="391">
      <pivotArea field="4" type="button" dataOnly="0" labelOnly="1" outline="0" axis="axisRow" fieldPosition="3"/>
    </format>
    <format dxfId="390">
      <pivotArea dataOnly="0" labelOnly="1" outline="0" fieldPosition="0">
        <references count="1">
          <reference field="0" count="0"/>
        </references>
      </pivotArea>
    </format>
    <format dxfId="389">
      <pivotArea dataOnly="0" labelOnly="1" grandRow="1" outline="0" fieldPosition="0"/>
    </format>
    <format dxfId="388">
      <pivotArea dataOnly="0" labelOnly="1" outline="0" fieldPosition="0">
        <references count="2">
          <reference field="0" count="1" selected="0">
            <x v="0"/>
          </reference>
          <reference field="1" count="1">
            <x v="2"/>
          </reference>
        </references>
      </pivotArea>
    </format>
    <format dxfId="387">
      <pivotArea dataOnly="0" labelOnly="1" outline="0" fieldPosition="0">
        <references count="2">
          <reference field="0" count="1" selected="0">
            <x v="1"/>
          </reference>
          <reference field="1" count="1">
            <x v="0"/>
          </reference>
        </references>
      </pivotArea>
    </format>
    <format dxfId="386">
      <pivotArea dataOnly="0" labelOnly="1" outline="0" fieldPosition="0">
        <references count="2">
          <reference field="0" count="1" selected="0">
            <x v="2"/>
          </reference>
          <reference field="1" count="2">
            <x v="3"/>
            <x v="4"/>
          </reference>
        </references>
      </pivotArea>
    </format>
    <format dxfId="385">
      <pivotArea dataOnly="0" labelOnly="1" outline="0" fieldPosition="0">
        <references count="2">
          <reference field="0" count="1" selected="0">
            <x v="3"/>
          </reference>
          <reference field="1" count="1">
            <x v="1"/>
          </reference>
        </references>
      </pivotArea>
    </format>
    <format dxfId="384">
      <pivotArea dataOnly="0" labelOnly="1" fieldPosition="0">
        <references count="3">
          <reference field="0" count="1" selected="0">
            <x v="0"/>
          </reference>
          <reference field="1" count="1" selected="0">
            <x v="2"/>
          </reference>
          <reference field="2" count="1">
            <x v="7"/>
          </reference>
        </references>
      </pivotArea>
    </format>
    <format dxfId="383">
      <pivotArea dataOnly="0" labelOnly="1" fieldPosition="0">
        <references count="3">
          <reference field="0" count="1" selected="0">
            <x v="1"/>
          </reference>
          <reference field="1" count="1" selected="0">
            <x v="0"/>
          </reference>
          <reference field="2" count="3">
            <x v="0"/>
            <x v="1"/>
            <x v="6"/>
          </reference>
        </references>
      </pivotArea>
    </format>
    <format dxfId="382">
      <pivotArea dataOnly="0" labelOnly="1" fieldPosition="0">
        <references count="3">
          <reference field="0" count="1" selected="0">
            <x v="2"/>
          </reference>
          <reference field="1" count="1" selected="0">
            <x v="3"/>
          </reference>
          <reference field="2" count="2">
            <x v="4"/>
            <x v="9"/>
          </reference>
        </references>
      </pivotArea>
    </format>
    <format dxfId="381">
      <pivotArea dataOnly="0" labelOnly="1" fieldPosition="0">
        <references count="3">
          <reference field="0" count="1" selected="0">
            <x v="2"/>
          </reference>
          <reference field="1" count="1" selected="0">
            <x v="4"/>
          </reference>
          <reference field="2" count="2">
            <x v="2"/>
            <x v="5"/>
          </reference>
        </references>
      </pivotArea>
    </format>
    <format dxfId="380">
      <pivotArea dataOnly="0" labelOnly="1" fieldPosition="0">
        <references count="3">
          <reference field="0" count="1" selected="0">
            <x v="3"/>
          </reference>
          <reference field="1" count="1" selected="0">
            <x v="1"/>
          </reference>
          <reference field="2" count="2">
            <x v="3"/>
            <x v="8"/>
          </reference>
        </references>
      </pivotArea>
    </format>
    <format dxfId="379">
      <pivotArea dataOnly="0" labelOnly="1" fieldPosition="0">
        <references count="4">
          <reference field="0" count="1" selected="0">
            <x v="0"/>
          </reference>
          <reference field="1" count="1" selected="0">
            <x v="2"/>
          </reference>
          <reference field="2" count="1" selected="0">
            <x v="7"/>
          </reference>
          <reference field="4" count="1">
            <x v="0"/>
          </reference>
        </references>
      </pivotArea>
    </format>
    <format dxfId="378">
      <pivotArea dataOnly="0" labelOnly="1" fieldPosition="0">
        <references count="4">
          <reference field="0" count="1" selected="0">
            <x v="1"/>
          </reference>
          <reference field="1" count="1" selected="0">
            <x v="0"/>
          </reference>
          <reference field="2" count="1" selected="0">
            <x v="0"/>
          </reference>
          <reference field="4" count="1">
            <x v="1"/>
          </reference>
        </references>
      </pivotArea>
    </format>
    <format dxfId="377">
      <pivotArea dataOnly="0" labelOnly="1" fieldPosition="0">
        <references count="4">
          <reference field="0" count="1" selected="0">
            <x v="1"/>
          </reference>
          <reference field="1" count="1" selected="0">
            <x v="0"/>
          </reference>
          <reference field="2" count="1" selected="0">
            <x v="1"/>
          </reference>
          <reference field="4" count="1">
            <x v="2"/>
          </reference>
        </references>
      </pivotArea>
    </format>
    <format dxfId="376">
      <pivotArea dataOnly="0" labelOnly="1" fieldPosition="0">
        <references count="4">
          <reference field="0" count="1" selected="0">
            <x v="1"/>
          </reference>
          <reference field="1" count="1" selected="0">
            <x v="0"/>
          </reference>
          <reference field="2" count="1" selected="0">
            <x v="6"/>
          </reference>
          <reference field="4" count="1">
            <x v="0"/>
          </reference>
        </references>
      </pivotArea>
    </format>
    <format dxfId="375">
      <pivotArea dataOnly="0" labelOnly="1" fieldPosition="0">
        <references count="4">
          <reference field="0" count="1" selected="0">
            <x v="2"/>
          </reference>
          <reference field="1" count="1" selected="0">
            <x v="3"/>
          </reference>
          <reference field="2" count="1" selected="0">
            <x v="4"/>
          </reference>
          <reference field="4" count="1">
            <x v="2"/>
          </reference>
        </references>
      </pivotArea>
    </format>
    <format dxfId="374">
      <pivotArea dataOnly="0" labelOnly="1" fieldPosition="0">
        <references count="4">
          <reference field="0" count="1" selected="0">
            <x v="2"/>
          </reference>
          <reference field="1" count="1" selected="0">
            <x v="3"/>
          </reference>
          <reference field="2" count="1" selected="0">
            <x v="9"/>
          </reference>
          <reference field="4" count="1">
            <x v="1"/>
          </reference>
        </references>
      </pivotArea>
    </format>
    <format dxfId="373">
      <pivotArea dataOnly="0" labelOnly="1" fieldPosition="0">
        <references count="4">
          <reference field="0" count="1" selected="0">
            <x v="2"/>
          </reference>
          <reference field="1" count="1" selected="0">
            <x v="4"/>
          </reference>
          <reference field="2" count="1" selected="0">
            <x v="2"/>
          </reference>
          <reference field="4" count="1">
            <x v="2"/>
          </reference>
        </references>
      </pivotArea>
    </format>
    <format dxfId="372">
      <pivotArea dataOnly="0" labelOnly="1" fieldPosition="0">
        <references count="4">
          <reference field="0" count="1" selected="0">
            <x v="2"/>
          </reference>
          <reference field="1" count="1" selected="0">
            <x v="4"/>
          </reference>
          <reference field="2" count="1" selected="0">
            <x v="5"/>
          </reference>
          <reference field="4" count="1">
            <x v="0"/>
          </reference>
        </references>
      </pivotArea>
    </format>
    <format dxfId="371">
      <pivotArea dataOnly="0" labelOnly="1" fieldPosition="0">
        <references count="4">
          <reference field="0" count="1" selected="0">
            <x v="3"/>
          </reference>
          <reference field="1" count="1" selected="0">
            <x v="1"/>
          </reference>
          <reference field="2" count="1" selected="0">
            <x v="3"/>
          </reference>
          <reference field="4" count="1">
            <x v="2"/>
          </reference>
        </references>
      </pivotArea>
    </format>
    <format dxfId="370">
      <pivotArea dataOnly="0" labelOnly="1" fieldPosition="0">
        <references count="4">
          <reference field="0" count="1" selected="0">
            <x v="3"/>
          </reference>
          <reference field="1" count="1" selected="0">
            <x v="1"/>
          </reference>
          <reference field="2" count="1" selected="0">
            <x v="8"/>
          </reference>
          <reference field="4" count="1">
            <x v="0"/>
          </reference>
        </references>
      </pivotArea>
    </format>
    <format dxfId="369">
      <pivotArea dataOnly="0" labelOnly="1" outline="0" fieldPosition="0">
        <references count="1">
          <reference field="4294967294" count="5">
            <x v="0"/>
            <x v="1"/>
            <x v="2"/>
            <x v="3"/>
            <x v="4"/>
          </reference>
        </references>
      </pivotArea>
    </format>
    <format dxfId="368">
      <pivotArea outline="0" collapsedLevelsAreSubtotals="1" fieldPosition="0"/>
    </format>
    <format dxfId="367">
      <pivotArea dataOnly="0" labelOnly="1" grandRow="1" outline="0" fieldPosition="0"/>
    </format>
    <format dxfId="366">
      <pivotArea dataOnly="0" labelOnly="1" fieldPosition="0">
        <references count="4">
          <reference field="0" count="1" selected="0">
            <x v="0"/>
          </reference>
          <reference field="1" count="1" selected="0">
            <x v="2"/>
          </reference>
          <reference field="2" count="1" selected="0">
            <x v="7"/>
          </reference>
          <reference field="4" count="1">
            <x v="0"/>
          </reference>
        </references>
      </pivotArea>
    </format>
    <format dxfId="365">
      <pivotArea dataOnly="0" labelOnly="1" fieldPosition="0">
        <references count="4">
          <reference field="0" count="1" selected="0">
            <x v="1"/>
          </reference>
          <reference field="1" count="1" selected="0">
            <x v="0"/>
          </reference>
          <reference field="2" count="1" selected="0">
            <x v="0"/>
          </reference>
          <reference field="4" count="1">
            <x v="1"/>
          </reference>
        </references>
      </pivotArea>
    </format>
    <format dxfId="364">
      <pivotArea dataOnly="0" labelOnly="1" fieldPosition="0">
        <references count="4">
          <reference field="0" count="1" selected="0">
            <x v="1"/>
          </reference>
          <reference field="1" count="1" selected="0">
            <x v="0"/>
          </reference>
          <reference field="2" count="1" selected="0">
            <x v="1"/>
          </reference>
          <reference field="4" count="1">
            <x v="2"/>
          </reference>
        </references>
      </pivotArea>
    </format>
    <format dxfId="363">
      <pivotArea dataOnly="0" labelOnly="1" fieldPosition="0">
        <references count="4">
          <reference field="0" count="1" selected="0">
            <x v="1"/>
          </reference>
          <reference field="1" count="1" selected="0">
            <x v="0"/>
          </reference>
          <reference field="2" count="1" selected="0">
            <x v="6"/>
          </reference>
          <reference field="4" count="1">
            <x v="0"/>
          </reference>
        </references>
      </pivotArea>
    </format>
    <format dxfId="362">
      <pivotArea dataOnly="0" labelOnly="1" fieldPosition="0">
        <references count="4">
          <reference field="0" count="1" selected="0">
            <x v="2"/>
          </reference>
          <reference field="1" count="1" selected="0">
            <x v="3"/>
          </reference>
          <reference field="2" count="1" selected="0">
            <x v="4"/>
          </reference>
          <reference field="4" count="1">
            <x v="2"/>
          </reference>
        </references>
      </pivotArea>
    </format>
    <format dxfId="361">
      <pivotArea dataOnly="0" labelOnly="1" fieldPosition="0">
        <references count="4">
          <reference field="0" count="1" selected="0">
            <x v="2"/>
          </reference>
          <reference field="1" count="1" selected="0">
            <x v="3"/>
          </reference>
          <reference field="2" count="1" selected="0">
            <x v="9"/>
          </reference>
          <reference field="4" count="1">
            <x v="1"/>
          </reference>
        </references>
      </pivotArea>
    </format>
    <format dxfId="360">
      <pivotArea dataOnly="0" labelOnly="1" fieldPosition="0">
        <references count="4">
          <reference field="0" count="1" selected="0">
            <x v="2"/>
          </reference>
          <reference field="1" count="1" selected="0">
            <x v="4"/>
          </reference>
          <reference field="2" count="1" selected="0">
            <x v="2"/>
          </reference>
          <reference field="4" count="1">
            <x v="2"/>
          </reference>
        </references>
      </pivotArea>
    </format>
    <format dxfId="359">
      <pivotArea dataOnly="0" labelOnly="1" fieldPosition="0">
        <references count="4">
          <reference field="0" count="1" selected="0">
            <x v="2"/>
          </reference>
          <reference field="1" count="1" selected="0">
            <x v="4"/>
          </reference>
          <reference field="2" count="1" selected="0">
            <x v="5"/>
          </reference>
          <reference field="4" count="1">
            <x v="0"/>
          </reference>
        </references>
      </pivotArea>
    </format>
    <format dxfId="358">
      <pivotArea dataOnly="0" labelOnly="1" fieldPosition="0">
        <references count="4">
          <reference field="0" count="1" selected="0">
            <x v="3"/>
          </reference>
          <reference field="1" count="1" selected="0">
            <x v="1"/>
          </reference>
          <reference field="2" count="1" selected="0">
            <x v="3"/>
          </reference>
          <reference field="4" count="1">
            <x v="2"/>
          </reference>
        </references>
      </pivotArea>
    </format>
    <format dxfId="357">
      <pivotArea dataOnly="0" labelOnly="1" fieldPosition="0">
        <references count="4">
          <reference field="0" count="1" selected="0">
            <x v="3"/>
          </reference>
          <reference field="1" count="1" selected="0">
            <x v="1"/>
          </reference>
          <reference field="2" count="1" selected="0">
            <x v="8"/>
          </reference>
          <reference field="4" count="1">
            <x v="0"/>
          </reference>
        </references>
      </pivotArea>
    </format>
    <format dxfId="356">
      <pivotArea dataOnly="0" labelOnly="1" grandRow="1" outline="0" fieldPosition="0"/>
    </format>
  </formats>
  <conditionalFormats count="1">
    <conditionalFormat priority="1">
      <pivotAreas count="1">
        <pivotArea type="data" outline="0" collapsedLevelsAreSubtotals="1" fieldPosition="0">
          <references count="4">
            <reference field="0" count="4" selected="0">
              <x v="0"/>
              <x v="1"/>
              <x v="2"/>
              <x v="3"/>
            </reference>
            <reference field="1" count="5" selected="0">
              <x v="0"/>
              <x v="1"/>
              <x v="2"/>
              <x v="3"/>
              <x v="4"/>
            </reference>
            <reference field="2" count="10" selected="0">
              <x v="0"/>
              <x v="1"/>
              <x v="2"/>
              <x v="3"/>
              <x v="4"/>
              <x v="5"/>
              <x v="6"/>
              <x v="7"/>
              <x v="8"/>
              <x v="9"/>
            </reference>
            <reference field="4" count="3" selected="0">
              <x v="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9"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 colHeaderCaption="">
  <location ref="A13:M20" firstHeaderRow="1" firstDataRow="3" firstDataCol="1"/>
  <pivotFields count="115">
    <pivotField showAll="0"/>
    <pivotField axis="axisCol" showAll="0" countASubtotal="1">
      <items count="6">
        <item x="1"/>
        <item x="4"/>
        <item x="0"/>
        <item x="2"/>
        <item x="3"/>
        <item t="countA"/>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h="1" x="3"/>
        <item x="4"/>
        <item x="0"/>
        <item x="2"/>
        <item x="1"/>
        <item t="default"/>
      </items>
    </pivotField>
    <pivotField showAll="0">
      <items count="9">
        <item x="0"/>
        <item x="5"/>
        <item x="4"/>
        <item x="2"/>
        <item x="6"/>
        <item x="1"/>
        <item x="3"/>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x="2"/>
        <item x="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outline="0" showAll="0" countASubtotal="1">
      <items count="5">
        <item h="1" x="0"/>
        <item h="1" x="1"/>
        <item x="2"/>
        <item x="3"/>
        <item t="countA"/>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6"/>
  </rowFields>
  <rowItems count="5">
    <i>
      <x v="1"/>
    </i>
    <i>
      <x v="2"/>
    </i>
    <i>
      <x v="3"/>
    </i>
    <i>
      <x v="4"/>
    </i>
    <i t="grand">
      <x/>
    </i>
  </rowItems>
  <colFields count="2">
    <field x="1"/>
    <field x="-2"/>
  </colFields>
  <colItems count="12">
    <i>
      <x/>
      <x/>
    </i>
    <i r="1" i="1">
      <x v="1"/>
    </i>
    <i>
      <x v="1"/>
      <x/>
    </i>
    <i r="1" i="1">
      <x v="1"/>
    </i>
    <i>
      <x v="2"/>
      <x/>
    </i>
    <i r="1" i="1">
      <x v="1"/>
    </i>
    <i>
      <x v="3"/>
      <x/>
    </i>
    <i r="1" i="1">
      <x v="1"/>
    </i>
    <i>
      <x v="4"/>
      <x/>
    </i>
    <i r="1" i="1">
      <x v="1"/>
    </i>
    <i t="grand">
      <x/>
    </i>
    <i t="grand" i="1">
      <x/>
    </i>
  </colItems>
  <dataFields count="2">
    <dataField name="# marchands" fld="36" subtotal="count" baseField="0" baseItem="0"/>
    <dataField name="% marchands" fld="36" subtotal="count" showDataAs="percentOfCol" baseField="36" baseItem="1" numFmtId="10"/>
  </dataFields>
  <formats count="78">
    <format dxfId="334">
      <pivotArea outline="0" collapsedLevelsAreSubtotals="1" fieldPosition="0">
        <references count="2">
          <reference field="4294967294" count="1" selected="0">
            <x v="1"/>
          </reference>
          <reference field="1" count="1" selected="0">
            <x v="0"/>
          </reference>
        </references>
      </pivotArea>
    </format>
    <format dxfId="333">
      <pivotArea outline="0" collapsedLevelsAreSubtotals="1" fieldPosition="0">
        <references count="2">
          <reference field="4294967294" count="1" selected="0">
            <x v="1"/>
          </reference>
          <reference field="1" count="1" selected="0">
            <x v="1"/>
          </reference>
        </references>
      </pivotArea>
    </format>
    <format dxfId="332">
      <pivotArea outline="0" collapsedLevelsAreSubtotals="1" fieldPosition="0">
        <references count="2">
          <reference field="4294967294" count="1" selected="0">
            <x v="1"/>
          </reference>
          <reference field="1" count="1" selected="0">
            <x v="2"/>
          </reference>
        </references>
      </pivotArea>
    </format>
    <format dxfId="331">
      <pivotArea outline="0" collapsedLevelsAreSubtotals="1" fieldPosition="0">
        <references count="2">
          <reference field="4294967294" count="1" selected="0">
            <x v="1"/>
          </reference>
          <reference field="1" count="1" selected="0">
            <x v="4"/>
          </reference>
        </references>
      </pivotArea>
    </format>
    <format dxfId="330">
      <pivotArea field="1" grandCol="1" outline="0" collapsedLevelsAreSubtotals="1" axis="axisCol" fieldPosition="0">
        <references count="1">
          <reference field="4294967294" count="1" selected="0">
            <x v="1"/>
          </reference>
        </references>
      </pivotArea>
    </format>
    <format dxfId="329">
      <pivotArea outline="0" collapsedLevelsAreSubtotals="1" fieldPosition="0">
        <references count="2">
          <reference field="4294967294" count="1" selected="0">
            <x v="0"/>
          </reference>
          <reference field="1" count="1" selected="0">
            <x v="0"/>
          </reference>
        </references>
      </pivotArea>
    </format>
    <format dxfId="328">
      <pivotArea type="origin" dataOnly="0" labelOnly="1" outline="0" fieldPosition="0"/>
    </format>
    <format dxfId="327">
      <pivotArea field="1" type="button" dataOnly="0" labelOnly="1" outline="0" axis="axisCol" fieldPosition="0"/>
    </format>
    <format dxfId="326">
      <pivotArea field="36" type="button" dataOnly="0" labelOnly="1" outline="0" axis="axisRow" fieldPosition="0"/>
    </format>
    <format dxfId="325">
      <pivotArea dataOnly="0" labelOnly="1" fieldPosition="0">
        <references count="1">
          <reference field="36" count="0"/>
        </references>
      </pivotArea>
    </format>
    <format dxfId="324">
      <pivotArea dataOnly="0" labelOnly="1" grandRow="1" outline="0" fieldPosition="0"/>
    </format>
    <format dxfId="323">
      <pivotArea dataOnly="0" labelOnly="1" offset="A256" fieldPosition="0">
        <references count="1">
          <reference field="1" count="1">
            <x v="0"/>
          </reference>
        </references>
      </pivotArea>
    </format>
    <format dxfId="322">
      <pivotArea dataOnly="0" labelOnly="1" outline="0" fieldPosition="0">
        <references count="2">
          <reference field="4294967294" count="1">
            <x v="0"/>
          </reference>
          <reference field="1" count="1" selected="0">
            <x v="0"/>
          </reference>
        </references>
      </pivotArea>
    </format>
    <format dxfId="321">
      <pivotArea dataOnly="0" labelOnly="1" fieldPosition="0">
        <references count="1">
          <reference field="36" count="1">
            <x v="3"/>
          </reference>
        </references>
      </pivotArea>
    </format>
    <format dxfId="320">
      <pivotArea field="36" type="button" dataOnly="0" labelOnly="1" outline="0" axis="axisRow" fieldPosition="0"/>
    </format>
    <format dxfId="319">
      <pivotArea type="origin" dataOnly="0" labelOnly="1" outline="0" offset="A1" fieldPosition="0"/>
    </format>
    <format dxfId="318">
      <pivotArea field="1" type="button" dataOnly="0" labelOnly="1" outline="0" axis="axisCol" fieldPosition="0"/>
    </format>
    <format dxfId="317">
      <pivotArea field="-2" type="button" dataOnly="0" labelOnly="1" outline="0" axis="axisCol" fieldPosition="1"/>
    </format>
    <format dxfId="316">
      <pivotArea type="topRight" dataOnly="0" labelOnly="1" outline="0" fieldPosition="0"/>
    </format>
    <format dxfId="315">
      <pivotArea type="origin" dataOnly="0" labelOnly="1" outline="0" offset="A1" fieldPosition="0"/>
    </format>
    <format dxfId="314">
      <pivotArea field="1" type="button" dataOnly="0" labelOnly="1" outline="0" axis="axisCol" fieldPosition="0"/>
    </format>
    <format dxfId="313">
      <pivotArea field="-2" type="button" dataOnly="0" labelOnly="1" outline="0" axis="axisCol" fieldPosition="1"/>
    </format>
    <format dxfId="312">
      <pivotArea type="topRight" dataOnly="0" labelOnly="1" outline="0" fieldPosition="0"/>
    </format>
    <format dxfId="311">
      <pivotArea collapsedLevelsAreSubtotals="1" fieldPosition="0">
        <references count="3">
          <reference field="4294967294" count="1" selected="0">
            <x v="0"/>
          </reference>
          <reference field="1" count="1" selected="0">
            <x v="0"/>
          </reference>
          <reference field="36" count="1">
            <x v="3"/>
          </reference>
        </references>
      </pivotArea>
    </format>
    <format dxfId="310">
      <pivotArea collapsedLevelsAreSubtotals="1" fieldPosition="0">
        <references count="3">
          <reference field="4294967294" count="1" selected="0">
            <x v="1"/>
          </reference>
          <reference field="1" count="1" selected="0">
            <x v="0"/>
          </reference>
          <reference field="36" count="0"/>
        </references>
      </pivotArea>
    </format>
    <format dxfId="309">
      <pivotArea dataOnly="0" labelOnly="1" outline="0" fieldPosition="0">
        <references count="2">
          <reference field="4294967294" count="1">
            <x v="1"/>
          </reference>
          <reference field="1" count="1" selected="0">
            <x v="0"/>
          </reference>
        </references>
      </pivotArea>
    </format>
    <format dxfId="308">
      <pivotArea collapsedLevelsAreSubtotals="1" fieldPosition="0">
        <references count="3">
          <reference field="4294967294" count="1" selected="0">
            <x v="1"/>
          </reference>
          <reference field="1" count="1" selected="0">
            <x v="1"/>
          </reference>
          <reference field="36" count="0"/>
        </references>
      </pivotArea>
    </format>
    <format dxfId="307">
      <pivotArea dataOnly="0" labelOnly="1" outline="0" fieldPosition="0">
        <references count="2">
          <reference field="4294967294" count="1">
            <x v="1"/>
          </reference>
          <reference field="1" count="1" selected="0">
            <x v="1"/>
          </reference>
        </references>
      </pivotArea>
    </format>
    <format dxfId="306">
      <pivotArea collapsedLevelsAreSubtotals="1" fieldPosition="0">
        <references count="3">
          <reference field="4294967294" count="1" selected="0">
            <x v="1"/>
          </reference>
          <reference field="1" count="1" selected="0">
            <x v="2"/>
          </reference>
          <reference field="36" count="0"/>
        </references>
      </pivotArea>
    </format>
    <format dxfId="305">
      <pivotArea dataOnly="0" labelOnly="1" outline="0" fieldPosition="0">
        <references count="2">
          <reference field="4294967294" count="1">
            <x v="1"/>
          </reference>
          <reference field="1" count="1" selected="0">
            <x v="2"/>
          </reference>
        </references>
      </pivotArea>
    </format>
    <format dxfId="304">
      <pivotArea collapsedLevelsAreSubtotals="1" fieldPosition="0">
        <references count="3">
          <reference field="4294967294" count="1" selected="0">
            <x v="1"/>
          </reference>
          <reference field="1" count="1" selected="0">
            <x v="3"/>
          </reference>
          <reference field="36" count="0"/>
        </references>
      </pivotArea>
    </format>
    <format dxfId="303">
      <pivotArea dataOnly="0" labelOnly="1" outline="0" fieldPosition="0">
        <references count="2">
          <reference field="4294967294" count="1">
            <x v="1"/>
          </reference>
          <reference field="1" count="1" selected="0">
            <x v="3"/>
          </reference>
        </references>
      </pivotArea>
    </format>
    <format dxfId="302">
      <pivotArea collapsedLevelsAreSubtotals="1" fieldPosition="0">
        <references count="3">
          <reference field="4294967294" count="1" selected="0">
            <x v="1"/>
          </reference>
          <reference field="1" count="1" selected="0">
            <x v="4"/>
          </reference>
          <reference field="36" count="0"/>
        </references>
      </pivotArea>
    </format>
    <format dxfId="301">
      <pivotArea dataOnly="0" labelOnly="1" outline="0" fieldPosition="0">
        <references count="2">
          <reference field="4294967294" count="1">
            <x v="1"/>
          </reference>
          <reference field="1" count="1" selected="0">
            <x v="4"/>
          </reference>
        </references>
      </pivotArea>
    </format>
    <format dxfId="300">
      <pivotArea field="36" grandCol="1" collapsedLevelsAreSubtotals="1" axis="axisRow" fieldPosition="0">
        <references count="2">
          <reference field="4294967294" count="1" selected="0">
            <x v="1"/>
          </reference>
          <reference field="36" count="0"/>
        </references>
      </pivotArea>
    </format>
    <format dxfId="299">
      <pivotArea field="1" dataOnly="0" labelOnly="1" grandCol="1" outline="0" offset="IV256" axis="axisCol" fieldPosition="0">
        <references count="1">
          <reference field="4294967294" count="1" selected="0">
            <x v="0"/>
          </reference>
        </references>
      </pivotArea>
    </format>
    <format dxfId="298">
      <pivotArea field="1" dataOnly="0" labelOnly="1" grandCol="1" outline="0" offset="IV256" axis="axisCol" fieldPosition="0">
        <references count="1">
          <reference field="4294967294" count="1" selected="0">
            <x v="1"/>
          </reference>
        </references>
      </pivotArea>
    </format>
    <format dxfId="297">
      <pivotArea field="36" grandCol="1" collapsedLevelsAreSubtotals="1" axis="axisRow" fieldPosition="0">
        <references count="2">
          <reference field="4294967294" count="2" selected="0">
            <x v="0"/>
            <x v="1"/>
          </reference>
          <reference field="36" count="0"/>
        </references>
      </pivotArea>
    </format>
    <format dxfId="296">
      <pivotArea field="1" dataOnly="0" labelOnly="1" grandCol="1" outline="0" offset="IV256" axis="axisCol" fieldPosition="0">
        <references count="1">
          <reference field="4294967294" count="1" selected="0">
            <x v="0"/>
          </reference>
        </references>
      </pivotArea>
    </format>
    <format dxfId="295">
      <pivotArea field="1" dataOnly="0" labelOnly="1" grandCol="1" outline="0" offset="IV256" axis="axisCol" fieldPosition="0">
        <references count="1">
          <reference field="4294967294" count="1" selected="0">
            <x v="1"/>
          </reference>
        </references>
      </pivotArea>
    </format>
    <format dxfId="294">
      <pivotArea field="1" dataOnly="0" labelOnly="1" grandCol="1" outline="0" offset="IV256" axis="axisCol" fieldPosition="0">
        <references count="1">
          <reference field="4294967294" count="1" selected="0">
            <x v="0"/>
          </reference>
        </references>
      </pivotArea>
    </format>
    <format dxfId="293">
      <pivotArea field="1" dataOnly="0" labelOnly="1" grandCol="1" outline="0" offset="IV256" axis="axisCol" fieldPosition="0">
        <references count="1">
          <reference field="4294967294" count="1" selected="0">
            <x v="1"/>
          </reference>
        </references>
      </pivotArea>
    </format>
    <format dxfId="292">
      <pivotArea type="origin" dataOnly="0" labelOnly="1" outline="0" offset="A2" fieldPosition="0"/>
    </format>
    <format dxfId="291">
      <pivotArea dataOnly="0" labelOnly="1" fieldPosition="0">
        <references count="1">
          <reference field="1" count="0"/>
        </references>
      </pivotArea>
    </format>
    <format dxfId="290">
      <pivotArea field="1" dataOnly="0" labelOnly="1" grandCol="1" outline="0" offset="IV1" axis="axisCol" fieldPosition="0">
        <references count="1">
          <reference field="4294967294" count="1" selected="0">
            <x v="0"/>
          </reference>
        </references>
      </pivotArea>
    </format>
    <format dxfId="289">
      <pivotArea field="1" dataOnly="0" labelOnly="1" grandCol="1" outline="0" offset="IV1" axis="axisCol" fieldPosition="0">
        <references count="1">
          <reference field="4294967294" count="1" selected="0">
            <x v="1"/>
          </reference>
        </references>
      </pivotArea>
    </format>
    <format dxfId="288">
      <pivotArea field="1" dataOnly="0" labelOnly="1" grandCol="1" outline="0" offset="IV1" axis="axisCol" fieldPosition="0">
        <references count="1">
          <reference field="4294967294" count="1" selected="0">
            <x v="0"/>
          </reference>
        </references>
      </pivotArea>
    </format>
    <format dxfId="287">
      <pivotArea field="1" dataOnly="0" labelOnly="1" grandCol="1" outline="0" offset="IV1" axis="axisCol" fieldPosition="0">
        <references count="1">
          <reference field="4294967294" count="1" selected="0">
            <x v="1"/>
          </reference>
        </references>
      </pivotArea>
    </format>
    <format dxfId="286">
      <pivotArea field="36" type="button" dataOnly="0" labelOnly="1" outline="0" axis="axisRow" fieldPosition="0"/>
    </format>
    <format dxfId="285">
      <pivotArea field="1" dataOnly="0" labelOnly="1" grandCol="1" outline="0" offset="IV256" axis="axisCol" fieldPosition="0">
        <references count="1">
          <reference field="4294967294" count="1" selected="0">
            <x v="0"/>
          </reference>
        </references>
      </pivotArea>
    </format>
    <format dxfId="284">
      <pivotArea field="1" dataOnly="0" labelOnly="1" grandCol="1" outline="0" offset="IV256" axis="axisCol" fieldPosition="0">
        <references count="1">
          <reference field="4294967294" count="1" selected="0">
            <x v="1"/>
          </reference>
        </references>
      </pivotArea>
    </format>
    <format dxfId="283">
      <pivotArea field="1" dataOnly="0" labelOnly="1" grandCol="1" outline="0" offset="IV256" axis="axisCol" fieldPosition="0">
        <references count="1">
          <reference field="4294967294" count="1" selected="0">
            <x v="0"/>
          </reference>
        </references>
      </pivotArea>
    </format>
    <format dxfId="282">
      <pivotArea field="1" dataOnly="0" labelOnly="1" grandCol="1" outline="0" offset="IV256" axis="axisCol" fieldPosition="0">
        <references count="1">
          <reference field="4294967294" count="1" selected="0">
            <x v="1"/>
          </reference>
        </references>
      </pivotArea>
    </format>
    <format dxfId="281">
      <pivotArea dataOnly="0" labelOnly="1" outline="0" fieldPosition="0">
        <references count="2">
          <reference field="4294967294" count="2">
            <x v="0"/>
            <x v="1"/>
          </reference>
          <reference field="1" count="1" selected="0">
            <x v="0"/>
          </reference>
        </references>
      </pivotArea>
    </format>
    <format dxfId="280">
      <pivotArea dataOnly="0" labelOnly="1" outline="0" fieldPosition="0">
        <references count="2">
          <reference field="4294967294" count="2">
            <x v="0"/>
            <x v="1"/>
          </reference>
          <reference field="1" count="1" selected="0">
            <x v="1"/>
          </reference>
        </references>
      </pivotArea>
    </format>
    <format dxfId="279">
      <pivotArea dataOnly="0" labelOnly="1" outline="0" fieldPosition="0">
        <references count="2">
          <reference field="4294967294" count="2">
            <x v="0"/>
            <x v="1"/>
          </reference>
          <reference field="1" count="1" selected="0">
            <x v="2"/>
          </reference>
        </references>
      </pivotArea>
    </format>
    <format dxfId="278">
      <pivotArea dataOnly="0" labelOnly="1" outline="0" fieldPosition="0">
        <references count="2">
          <reference field="4294967294" count="2">
            <x v="0"/>
            <x v="1"/>
          </reference>
          <reference field="1" count="1" selected="0">
            <x v="3"/>
          </reference>
        </references>
      </pivotArea>
    </format>
    <format dxfId="277">
      <pivotArea dataOnly="0" labelOnly="1" outline="0" fieldPosition="0">
        <references count="2">
          <reference field="4294967294" count="2">
            <x v="0"/>
            <x v="1"/>
          </reference>
          <reference field="1" count="1" selected="0">
            <x v="4"/>
          </reference>
        </references>
      </pivotArea>
    </format>
    <format dxfId="276">
      <pivotArea field="36" type="button" dataOnly="0" labelOnly="1" outline="0" axis="axisRow" fieldPosition="0"/>
    </format>
    <format dxfId="275">
      <pivotArea field="1" dataOnly="0" labelOnly="1" grandCol="1" outline="0" axis="axisCol" fieldPosition="0">
        <references count="1">
          <reference field="4294967294" count="1" selected="0">
            <x v="0"/>
          </reference>
        </references>
      </pivotArea>
    </format>
    <format dxfId="274">
      <pivotArea field="1" dataOnly="0" labelOnly="1" grandCol="1" outline="0" axis="axisCol" fieldPosition="0">
        <references count="1">
          <reference field="4294967294" count="1" selected="0">
            <x v="1"/>
          </reference>
        </references>
      </pivotArea>
    </format>
    <format dxfId="273">
      <pivotArea field="1" dataOnly="0" labelOnly="1" grandCol="1" outline="0" axis="axisCol" fieldPosition="0">
        <references count="1">
          <reference field="4294967294" count="1" selected="0">
            <x v="0"/>
          </reference>
        </references>
      </pivotArea>
    </format>
    <format dxfId="272">
      <pivotArea field="1" dataOnly="0" labelOnly="1" grandCol="1" outline="0" axis="axisCol" fieldPosition="0">
        <references count="1">
          <reference field="4294967294" count="1" selected="0">
            <x v="1"/>
          </reference>
        </references>
      </pivotArea>
    </format>
    <format dxfId="271">
      <pivotArea dataOnly="0" labelOnly="1" outline="0" fieldPosition="0">
        <references count="2">
          <reference field="4294967294" count="2">
            <x v="0"/>
            <x v="1"/>
          </reference>
          <reference field="1" count="1" selected="0">
            <x v="0"/>
          </reference>
        </references>
      </pivotArea>
    </format>
    <format dxfId="270">
      <pivotArea dataOnly="0" labelOnly="1" outline="0" fieldPosition="0">
        <references count="2">
          <reference field="4294967294" count="2">
            <x v="0"/>
            <x v="1"/>
          </reference>
          <reference field="1" count="1" selected="0">
            <x v="1"/>
          </reference>
        </references>
      </pivotArea>
    </format>
    <format dxfId="269">
      <pivotArea dataOnly="0" labelOnly="1" outline="0" fieldPosition="0">
        <references count="2">
          <reference field="4294967294" count="2">
            <x v="0"/>
            <x v="1"/>
          </reference>
          <reference field="1" count="1" selected="0">
            <x v="2"/>
          </reference>
        </references>
      </pivotArea>
    </format>
    <format dxfId="268">
      <pivotArea dataOnly="0" labelOnly="1" outline="0" fieldPosition="0">
        <references count="2">
          <reference field="4294967294" count="2">
            <x v="0"/>
            <x v="1"/>
          </reference>
          <reference field="1" count="1" selected="0">
            <x v="3"/>
          </reference>
        </references>
      </pivotArea>
    </format>
    <format dxfId="267">
      <pivotArea dataOnly="0" labelOnly="1" outline="0" fieldPosition="0">
        <references count="2">
          <reference field="4294967294" count="2">
            <x v="0"/>
            <x v="1"/>
          </reference>
          <reference field="1" count="1" selected="0">
            <x v="4"/>
          </reference>
        </references>
      </pivotArea>
    </format>
    <format dxfId="266">
      <pivotArea field="36" type="button" dataOnly="0" labelOnly="1" outline="0" axis="axisRow" fieldPosition="0"/>
    </format>
    <format dxfId="265">
      <pivotArea field="1" dataOnly="0" labelOnly="1" grandCol="1" outline="0" axis="axisCol" fieldPosition="0">
        <references count="1">
          <reference field="4294967294" count="1" selected="0">
            <x v="0"/>
          </reference>
        </references>
      </pivotArea>
    </format>
    <format dxfId="264">
      <pivotArea field="1" dataOnly="0" labelOnly="1" grandCol="1" outline="0" axis="axisCol" fieldPosition="0">
        <references count="1">
          <reference field="4294967294" count="1" selected="0">
            <x v="1"/>
          </reference>
        </references>
      </pivotArea>
    </format>
    <format dxfId="263">
      <pivotArea field="1" dataOnly="0" labelOnly="1" grandCol="1" outline="0" axis="axisCol" fieldPosition="0">
        <references count="1">
          <reference field="4294967294" count="1" selected="0">
            <x v="0"/>
          </reference>
        </references>
      </pivotArea>
    </format>
    <format dxfId="262">
      <pivotArea field="1" dataOnly="0" labelOnly="1" grandCol="1" outline="0" axis="axisCol" fieldPosition="0">
        <references count="1">
          <reference field="4294967294" count="1" selected="0">
            <x v="1"/>
          </reference>
        </references>
      </pivotArea>
    </format>
    <format dxfId="261">
      <pivotArea dataOnly="0" labelOnly="1" outline="0" fieldPosition="0">
        <references count="2">
          <reference field="4294967294" count="2">
            <x v="0"/>
            <x v="1"/>
          </reference>
          <reference field="1" count="1" selected="0">
            <x v="0"/>
          </reference>
        </references>
      </pivotArea>
    </format>
    <format dxfId="260">
      <pivotArea dataOnly="0" labelOnly="1" outline="0" fieldPosition="0">
        <references count="2">
          <reference field="4294967294" count="2">
            <x v="0"/>
            <x v="1"/>
          </reference>
          <reference field="1" count="1" selected="0">
            <x v="1"/>
          </reference>
        </references>
      </pivotArea>
    </format>
    <format dxfId="259">
      <pivotArea dataOnly="0" labelOnly="1" outline="0" fieldPosition="0">
        <references count="2">
          <reference field="4294967294" count="2">
            <x v="0"/>
            <x v="1"/>
          </reference>
          <reference field="1" count="1" selected="0">
            <x v="2"/>
          </reference>
        </references>
      </pivotArea>
    </format>
    <format dxfId="258">
      <pivotArea dataOnly="0" labelOnly="1" outline="0" fieldPosition="0">
        <references count="2">
          <reference field="4294967294" count="2">
            <x v="0"/>
            <x v="1"/>
          </reference>
          <reference field="1" count="1" selected="0">
            <x v="3"/>
          </reference>
        </references>
      </pivotArea>
    </format>
    <format dxfId="257">
      <pivotArea dataOnly="0" labelOnly="1" outline="0" fieldPosition="0">
        <references count="2">
          <reference field="4294967294" count="2">
            <x v="0"/>
            <x v="1"/>
          </reference>
          <reference field="1" count="1" selected="0">
            <x v="4"/>
          </reference>
        </references>
      </pivotArea>
    </format>
  </formats>
  <conditionalFormats count="5">
    <conditionalFormat priority="2">
      <pivotAreas count="1">
        <pivotArea type="data" collapsedLevelsAreSubtotals="1" fieldPosition="0">
          <references count="3">
            <reference field="4294967294" count="1" selected="0">
              <x v="1"/>
            </reference>
            <reference field="1" count="1" selected="0">
              <x v="0"/>
            </reference>
            <reference field="36" count="4">
              <x v="1"/>
              <x v="2"/>
              <x v="3"/>
              <x v="4"/>
            </reference>
          </references>
        </pivotArea>
      </pivotAreas>
    </conditionalFormat>
    <conditionalFormat priority="8">
      <pivotAreas count="1">
        <pivotArea type="data" collapsedLevelsAreSubtotals="1" fieldPosition="0">
          <references count="3">
            <reference field="4294967294" count="1" selected="0">
              <x v="1"/>
            </reference>
            <reference field="1" count="1" selected="0">
              <x v="4"/>
            </reference>
            <reference field="36" count="4">
              <x v="1"/>
              <x v="2"/>
              <x v="3"/>
              <x v="4"/>
            </reference>
          </references>
        </pivotArea>
      </pivotAreas>
    </conditionalFormat>
    <conditionalFormat priority="9">
      <pivotAreas count="1">
        <pivotArea type="data" grandCol="1" collapsedLevelsAreSubtotals="1" fieldPosition="0">
          <references count="2">
            <reference field="4294967294" count="1" selected="0">
              <x v="1"/>
            </reference>
            <reference field="36" count="4">
              <x v="1"/>
              <x v="2"/>
              <x v="3"/>
              <x v="4"/>
            </reference>
          </references>
        </pivotArea>
      </pivotAreas>
    </conditionalFormat>
    <conditionalFormat priority="10">
      <pivotAreas count="1">
        <pivotArea type="data" collapsedLevelsAreSubtotals="1" fieldPosition="0">
          <references count="3">
            <reference field="4294967294" count="1" selected="0">
              <x v="1"/>
            </reference>
            <reference field="1" count="1" selected="0">
              <x v="3"/>
            </reference>
            <reference field="36" count="4">
              <x v="1"/>
              <x v="2"/>
              <x v="3"/>
              <x v="4"/>
            </reference>
          </references>
        </pivotArea>
      </pivotAreas>
    </conditionalFormat>
    <conditionalFormat priority="11">
      <pivotAreas count="1">
        <pivotArea type="data" collapsedLevelsAreSubtotals="1" fieldPosition="0">
          <references count="3">
            <reference field="4294967294" count="1" selected="0">
              <x v="1"/>
            </reference>
            <reference field="1" count="1" selected="0">
              <x v="2"/>
            </reference>
            <reference field="36" count="4">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5"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Evolution des prix">
  <location ref="A57:C61" firstHeaderRow="0" firstDataRow="1" firstDataCol="1"/>
  <pivotFields count="24">
    <pivotField axis="axisRow" dataField="1" showAll="0">
      <items count="5">
        <item h="1" x="0"/>
        <item n="Non, il n'y a pas eu des variations dans le prix par rapport au mois passé"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v="1"/>
    </i>
    <i>
      <x v="2"/>
    </i>
    <i>
      <x v="3"/>
    </i>
    <i t="grand">
      <x/>
    </i>
  </rowItems>
  <colFields count="1">
    <field x="-2"/>
  </colFields>
  <colItems count="2">
    <i>
      <x/>
    </i>
    <i i="1">
      <x v="1"/>
    </i>
  </colItems>
  <dataFields count="2">
    <dataField name="# transporteurs" fld="0" subtotal="count" baseField="0" baseItem="0"/>
    <dataField name="% transporteurs" fld="0" subtotal="count" showDataAs="percentOfTotal" baseField="0" baseItem="1" numFmtId="9"/>
  </dataFields>
  <formats count="9">
    <format dxfId="343">
      <pivotArea outline="0" collapsedLevelsAreSubtotals="1" fieldPosition="0">
        <references count="1">
          <reference field="4294967294" count="1" selected="0">
            <x v="1"/>
          </reference>
        </references>
      </pivotArea>
    </format>
    <format dxfId="342">
      <pivotArea type="all" dataOnly="0" outline="0" fieldPosition="0"/>
    </format>
    <format dxfId="341">
      <pivotArea outline="0" collapsedLevelsAreSubtotals="1" fieldPosition="0"/>
    </format>
    <format dxfId="340">
      <pivotArea field="0" type="button" dataOnly="0" labelOnly="1" outline="0" axis="axisRow" fieldPosition="0"/>
    </format>
    <format dxfId="339">
      <pivotArea dataOnly="0" labelOnly="1" fieldPosition="0">
        <references count="1">
          <reference field="0" count="0"/>
        </references>
      </pivotArea>
    </format>
    <format dxfId="338">
      <pivotArea dataOnly="0" labelOnly="1" grandRow="1" outline="0" fieldPosition="0"/>
    </format>
    <format dxfId="337">
      <pivotArea dataOnly="0" labelOnly="1" outline="0" fieldPosition="0">
        <references count="1">
          <reference field="4294967294" count="2">
            <x v="0"/>
            <x v="1"/>
          </reference>
        </references>
      </pivotArea>
    </format>
    <format dxfId="336">
      <pivotArea field="0" grandRow="1" outline="0" collapsedLevelsAreSubtotals="1" axis="axisRow" fieldPosition="0">
        <references count="1">
          <reference field="4294967294" count="1" selected="0">
            <x v="0"/>
          </reference>
        </references>
      </pivotArea>
    </format>
    <format dxfId="335">
      <pivotArea dataOnly="0" labelOnly="1" grandRow="1" outline="0" fieldPosition="0"/>
    </format>
  </formats>
  <conditionalFormats count="1">
    <conditionalFormat priority="44">
      <pivotAreas count="1">
        <pivotArea type="data" outline="0" collapsedLevelsAreSubtotals="1" fieldPosition="0">
          <references count="1">
            <reference field="4294967294" count="1" selected="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4"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Evolution des prix">
  <location ref="A5:C10" firstHeaderRow="0" firstDataRow="1" firstDataCol="1"/>
  <pivotFields count="34">
    <pivotField axis="axisRow" dataField="1" showAll="0">
      <items count="6">
        <item h="1" x="3"/>
        <item x="4"/>
        <item n="Non, il n'y a pas eu des variations dans le prix par rapport au mois passé"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5">
    <i>
      <x v="1"/>
    </i>
    <i>
      <x v="2"/>
    </i>
    <i>
      <x v="3"/>
    </i>
    <i>
      <x v="4"/>
    </i>
    <i t="grand">
      <x/>
    </i>
  </rowItems>
  <colFields count="1">
    <field x="-2"/>
  </colFields>
  <colItems count="2">
    <i>
      <x/>
    </i>
    <i i="1">
      <x v="1"/>
    </i>
  </colItems>
  <dataFields count="2">
    <dataField name="# marchands" fld="0" subtotal="count" baseField="0" baseItem="1"/>
    <dataField name="% marchands" fld="0" subtotal="count" showDataAs="percentOfTotal" baseField="0" baseItem="1" numFmtId="9"/>
  </dataFields>
  <formats count="5">
    <format dxfId="348">
      <pivotArea outline="0" collapsedLevelsAreSubtotals="1" fieldPosition="0">
        <references count="1">
          <reference field="4294967294" count="1" selected="0">
            <x v="1"/>
          </reference>
        </references>
      </pivotArea>
    </format>
    <format dxfId="347">
      <pivotArea dataOnly="0" labelOnly="1" fieldPosition="0">
        <references count="1">
          <reference field="0" count="1">
            <x v="2"/>
          </reference>
        </references>
      </pivotArea>
    </format>
    <format dxfId="346">
      <pivotArea field="0" grandRow="1" outline="0" collapsedLevelsAreSubtotals="1" axis="axisRow" fieldPosition="0">
        <references count="1">
          <reference field="4294967294" count="1" selected="0">
            <x v="0"/>
          </reference>
        </references>
      </pivotArea>
    </format>
    <format dxfId="345">
      <pivotArea dataOnly="0" labelOnly="1" grandRow="1" outline="0" fieldPosition="0"/>
    </format>
    <format dxfId="344">
      <pivotArea outline="0" collapsedLevelsAreSubtotals="1" fieldPosition="0">
        <references count="1">
          <reference field="4294967294" count="1" selected="0">
            <x v="1"/>
          </reference>
        </references>
      </pivotArea>
    </format>
  </formats>
  <conditionalFormats count="1">
    <conditionalFormat priority="45">
      <pivotAreas count="1">
        <pivotArea type="data" outline="0" collapsedLevelsAreSubtotals="1" fieldPosition="0">
          <references count="1">
            <reference field="4294967294" count="1" selected="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9"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olHeaderCaption="">
  <location ref="A12:K25" firstHeaderRow="1" firstDataRow="3" firstDataCol="3"/>
  <pivotFields count="200">
    <pivotField name="Département" axis="axisRow" outline="0" defaultSubtotal="0">
      <items count="5">
        <item x="1"/>
        <item x="4"/>
        <item x="0"/>
        <item x="3"/>
        <item x="2"/>
      </items>
      <extLst>
        <ext xmlns:x14="http://schemas.microsoft.com/office/spreadsheetml/2009/9/main" uri="{2946ED86-A175-432a-8AC1-64E0C546D7DE}">
          <x14:pivotField fillDownLabels="1"/>
        </ext>
      </extLst>
    </pivotField>
    <pivotField name="Nom commune" axis="axisRow" outline="0" showAll="0" defaultSubtotal="0">
      <items count="10">
        <item x="1"/>
        <item x="2"/>
        <item x="4"/>
        <item x="8"/>
        <item x="5"/>
        <item x="6"/>
        <item x="3"/>
        <item x="0"/>
        <item x="9"/>
        <item x="7"/>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name="Type de milieu" axis="axisRow" outline="0" showAll="0" defaultSubtotal="0">
      <items count="3">
        <item x="0"/>
        <item x="1"/>
        <item x="2"/>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h="1" x="2"/>
        <item n="Sans réponse" x="3"/>
        <item n="Pas de rupture" x="0"/>
        <item n="Rupture de stock"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3">
    <field x="0"/>
    <field x="1"/>
    <field x="11"/>
  </rowFields>
  <rowItems count="11">
    <i>
      <x/>
      <x/>
      <x v="1"/>
    </i>
    <i r="1">
      <x v="1"/>
      <x v="2"/>
    </i>
    <i r="1">
      <x v="6"/>
      <x/>
    </i>
    <i>
      <x v="1"/>
      <x v="3"/>
      <x v="2"/>
    </i>
    <i r="1">
      <x v="8"/>
      <x/>
    </i>
    <i>
      <x v="2"/>
      <x v="7"/>
      <x/>
    </i>
    <i>
      <x v="3"/>
      <x v="4"/>
      <x v="2"/>
    </i>
    <i r="1">
      <x v="9"/>
      <x v="1"/>
    </i>
    <i>
      <x v="4"/>
      <x v="2"/>
      <x v="2"/>
    </i>
    <i r="1">
      <x v="5"/>
      <x/>
    </i>
    <i t="grand">
      <x/>
    </i>
  </rowItems>
  <colFields count="2">
    <field x="123"/>
    <field x="-2"/>
  </colFields>
  <colItems count="8">
    <i>
      <x v="1"/>
      <x/>
    </i>
    <i r="1" i="1">
      <x v="1"/>
    </i>
    <i>
      <x v="2"/>
      <x/>
    </i>
    <i r="1" i="1">
      <x v="1"/>
    </i>
    <i>
      <x v="3"/>
      <x/>
    </i>
    <i r="1" i="1">
      <x v="1"/>
    </i>
    <i t="grand">
      <x/>
    </i>
    <i t="grand" i="1">
      <x/>
    </i>
  </colItems>
  <dataFields count="2">
    <dataField name="# Marchands" fld="123" subtotal="count" baseField="0" baseItem="0"/>
    <dataField name="% Marchands" fld="123" subtotal="count" showDataAs="percentOfRow" baseField="11" baseItem="1" numFmtId="10"/>
  </dataFields>
  <formats count="220">
    <format dxfId="240">
      <pivotArea outline="0" collapsedLevelsAreSubtotals="1" fieldPosition="0">
        <references count="2">
          <reference field="4294967294" count="1" selected="0">
            <x v="1"/>
          </reference>
          <reference field="123" count="1" selected="0">
            <x v="2"/>
          </reference>
        </references>
      </pivotArea>
    </format>
    <format dxfId="239">
      <pivotArea outline="0" collapsedLevelsAreSubtotals="1" fieldPosition="0">
        <references count="2">
          <reference field="4294967294" count="1" selected="0">
            <x v="1"/>
          </reference>
          <reference field="123" count="1" selected="0">
            <x v="3"/>
          </reference>
        </references>
      </pivotArea>
    </format>
    <format dxfId="238">
      <pivotArea outline="0" collapsedLevelsAreSubtotals="1" fieldPosition="0">
        <references count="2">
          <reference field="4294967294" count="1" selected="0">
            <x v="1"/>
          </reference>
          <reference field="123" count="1" selected="0">
            <x v="1"/>
          </reference>
        </references>
      </pivotArea>
    </format>
    <format dxfId="237">
      <pivotArea field="123" grandCol="1" outline="0" collapsedLevelsAreSubtotals="1" axis="axisCol" fieldPosition="0">
        <references count="1">
          <reference field="4294967294" count="1" selected="0">
            <x v="1"/>
          </reference>
        </references>
      </pivotArea>
    </format>
    <format dxfId="236">
      <pivotArea outline="0" collapsedLevelsAreSubtotals="1" fieldPosition="0">
        <references count="3">
          <reference field="0" count="0" selected="0"/>
          <reference field="1" count="0" selected="0"/>
          <reference field="11" count="0" selected="0"/>
        </references>
      </pivotArea>
    </format>
    <format dxfId="235">
      <pivotArea type="origin" dataOnly="0" labelOnly="1" outline="0" fieldPosition="0"/>
    </format>
    <format dxfId="234">
      <pivotArea field="123" type="button" dataOnly="0" labelOnly="1" outline="0" axis="axisCol" fieldPosition="0"/>
    </format>
    <format dxfId="233">
      <pivotArea field="-2" type="button" dataOnly="0" labelOnly="1" outline="0" axis="axisCol" fieldPosition="1"/>
    </format>
    <format dxfId="232">
      <pivotArea type="topRight" dataOnly="0" labelOnly="1" outline="0" fieldPosition="0"/>
    </format>
    <format dxfId="231">
      <pivotArea field="0" type="button" dataOnly="0" labelOnly="1" outline="0" axis="axisRow" fieldPosition="0"/>
    </format>
    <format dxfId="230">
      <pivotArea field="1" type="button" dataOnly="0" labelOnly="1" outline="0" axis="axisRow" fieldPosition="1"/>
    </format>
    <format dxfId="229">
      <pivotArea field="11" type="button" dataOnly="0" labelOnly="1" outline="0" axis="axisRow" fieldPosition="2"/>
    </format>
    <format dxfId="228">
      <pivotArea dataOnly="0" labelOnly="1" fieldPosition="0">
        <references count="1">
          <reference field="0" count="0"/>
        </references>
      </pivotArea>
    </format>
    <format dxfId="227">
      <pivotArea dataOnly="0" labelOnly="1" fieldPosition="0">
        <references count="2">
          <reference field="0" count="1" selected="0">
            <x v="0"/>
          </reference>
          <reference field="1" count="3">
            <x v="0"/>
            <x v="1"/>
            <x v="6"/>
          </reference>
        </references>
      </pivotArea>
    </format>
    <format dxfId="226">
      <pivotArea dataOnly="0" labelOnly="1" fieldPosition="0">
        <references count="2">
          <reference field="0" count="1" selected="0">
            <x v="1"/>
          </reference>
          <reference field="1" count="2">
            <x v="3"/>
            <x v="8"/>
          </reference>
        </references>
      </pivotArea>
    </format>
    <format dxfId="225">
      <pivotArea dataOnly="0" labelOnly="1" fieldPosition="0">
        <references count="2">
          <reference field="0" count="1" selected="0">
            <x v="2"/>
          </reference>
          <reference field="1" count="1">
            <x v="7"/>
          </reference>
        </references>
      </pivotArea>
    </format>
    <format dxfId="224">
      <pivotArea dataOnly="0" labelOnly="1" fieldPosition="0">
        <references count="2">
          <reference field="0" count="1" selected="0">
            <x v="3"/>
          </reference>
          <reference field="1" count="2">
            <x v="4"/>
            <x v="9"/>
          </reference>
        </references>
      </pivotArea>
    </format>
    <format dxfId="223">
      <pivotArea dataOnly="0" labelOnly="1" fieldPosition="0">
        <references count="2">
          <reference field="0" count="1" selected="0">
            <x v="4"/>
          </reference>
          <reference field="1" count="2">
            <x v="2"/>
            <x v="5"/>
          </reference>
        </references>
      </pivotArea>
    </format>
    <format dxfId="222">
      <pivotArea dataOnly="0" labelOnly="1" fieldPosition="0">
        <references count="3">
          <reference field="0" count="1" selected="0">
            <x v="0"/>
          </reference>
          <reference field="1" count="1" selected="0">
            <x v="0"/>
          </reference>
          <reference field="11" count="1">
            <x v="1"/>
          </reference>
        </references>
      </pivotArea>
    </format>
    <format dxfId="221">
      <pivotArea dataOnly="0" labelOnly="1" fieldPosition="0">
        <references count="3">
          <reference field="0" count="1" selected="0">
            <x v="0"/>
          </reference>
          <reference field="1" count="1" selected="0">
            <x v="1"/>
          </reference>
          <reference field="11" count="1">
            <x v="2"/>
          </reference>
        </references>
      </pivotArea>
    </format>
    <format dxfId="220">
      <pivotArea dataOnly="0" labelOnly="1" fieldPosition="0">
        <references count="3">
          <reference field="0" count="1" selected="0">
            <x v="0"/>
          </reference>
          <reference field="1" count="1" selected="0">
            <x v="6"/>
          </reference>
          <reference field="11" count="1">
            <x v="0"/>
          </reference>
        </references>
      </pivotArea>
    </format>
    <format dxfId="219">
      <pivotArea dataOnly="0" labelOnly="1" fieldPosition="0">
        <references count="3">
          <reference field="0" count="1" selected="0">
            <x v="1"/>
          </reference>
          <reference field="1" count="1" selected="0">
            <x v="3"/>
          </reference>
          <reference field="11" count="1">
            <x v="2"/>
          </reference>
        </references>
      </pivotArea>
    </format>
    <format dxfId="218">
      <pivotArea dataOnly="0" labelOnly="1" fieldPosition="0">
        <references count="3">
          <reference field="0" count="1" selected="0">
            <x v="1"/>
          </reference>
          <reference field="1" count="1" selected="0">
            <x v="8"/>
          </reference>
          <reference field="11" count="1">
            <x v="0"/>
          </reference>
        </references>
      </pivotArea>
    </format>
    <format dxfId="217">
      <pivotArea dataOnly="0" labelOnly="1" fieldPosition="0">
        <references count="3">
          <reference field="0" count="1" selected="0">
            <x v="2"/>
          </reference>
          <reference field="1" count="1" selected="0">
            <x v="7"/>
          </reference>
          <reference field="11" count="1">
            <x v="0"/>
          </reference>
        </references>
      </pivotArea>
    </format>
    <format dxfId="216">
      <pivotArea dataOnly="0" labelOnly="1" fieldPosition="0">
        <references count="3">
          <reference field="0" count="1" selected="0">
            <x v="3"/>
          </reference>
          <reference field="1" count="1" selected="0">
            <x v="4"/>
          </reference>
          <reference field="11" count="1">
            <x v="2"/>
          </reference>
        </references>
      </pivotArea>
    </format>
    <format dxfId="215">
      <pivotArea dataOnly="0" labelOnly="1" fieldPosition="0">
        <references count="3">
          <reference field="0" count="1" selected="0">
            <x v="3"/>
          </reference>
          <reference field="1" count="1" selected="0">
            <x v="9"/>
          </reference>
          <reference field="11" count="1">
            <x v="1"/>
          </reference>
        </references>
      </pivotArea>
    </format>
    <format dxfId="214">
      <pivotArea dataOnly="0" labelOnly="1" fieldPosition="0">
        <references count="3">
          <reference field="0" count="1" selected="0">
            <x v="4"/>
          </reference>
          <reference field="1" count="1" selected="0">
            <x v="2"/>
          </reference>
          <reference field="11" count="1">
            <x v="2"/>
          </reference>
        </references>
      </pivotArea>
    </format>
    <format dxfId="213">
      <pivotArea dataOnly="0" labelOnly="1" fieldPosition="0">
        <references count="3">
          <reference field="0" count="1" selected="0">
            <x v="4"/>
          </reference>
          <reference field="1" count="1" selected="0">
            <x v="5"/>
          </reference>
          <reference field="11" count="1">
            <x v="0"/>
          </reference>
        </references>
      </pivotArea>
    </format>
    <format dxfId="212">
      <pivotArea dataOnly="0" labelOnly="1" fieldPosition="0">
        <references count="1">
          <reference field="123" count="0"/>
        </references>
      </pivotArea>
    </format>
    <format dxfId="211">
      <pivotArea field="123" dataOnly="0" labelOnly="1" grandCol="1" outline="0" axis="axisCol" fieldPosition="0">
        <references count="1">
          <reference field="4294967294" count="1" selected="0">
            <x v="0"/>
          </reference>
        </references>
      </pivotArea>
    </format>
    <format dxfId="210">
      <pivotArea field="123" dataOnly="0" labelOnly="1" grandCol="1" outline="0" axis="axisCol" fieldPosition="0">
        <references count="1">
          <reference field="4294967294" count="1" selected="0">
            <x v="1"/>
          </reference>
        </references>
      </pivotArea>
    </format>
    <format dxfId="209">
      <pivotArea field="123" dataOnly="0" labelOnly="1" grandCol="1" outline="0" axis="axisCol" fieldPosition="0">
        <references count="1">
          <reference field="4294967294" count="1" selected="0">
            <x v="0"/>
          </reference>
        </references>
      </pivotArea>
    </format>
    <format dxfId="208">
      <pivotArea field="123" dataOnly="0" labelOnly="1" grandCol="1" outline="0" axis="axisCol" fieldPosition="0">
        <references count="1">
          <reference field="4294967294" count="1" selected="0">
            <x v="1"/>
          </reference>
        </references>
      </pivotArea>
    </format>
    <format dxfId="207">
      <pivotArea dataOnly="0" labelOnly="1" outline="0" fieldPosition="0">
        <references count="2">
          <reference field="4294967294" count="2">
            <x v="0"/>
            <x v="1"/>
          </reference>
          <reference field="123" count="1" selected="0">
            <x v="1"/>
          </reference>
        </references>
      </pivotArea>
    </format>
    <format dxfId="206">
      <pivotArea dataOnly="0" labelOnly="1" outline="0" fieldPosition="0">
        <references count="2">
          <reference field="4294967294" count="2">
            <x v="0"/>
            <x v="1"/>
          </reference>
          <reference field="123" count="1" selected="0">
            <x v="2"/>
          </reference>
        </references>
      </pivotArea>
    </format>
    <format dxfId="205">
      <pivotArea dataOnly="0" labelOnly="1" outline="0" fieldPosition="0">
        <references count="2">
          <reference field="4294967294" count="2">
            <x v="0"/>
            <x v="1"/>
          </reference>
          <reference field="123" count="1" selected="0">
            <x v="3"/>
          </reference>
        </references>
      </pivotArea>
    </format>
    <format dxfId="204">
      <pivotArea outline="0" collapsedLevelsAreSubtotals="1" fieldPosition="0">
        <references count="3">
          <reference field="0" count="1" selected="0">
            <x v="0"/>
          </reference>
          <reference field="1" count="1" selected="0">
            <x v="6"/>
          </reference>
          <reference field="11" count="1" selected="0">
            <x v="0"/>
          </reference>
        </references>
      </pivotArea>
    </format>
    <format dxfId="203">
      <pivotArea dataOnly="0" labelOnly="1" offset="IV256" fieldPosition="0">
        <references count="1">
          <reference field="0" count="1">
            <x v="0"/>
          </reference>
        </references>
      </pivotArea>
    </format>
    <format dxfId="202">
      <pivotArea dataOnly="0" labelOnly="1" fieldPosition="0">
        <references count="2">
          <reference field="0" count="1" selected="0">
            <x v="0"/>
          </reference>
          <reference field="1" count="1">
            <x v="6"/>
          </reference>
        </references>
      </pivotArea>
    </format>
    <format dxfId="201">
      <pivotArea dataOnly="0" labelOnly="1" fieldPosition="0">
        <references count="3">
          <reference field="0" count="1" selected="0">
            <x v="0"/>
          </reference>
          <reference field="1" count="1" selected="0">
            <x v="6"/>
          </reference>
          <reference field="11" count="1">
            <x v="0"/>
          </reference>
        </references>
      </pivotArea>
    </format>
    <format dxfId="200">
      <pivotArea grandRow="1" outline="0" collapsedLevelsAreSubtotals="1" fieldPosition="0"/>
    </format>
    <format dxfId="199">
      <pivotArea dataOnly="0" labelOnly="1" grandRow="1" outline="0" fieldPosition="0"/>
    </format>
    <format dxfId="198">
      <pivotArea outline="0" collapsedLevelsAreSubtotals="1" fieldPosition="0">
        <references count="5">
          <reference field="4294967294" count="1" selected="0">
            <x v="1"/>
          </reference>
          <reference field="0" count="0" selected="0"/>
          <reference field="1" count="0" selected="0"/>
          <reference field="11" count="0" selected="0"/>
          <reference field="123" count="1" selected="0">
            <x v="2"/>
          </reference>
        </references>
      </pivotArea>
    </format>
    <format dxfId="197">
      <pivotArea outline="0" collapsedLevelsAreSubtotals="1" fieldPosition="0">
        <references count="5">
          <reference field="4294967294" count="1" selected="0">
            <x v="1"/>
          </reference>
          <reference field="0" count="0" selected="0"/>
          <reference field="1" count="0" selected="0"/>
          <reference field="11" count="0" selected="0"/>
          <reference field="123" count="1" selected="0">
            <x v="3"/>
          </reference>
        </references>
      </pivotArea>
    </format>
    <format dxfId="196">
      <pivotArea field="123" grandCol="1" outline="0" collapsedLevelsAreSubtotals="1" axis="axisCol" fieldPosition="0">
        <references count="1">
          <reference field="4294967294" count="1" selected="0">
            <x v="1"/>
          </reference>
        </references>
      </pivotArea>
    </format>
    <format dxfId="195">
      <pivotArea field="123" grandRow="1" outline="0" collapsedLevelsAreSubtotals="1" axis="axisCol" fieldPosition="0">
        <references count="2">
          <reference field="4294967294" count="1" selected="0">
            <x v="1"/>
          </reference>
          <reference field="123" count="1" selected="0">
            <x v="3"/>
          </reference>
        </references>
      </pivotArea>
    </format>
    <format dxfId="194">
      <pivotArea field="123" grandRow="1" outline="0" collapsedLevelsAreSubtotals="1" axis="axisCol" fieldPosition="0">
        <references count="2">
          <reference field="4294967294" count="1" selected="0">
            <x v="1"/>
          </reference>
          <reference field="123" count="1" selected="0">
            <x v="2"/>
          </reference>
        </references>
      </pivotArea>
    </format>
    <format dxfId="193">
      <pivotArea outline="0" collapsedLevelsAreSubtotals="1" fieldPosition="0">
        <references count="5">
          <reference field="4294967294" count="1" selected="0">
            <x v="1"/>
          </reference>
          <reference field="0" count="1" selected="0">
            <x v="4"/>
          </reference>
          <reference field="1" count="1" selected="0">
            <x v="5"/>
          </reference>
          <reference field="11" count="1" selected="0">
            <x v="0"/>
          </reference>
          <reference field="123" count="1" selected="0">
            <x v="1"/>
          </reference>
        </references>
      </pivotArea>
    </format>
    <format dxfId="192">
      <pivotArea field="123" grandRow="1" outline="0" collapsedLevelsAreSubtotals="1" axis="axisCol" fieldPosition="0">
        <references count="2">
          <reference field="4294967294" count="1" selected="0">
            <x v="1"/>
          </reference>
          <reference field="123" count="1" selected="0">
            <x v="1"/>
          </reference>
        </references>
      </pivotArea>
    </format>
    <format dxfId="191">
      <pivotArea field="0" type="button" dataOnly="0" labelOnly="1" outline="0" axis="axisRow" fieldPosition="0"/>
    </format>
    <format dxfId="190">
      <pivotArea field="1" type="button" dataOnly="0" labelOnly="1" outline="0" axis="axisRow" fieldPosition="1"/>
    </format>
    <format dxfId="189">
      <pivotArea field="11" type="button" dataOnly="0" labelOnly="1" outline="0" axis="axisRow" fieldPosition="2"/>
    </format>
    <format dxfId="188">
      <pivotArea field="123" dataOnly="0" labelOnly="1" grandCol="1" outline="0" offset="IV256" axis="axisCol" fieldPosition="0">
        <references count="1">
          <reference field="4294967294" count="1" selected="0">
            <x v="0"/>
          </reference>
        </references>
      </pivotArea>
    </format>
    <format dxfId="187">
      <pivotArea field="123" dataOnly="0" labelOnly="1" grandCol="1" outline="0" offset="IV256" axis="axisCol" fieldPosition="0">
        <references count="1">
          <reference field="4294967294" count="1" selected="0">
            <x v="1"/>
          </reference>
        </references>
      </pivotArea>
    </format>
    <format dxfId="186">
      <pivotArea field="123" dataOnly="0" labelOnly="1" grandCol="1" outline="0" offset="IV256" axis="axisCol" fieldPosition="0">
        <references count="1">
          <reference field="4294967294" count="1" selected="0">
            <x v="0"/>
          </reference>
        </references>
      </pivotArea>
    </format>
    <format dxfId="185">
      <pivotArea field="123" dataOnly="0" labelOnly="1" grandCol="1" outline="0" offset="IV256" axis="axisCol" fieldPosition="0">
        <references count="1">
          <reference field="4294967294" count="1" selected="0">
            <x v="1"/>
          </reference>
        </references>
      </pivotArea>
    </format>
    <format dxfId="184">
      <pivotArea dataOnly="0" labelOnly="1" outline="0" fieldPosition="0">
        <references count="2">
          <reference field="4294967294" count="2">
            <x v="0"/>
            <x v="1"/>
          </reference>
          <reference field="123" count="1" selected="0">
            <x v="1"/>
          </reference>
        </references>
      </pivotArea>
    </format>
    <format dxfId="183">
      <pivotArea dataOnly="0" labelOnly="1" outline="0" fieldPosition="0">
        <references count="2">
          <reference field="4294967294" count="2">
            <x v="0"/>
            <x v="1"/>
          </reference>
          <reference field="123" count="1" selected="0">
            <x v="2"/>
          </reference>
        </references>
      </pivotArea>
    </format>
    <format dxfId="182">
      <pivotArea dataOnly="0" labelOnly="1" outline="0" fieldPosition="0">
        <references count="2">
          <reference field="4294967294" count="2">
            <x v="0"/>
            <x v="1"/>
          </reference>
          <reference field="123" count="1" selected="0">
            <x v="3"/>
          </reference>
        </references>
      </pivotArea>
    </format>
    <format dxfId="181">
      <pivotArea dataOnly="0" labelOnly="1" fieldPosition="0">
        <references count="1">
          <reference field="123" count="1">
            <x v="1"/>
          </reference>
        </references>
      </pivotArea>
    </format>
    <format dxfId="180">
      <pivotArea dataOnly="0" labelOnly="1" fieldPosition="0">
        <references count="1">
          <reference field="123" count="1">
            <x v="2"/>
          </reference>
        </references>
      </pivotArea>
    </format>
    <format dxfId="179">
      <pivotArea dataOnly="0" labelOnly="1" fieldPosition="0">
        <references count="1">
          <reference field="123" count="1">
            <x v="3"/>
          </reference>
        </references>
      </pivotArea>
    </format>
    <format dxfId="178">
      <pivotArea field="123" dataOnly="0" labelOnly="1" grandCol="1" outline="0" offset="IV1" axis="axisCol" fieldPosition="0">
        <references count="1">
          <reference field="4294967294" count="1" selected="0">
            <x v="0"/>
          </reference>
        </references>
      </pivotArea>
    </format>
    <format dxfId="177">
      <pivotArea field="123" dataOnly="0" labelOnly="1" grandCol="1" outline="0" offset="IV1" axis="axisCol" fieldPosition="0">
        <references count="1">
          <reference field="4294967294" count="1" selected="0">
            <x v="1"/>
          </reference>
        </references>
      </pivotArea>
    </format>
    <format dxfId="176">
      <pivotArea field="123" dataOnly="0" labelOnly="1" grandCol="1" outline="0" offset="IV1" axis="axisCol" fieldPosition="0">
        <references count="1">
          <reference field="4294967294" count="1" selected="0">
            <x v="0"/>
          </reference>
        </references>
      </pivotArea>
    </format>
    <format dxfId="175">
      <pivotArea field="123" dataOnly="0" labelOnly="1" grandCol="1" outline="0" offset="IV1" axis="axisCol" fieldPosition="0">
        <references count="1">
          <reference field="4294967294" count="1" selected="0">
            <x v="1"/>
          </reference>
        </references>
      </pivotArea>
    </format>
    <format dxfId="174">
      <pivotArea type="origin" dataOnly="0" labelOnly="1" outline="0" offset="A2:C2" fieldPosition="0"/>
    </format>
    <format dxfId="173">
      <pivotArea type="origin" dataOnly="0" labelOnly="1" outline="0" offset="A2:C2" fieldPosition="0"/>
    </format>
    <format dxfId="172">
      <pivotArea type="origin" dataOnly="0" labelOnly="1" outline="0" offset="A2:C2" fieldPosition="0"/>
    </format>
    <format dxfId="171">
      <pivotArea outline="0" collapsedLevelsAreSubtotals="1" fieldPosition="0">
        <references count="3">
          <reference field="0" count="1" selected="0">
            <x v="0"/>
          </reference>
          <reference field="1" count="1" selected="0">
            <x v="6"/>
          </reference>
          <reference field="11" count="1" selected="0">
            <x v="0"/>
          </reference>
        </references>
      </pivotArea>
    </format>
    <format dxfId="170">
      <pivotArea outline="0" collapsedLevelsAreSubtotals="1" fieldPosition="0">
        <references count="3">
          <reference field="0" count="1" selected="0">
            <x v="1"/>
          </reference>
          <reference field="1" count="2" selected="0">
            <x v="3"/>
            <x v="8"/>
          </reference>
          <reference field="11" count="2" selected="0">
            <x v="0"/>
            <x v="2"/>
          </reference>
        </references>
      </pivotArea>
    </format>
    <format dxfId="169">
      <pivotArea dataOnly="0" labelOnly="1" offset="IV256" fieldPosition="0">
        <references count="1">
          <reference field="0" count="1">
            <x v="0"/>
          </reference>
        </references>
      </pivotArea>
    </format>
    <format dxfId="168">
      <pivotArea dataOnly="0" labelOnly="1" fieldPosition="0">
        <references count="1">
          <reference field="0" count="1">
            <x v="1"/>
          </reference>
        </references>
      </pivotArea>
    </format>
    <format dxfId="167">
      <pivotArea dataOnly="0" labelOnly="1" fieldPosition="0">
        <references count="2">
          <reference field="0" count="1" selected="0">
            <x v="0"/>
          </reference>
          <reference field="1" count="1">
            <x v="6"/>
          </reference>
        </references>
      </pivotArea>
    </format>
    <format dxfId="166">
      <pivotArea dataOnly="0" labelOnly="1" fieldPosition="0">
        <references count="2">
          <reference field="0" count="1" selected="0">
            <x v="1"/>
          </reference>
          <reference field="1" count="2">
            <x v="3"/>
            <x v="8"/>
          </reference>
        </references>
      </pivotArea>
    </format>
    <format dxfId="165">
      <pivotArea dataOnly="0" labelOnly="1" fieldPosition="0">
        <references count="3">
          <reference field="0" count="1" selected="0">
            <x v="0"/>
          </reference>
          <reference field="1" count="1" selected="0">
            <x v="6"/>
          </reference>
          <reference field="11" count="1">
            <x v="0"/>
          </reference>
        </references>
      </pivotArea>
    </format>
    <format dxfId="164">
      <pivotArea dataOnly="0" labelOnly="1" fieldPosition="0">
        <references count="3">
          <reference field="0" count="1" selected="0">
            <x v="1"/>
          </reference>
          <reference field="1" count="1" selected="0">
            <x v="3"/>
          </reference>
          <reference field="11" count="1">
            <x v="2"/>
          </reference>
        </references>
      </pivotArea>
    </format>
    <format dxfId="163">
      <pivotArea dataOnly="0" labelOnly="1" fieldPosition="0">
        <references count="3">
          <reference field="0" count="1" selected="0">
            <x v="1"/>
          </reference>
          <reference field="1" count="1" selected="0">
            <x v="8"/>
          </reference>
          <reference field="11" count="1">
            <x v="0"/>
          </reference>
        </references>
      </pivotArea>
    </format>
    <format dxfId="162">
      <pivotArea outline="0" collapsedLevelsAreSubtotals="1" fieldPosition="0">
        <references count="3">
          <reference field="0" count="0" selected="0"/>
          <reference field="1" count="0" selected="0"/>
          <reference field="11" count="0" selected="0"/>
        </references>
      </pivotArea>
    </format>
    <format dxfId="161">
      <pivotArea dataOnly="0" labelOnly="1" fieldPosition="0">
        <references count="1">
          <reference field="0" count="0"/>
        </references>
      </pivotArea>
    </format>
    <format dxfId="160">
      <pivotArea dataOnly="0" labelOnly="1" fieldPosition="0">
        <references count="2">
          <reference field="0" count="1" selected="0">
            <x v="0"/>
          </reference>
          <reference field="1" count="3">
            <x v="0"/>
            <x v="1"/>
            <x v="6"/>
          </reference>
        </references>
      </pivotArea>
    </format>
    <format dxfId="159">
      <pivotArea dataOnly="0" labelOnly="1" fieldPosition="0">
        <references count="2">
          <reference field="0" count="1" selected="0">
            <x v="1"/>
          </reference>
          <reference field="1" count="2">
            <x v="3"/>
            <x v="8"/>
          </reference>
        </references>
      </pivotArea>
    </format>
    <format dxfId="158">
      <pivotArea dataOnly="0" labelOnly="1" fieldPosition="0">
        <references count="2">
          <reference field="0" count="1" selected="0">
            <x v="2"/>
          </reference>
          <reference field="1" count="1">
            <x v="7"/>
          </reference>
        </references>
      </pivotArea>
    </format>
    <format dxfId="157">
      <pivotArea dataOnly="0" labelOnly="1" fieldPosition="0">
        <references count="2">
          <reference field="0" count="1" selected="0">
            <x v="3"/>
          </reference>
          <reference field="1" count="2">
            <x v="4"/>
            <x v="9"/>
          </reference>
        </references>
      </pivotArea>
    </format>
    <format dxfId="156">
      <pivotArea dataOnly="0" labelOnly="1" fieldPosition="0">
        <references count="2">
          <reference field="0" count="1" selected="0">
            <x v="4"/>
          </reference>
          <reference field="1" count="2">
            <x v="2"/>
            <x v="5"/>
          </reference>
        </references>
      </pivotArea>
    </format>
    <format dxfId="155">
      <pivotArea dataOnly="0" labelOnly="1" fieldPosition="0">
        <references count="3">
          <reference field="0" count="1" selected="0">
            <x v="0"/>
          </reference>
          <reference field="1" count="1" selected="0">
            <x v="0"/>
          </reference>
          <reference field="11" count="1">
            <x v="1"/>
          </reference>
        </references>
      </pivotArea>
    </format>
    <format dxfId="154">
      <pivotArea dataOnly="0" labelOnly="1" fieldPosition="0">
        <references count="3">
          <reference field="0" count="1" selected="0">
            <x v="0"/>
          </reference>
          <reference field="1" count="1" selected="0">
            <x v="1"/>
          </reference>
          <reference field="11" count="1">
            <x v="2"/>
          </reference>
        </references>
      </pivotArea>
    </format>
    <format dxfId="153">
      <pivotArea dataOnly="0" labelOnly="1" fieldPosition="0">
        <references count="3">
          <reference field="0" count="1" selected="0">
            <x v="0"/>
          </reference>
          <reference field="1" count="1" selected="0">
            <x v="6"/>
          </reference>
          <reference field="11" count="1">
            <x v="0"/>
          </reference>
        </references>
      </pivotArea>
    </format>
    <format dxfId="152">
      <pivotArea dataOnly="0" labelOnly="1" fieldPosition="0">
        <references count="3">
          <reference field="0" count="1" selected="0">
            <x v="1"/>
          </reference>
          <reference field="1" count="1" selected="0">
            <x v="3"/>
          </reference>
          <reference field="11" count="1">
            <x v="2"/>
          </reference>
        </references>
      </pivotArea>
    </format>
    <format dxfId="151">
      <pivotArea dataOnly="0" labelOnly="1" fieldPosition="0">
        <references count="3">
          <reference field="0" count="1" selected="0">
            <x v="1"/>
          </reference>
          <reference field="1" count="1" selected="0">
            <x v="8"/>
          </reference>
          <reference field="11" count="1">
            <x v="0"/>
          </reference>
        </references>
      </pivotArea>
    </format>
    <format dxfId="150">
      <pivotArea dataOnly="0" labelOnly="1" fieldPosition="0">
        <references count="3">
          <reference field="0" count="1" selected="0">
            <x v="2"/>
          </reference>
          <reference field="1" count="1" selected="0">
            <x v="7"/>
          </reference>
          <reference field="11" count="1">
            <x v="0"/>
          </reference>
        </references>
      </pivotArea>
    </format>
    <format dxfId="149">
      <pivotArea dataOnly="0" labelOnly="1" fieldPosition="0">
        <references count="3">
          <reference field="0" count="1" selected="0">
            <x v="3"/>
          </reference>
          <reference field="1" count="1" selected="0">
            <x v="4"/>
          </reference>
          <reference field="11" count="1">
            <x v="2"/>
          </reference>
        </references>
      </pivotArea>
    </format>
    <format dxfId="148">
      <pivotArea dataOnly="0" labelOnly="1" fieldPosition="0">
        <references count="3">
          <reference field="0" count="1" selected="0">
            <x v="3"/>
          </reference>
          <reference field="1" count="1" selected="0">
            <x v="9"/>
          </reference>
          <reference field="11" count="1">
            <x v="1"/>
          </reference>
        </references>
      </pivotArea>
    </format>
    <format dxfId="147">
      <pivotArea dataOnly="0" labelOnly="1" fieldPosition="0">
        <references count="3">
          <reference field="0" count="1" selected="0">
            <x v="4"/>
          </reference>
          <reference field="1" count="1" selected="0">
            <x v="2"/>
          </reference>
          <reference field="11" count="1">
            <x v="2"/>
          </reference>
        </references>
      </pivotArea>
    </format>
    <format dxfId="146">
      <pivotArea dataOnly="0" labelOnly="1" fieldPosition="0">
        <references count="3">
          <reference field="0" count="1" selected="0">
            <x v="4"/>
          </reference>
          <reference field="1" count="1" selected="0">
            <x v="5"/>
          </reference>
          <reference field="11" count="1">
            <x v="0"/>
          </reference>
        </references>
      </pivotArea>
    </format>
    <format dxfId="145">
      <pivotArea outline="0" collapsedLevelsAreSubtotals="1" fieldPosition="0">
        <references count="3">
          <reference field="0" count="0" selected="0"/>
          <reference field="1" count="0" selected="0"/>
          <reference field="11" count="0" selected="0"/>
        </references>
      </pivotArea>
    </format>
    <format dxfId="144">
      <pivotArea dataOnly="0" labelOnly="1" fieldPosition="0">
        <references count="1">
          <reference field="0" count="0"/>
        </references>
      </pivotArea>
    </format>
    <format dxfId="143">
      <pivotArea dataOnly="0" labelOnly="1" fieldPosition="0">
        <references count="2">
          <reference field="0" count="1" selected="0">
            <x v="0"/>
          </reference>
          <reference field="1" count="3">
            <x v="0"/>
            <x v="1"/>
            <x v="6"/>
          </reference>
        </references>
      </pivotArea>
    </format>
    <format dxfId="142">
      <pivotArea dataOnly="0" labelOnly="1" fieldPosition="0">
        <references count="2">
          <reference field="0" count="1" selected="0">
            <x v="1"/>
          </reference>
          <reference field="1" count="2">
            <x v="3"/>
            <x v="8"/>
          </reference>
        </references>
      </pivotArea>
    </format>
    <format dxfId="141">
      <pivotArea dataOnly="0" labelOnly="1" fieldPosition="0">
        <references count="2">
          <reference field="0" count="1" selected="0">
            <x v="2"/>
          </reference>
          <reference field="1" count="1">
            <x v="7"/>
          </reference>
        </references>
      </pivotArea>
    </format>
    <format dxfId="140">
      <pivotArea dataOnly="0" labelOnly="1" fieldPosition="0">
        <references count="2">
          <reference field="0" count="1" selected="0">
            <x v="3"/>
          </reference>
          <reference field="1" count="2">
            <x v="4"/>
            <x v="9"/>
          </reference>
        </references>
      </pivotArea>
    </format>
    <format dxfId="139">
      <pivotArea dataOnly="0" labelOnly="1" fieldPosition="0">
        <references count="2">
          <reference field="0" count="1" selected="0">
            <x v="4"/>
          </reference>
          <reference field="1" count="2">
            <x v="2"/>
            <x v="5"/>
          </reference>
        </references>
      </pivotArea>
    </format>
    <format dxfId="138">
      <pivotArea dataOnly="0" labelOnly="1" fieldPosition="0">
        <references count="3">
          <reference field="0" count="1" selected="0">
            <x v="0"/>
          </reference>
          <reference field="1" count="1" selected="0">
            <x v="0"/>
          </reference>
          <reference field="11" count="1">
            <x v="1"/>
          </reference>
        </references>
      </pivotArea>
    </format>
    <format dxfId="137">
      <pivotArea dataOnly="0" labelOnly="1" fieldPosition="0">
        <references count="3">
          <reference field="0" count="1" selected="0">
            <x v="0"/>
          </reference>
          <reference field="1" count="1" selected="0">
            <x v="1"/>
          </reference>
          <reference field="11" count="1">
            <x v="2"/>
          </reference>
        </references>
      </pivotArea>
    </format>
    <format dxfId="136">
      <pivotArea dataOnly="0" labelOnly="1" fieldPosition="0">
        <references count="3">
          <reference field="0" count="1" selected="0">
            <x v="0"/>
          </reference>
          <reference field="1" count="1" selected="0">
            <x v="6"/>
          </reference>
          <reference field="11" count="1">
            <x v="0"/>
          </reference>
        </references>
      </pivotArea>
    </format>
    <format dxfId="135">
      <pivotArea dataOnly="0" labelOnly="1" fieldPosition="0">
        <references count="3">
          <reference field="0" count="1" selected="0">
            <x v="1"/>
          </reference>
          <reference field="1" count="1" selected="0">
            <x v="3"/>
          </reference>
          <reference field="11" count="1">
            <x v="2"/>
          </reference>
        </references>
      </pivotArea>
    </format>
    <format dxfId="134">
      <pivotArea dataOnly="0" labelOnly="1" fieldPosition="0">
        <references count="3">
          <reference field="0" count="1" selected="0">
            <x v="1"/>
          </reference>
          <reference field="1" count="1" selected="0">
            <x v="8"/>
          </reference>
          <reference field="11" count="1">
            <x v="0"/>
          </reference>
        </references>
      </pivotArea>
    </format>
    <format dxfId="133">
      <pivotArea dataOnly="0" labelOnly="1" fieldPosition="0">
        <references count="3">
          <reference field="0" count="1" selected="0">
            <x v="2"/>
          </reference>
          <reference field="1" count="1" selected="0">
            <x v="7"/>
          </reference>
          <reference field="11" count="1">
            <x v="0"/>
          </reference>
        </references>
      </pivotArea>
    </format>
    <format dxfId="132">
      <pivotArea dataOnly="0" labelOnly="1" fieldPosition="0">
        <references count="3">
          <reference field="0" count="1" selected="0">
            <x v="3"/>
          </reference>
          <reference field="1" count="1" selected="0">
            <x v="4"/>
          </reference>
          <reference field="11" count="1">
            <x v="2"/>
          </reference>
        </references>
      </pivotArea>
    </format>
    <format dxfId="131">
      <pivotArea dataOnly="0" labelOnly="1" fieldPosition="0">
        <references count="3">
          <reference field="0" count="1" selected="0">
            <x v="3"/>
          </reference>
          <reference field="1" count="1" selected="0">
            <x v="9"/>
          </reference>
          <reference field="11" count="1">
            <x v="1"/>
          </reference>
        </references>
      </pivotArea>
    </format>
    <format dxfId="130">
      <pivotArea dataOnly="0" labelOnly="1" fieldPosition="0">
        <references count="3">
          <reference field="0" count="1" selected="0">
            <x v="4"/>
          </reference>
          <reference field="1" count="1" selected="0">
            <x v="2"/>
          </reference>
          <reference field="11" count="1">
            <x v="2"/>
          </reference>
        </references>
      </pivotArea>
    </format>
    <format dxfId="129">
      <pivotArea dataOnly="0" labelOnly="1" fieldPosition="0">
        <references count="3">
          <reference field="0" count="1" selected="0">
            <x v="4"/>
          </reference>
          <reference field="1" count="1" selected="0">
            <x v="5"/>
          </reference>
          <reference field="11" count="1">
            <x v="0"/>
          </reference>
        </references>
      </pivotArea>
    </format>
    <format dxfId="128">
      <pivotArea outline="0" collapsedLevelsAreSubtotals="1" fieldPosition="0">
        <references count="3">
          <reference field="0" count="0" selected="0"/>
          <reference field="1" count="0" selected="0"/>
          <reference field="11" count="0" selected="0"/>
        </references>
      </pivotArea>
    </format>
    <format dxfId="127">
      <pivotArea dataOnly="0" labelOnly="1" fieldPosition="0">
        <references count="1">
          <reference field="0" count="0"/>
        </references>
      </pivotArea>
    </format>
    <format dxfId="126">
      <pivotArea dataOnly="0" labelOnly="1" fieldPosition="0">
        <references count="2">
          <reference field="0" count="1" selected="0">
            <x v="0"/>
          </reference>
          <reference field="1" count="3">
            <x v="0"/>
            <x v="1"/>
            <x v="6"/>
          </reference>
        </references>
      </pivotArea>
    </format>
    <format dxfId="125">
      <pivotArea dataOnly="0" labelOnly="1" fieldPosition="0">
        <references count="2">
          <reference field="0" count="1" selected="0">
            <x v="1"/>
          </reference>
          <reference field="1" count="2">
            <x v="3"/>
            <x v="8"/>
          </reference>
        </references>
      </pivotArea>
    </format>
    <format dxfId="124">
      <pivotArea dataOnly="0" labelOnly="1" fieldPosition="0">
        <references count="2">
          <reference field="0" count="1" selected="0">
            <x v="2"/>
          </reference>
          <reference field="1" count="1">
            <x v="7"/>
          </reference>
        </references>
      </pivotArea>
    </format>
    <format dxfId="123">
      <pivotArea dataOnly="0" labelOnly="1" fieldPosition="0">
        <references count="2">
          <reference field="0" count="1" selected="0">
            <x v="3"/>
          </reference>
          <reference field="1" count="2">
            <x v="4"/>
            <x v="9"/>
          </reference>
        </references>
      </pivotArea>
    </format>
    <format dxfId="122">
      <pivotArea dataOnly="0" labelOnly="1" fieldPosition="0">
        <references count="2">
          <reference field="0" count="1" selected="0">
            <x v="4"/>
          </reference>
          <reference field="1" count="2">
            <x v="2"/>
            <x v="5"/>
          </reference>
        </references>
      </pivotArea>
    </format>
    <format dxfId="121">
      <pivotArea dataOnly="0" labelOnly="1" fieldPosition="0">
        <references count="3">
          <reference field="0" count="1" selected="0">
            <x v="0"/>
          </reference>
          <reference field="1" count="1" selected="0">
            <x v="0"/>
          </reference>
          <reference field="11" count="1">
            <x v="1"/>
          </reference>
        </references>
      </pivotArea>
    </format>
    <format dxfId="120">
      <pivotArea dataOnly="0" labelOnly="1" fieldPosition="0">
        <references count="3">
          <reference field="0" count="1" selected="0">
            <x v="0"/>
          </reference>
          <reference field="1" count="1" selected="0">
            <x v="1"/>
          </reference>
          <reference field="11" count="1">
            <x v="2"/>
          </reference>
        </references>
      </pivotArea>
    </format>
    <format dxfId="119">
      <pivotArea dataOnly="0" labelOnly="1" fieldPosition="0">
        <references count="3">
          <reference field="0" count="1" selected="0">
            <x v="0"/>
          </reference>
          <reference field="1" count="1" selected="0">
            <x v="6"/>
          </reference>
          <reference field="11" count="1">
            <x v="0"/>
          </reference>
        </references>
      </pivotArea>
    </format>
    <format dxfId="118">
      <pivotArea dataOnly="0" labelOnly="1" fieldPosition="0">
        <references count="3">
          <reference field="0" count="1" selected="0">
            <x v="1"/>
          </reference>
          <reference field="1" count="1" selected="0">
            <x v="3"/>
          </reference>
          <reference field="11" count="1">
            <x v="2"/>
          </reference>
        </references>
      </pivotArea>
    </format>
    <format dxfId="117">
      <pivotArea dataOnly="0" labelOnly="1" fieldPosition="0">
        <references count="3">
          <reference field="0" count="1" selected="0">
            <x v="1"/>
          </reference>
          <reference field="1" count="1" selected="0">
            <x v="8"/>
          </reference>
          <reference field="11" count="1">
            <x v="0"/>
          </reference>
        </references>
      </pivotArea>
    </format>
    <format dxfId="116">
      <pivotArea dataOnly="0" labelOnly="1" fieldPosition="0">
        <references count="3">
          <reference field="0" count="1" selected="0">
            <x v="2"/>
          </reference>
          <reference field="1" count="1" selected="0">
            <x v="7"/>
          </reference>
          <reference field="11" count="1">
            <x v="0"/>
          </reference>
        </references>
      </pivotArea>
    </format>
    <format dxfId="115">
      <pivotArea dataOnly="0" labelOnly="1" fieldPosition="0">
        <references count="3">
          <reference field="0" count="1" selected="0">
            <x v="3"/>
          </reference>
          <reference field="1" count="1" selected="0">
            <x v="4"/>
          </reference>
          <reference field="11" count="1">
            <x v="2"/>
          </reference>
        </references>
      </pivotArea>
    </format>
    <format dxfId="114">
      <pivotArea dataOnly="0" labelOnly="1" fieldPosition="0">
        <references count="3">
          <reference field="0" count="1" selected="0">
            <x v="3"/>
          </reference>
          <reference field="1" count="1" selected="0">
            <x v="9"/>
          </reference>
          <reference field="11" count="1">
            <x v="1"/>
          </reference>
        </references>
      </pivotArea>
    </format>
    <format dxfId="113">
      <pivotArea dataOnly="0" labelOnly="1" fieldPosition="0">
        <references count="3">
          <reference field="0" count="1" selected="0">
            <x v="4"/>
          </reference>
          <reference field="1" count="1" selected="0">
            <x v="2"/>
          </reference>
          <reference field="11" count="1">
            <x v="2"/>
          </reference>
        </references>
      </pivotArea>
    </format>
    <format dxfId="112">
      <pivotArea dataOnly="0" labelOnly="1" fieldPosition="0">
        <references count="3">
          <reference field="0" count="1" selected="0">
            <x v="4"/>
          </reference>
          <reference field="1" count="1" selected="0">
            <x v="5"/>
          </reference>
          <reference field="11" count="1">
            <x v="0"/>
          </reference>
        </references>
      </pivotArea>
    </format>
    <format dxfId="111">
      <pivotArea field="0" type="button" dataOnly="0" labelOnly="1" outline="0" axis="axisRow" fieldPosition="0"/>
    </format>
    <format dxfId="110">
      <pivotArea field="1" type="button" dataOnly="0" labelOnly="1" outline="0" axis="axisRow" fieldPosition="1"/>
    </format>
    <format dxfId="109">
      <pivotArea field="11" type="button" dataOnly="0" labelOnly="1" outline="0" axis="axisRow" fieldPosition="2"/>
    </format>
    <format dxfId="108">
      <pivotArea field="123" dataOnly="0" labelOnly="1" grandCol="1" outline="0" offset="IV256" axis="axisCol" fieldPosition="0">
        <references count="1">
          <reference field="4294967294" count="1" selected="0">
            <x v="0"/>
          </reference>
        </references>
      </pivotArea>
    </format>
    <format dxfId="107">
      <pivotArea field="123" dataOnly="0" labelOnly="1" grandCol="1" outline="0" offset="IV256" axis="axisCol" fieldPosition="0">
        <references count="1">
          <reference field="4294967294" count="1" selected="0">
            <x v="1"/>
          </reference>
        </references>
      </pivotArea>
    </format>
    <format dxfId="106">
      <pivotArea field="123" dataOnly="0" labelOnly="1" grandCol="1" outline="0" offset="IV256" axis="axisCol" fieldPosition="0">
        <references count="1">
          <reference field="4294967294" count="1" selected="0">
            <x v="0"/>
          </reference>
        </references>
      </pivotArea>
    </format>
    <format dxfId="105">
      <pivotArea field="123" dataOnly="0" labelOnly="1" grandCol="1" outline="0" offset="IV256" axis="axisCol" fieldPosition="0">
        <references count="1">
          <reference field="4294967294" count="1" selected="0">
            <x v="1"/>
          </reference>
        </references>
      </pivotArea>
    </format>
    <format dxfId="104">
      <pivotArea dataOnly="0" labelOnly="1" outline="0" fieldPosition="0">
        <references count="2">
          <reference field="4294967294" count="2">
            <x v="0"/>
            <x v="1"/>
          </reference>
          <reference field="123" count="1" selected="0">
            <x v="1"/>
          </reference>
        </references>
      </pivotArea>
    </format>
    <format dxfId="103">
      <pivotArea dataOnly="0" labelOnly="1" outline="0" fieldPosition="0">
        <references count="2">
          <reference field="4294967294" count="2">
            <x v="0"/>
            <x v="1"/>
          </reference>
          <reference field="123" count="1" selected="0">
            <x v="2"/>
          </reference>
        </references>
      </pivotArea>
    </format>
    <format dxfId="102">
      <pivotArea dataOnly="0" labelOnly="1" outline="0" fieldPosition="0">
        <references count="2">
          <reference field="4294967294" count="2">
            <x v="0"/>
            <x v="1"/>
          </reference>
          <reference field="123" count="1" selected="0">
            <x v="3"/>
          </reference>
        </references>
      </pivotArea>
    </format>
    <format dxfId="101">
      <pivotArea dataOnly="0" labelOnly="1" fieldPosition="0">
        <references count="1">
          <reference field="123" count="1">
            <x v="1"/>
          </reference>
        </references>
      </pivotArea>
    </format>
    <format dxfId="100">
      <pivotArea dataOnly="0" labelOnly="1" fieldPosition="0">
        <references count="1">
          <reference field="123" count="2">
            <x v="2"/>
            <x v="3"/>
          </reference>
        </references>
      </pivotArea>
    </format>
    <format dxfId="99">
      <pivotArea field="123" dataOnly="0" labelOnly="1" grandCol="1" outline="0" axis="axisCol" fieldPosition="0">
        <references count="1">
          <reference field="4294967294" count="1" selected="0">
            <x v="0"/>
          </reference>
        </references>
      </pivotArea>
    </format>
    <format dxfId="98">
      <pivotArea field="123" dataOnly="0" labelOnly="1" grandCol="1" outline="0" axis="axisCol" fieldPosition="0">
        <references count="1">
          <reference field="4294967294" count="1" selected="0">
            <x v="1"/>
          </reference>
        </references>
      </pivotArea>
    </format>
    <format dxfId="97">
      <pivotArea field="123" dataOnly="0" labelOnly="1" grandCol="1" outline="0" axis="axisCol" fieldPosition="0">
        <references count="1">
          <reference field="4294967294" count="1" selected="0">
            <x v="0"/>
          </reference>
        </references>
      </pivotArea>
    </format>
    <format dxfId="96">
      <pivotArea field="123" dataOnly="0" labelOnly="1" grandCol="1" outline="0" axis="axisCol" fieldPosition="0">
        <references count="1">
          <reference field="4294967294" count="1" selected="0">
            <x v="1"/>
          </reference>
        </references>
      </pivotArea>
    </format>
    <format dxfId="95">
      <pivotArea dataOnly="0" labelOnly="1" fieldPosition="0">
        <references count="1">
          <reference field="123" count="1">
            <x v="1"/>
          </reference>
        </references>
      </pivotArea>
    </format>
    <format dxfId="94">
      <pivotArea field="123" type="button" dataOnly="0" labelOnly="1" outline="0" axis="axisCol" fieldPosition="0"/>
    </format>
    <format dxfId="93">
      <pivotArea field="-2" type="button" dataOnly="0" labelOnly="1" outline="0" axis="axisCol" fieldPosition="1"/>
    </format>
    <format dxfId="92">
      <pivotArea type="topRight" dataOnly="0" labelOnly="1" outline="0" fieldPosition="0"/>
    </format>
    <format dxfId="91">
      <pivotArea field="123" dataOnly="0" labelOnly="1" grandCol="1" outline="0" offset="IV1" axis="axisCol" fieldPosition="0">
        <references count="1">
          <reference field="4294967294" count="1" selected="0">
            <x v="0"/>
          </reference>
        </references>
      </pivotArea>
    </format>
    <format dxfId="90">
      <pivotArea field="123" dataOnly="0" labelOnly="1" grandCol="1" outline="0" offset="IV1" axis="axisCol" fieldPosition="0">
        <references count="1">
          <reference field="4294967294" count="1" selected="0">
            <x v="1"/>
          </reference>
        </references>
      </pivotArea>
    </format>
    <format dxfId="89">
      <pivotArea field="123" dataOnly="0" labelOnly="1" grandCol="1" outline="0" offset="IV1" axis="axisCol" fieldPosition="0">
        <references count="1">
          <reference field="4294967294" count="1" selected="0">
            <x v="0"/>
          </reference>
        </references>
      </pivotArea>
    </format>
    <format dxfId="88">
      <pivotArea field="123" dataOnly="0" labelOnly="1" grandCol="1" outline="0" offset="IV1" axis="axisCol" fieldPosition="0">
        <references count="1">
          <reference field="4294967294" count="1" selected="0">
            <x v="1"/>
          </reference>
        </references>
      </pivotArea>
    </format>
    <format dxfId="87">
      <pivotArea field="0" type="button" dataOnly="0" labelOnly="1" outline="0" axis="axisRow" fieldPosition="0"/>
    </format>
    <format dxfId="86">
      <pivotArea field="1" type="button" dataOnly="0" labelOnly="1" outline="0" axis="axisRow" fieldPosition="1"/>
    </format>
    <format dxfId="85">
      <pivotArea field="11" type="button" dataOnly="0" labelOnly="1" outline="0" axis="axisRow" fieldPosition="2"/>
    </format>
    <format dxfId="84">
      <pivotArea field="123" dataOnly="0" labelOnly="1" grandCol="1" outline="0" offset="IV256" axis="axisCol" fieldPosition="0">
        <references count="1">
          <reference field="4294967294" count="1" selected="0">
            <x v="0"/>
          </reference>
        </references>
      </pivotArea>
    </format>
    <format dxfId="83">
      <pivotArea field="123" dataOnly="0" labelOnly="1" grandCol="1" outline="0" offset="IV256" axis="axisCol" fieldPosition="0">
        <references count="1">
          <reference field="4294967294" count="1" selected="0">
            <x v="1"/>
          </reference>
        </references>
      </pivotArea>
    </format>
    <format dxfId="82">
      <pivotArea field="123" dataOnly="0" labelOnly="1" grandCol="1" outline="0" offset="IV256" axis="axisCol" fieldPosition="0">
        <references count="1">
          <reference field="4294967294" count="1" selected="0">
            <x v="0"/>
          </reference>
        </references>
      </pivotArea>
    </format>
    <format dxfId="81">
      <pivotArea field="123" dataOnly="0" labelOnly="1" grandCol="1" outline="0" offset="IV256" axis="axisCol" fieldPosition="0">
        <references count="1">
          <reference field="4294967294" count="1" selected="0">
            <x v="1"/>
          </reference>
        </references>
      </pivotArea>
    </format>
    <format dxfId="80">
      <pivotArea dataOnly="0" labelOnly="1" outline="0" fieldPosition="0">
        <references count="2">
          <reference field="4294967294" count="2">
            <x v="0"/>
            <x v="1"/>
          </reference>
          <reference field="123" count="1" selected="0">
            <x v="1"/>
          </reference>
        </references>
      </pivotArea>
    </format>
    <format dxfId="79">
      <pivotArea dataOnly="0" labelOnly="1" outline="0" fieldPosition="0">
        <references count="2">
          <reference field="4294967294" count="2">
            <x v="0"/>
            <x v="1"/>
          </reference>
          <reference field="123" count="1" selected="0">
            <x v="2"/>
          </reference>
        </references>
      </pivotArea>
    </format>
    <format dxfId="78">
      <pivotArea dataOnly="0" labelOnly="1" outline="0" fieldPosition="0">
        <references count="2">
          <reference field="4294967294" count="2">
            <x v="0"/>
            <x v="1"/>
          </reference>
          <reference field="123" count="1" selected="0">
            <x v="3"/>
          </reference>
        </references>
      </pivotArea>
    </format>
    <format dxfId="77">
      <pivotArea field="0" type="button" dataOnly="0" labelOnly="1" outline="0" axis="axisRow" fieldPosition="0"/>
    </format>
    <format dxfId="76">
      <pivotArea field="1" type="button" dataOnly="0" labelOnly="1" outline="0" axis="axisRow" fieldPosition="1"/>
    </format>
    <format dxfId="75">
      <pivotArea field="11" type="button" dataOnly="0" labelOnly="1" outline="0" axis="axisRow" fieldPosition="2"/>
    </format>
    <format dxfId="74">
      <pivotArea field="123" dataOnly="0" labelOnly="1" grandCol="1" outline="0" axis="axisCol" fieldPosition="0">
        <references count="1">
          <reference field="4294967294" count="1" selected="0">
            <x v="0"/>
          </reference>
        </references>
      </pivotArea>
    </format>
    <format dxfId="73">
      <pivotArea field="123" dataOnly="0" labelOnly="1" grandCol="1" outline="0" axis="axisCol" fieldPosition="0">
        <references count="1">
          <reference field="4294967294" count="1" selected="0">
            <x v="1"/>
          </reference>
        </references>
      </pivotArea>
    </format>
    <format dxfId="72">
      <pivotArea field="123" dataOnly="0" labelOnly="1" grandCol="1" outline="0" axis="axisCol" fieldPosition="0">
        <references count="1">
          <reference field="4294967294" count="1" selected="0">
            <x v="0"/>
          </reference>
        </references>
      </pivotArea>
    </format>
    <format dxfId="71">
      <pivotArea field="123" dataOnly="0" labelOnly="1" grandCol="1" outline="0" axis="axisCol" fieldPosition="0">
        <references count="1">
          <reference field="4294967294" count="1" selected="0">
            <x v="1"/>
          </reference>
        </references>
      </pivotArea>
    </format>
    <format dxfId="70">
      <pivotArea dataOnly="0" labelOnly="1" outline="0" fieldPosition="0">
        <references count="2">
          <reference field="4294967294" count="2">
            <x v="0"/>
            <x v="1"/>
          </reference>
          <reference field="123" count="1" selected="0">
            <x v="1"/>
          </reference>
        </references>
      </pivotArea>
    </format>
    <format dxfId="69">
      <pivotArea dataOnly="0" labelOnly="1" outline="0" fieldPosition="0">
        <references count="2">
          <reference field="4294967294" count="2">
            <x v="0"/>
            <x v="1"/>
          </reference>
          <reference field="123" count="1" selected="0">
            <x v="2"/>
          </reference>
        </references>
      </pivotArea>
    </format>
    <format dxfId="68">
      <pivotArea dataOnly="0" labelOnly="1" outline="0" fieldPosition="0">
        <references count="2">
          <reference field="4294967294" count="2">
            <x v="0"/>
            <x v="1"/>
          </reference>
          <reference field="123" count="1" selected="0">
            <x v="3"/>
          </reference>
        </references>
      </pivotArea>
    </format>
    <format dxfId="67">
      <pivotArea type="origin" dataOnly="0" labelOnly="1" outline="0" offset="A1:C1" fieldPosition="0"/>
    </format>
    <format dxfId="66">
      <pivotArea field="0" type="button" dataOnly="0" labelOnly="1" outline="0" axis="axisRow" fieldPosition="0"/>
    </format>
    <format dxfId="65">
      <pivotArea field="1" type="button" dataOnly="0" labelOnly="1" outline="0" axis="axisRow" fieldPosition="1"/>
    </format>
    <format dxfId="64">
      <pivotArea field="11" type="button" dataOnly="0" labelOnly="1" outline="0" axis="axisRow" fieldPosition="2"/>
    </format>
    <format dxfId="63">
      <pivotArea field="123" dataOnly="0" labelOnly="1" grandCol="1" outline="0" axis="axisCol" fieldPosition="0">
        <references count="1">
          <reference field="4294967294" count="1" selected="0">
            <x v="0"/>
          </reference>
        </references>
      </pivotArea>
    </format>
    <format dxfId="62">
      <pivotArea field="123" dataOnly="0" labelOnly="1" grandCol="1" outline="0" axis="axisCol" fieldPosition="0">
        <references count="1">
          <reference field="4294967294" count="1" selected="0">
            <x v="1"/>
          </reference>
        </references>
      </pivotArea>
    </format>
    <format dxfId="61">
      <pivotArea field="123" dataOnly="0" labelOnly="1" grandCol="1" outline="0" axis="axisCol" fieldPosition="0">
        <references count="1">
          <reference field="4294967294" count="1" selected="0">
            <x v="0"/>
          </reference>
        </references>
      </pivotArea>
    </format>
    <format dxfId="60">
      <pivotArea field="123" dataOnly="0" labelOnly="1" grandCol="1" outline="0" axis="axisCol" fieldPosition="0">
        <references count="1">
          <reference field="4294967294" count="1" selected="0">
            <x v="1"/>
          </reference>
        </references>
      </pivotArea>
    </format>
    <format dxfId="59">
      <pivotArea dataOnly="0" labelOnly="1" outline="0" fieldPosition="0">
        <references count="2">
          <reference field="4294967294" count="2">
            <x v="0"/>
            <x v="1"/>
          </reference>
          <reference field="123" count="1" selected="0">
            <x v="1"/>
          </reference>
        </references>
      </pivotArea>
    </format>
    <format dxfId="58">
      <pivotArea dataOnly="0" labelOnly="1" outline="0" fieldPosition="0">
        <references count="2">
          <reference field="4294967294" count="2">
            <x v="0"/>
            <x v="1"/>
          </reference>
          <reference field="123" count="1" selected="0">
            <x v="2"/>
          </reference>
        </references>
      </pivotArea>
    </format>
    <format dxfId="57">
      <pivotArea dataOnly="0" labelOnly="1" outline="0" fieldPosition="0">
        <references count="2">
          <reference field="4294967294" count="2">
            <x v="0"/>
            <x v="1"/>
          </reference>
          <reference field="123" count="1" selected="0">
            <x v="3"/>
          </reference>
        </references>
      </pivotArea>
    </format>
    <format dxfId="56">
      <pivotArea field="0" type="button" dataOnly="0" labelOnly="1" outline="0" axis="axisRow" fieldPosition="0"/>
    </format>
    <format dxfId="55">
      <pivotArea field="1" type="button" dataOnly="0" labelOnly="1" outline="0" axis="axisRow" fieldPosition="1"/>
    </format>
    <format dxfId="54">
      <pivotArea field="11" type="button" dataOnly="0" labelOnly="1" outline="0" axis="axisRow" fieldPosition="2"/>
    </format>
    <format dxfId="53">
      <pivotArea field="123" dataOnly="0" labelOnly="1" grandCol="1" outline="0" axis="axisCol" fieldPosition="0">
        <references count="1">
          <reference field="4294967294" count="1" selected="0">
            <x v="0"/>
          </reference>
        </references>
      </pivotArea>
    </format>
    <format dxfId="52">
      <pivotArea field="123" dataOnly="0" labelOnly="1" grandCol="1" outline="0" axis="axisCol" fieldPosition="0">
        <references count="1">
          <reference field="4294967294" count="1" selected="0">
            <x v="1"/>
          </reference>
        </references>
      </pivotArea>
    </format>
    <format dxfId="51">
      <pivotArea field="123" dataOnly="0" labelOnly="1" grandCol="1" outline="0" axis="axisCol" fieldPosition="0">
        <references count="1">
          <reference field="4294967294" count="1" selected="0">
            <x v="0"/>
          </reference>
        </references>
      </pivotArea>
    </format>
    <format dxfId="50">
      <pivotArea field="123" dataOnly="0" labelOnly="1" grandCol="1" outline="0" axis="axisCol" fieldPosition="0">
        <references count="1">
          <reference field="4294967294" count="1" selected="0">
            <x v="1"/>
          </reference>
        </references>
      </pivotArea>
    </format>
    <format dxfId="49">
      <pivotArea dataOnly="0" labelOnly="1" outline="0" fieldPosition="0">
        <references count="2">
          <reference field="4294967294" count="2">
            <x v="0"/>
            <x v="1"/>
          </reference>
          <reference field="123" count="1" selected="0">
            <x v="1"/>
          </reference>
        </references>
      </pivotArea>
    </format>
    <format dxfId="48">
      <pivotArea dataOnly="0" labelOnly="1" outline="0" fieldPosition="0">
        <references count="2">
          <reference field="4294967294" count="2">
            <x v="0"/>
            <x v="1"/>
          </reference>
          <reference field="123" count="1" selected="0">
            <x v="2"/>
          </reference>
        </references>
      </pivotArea>
    </format>
    <format dxfId="47">
      <pivotArea dataOnly="0" labelOnly="1" outline="0" fieldPosition="0">
        <references count="2">
          <reference field="4294967294" count="2">
            <x v="0"/>
            <x v="1"/>
          </reference>
          <reference field="123" count="1" selected="0">
            <x v="3"/>
          </reference>
        </references>
      </pivotArea>
    </format>
    <format dxfId="46">
      <pivotArea type="origin" dataOnly="0" labelOnly="1" outline="0" offset="A1:C1" fieldPosition="0"/>
    </format>
    <format dxfId="45">
      <pivotArea field="123" type="button" dataOnly="0" labelOnly="1" outline="0" axis="axisCol" fieldPosition="0"/>
    </format>
    <format dxfId="44">
      <pivotArea field="-2" type="button" dataOnly="0" labelOnly="1" outline="0" axis="axisCol" fieldPosition="1"/>
    </format>
    <format dxfId="43">
      <pivotArea type="topRight" dataOnly="0" labelOnly="1" outline="0" fieldPosition="0"/>
    </format>
    <format dxfId="42">
      <pivotArea type="origin" dataOnly="0" labelOnly="1" outline="0" offset="A2:C2" fieldPosition="0"/>
    </format>
    <format dxfId="41">
      <pivotArea field="123" dataOnly="0" labelOnly="1" grandCol="1" outline="0" offset="IV1" axis="axisCol" fieldPosition="0">
        <references count="1">
          <reference field="4294967294" count="1" selected="0">
            <x v="0"/>
          </reference>
        </references>
      </pivotArea>
    </format>
    <format dxfId="40">
      <pivotArea field="123" dataOnly="0" labelOnly="1" grandCol="1" outline="0" offset="IV1" axis="axisCol" fieldPosition="0">
        <references count="1">
          <reference field="4294967294" count="1" selected="0">
            <x v="1"/>
          </reference>
        </references>
      </pivotArea>
    </format>
    <format dxfId="39">
      <pivotArea field="123" dataOnly="0" labelOnly="1" grandCol="1" outline="0" offset="IV1" axis="axisCol" fieldPosition="0">
        <references count="1">
          <reference field="4294967294" count="1" selected="0">
            <x v="0"/>
          </reference>
        </references>
      </pivotArea>
    </format>
    <format dxfId="38">
      <pivotArea field="123" dataOnly="0" labelOnly="1" grandCol="1" outline="0" offset="IV1" axis="axisCol" fieldPosition="0">
        <references count="1">
          <reference field="4294967294" count="1" selected="0">
            <x v="1"/>
          </reference>
        </references>
      </pivotArea>
    </format>
    <format dxfId="37">
      <pivotArea outline="0" collapsedLevelsAreSubtotals="1" fieldPosition="0">
        <references count="5">
          <reference field="4294967294" count="2" selected="0">
            <x v="0"/>
            <x v="1"/>
          </reference>
          <reference field="0" count="0" selected="0"/>
          <reference field="1" count="0" selected="0"/>
          <reference field="11" count="0" selected="0"/>
          <reference field="123" count="0" selected="0"/>
        </references>
      </pivotArea>
    </format>
    <format dxfId="36">
      <pivotArea dataOnly="0" labelOnly="1" fieldPosition="0">
        <references count="1">
          <reference field="0" count="0"/>
        </references>
      </pivotArea>
    </format>
    <format dxfId="35">
      <pivotArea dataOnly="0" labelOnly="1" fieldPosition="0">
        <references count="2">
          <reference field="0" count="1" selected="0">
            <x v="0"/>
          </reference>
          <reference field="1" count="3">
            <x v="0"/>
            <x v="1"/>
            <x v="6"/>
          </reference>
        </references>
      </pivotArea>
    </format>
    <format dxfId="34">
      <pivotArea dataOnly="0" labelOnly="1" fieldPosition="0">
        <references count="2">
          <reference field="0" count="1" selected="0">
            <x v="1"/>
          </reference>
          <reference field="1" count="2">
            <x v="3"/>
            <x v="8"/>
          </reference>
        </references>
      </pivotArea>
    </format>
    <format dxfId="33">
      <pivotArea dataOnly="0" labelOnly="1" fieldPosition="0">
        <references count="2">
          <reference field="0" count="1" selected="0">
            <x v="2"/>
          </reference>
          <reference field="1" count="1">
            <x v="7"/>
          </reference>
        </references>
      </pivotArea>
    </format>
    <format dxfId="32">
      <pivotArea dataOnly="0" labelOnly="1" fieldPosition="0">
        <references count="2">
          <reference field="0" count="1" selected="0">
            <x v="3"/>
          </reference>
          <reference field="1" count="2">
            <x v="4"/>
            <x v="9"/>
          </reference>
        </references>
      </pivotArea>
    </format>
    <format dxfId="31">
      <pivotArea dataOnly="0" labelOnly="1" fieldPosition="0">
        <references count="2">
          <reference field="0" count="1" selected="0">
            <x v="4"/>
          </reference>
          <reference field="1" count="2">
            <x v="2"/>
            <x v="5"/>
          </reference>
        </references>
      </pivotArea>
    </format>
    <format dxfId="30">
      <pivotArea dataOnly="0" labelOnly="1" fieldPosition="0">
        <references count="3">
          <reference field="0" count="1" selected="0">
            <x v="0"/>
          </reference>
          <reference field="1" count="1" selected="0">
            <x v="0"/>
          </reference>
          <reference field="11" count="1">
            <x v="1"/>
          </reference>
        </references>
      </pivotArea>
    </format>
    <format dxfId="29">
      <pivotArea dataOnly="0" labelOnly="1" fieldPosition="0">
        <references count="3">
          <reference field="0" count="1" selected="0">
            <x v="0"/>
          </reference>
          <reference field="1" count="1" selected="0">
            <x v="1"/>
          </reference>
          <reference field="11" count="1">
            <x v="2"/>
          </reference>
        </references>
      </pivotArea>
    </format>
    <format dxfId="28">
      <pivotArea dataOnly="0" labelOnly="1" fieldPosition="0">
        <references count="3">
          <reference field="0" count="1" selected="0">
            <x v="0"/>
          </reference>
          <reference field="1" count="1" selected="0">
            <x v="6"/>
          </reference>
          <reference field="11" count="1">
            <x v="0"/>
          </reference>
        </references>
      </pivotArea>
    </format>
    <format dxfId="27">
      <pivotArea dataOnly="0" labelOnly="1" fieldPosition="0">
        <references count="3">
          <reference field="0" count="1" selected="0">
            <x v="1"/>
          </reference>
          <reference field="1" count="1" selected="0">
            <x v="3"/>
          </reference>
          <reference field="11" count="1">
            <x v="2"/>
          </reference>
        </references>
      </pivotArea>
    </format>
    <format dxfId="26">
      <pivotArea dataOnly="0" labelOnly="1" fieldPosition="0">
        <references count="3">
          <reference field="0" count="1" selected="0">
            <x v="1"/>
          </reference>
          <reference field="1" count="1" selected="0">
            <x v="8"/>
          </reference>
          <reference field="11" count="1">
            <x v="0"/>
          </reference>
        </references>
      </pivotArea>
    </format>
    <format dxfId="25">
      <pivotArea dataOnly="0" labelOnly="1" fieldPosition="0">
        <references count="3">
          <reference field="0" count="1" selected="0">
            <x v="2"/>
          </reference>
          <reference field="1" count="1" selected="0">
            <x v="7"/>
          </reference>
          <reference field="11" count="1">
            <x v="0"/>
          </reference>
        </references>
      </pivotArea>
    </format>
    <format dxfId="24">
      <pivotArea dataOnly="0" labelOnly="1" fieldPosition="0">
        <references count="3">
          <reference field="0" count="1" selected="0">
            <x v="3"/>
          </reference>
          <reference field="1" count="1" selected="0">
            <x v="4"/>
          </reference>
          <reference field="11" count="1">
            <x v="2"/>
          </reference>
        </references>
      </pivotArea>
    </format>
    <format dxfId="23">
      <pivotArea dataOnly="0" labelOnly="1" fieldPosition="0">
        <references count="3">
          <reference field="0" count="1" selected="0">
            <x v="3"/>
          </reference>
          <reference field="1" count="1" selected="0">
            <x v="9"/>
          </reference>
          <reference field="11" count="1">
            <x v="1"/>
          </reference>
        </references>
      </pivotArea>
    </format>
    <format dxfId="22">
      <pivotArea dataOnly="0" labelOnly="1" fieldPosition="0">
        <references count="3">
          <reference field="0" count="1" selected="0">
            <x v="4"/>
          </reference>
          <reference field="1" count="1" selected="0">
            <x v="2"/>
          </reference>
          <reference field="11" count="1">
            <x v="2"/>
          </reference>
        </references>
      </pivotArea>
    </format>
    <format dxfId="21">
      <pivotArea dataOnly="0" labelOnly="1" fieldPosition="0">
        <references count="3">
          <reference field="0" count="1" selected="0">
            <x v="4"/>
          </reference>
          <reference field="1" count="1" selected="0">
            <x v="5"/>
          </reference>
          <reference field="11" count="1">
            <x v="0"/>
          </reference>
        </references>
      </pivotArea>
    </format>
  </formats>
  <conditionalFormats count="1">
    <conditionalFormat priority="4">
      <pivotAreas count="1">
        <pivotArea type="data" outline="0" collapsedLevelsAreSubtotals="1" fieldPosition="0">
          <references count="5">
            <reference field="4294967294" count="1" selected="0">
              <x v="1"/>
            </reference>
            <reference field="0" count="5" selected="0">
              <x v="0"/>
              <x v="1"/>
              <x v="2"/>
              <x v="3"/>
              <x v="4"/>
            </reference>
            <reference field="1" count="10" selected="0">
              <x v="0"/>
              <x v="1"/>
              <x v="2"/>
              <x v="3"/>
              <x v="4"/>
              <x v="5"/>
              <x v="6"/>
              <x v="7"/>
              <x v="8"/>
              <x v="9"/>
            </reference>
            <reference field="11" count="3" selected="0">
              <x v="0"/>
              <x v="1"/>
              <x v="2"/>
            </reference>
            <reference field="123" count="1" selected="0">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7"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Ruptures des stocks">
  <location ref="A4:C8" firstHeaderRow="0" firstDataRow="1" firstDataCol="1"/>
  <pivotFields count="5">
    <pivotField axis="axisRow" dataField="1" showAll="0">
      <items count="6">
        <item h="1" x="2"/>
        <item x="3"/>
        <item x="0"/>
        <item x="1"/>
        <item h="1" x="4"/>
        <item t="default"/>
      </items>
    </pivotField>
    <pivotField showAll="0"/>
    <pivotField showAll="0"/>
    <pivotField showAll="0"/>
    <pivotField showAll="0"/>
  </pivotFields>
  <rowFields count="1">
    <field x="0"/>
  </rowFields>
  <rowItems count="4">
    <i>
      <x v="1"/>
    </i>
    <i>
      <x v="2"/>
    </i>
    <i>
      <x v="3"/>
    </i>
    <i t="grand">
      <x/>
    </i>
  </rowItems>
  <colFields count="1">
    <field x="-2"/>
  </colFields>
  <colItems count="2">
    <i>
      <x/>
    </i>
    <i i="1">
      <x v="1"/>
    </i>
  </colItems>
  <dataFields count="2">
    <dataField name="# marchands" fld="0" subtotal="count" baseField="0" baseItem="0"/>
    <dataField name="% marchands" fld="0" subtotal="count" showDataAs="percentOfTotal" baseField="0" baseItem="0" numFmtId="9"/>
  </dataFields>
  <formats count="9">
    <format dxfId="249">
      <pivotArea outline="0" collapsedLevelsAreSubtotals="1" fieldPosition="0">
        <references count="1">
          <reference field="4294967294" count="1" selected="0">
            <x v="1"/>
          </reference>
        </references>
      </pivotArea>
    </format>
    <format dxfId="248">
      <pivotArea outline="0" collapsedLevelsAreSubtotals="1" fieldPosition="0">
        <references count="1">
          <reference field="4294967294" count="1" selected="0">
            <x v="1"/>
          </reference>
        </references>
      </pivotArea>
    </format>
    <format dxfId="247">
      <pivotArea outline="0" collapsedLevelsAreSubtotals="1" fieldPosition="0">
        <references count="1">
          <reference field="4294967294" count="1" selected="0">
            <x v="1"/>
          </reference>
        </references>
      </pivotArea>
    </format>
    <format dxfId="246">
      <pivotArea grandRow="1" outline="0" collapsedLevelsAreSubtotals="1" fieldPosition="0"/>
    </format>
    <format dxfId="245">
      <pivotArea dataOnly="0" labelOnly="1" grandRow="1" outline="0" fieldPosition="0"/>
    </format>
    <format dxfId="244">
      <pivotArea grandRow="1" outline="0" collapsedLevelsAreSubtotals="1" fieldPosition="0"/>
    </format>
    <format dxfId="243">
      <pivotArea dataOnly="0" labelOnly="1" grandRow="1" outline="0" fieldPosition="0"/>
    </format>
    <format dxfId="242">
      <pivotArea outline="0" collapsedLevelsAreSubtotals="1" fieldPosition="0">
        <references count="1">
          <reference field="4294967294" count="1" selected="0">
            <x v="1"/>
          </reference>
        </references>
      </pivotArea>
    </format>
    <format dxfId="241">
      <pivotArea collapsedLevelsAreSubtotals="1" fieldPosition="0">
        <references count="2">
          <reference field="4294967294" count="1" selected="0">
            <x v="1"/>
          </reference>
          <reference field="0" count="0"/>
        </references>
      </pivotArea>
    </format>
  </formats>
  <conditionalFormats count="1">
    <conditionalFormat priority="1">
      <pivotAreas count="1">
        <pivotArea type="data" collapsedLevelsAreSubtotals="1" fieldPosition="0">
          <references count="2">
            <reference field="4294967294" count="1" selected="0">
              <x v="1"/>
            </reference>
            <reference field="0" count="3">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1" cacheId="4" dataOnRows="1" applyNumberFormats="0" applyBorderFormats="0" applyFontFormats="0" applyPatternFormats="0" applyAlignmentFormats="0" applyWidthHeightFormats="1" dataCaption="Ruptures de stock" updatedVersion="6" minRefreshableVersion="3" useAutoFormatting="1" itemPrintTitles="1" createdVersion="6" indent="0" outline="1" outlineData="1" multipleFieldFilters="0">
  <location ref="A30:B34" firstHeaderRow="1" firstDataRow="1" firstDataCol="1"/>
  <pivotFields count="187">
    <pivotField outline="0" showAll="0" defaultSubtotal="0">
      <items count="5">
        <item x="1"/>
        <item x="4"/>
        <item x="0"/>
        <item x="3"/>
        <item x="2"/>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h="1" x="2"/>
        <item h="1" x="3"/>
        <item h="1" x="0"/>
        <item x="1"/>
        <item t="default"/>
      </items>
    </pivotField>
    <pivotField showAll="0">
      <items count="9">
        <item x="0"/>
        <item x="3"/>
        <item x="7"/>
        <item x="5"/>
        <item x="4"/>
        <item x="6"/>
        <item x="1"/>
        <item x="2"/>
        <item t="default"/>
      </items>
    </pivotField>
    <pivotField dataField="1" outline="0" showAll="0" defaultSubtotal="0">
      <items count="3">
        <item x="1"/>
        <item x="2"/>
        <item h="1" x="0"/>
      </items>
      <extLst>
        <ext xmlns:x14="http://schemas.microsoft.com/office/spreadsheetml/2009/9/main" uri="{2946ED86-A175-432a-8AC1-64E0C546D7DE}">
          <x14:pivotField fillDownLabels="1"/>
        </ext>
      </extLst>
    </pivotField>
    <pivotField dataField="1" showAll="0">
      <items count="4">
        <item h="1" x="2"/>
        <item x="1"/>
        <item h="1" x="0"/>
        <item t="default"/>
      </items>
    </pivotField>
    <pivotField dataField="1" showAll="0">
      <items count="4">
        <item h="1" x="1"/>
        <item x="2"/>
        <item h="1" x="0"/>
        <item t="default"/>
      </items>
    </pivotField>
    <pivotField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4">
    <i>
      <x/>
    </i>
    <i i="1">
      <x v="1"/>
    </i>
    <i i="2">
      <x v="2"/>
    </i>
    <i i="3">
      <x v="3"/>
    </i>
  </rowItems>
  <colItems count="1">
    <i/>
  </colItems>
  <dataFields count="4">
    <dataField name="Eau en bidons" fld="125" baseField="0" baseItem="1325261520"/>
    <dataField name="Produit de traitement de l'eau" fld="128" baseField="0" baseItem="1325261520"/>
    <dataField name="Eau de javel" fld="127" baseField="0" baseItem="1325261520"/>
    <dataField name="Savon" fld="126" baseField="0" baseItem="1325261520"/>
  </dataFields>
  <formats count="7">
    <format dxfId="256">
      <pivotArea type="all" dataOnly="0" outline="0" fieldPosition="0"/>
    </format>
    <format dxfId="255">
      <pivotArea outline="0" collapsedLevelsAreSubtotals="1" fieldPosition="0"/>
    </format>
    <format dxfId="254">
      <pivotArea field="-2" type="button" dataOnly="0" labelOnly="1" outline="0" axis="axisRow" fieldPosition="0"/>
    </format>
    <format dxfId="253">
      <pivotArea dataOnly="0" labelOnly="1" outline="0" fieldPosition="0">
        <references count="1">
          <reference field="4294967294" count="4">
            <x v="0"/>
            <x v="1"/>
            <x v="2"/>
            <x v="3"/>
          </reference>
        </references>
      </pivotArea>
    </format>
    <format dxfId="252">
      <pivotArea dataOnly="0" labelOnly="1" grandCol="1" outline="0" axis="axisCol" fieldPosition="0"/>
    </format>
    <format dxfId="251">
      <pivotArea collapsedLevelsAreSubtotals="1" fieldPosition="0">
        <references count="1">
          <reference field="4294967294" count="1">
            <x v="3"/>
          </reference>
        </references>
      </pivotArea>
    </format>
    <format dxfId="250">
      <pivotArea dataOnly="0" labelOnly="1" outline="0" fieldPosition="0">
        <references count="1">
          <reference field="4294967294"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tabSelected="1" zoomScale="136" zoomScaleNormal="100" workbookViewId="0">
      <selection activeCell="B16" sqref="B16"/>
    </sheetView>
  </sheetViews>
  <sheetFormatPr defaultColWidth="10.90625" defaultRowHeight="14.5" x14ac:dyDescent="0.35"/>
  <cols>
    <col min="1" max="1" width="20" customWidth="1"/>
    <col min="2" max="2" width="103.6328125" customWidth="1"/>
  </cols>
  <sheetData>
    <row r="1" spans="1:21" ht="22.5" x14ac:dyDescent="0.35">
      <c r="A1" s="140" t="s">
        <v>97</v>
      </c>
      <c r="B1" s="141"/>
      <c r="C1" s="17"/>
      <c r="D1" s="17"/>
      <c r="E1" s="17"/>
      <c r="F1" s="17"/>
      <c r="G1" s="17"/>
      <c r="H1" s="19"/>
      <c r="I1" s="19"/>
      <c r="J1" s="19"/>
      <c r="K1" s="19"/>
      <c r="L1" s="19"/>
      <c r="M1" s="19"/>
      <c r="N1" s="19"/>
      <c r="O1" s="19"/>
      <c r="P1" s="19"/>
      <c r="Q1" s="19"/>
      <c r="R1" s="19"/>
      <c r="S1" s="19"/>
      <c r="T1" s="19"/>
      <c r="U1" s="19"/>
    </row>
    <row r="2" spans="1:21" ht="22.5" x14ac:dyDescent="0.35">
      <c r="A2" s="18" t="s">
        <v>3468</v>
      </c>
      <c r="B2" s="24"/>
      <c r="C2" s="17"/>
      <c r="D2" s="17"/>
      <c r="E2" s="17"/>
      <c r="F2" s="17"/>
      <c r="G2" s="17"/>
      <c r="H2" s="19"/>
      <c r="I2" s="19"/>
      <c r="J2" s="19"/>
      <c r="K2" s="19"/>
      <c r="L2" s="19"/>
      <c r="M2" s="19"/>
      <c r="N2" s="19"/>
      <c r="O2" s="19"/>
      <c r="P2" s="19"/>
      <c r="Q2" s="19"/>
      <c r="R2" s="19"/>
      <c r="S2" s="19"/>
      <c r="T2" s="19"/>
      <c r="U2" s="19"/>
    </row>
    <row r="3" spans="1:21" x14ac:dyDescent="0.35">
      <c r="A3" s="18" t="s">
        <v>3469</v>
      </c>
      <c r="B3" s="19"/>
      <c r="C3" s="17"/>
      <c r="D3" s="17"/>
      <c r="E3" s="17"/>
      <c r="F3" s="17"/>
      <c r="G3" s="17"/>
      <c r="H3" s="19"/>
      <c r="I3" s="19"/>
      <c r="J3" s="19"/>
      <c r="K3" s="19"/>
      <c r="L3" s="19"/>
      <c r="M3" s="19"/>
      <c r="N3" s="19"/>
      <c r="O3" s="19"/>
      <c r="P3" s="19"/>
      <c r="Q3" s="19"/>
      <c r="R3" s="19"/>
      <c r="S3" s="19"/>
      <c r="T3" s="19"/>
      <c r="U3" s="19"/>
    </row>
    <row r="4" spans="1:21" ht="23" customHeight="1" thickBot="1" x14ac:dyDescent="0.4">
      <c r="A4" s="14" t="s">
        <v>105</v>
      </c>
      <c r="B4" s="16" t="s">
        <v>113</v>
      </c>
      <c r="C4" s="17"/>
      <c r="D4" s="17"/>
      <c r="E4" s="17"/>
      <c r="F4" s="17"/>
      <c r="G4" s="17"/>
      <c r="H4" s="19"/>
      <c r="I4" s="19"/>
      <c r="J4" s="19"/>
      <c r="K4" s="19"/>
      <c r="L4" s="19"/>
      <c r="M4" s="19"/>
      <c r="N4" s="19"/>
      <c r="O4" s="19"/>
      <c r="P4" s="19"/>
      <c r="Q4" s="19"/>
      <c r="R4" s="19"/>
      <c r="S4" s="19"/>
      <c r="T4" s="19"/>
      <c r="U4" s="19"/>
    </row>
    <row r="5" spans="1:21" ht="195.5" thickBot="1" x14ac:dyDescent="0.4">
      <c r="A5" s="15" t="s">
        <v>98</v>
      </c>
      <c r="B5" s="13" t="s">
        <v>125</v>
      </c>
      <c r="C5" s="19"/>
      <c r="D5" s="19"/>
      <c r="E5" s="19"/>
      <c r="F5" s="19"/>
      <c r="G5" s="19"/>
      <c r="H5" s="19"/>
      <c r="I5" s="19"/>
      <c r="J5" s="19"/>
      <c r="K5" s="19"/>
      <c r="L5" s="19"/>
      <c r="M5" s="19"/>
      <c r="N5" s="19"/>
      <c r="O5" s="19"/>
      <c r="P5" s="19"/>
      <c r="Q5" s="19"/>
      <c r="R5" s="19"/>
      <c r="S5" s="19"/>
      <c r="T5" s="19"/>
      <c r="U5" s="19"/>
    </row>
    <row r="6" spans="1:21" ht="15" thickBot="1" x14ac:dyDescent="0.4">
      <c r="A6" s="15" t="s">
        <v>99</v>
      </c>
      <c r="B6" s="13" t="s">
        <v>3472</v>
      </c>
      <c r="C6" s="19"/>
      <c r="D6" s="19"/>
      <c r="E6" s="19"/>
      <c r="F6" s="19"/>
      <c r="G6" s="19"/>
      <c r="H6" s="19"/>
      <c r="I6" s="19"/>
      <c r="J6" s="19"/>
      <c r="K6" s="19"/>
      <c r="L6" s="19"/>
      <c r="M6" s="19"/>
      <c r="N6" s="19"/>
      <c r="O6" s="19"/>
      <c r="P6" s="19"/>
      <c r="Q6" s="19"/>
      <c r="R6" s="19"/>
      <c r="S6" s="19"/>
      <c r="T6" s="19"/>
      <c r="U6" s="19"/>
    </row>
    <row r="7" spans="1:21" ht="104.5" thickBot="1" x14ac:dyDescent="0.4">
      <c r="A7" s="15" t="s">
        <v>100</v>
      </c>
      <c r="B7" s="13" t="s">
        <v>3473</v>
      </c>
      <c r="C7" s="19"/>
      <c r="D7" s="19"/>
      <c r="E7" s="19"/>
      <c r="F7" s="19"/>
      <c r="G7" s="19"/>
      <c r="H7" s="19"/>
      <c r="I7" s="19"/>
      <c r="J7" s="19"/>
      <c r="K7" s="19"/>
      <c r="L7" s="19"/>
      <c r="M7" s="19"/>
      <c r="N7" s="19"/>
      <c r="O7" s="19"/>
      <c r="P7" s="19"/>
      <c r="Q7" s="19"/>
      <c r="R7" s="19"/>
      <c r="S7" s="19"/>
      <c r="T7" s="19"/>
      <c r="U7" s="19"/>
    </row>
    <row r="8" spans="1:21" ht="39.5" thickBot="1" x14ac:dyDescent="0.4">
      <c r="A8" s="15" t="s">
        <v>101</v>
      </c>
      <c r="B8" s="13" t="s">
        <v>3471</v>
      </c>
      <c r="C8" s="19"/>
      <c r="D8" s="19"/>
      <c r="E8" s="19"/>
      <c r="F8" s="19"/>
      <c r="G8" s="19"/>
      <c r="H8" s="19"/>
      <c r="I8" s="19"/>
      <c r="J8" s="19"/>
      <c r="K8" s="19"/>
      <c r="L8" s="19"/>
      <c r="M8" s="19"/>
      <c r="N8" s="19"/>
      <c r="O8" s="19"/>
      <c r="P8" s="19"/>
      <c r="Q8" s="19"/>
      <c r="R8" s="19"/>
      <c r="S8" s="19"/>
      <c r="T8" s="19"/>
      <c r="U8" s="19"/>
    </row>
    <row r="9" spans="1:21" ht="26.5" thickBot="1" x14ac:dyDescent="0.4">
      <c r="A9" s="15" t="s">
        <v>102</v>
      </c>
      <c r="B9" s="13" t="s">
        <v>114</v>
      </c>
      <c r="C9" s="19"/>
      <c r="D9" s="19"/>
      <c r="E9" s="19"/>
      <c r="F9" s="19"/>
      <c r="G9" s="19"/>
      <c r="H9" s="19"/>
      <c r="I9" s="19"/>
      <c r="J9" s="19"/>
      <c r="K9" s="19"/>
      <c r="L9" s="19"/>
      <c r="M9" s="19"/>
      <c r="N9" s="19"/>
      <c r="O9" s="19"/>
      <c r="P9" s="19"/>
      <c r="Q9" s="19"/>
      <c r="R9" s="19"/>
      <c r="S9" s="19"/>
      <c r="T9" s="19"/>
      <c r="U9" s="19"/>
    </row>
    <row r="10" spans="1:21" ht="26.5" thickBot="1" x14ac:dyDescent="0.4">
      <c r="A10" s="15" t="s">
        <v>103</v>
      </c>
      <c r="B10" s="13" t="s">
        <v>104</v>
      </c>
      <c r="C10" s="19"/>
      <c r="D10" s="19"/>
      <c r="E10" s="19"/>
      <c r="F10" s="19"/>
      <c r="G10" s="19"/>
      <c r="H10" s="19"/>
      <c r="I10" s="19"/>
      <c r="J10" s="19"/>
      <c r="K10" s="19"/>
      <c r="L10" s="19"/>
      <c r="M10" s="19"/>
      <c r="N10" s="19"/>
      <c r="O10" s="19"/>
      <c r="P10" s="19"/>
      <c r="Q10" s="19"/>
      <c r="R10" s="19"/>
      <c r="S10" s="19"/>
      <c r="T10" s="19"/>
      <c r="U10" s="19"/>
    </row>
    <row r="11" spans="1:21" x14ac:dyDescent="0.35">
      <c r="C11" s="19"/>
      <c r="D11" s="19"/>
      <c r="E11" s="19"/>
      <c r="F11" s="19"/>
      <c r="G11" s="19"/>
      <c r="H11" s="19"/>
      <c r="I11" s="19"/>
      <c r="J11" s="19"/>
      <c r="K11" s="19"/>
      <c r="L11" s="19"/>
      <c r="M11" s="19"/>
      <c r="N11" s="19"/>
      <c r="O11" s="19"/>
      <c r="P11" s="19"/>
      <c r="Q11" s="19"/>
      <c r="R11" s="19"/>
      <c r="S11" s="19"/>
      <c r="T11" s="19"/>
      <c r="U11" s="19"/>
    </row>
    <row r="12" spans="1:21" ht="27" customHeight="1" x14ac:dyDescent="0.35">
      <c r="A12" s="20" t="s">
        <v>3489</v>
      </c>
      <c r="B12" s="20" t="s">
        <v>113</v>
      </c>
      <c r="C12" s="19"/>
      <c r="D12" s="19"/>
      <c r="E12" s="19"/>
      <c r="F12" s="19"/>
      <c r="G12" s="19"/>
      <c r="H12" s="19"/>
      <c r="I12" s="19"/>
      <c r="J12" s="19"/>
      <c r="K12" s="19"/>
      <c r="L12" s="19"/>
      <c r="M12" s="19"/>
      <c r="N12" s="19"/>
      <c r="O12" s="19"/>
      <c r="P12" s="19"/>
      <c r="Q12" s="19"/>
      <c r="R12" s="19"/>
      <c r="S12" s="19"/>
      <c r="T12" s="19"/>
      <c r="U12" s="19"/>
    </row>
    <row r="13" spans="1:21" x14ac:dyDescent="0.35">
      <c r="A13" s="21" t="s">
        <v>106</v>
      </c>
      <c r="B13" s="22" t="s">
        <v>115</v>
      </c>
      <c r="D13" s="19"/>
      <c r="E13" s="19"/>
      <c r="F13" s="19"/>
      <c r="G13" s="19"/>
      <c r="H13" s="19"/>
      <c r="I13" s="19"/>
      <c r="J13" s="19"/>
      <c r="K13" s="19"/>
      <c r="L13" s="19"/>
      <c r="M13" s="19"/>
      <c r="N13" s="19"/>
      <c r="O13" s="19"/>
      <c r="P13" s="19"/>
      <c r="Q13" s="19"/>
      <c r="R13" s="19"/>
      <c r="S13" s="19"/>
      <c r="T13" s="19"/>
      <c r="U13" s="19"/>
    </row>
    <row r="14" spans="1:21" x14ac:dyDescent="0.35">
      <c r="A14" s="21" t="s">
        <v>107</v>
      </c>
      <c r="B14" s="22" t="s">
        <v>124</v>
      </c>
      <c r="C14" s="19"/>
      <c r="D14" s="19"/>
      <c r="E14" s="19"/>
      <c r="F14" s="19"/>
      <c r="G14" s="19"/>
      <c r="H14" s="19"/>
      <c r="I14" s="19"/>
      <c r="J14" s="19"/>
      <c r="K14" s="19"/>
      <c r="L14" s="19"/>
      <c r="M14" s="19"/>
      <c r="N14" s="19"/>
      <c r="O14" s="19"/>
      <c r="P14" s="19"/>
      <c r="Q14" s="19"/>
      <c r="R14" s="19"/>
      <c r="S14" s="19"/>
      <c r="T14" s="19"/>
      <c r="U14" s="19"/>
    </row>
    <row r="15" spans="1:21" x14ac:dyDescent="0.35">
      <c r="A15" s="21" t="s">
        <v>3474</v>
      </c>
      <c r="B15" s="22" t="s">
        <v>121</v>
      </c>
      <c r="C15" s="19"/>
      <c r="D15" s="19"/>
      <c r="E15" s="19"/>
      <c r="F15" s="19"/>
      <c r="G15" s="19"/>
      <c r="H15" s="19"/>
      <c r="I15" s="19"/>
      <c r="J15" s="19"/>
      <c r="K15" s="19"/>
      <c r="L15" s="19"/>
      <c r="M15" s="19"/>
      <c r="N15" s="19"/>
      <c r="O15" s="19"/>
      <c r="P15" s="19"/>
      <c r="Q15" s="19"/>
      <c r="R15" s="19"/>
      <c r="S15" s="19"/>
      <c r="T15" s="19"/>
      <c r="U15" s="19"/>
    </row>
    <row r="16" spans="1:21" x14ac:dyDescent="0.35">
      <c r="A16" s="21" t="s">
        <v>3475</v>
      </c>
      <c r="B16" s="22" t="s">
        <v>122</v>
      </c>
      <c r="C16" s="19"/>
      <c r="D16" s="19"/>
      <c r="E16" s="19"/>
      <c r="F16" s="19"/>
      <c r="G16" s="19"/>
      <c r="H16" s="19"/>
      <c r="I16" s="19"/>
      <c r="J16" s="19"/>
      <c r="K16" s="19"/>
      <c r="L16" s="19"/>
      <c r="M16" s="19"/>
      <c r="N16" s="19"/>
      <c r="O16" s="19"/>
      <c r="P16" s="19"/>
      <c r="Q16" s="19"/>
      <c r="R16" s="19"/>
      <c r="S16" s="19"/>
      <c r="T16" s="19"/>
      <c r="U16" s="19"/>
    </row>
    <row r="17" spans="1:21" x14ac:dyDescent="0.35">
      <c r="A17" s="21" t="s">
        <v>108</v>
      </c>
      <c r="B17" s="22" t="s">
        <v>116</v>
      </c>
      <c r="C17" s="19"/>
      <c r="D17" s="19"/>
      <c r="E17" s="19"/>
      <c r="F17" s="19"/>
      <c r="G17" s="19"/>
      <c r="H17" s="19"/>
      <c r="I17" s="19"/>
      <c r="J17" s="19"/>
      <c r="K17" s="19"/>
      <c r="L17" s="19"/>
      <c r="M17" s="19"/>
      <c r="N17" s="19"/>
      <c r="O17" s="19"/>
      <c r="P17" s="19"/>
      <c r="Q17" s="19"/>
      <c r="R17" s="19"/>
      <c r="S17" s="19"/>
      <c r="T17" s="19"/>
      <c r="U17" s="19"/>
    </row>
    <row r="18" spans="1:21" x14ac:dyDescent="0.35">
      <c r="A18" s="21" t="s">
        <v>3476</v>
      </c>
      <c r="B18" s="22" t="s">
        <v>3477</v>
      </c>
      <c r="C18" s="19"/>
      <c r="D18" s="19"/>
      <c r="E18" s="19"/>
      <c r="F18" s="19"/>
      <c r="G18" s="19"/>
      <c r="H18" s="19"/>
      <c r="I18" s="19"/>
      <c r="J18" s="19"/>
      <c r="K18" s="19"/>
      <c r="L18" s="19"/>
      <c r="M18" s="19"/>
      <c r="N18" s="19"/>
      <c r="O18" s="19"/>
      <c r="P18" s="19"/>
      <c r="Q18" s="19"/>
      <c r="R18" s="19"/>
      <c r="S18" s="19"/>
      <c r="T18" s="19"/>
      <c r="U18" s="19"/>
    </row>
    <row r="19" spans="1:21" x14ac:dyDescent="0.35">
      <c r="A19" s="21" t="s">
        <v>3479</v>
      </c>
      <c r="B19" s="22" t="s">
        <v>117</v>
      </c>
      <c r="C19" s="19"/>
      <c r="D19" s="19"/>
      <c r="E19" s="19"/>
      <c r="F19" s="19"/>
      <c r="G19" s="19"/>
      <c r="H19" s="19"/>
      <c r="I19" s="19"/>
      <c r="J19" s="19"/>
      <c r="K19" s="19"/>
      <c r="L19" s="19"/>
      <c r="M19" s="19"/>
      <c r="N19" s="19"/>
      <c r="O19" s="19"/>
      <c r="P19" s="19"/>
      <c r="Q19" s="19"/>
      <c r="R19" s="19"/>
      <c r="S19" s="19"/>
      <c r="T19" s="19"/>
      <c r="U19" s="19"/>
    </row>
    <row r="20" spans="1:21" x14ac:dyDescent="0.35">
      <c r="A20" s="21" t="s">
        <v>3450</v>
      </c>
      <c r="B20" s="22" t="s">
        <v>3478</v>
      </c>
      <c r="C20" s="19"/>
      <c r="D20" s="19"/>
      <c r="E20" s="19"/>
      <c r="F20" s="19"/>
      <c r="G20" s="19"/>
      <c r="H20" s="19"/>
      <c r="I20" s="19"/>
      <c r="J20" s="19"/>
      <c r="K20" s="19"/>
      <c r="L20" s="19"/>
      <c r="M20" s="19"/>
      <c r="N20" s="19"/>
      <c r="O20" s="19"/>
      <c r="P20" s="19"/>
      <c r="Q20" s="19"/>
      <c r="R20" s="19"/>
      <c r="S20" s="19"/>
      <c r="T20" s="19"/>
      <c r="U20" s="19"/>
    </row>
    <row r="21" spans="1:21" x14ac:dyDescent="0.35">
      <c r="A21" s="21" t="s">
        <v>109</v>
      </c>
      <c r="B21" s="22" t="s">
        <v>118</v>
      </c>
      <c r="C21" s="19"/>
      <c r="D21" s="19"/>
      <c r="E21" s="19"/>
      <c r="F21" s="19"/>
      <c r="G21" s="19"/>
      <c r="H21" s="19"/>
      <c r="I21" s="19"/>
      <c r="J21" s="19"/>
      <c r="K21" s="19"/>
      <c r="L21" s="19"/>
      <c r="M21" s="19"/>
      <c r="N21" s="19"/>
      <c r="O21" s="19"/>
      <c r="P21" s="19"/>
      <c r="Q21" s="19"/>
      <c r="R21" s="19"/>
      <c r="S21" s="19"/>
      <c r="T21" s="19"/>
      <c r="U21" s="19"/>
    </row>
    <row r="22" spans="1:21" x14ac:dyDescent="0.35">
      <c r="A22" s="21" t="s">
        <v>110</v>
      </c>
      <c r="B22" s="22" t="s">
        <v>119</v>
      </c>
      <c r="C22" s="19"/>
      <c r="D22" s="19"/>
      <c r="E22" s="19"/>
      <c r="F22" s="19"/>
      <c r="G22" s="19"/>
      <c r="H22" s="19"/>
      <c r="I22" s="19"/>
      <c r="J22" s="19"/>
      <c r="K22" s="19"/>
      <c r="L22" s="19"/>
      <c r="M22" s="19"/>
      <c r="N22" s="19"/>
      <c r="O22" s="19"/>
      <c r="P22" s="19"/>
      <c r="Q22" s="19"/>
      <c r="R22" s="19"/>
      <c r="S22" s="19"/>
      <c r="T22" s="19"/>
      <c r="U22" s="19"/>
    </row>
    <row r="23" spans="1:21" x14ac:dyDescent="0.35">
      <c r="A23" s="21" t="s">
        <v>111</v>
      </c>
      <c r="B23" s="22" t="s">
        <v>120</v>
      </c>
      <c r="C23" s="19"/>
      <c r="D23" s="19"/>
      <c r="E23" s="19"/>
      <c r="F23" s="19"/>
      <c r="G23" s="19"/>
      <c r="H23" s="19"/>
      <c r="I23" s="19"/>
      <c r="J23" s="19"/>
      <c r="K23" s="19"/>
      <c r="L23" s="19"/>
      <c r="M23" s="19"/>
      <c r="N23" s="19"/>
      <c r="O23" s="19"/>
      <c r="P23" s="19"/>
      <c r="Q23" s="19"/>
      <c r="R23" s="19"/>
      <c r="S23" s="19"/>
      <c r="T23" s="19"/>
      <c r="U23" s="19"/>
    </row>
    <row r="24" spans="1:21" x14ac:dyDescent="0.35">
      <c r="A24" s="21" t="s">
        <v>112</v>
      </c>
      <c r="B24" s="22" t="s">
        <v>123</v>
      </c>
      <c r="C24" s="19"/>
      <c r="D24" s="19"/>
      <c r="E24" s="19"/>
      <c r="F24" s="19"/>
      <c r="G24" s="19"/>
      <c r="H24" s="19"/>
      <c r="I24" s="19"/>
      <c r="J24" s="19"/>
      <c r="K24" s="19"/>
      <c r="L24" s="19"/>
      <c r="M24" s="19"/>
      <c r="N24" s="19"/>
      <c r="O24" s="19"/>
      <c r="P24" s="19"/>
      <c r="Q24" s="19"/>
      <c r="R24" s="19"/>
      <c r="S24" s="19"/>
      <c r="T24" s="19"/>
      <c r="U24" s="19"/>
    </row>
    <row r="25" spans="1:21" x14ac:dyDescent="0.35">
      <c r="A25" s="19"/>
      <c r="B25" s="19"/>
      <c r="C25" s="19"/>
      <c r="D25" s="19"/>
      <c r="E25" s="19"/>
      <c r="F25" s="19"/>
      <c r="G25" s="19"/>
      <c r="H25" s="19"/>
      <c r="I25" s="19"/>
      <c r="J25" s="19"/>
      <c r="K25" s="19"/>
      <c r="L25" s="19"/>
      <c r="M25" s="19"/>
      <c r="N25" s="19"/>
      <c r="O25" s="19"/>
      <c r="P25" s="19"/>
      <c r="Q25" s="19"/>
      <c r="R25" s="19"/>
      <c r="S25" s="19"/>
      <c r="T25" s="19"/>
      <c r="U25" s="19"/>
    </row>
    <row r="26" spans="1:21" x14ac:dyDescent="0.35">
      <c r="A26" s="19"/>
      <c r="B26" s="19"/>
      <c r="C26" s="19"/>
      <c r="D26" s="19"/>
      <c r="E26" s="19"/>
      <c r="F26" s="19"/>
      <c r="G26" s="19"/>
      <c r="H26" s="19"/>
      <c r="I26" s="19"/>
      <c r="J26" s="19"/>
      <c r="K26" s="19"/>
      <c r="L26" s="19"/>
      <c r="M26" s="19"/>
      <c r="N26" s="19"/>
      <c r="O26" s="19"/>
      <c r="P26" s="19"/>
      <c r="Q26" s="19"/>
      <c r="R26" s="19"/>
      <c r="S26" s="19"/>
      <c r="T26" s="19"/>
      <c r="U26" s="19"/>
    </row>
    <row r="27" spans="1:21" x14ac:dyDescent="0.35">
      <c r="A27" s="19"/>
      <c r="B27" s="19"/>
      <c r="C27" s="19"/>
      <c r="D27" s="19"/>
      <c r="E27" s="19"/>
      <c r="F27" s="19"/>
      <c r="G27" s="19"/>
      <c r="H27" s="19"/>
      <c r="I27" s="19"/>
      <c r="J27" s="19"/>
      <c r="K27" s="19"/>
      <c r="L27" s="19"/>
      <c r="M27" s="19"/>
      <c r="N27" s="19"/>
      <c r="O27" s="19"/>
      <c r="P27" s="19"/>
      <c r="Q27" s="19"/>
      <c r="R27" s="19"/>
      <c r="S27" s="19"/>
      <c r="T27" s="19"/>
      <c r="U27" s="19"/>
    </row>
    <row r="28" spans="1:21" x14ac:dyDescent="0.35">
      <c r="A28" s="19"/>
      <c r="B28" s="19"/>
      <c r="C28" s="19"/>
      <c r="D28" s="19"/>
      <c r="E28" s="19"/>
      <c r="F28" s="19"/>
      <c r="G28" s="19"/>
      <c r="H28" s="19"/>
      <c r="I28" s="19"/>
      <c r="J28" s="19"/>
      <c r="K28" s="19"/>
      <c r="L28" s="19"/>
      <c r="M28" s="19"/>
      <c r="N28" s="19"/>
      <c r="O28" s="19"/>
      <c r="P28" s="19"/>
      <c r="Q28" s="19"/>
      <c r="R28" s="19"/>
      <c r="S28" s="19"/>
      <c r="T28" s="19"/>
      <c r="U28" s="19"/>
    </row>
    <row r="29" spans="1:21" x14ac:dyDescent="0.35">
      <c r="A29" s="19"/>
      <c r="B29" s="19"/>
      <c r="C29" s="19"/>
      <c r="D29" s="19"/>
      <c r="E29" s="19"/>
      <c r="F29" s="19"/>
      <c r="G29" s="19"/>
      <c r="H29" s="19"/>
      <c r="I29" s="19"/>
      <c r="J29" s="19"/>
      <c r="K29" s="19"/>
      <c r="L29" s="19"/>
      <c r="M29" s="19"/>
      <c r="N29" s="19"/>
      <c r="O29" s="19"/>
      <c r="P29" s="19"/>
      <c r="Q29" s="19"/>
      <c r="R29" s="19"/>
      <c r="S29" s="19"/>
      <c r="T29" s="19"/>
      <c r="U29" s="19"/>
    </row>
    <row r="30" spans="1:21" x14ac:dyDescent="0.35">
      <c r="A30" s="19"/>
      <c r="B30" s="19"/>
      <c r="C30" s="19"/>
      <c r="D30" s="19"/>
      <c r="E30" s="19"/>
      <c r="F30" s="19"/>
      <c r="G30" s="19"/>
      <c r="H30" s="19"/>
      <c r="I30" s="19"/>
      <c r="J30" s="19"/>
      <c r="K30" s="19"/>
      <c r="L30" s="19"/>
      <c r="M30" s="19"/>
      <c r="N30" s="19"/>
      <c r="O30" s="19"/>
      <c r="P30" s="19"/>
      <c r="Q30" s="19"/>
      <c r="R30" s="19"/>
      <c r="S30" s="19"/>
      <c r="T30" s="19"/>
      <c r="U30" s="19"/>
    </row>
    <row r="31" spans="1:21" x14ac:dyDescent="0.35">
      <c r="A31" s="19"/>
      <c r="B31" s="19"/>
      <c r="C31" s="19"/>
      <c r="D31" s="19"/>
      <c r="E31" s="19"/>
      <c r="F31" s="19"/>
      <c r="G31" s="19"/>
      <c r="H31" s="19"/>
      <c r="I31" s="19"/>
      <c r="J31" s="19"/>
      <c r="K31" s="19"/>
      <c r="L31" s="19"/>
      <c r="M31" s="19"/>
      <c r="N31" s="19"/>
      <c r="O31" s="19"/>
      <c r="P31" s="19"/>
      <c r="Q31" s="19"/>
      <c r="R31" s="19"/>
      <c r="S31" s="19"/>
      <c r="T31" s="19"/>
      <c r="U31" s="19"/>
    </row>
    <row r="32" spans="1:21" x14ac:dyDescent="0.35">
      <c r="A32" s="19"/>
      <c r="B32" s="19"/>
      <c r="C32" s="19"/>
      <c r="D32" s="19"/>
      <c r="E32" s="19"/>
      <c r="F32" s="19"/>
      <c r="G32" s="19"/>
      <c r="H32" s="19"/>
      <c r="I32" s="19"/>
      <c r="J32" s="19"/>
      <c r="K32" s="19"/>
      <c r="L32" s="19"/>
      <c r="M32" s="19"/>
      <c r="N32" s="19"/>
      <c r="O32" s="19"/>
      <c r="P32" s="19"/>
      <c r="Q32" s="19"/>
      <c r="R32" s="19"/>
      <c r="S32" s="19"/>
      <c r="T32" s="19"/>
      <c r="U32" s="19"/>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7702"/>
  <sheetViews>
    <sheetView zoomScale="72" workbookViewId="0"/>
  </sheetViews>
  <sheetFormatPr defaultColWidth="11" defaultRowHeight="14.5" x14ac:dyDescent="0.35"/>
  <cols>
    <col min="1" max="4" width="11" style="42"/>
    <col min="5" max="5" width="11.81640625" style="42" bestFit="1" customWidth="1"/>
    <col min="6" max="8" width="11" style="42"/>
    <col min="9" max="9" width="40.1796875" style="42" customWidth="1"/>
    <col min="10" max="20" width="11" style="42"/>
    <col min="21" max="21" width="14.08984375" style="49" customWidth="1"/>
    <col min="22" max="30" width="11" style="42"/>
    <col min="31" max="31" width="16.08984375" style="49" customWidth="1"/>
    <col min="32" max="33" width="11" style="44"/>
    <col min="34" max="71" width="11" style="42"/>
    <col min="72" max="72" width="9.81640625" style="49" customWidth="1"/>
    <col min="73" max="81" width="11" style="42"/>
    <col min="82" max="82" width="17" style="49" customWidth="1"/>
    <col min="83" max="91" width="11" style="42"/>
    <col min="92" max="92" width="13.453125" style="42" customWidth="1"/>
    <col min="93" max="93" width="14.453125" style="49" customWidth="1"/>
    <col min="94" max="94" width="14.453125" style="45" customWidth="1"/>
    <col min="95" max="153" width="11" style="42"/>
    <col min="154" max="155" width="11" style="44"/>
    <col min="156" max="170" width="11" style="42"/>
    <col min="171" max="171" width="15.81640625" style="49" customWidth="1"/>
    <col min="172" max="197" width="11" style="42"/>
    <col min="198" max="202" width="11" style="44"/>
    <col min="203" max="16384" width="11" style="42"/>
  </cols>
  <sheetData>
    <row r="1" spans="1:210" s="38" customFormat="1" ht="20" customHeight="1" x14ac:dyDescent="0.35">
      <c r="A1" s="38" t="s">
        <v>149</v>
      </c>
      <c r="B1" s="38" t="s">
        <v>150</v>
      </c>
      <c r="C1" s="38" t="s">
        <v>151</v>
      </c>
      <c r="D1" s="38" t="s">
        <v>152</v>
      </c>
      <c r="E1" s="38" t="s">
        <v>153</v>
      </c>
      <c r="F1" s="38" t="s">
        <v>158</v>
      </c>
      <c r="G1" s="38" t="s">
        <v>163</v>
      </c>
      <c r="H1" s="38" t="s">
        <v>70</v>
      </c>
      <c r="I1" s="38" t="s">
        <v>71</v>
      </c>
      <c r="J1" s="38" t="s">
        <v>170</v>
      </c>
      <c r="K1" s="38" t="s">
        <v>175</v>
      </c>
      <c r="L1" s="38" t="s">
        <v>179</v>
      </c>
      <c r="M1" s="38" t="s">
        <v>72</v>
      </c>
      <c r="N1" s="38" t="s">
        <v>73</v>
      </c>
      <c r="O1" s="38" t="s">
        <v>185</v>
      </c>
      <c r="P1" s="38" t="s">
        <v>189</v>
      </c>
      <c r="Q1" s="38" t="s">
        <v>192</v>
      </c>
      <c r="R1" s="38" t="s">
        <v>75</v>
      </c>
      <c r="S1" s="38" t="s">
        <v>196</v>
      </c>
      <c r="T1" s="38" t="s">
        <v>4</v>
      </c>
      <c r="U1" s="39" t="s">
        <v>2494</v>
      </c>
      <c r="V1" s="38" t="s">
        <v>5</v>
      </c>
      <c r="W1" s="38" t="s">
        <v>202</v>
      </c>
      <c r="X1" s="38" t="s">
        <v>77</v>
      </c>
      <c r="Y1" s="38" t="s">
        <v>2544</v>
      </c>
      <c r="Z1" s="38" t="s">
        <v>207</v>
      </c>
      <c r="AA1" s="38" t="s">
        <v>210</v>
      </c>
      <c r="AB1" s="38" t="s">
        <v>216</v>
      </c>
      <c r="AC1" s="38" t="s">
        <v>228</v>
      </c>
      <c r="AD1" s="38" t="s">
        <v>230</v>
      </c>
      <c r="AE1" s="39" t="s">
        <v>2496</v>
      </c>
      <c r="AF1" s="40" t="s">
        <v>81</v>
      </c>
      <c r="AG1" s="40" t="s">
        <v>82</v>
      </c>
      <c r="AH1" s="38" t="s">
        <v>238</v>
      </c>
      <c r="AI1" s="38" t="s">
        <v>2545</v>
      </c>
      <c r="AJ1" s="38" t="s">
        <v>2546</v>
      </c>
      <c r="AK1" s="38" t="s">
        <v>2547</v>
      </c>
      <c r="AL1" s="38" t="s">
        <v>2548</v>
      </c>
      <c r="AM1" s="38" t="s">
        <v>2549</v>
      </c>
      <c r="AN1" s="38" t="s">
        <v>245</v>
      </c>
      <c r="AO1" s="38" t="s">
        <v>2550</v>
      </c>
      <c r="AP1" s="38" t="s">
        <v>2551</v>
      </c>
      <c r="AQ1" s="38" t="s">
        <v>2552</v>
      </c>
      <c r="AR1" s="38" t="s">
        <v>2553</v>
      </c>
      <c r="AS1" s="38" t="s">
        <v>2554</v>
      </c>
      <c r="AT1" s="38" t="s">
        <v>253</v>
      </c>
      <c r="AU1" s="38" t="s">
        <v>2555</v>
      </c>
      <c r="AV1" s="38" t="s">
        <v>2556</v>
      </c>
      <c r="AW1" s="38" t="s">
        <v>2557</v>
      </c>
      <c r="AX1" s="38" t="s">
        <v>2558</v>
      </c>
      <c r="AY1" s="38" t="s">
        <v>2559</v>
      </c>
      <c r="AZ1" s="38" t="s">
        <v>262</v>
      </c>
      <c r="BA1" s="38" t="s">
        <v>2560</v>
      </c>
      <c r="BB1" s="38" t="s">
        <v>2561</v>
      </c>
      <c r="BC1" s="38" t="s">
        <v>2562</v>
      </c>
      <c r="BD1" s="38" t="s">
        <v>2563</v>
      </c>
      <c r="BE1" s="38" t="s">
        <v>2564</v>
      </c>
      <c r="BF1" s="38" t="s">
        <v>2565</v>
      </c>
      <c r="BG1" s="38" t="s">
        <v>2566</v>
      </c>
      <c r="BH1" s="38" t="s">
        <v>2567</v>
      </c>
      <c r="BI1" s="38" t="s">
        <v>2568</v>
      </c>
      <c r="BJ1" s="38" t="s">
        <v>2569</v>
      </c>
      <c r="BK1" s="38" t="s">
        <v>2570</v>
      </c>
      <c r="BL1" s="38" t="s">
        <v>6</v>
      </c>
      <c r="BM1" s="38" t="s">
        <v>275</v>
      </c>
      <c r="BN1" s="38" t="s">
        <v>282</v>
      </c>
      <c r="BO1" s="38" t="s">
        <v>285</v>
      </c>
      <c r="BP1" s="38" t="s">
        <v>287</v>
      </c>
      <c r="BQ1" s="38" t="s">
        <v>290</v>
      </c>
      <c r="BR1" s="38" t="s">
        <v>307</v>
      </c>
      <c r="BS1" s="38" t="s">
        <v>309</v>
      </c>
      <c r="BT1" s="39" t="s">
        <v>2497</v>
      </c>
      <c r="BU1" s="38" t="s">
        <v>8</v>
      </c>
      <c r="BV1" s="38" t="s">
        <v>324</v>
      </c>
      <c r="BW1" s="38" t="s">
        <v>330</v>
      </c>
      <c r="BX1" s="38" t="s">
        <v>333</v>
      </c>
      <c r="BY1" s="38" t="s">
        <v>335</v>
      </c>
      <c r="BZ1" s="38" t="s">
        <v>339</v>
      </c>
      <c r="CA1" s="38" t="s">
        <v>357</v>
      </c>
      <c r="CB1" s="38" t="s">
        <v>2571</v>
      </c>
      <c r="CC1" s="38" t="s">
        <v>364</v>
      </c>
      <c r="CD1" s="39" t="s">
        <v>2498</v>
      </c>
      <c r="CE1" s="38" t="s">
        <v>9</v>
      </c>
      <c r="CF1" s="38" t="s">
        <v>369</v>
      </c>
      <c r="CG1" s="38" t="s">
        <v>374</v>
      </c>
      <c r="CH1" s="38" t="s">
        <v>376</v>
      </c>
      <c r="CI1" s="38" t="s">
        <v>381</v>
      </c>
      <c r="CJ1" s="38" t="s">
        <v>387</v>
      </c>
      <c r="CK1" s="38" t="s">
        <v>400</v>
      </c>
      <c r="CL1" s="38" t="s">
        <v>401</v>
      </c>
      <c r="CM1" s="38" t="s">
        <v>403</v>
      </c>
      <c r="CN1" s="38" t="s">
        <v>405</v>
      </c>
      <c r="CO1" s="39" t="s">
        <v>2499</v>
      </c>
      <c r="CP1" s="41" t="s">
        <v>2510</v>
      </c>
      <c r="CQ1" s="38" t="s">
        <v>414</v>
      </c>
      <c r="CR1" s="38" t="s">
        <v>419</v>
      </c>
      <c r="CS1" s="38" t="s">
        <v>421</v>
      </c>
      <c r="CT1" s="38" t="s">
        <v>425</v>
      </c>
      <c r="CU1" s="38" t="s">
        <v>481</v>
      </c>
      <c r="CV1" s="38" t="s">
        <v>483</v>
      </c>
      <c r="CW1" s="38" t="s">
        <v>2572</v>
      </c>
      <c r="CX1" s="38" t="s">
        <v>2573</v>
      </c>
      <c r="CY1" s="38" t="s">
        <v>2390</v>
      </c>
      <c r="CZ1" s="38" t="s">
        <v>2574</v>
      </c>
      <c r="DA1" s="38" t="s">
        <v>2575</v>
      </c>
      <c r="DB1" s="38" t="s">
        <v>487</v>
      </c>
      <c r="DC1" s="38" t="s">
        <v>2576</v>
      </c>
      <c r="DD1" s="38" t="s">
        <v>2577</v>
      </c>
      <c r="DE1" s="38" t="s">
        <v>2578</v>
      </c>
      <c r="DF1" s="38" t="s">
        <v>2579</v>
      </c>
      <c r="DG1" s="38" t="s">
        <v>2580</v>
      </c>
      <c r="DH1" s="38" t="s">
        <v>2581</v>
      </c>
      <c r="DI1" s="38" t="s">
        <v>2582</v>
      </c>
      <c r="DJ1" s="38" t="s">
        <v>2583</v>
      </c>
      <c r="DK1" s="38" t="s">
        <v>2392</v>
      </c>
      <c r="DL1" s="38" t="s">
        <v>2584</v>
      </c>
      <c r="DM1" s="38" t="s">
        <v>489</v>
      </c>
      <c r="DN1" s="38" t="s">
        <v>492</v>
      </c>
      <c r="DO1" s="38" t="s">
        <v>2585</v>
      </c>
      <c r="DP1" s="38" t="s">
        <v>2586</v>
      </c>
      <c r="DQ1" s="38" t="s">
        <v>2389</v>
      </c>
      <c r="DR1" s="38" t="s">
        <v>2587</v>
      </c>
      <c r="DS1" s="38" t="s">
        <v>2588</v>
      </c>
      <c r="DT1" s="38" t="s">
        <v>496</v>
      </c>
      <c r="DU1" s="38" t="s">
        <v>2589</v>
      </c>
      <c r="DV1" s="38" t="s">
        <v>2590</v>
      </c>
      <c r="DW1" s="38" t="s">
        <v>2591</v>
      </c>
      <c r="DX1" s="38" t="s">
        <v>2592</v>
      </c>
      <c r="DY1" s="38" t="s">
        <v>2593</v>
      </c>
      <c r="DZ1" s="38" t="s">
        <v>2594</v>
      </c>
      <c r="EA1" s="38" t="s">
        <v>2386</v>
      </c>
      <c r="EB1" s="38" t="s">
        <v>2595</v>
      </c>
      <c r="EC1" s="38" t="s">
        <v>498</v>
      </c>
      <c r="ED1" s="38" t="s">
        <v>502</v>
      </c>
      <c r="EE1" s="38" t="s">
        <v>505</v>
      </c>
      <c r="EF1" s="38" t="s">
        <v>2596</v>
      </c>
      <c r="EG1" s="38" t="s">
        <v>2597</v>
      </c>
      <c r="EH1" s="38" t="s">
        <v>2598</v>
      </c>
      <c r="EI1" s="38" t="s">
        <v>2599</v>
      </c>
      <c r="EJ1" s="38" t="s">
        <v>2600</v>
      </c>
      <c r="EK1" s="38" t="s">
        <v>508</v>
      </c>
      <c r="EL1" s="38" t="s">
        <v>2373</v>
      </c>
      <c r="EM1" s="38" t="s">
        <v>2377</v>
      </c>
      <c r="EN1" s="38" t="s">
        <v>2601</v>
      </c>
      <c r="EO1" s="38" t="s">
        <v>2602</v>
      </c>
      <c r="EP1" s="38" t="s">
        <v>2603</v>
      </c>
      <c r="EQ1" s="38" t="s">
        <v>2604</v>
      </c>
      <c r="ER1" s="38" t="s">
        <v>2605</v>
      </c>
      <c r="ES1" s="38" t="s">
        <v>2606</v>
      </c>
      <c r="ET1" s="38" t="s">
        <v>2607</v>
      </c>
      <c r="EU1" s="38" t="s">
        <v>2608</v>
      </c>
      <c r="EV1" s="38" t="s">
        <v>2609</v>
      </c>
      <c r="EW1" s="38" t="s">
        <v>510</v>
      </c>
      <c r="EX1" s="40" t="s">
        <v>81</v>
      </c>
      <c r="EY1" s="40" t="s">
        <v>82</v>
      </c>
      <c r="EZ1" s="38" t="s">
        <v>516</v>
      </c>
      <c r="FA1" s="38" t="s">
        <v>518</v>
      </c>
      <c r="FB1" s="38" t="s">
        <v>527</v>
      </c>
      <c r="FC1" s="38" t="s">
        <v>529</v>
      </c>
      <c r="FD1" s="38" t="s">
        <v>533</v>
      </c>
      <c r="FE1" s="38" t="s">
        <v>537</v>
      </c>
      <c r="FF1" s="38" t="s">
        <v>539</v>
      </c>
      <c r="FG1" s="38" t="s">
        <v>542</v>
      </c>
      <c r="FH1" s="38" t="s">
        <v>547</v>
      </c>
      <c r="FI1" s="38" t="s">
        <v>549</v>
      </c>
      <c r="FJ1" s="38" t="s">
        <v>553</v>
      </c>
      <c r="FK1" s="38" t="s">
        <v>555</v>
      </c>
      <c r="FL1" s="38" t="s">
        <v>559</v>
      </c>
      <c r="FM1" s="38" t="s">
        <v>562</v>
      </c>
      <c r="FN1" s="38" t="s">
        <v>565</v>
      </c>
      <c r="FO1" s="39" t="s">
        <v>2500</v>
      </c>
      <c r="FP1" s="38" t="s">
        <v>567</v>
      </c>
      <c r="FQ1" s="38" t="s">
        <v>570</v>
      </c>
      <c r="FR1" s="38" t="s">
        <v>2610</v>
      </c>
      <c r="FS1" s="38" t="s">
        <v>2611</v>
      </c>
      <c r="FT1" s="38" t="s">
        <v>2612</v>
      </c>
      <c r="FU1" s="38" t="s">
        <v>2613</v>
      </c>
      <c r="FV1" s="38" t="s">
        <v>2614</v>
      </c>
      <c r="FW1" s="38" t="s">
        <v>2615</v>
      </c>
      <c r="FX1" s="38" t="s">
        <v>2616</v>
      </c>
      <c r="FY1" s="38" t="s">
        <v>2617</v>
      </c>
      <c r="FZ1" s="38" t="s">
        <v>2618</v>
      </c>
      <c r="GA1" s="38" t="s">
        <v>2619</v>
      </c>
      <c r="GB1" s="38" t="s">
        <v>2620</v>
      </c>
      <c r="GC1" s="38" t="s">
        <v>573</v>
      </c>
      <c r="GD1" s="38" t="s">
        <v>575</v>
      </c>
      <c r="GE1" s="38" t="s">
        <v>2621</v>
      </c>
      <c r="GF1" s="38" t="s">
        <v>2622</v>
      </c>
      <c r="GG1" s="38" t="s">
        <v>2623</v>
      </c>
      <c r="GH1" s="38" t="s">
        <v>2624</v>
      </c>
      <c r="GI1" s="38" t="s">
        <v>2625</v>
      </c>
      <c r="GJ1" s="38" t="s">
        <v>2626</v>
      </c>
      <c r="GK1" s="38" t="s">
        <v>2627</v>
      </c>
      <c r="GL1" s="38" t="s">
        <v>2628</v>
      </c>
      <c r="GM1" s="38" t="s">
        <v>578</v>
      </c>
      <c r="GN1" s="38" t="s">
        <v>581</v>
      </c>
      <c r="GO1" s="38" t="s">
        <v>583</v>
      </c>
      <c r="GP1" s="40" t="s">
        <v>83</v>
      </c>
      <c r="GQ1" s="40" t="s">
        <v>92</v>
      </c>
      <c r="GR1" s="40" t="s">
        <v>93</v>
      </c>
      <c r="GS1" s="40" t="s">
        <v>94</v>
      </c>
      <c r="GT1" s="40" t="s">
        <v>95</v>
      </c>
      <c r="GU1" s="38" t="s">
        <v>591</v>
      </c>
      <c r="GV1" s="38" t="s">
        <v>594</v>
      </c>
      <c r="GW1" s="38" t="s">
        <v>596</v>
      </c>
      <c r="GX1" s="38" t="s">
        <v>1</v>
      </c>
      <c r="GY1" s="38" t="s">
        <v>2</v>
      </c>
      <c r="GZ1" s="38" t="s">
        <v>2629</v>
      </c>
      <c r="HA1" s="38" t="s">
        <v>2630</v>
      </c>
      <c r="HB1" s="38" t="s">
        <v>2631</v>
      </c>
    </row>
    <row r="2" spans="1:210" x14ac:dyDescent="0.35">
      <c r="A2" s="42" t="s">
        <v>3242</v>
      </c>
      <c r="B2" s="42" t="s">
        <v>3243</v>
      </c>
      <c r="C2" s="42" t="s">
        <v>3244</v>
      </c>
      <c r="D2" s="42" t="s">
        <v>2635</v>
      </c>
      <c r="E2" s="42" t="s">
        <v>3</v>
      </c>
      <c r="F2" s="42" t="s">
        <v>3244</v>
      </c>
      <c r="G2" s="42" t="s">
        <v>10</v>
      </c>
      <c r="H2" s="42" t="s">
        <v>601</v>
      </c>
      <c r="I2" s="42" t="s">
        <v>10</v>
      </c>
      <c r="J2" s="42" t="s">
        <v>610</v>
      </c>
      <c r="K2" s="42" t="s">
        <v>22</v>
      </c>
      <c r="L2" s="42" t="s">
        <v>23</v>
      </c>
      <c r="M2" s="42" t="s">
        <v>747</v>
      </c>
      <c r="N2" s="42" t="s">
        <v>23</v>
      </c>
      <c r="O2" s="42" t="s">
        <v>1712</v>
      </c>
      <c r="P2" s="42" t="s">
        <v>14</v>
      </c>
      <c r="Q2" s="42" t="s">
        <v>3</v>
      </c>
      <c r="R2" s="42" t="s">
        <v>748</v>
      </c>
      <c r="S2" s="42" t="s">
        <v>14</v>
      </c>
      <c r="T2" s="42" t="s">
        <v>14</v>
      </c>
      <c r="U2" s="43" t="s">
        <v>14</v>
      </c>
      <c r="V2" s="42" t="s">
        <v>18</v>
      </c>
      <c r="W2" s="42" t="s">
        <v>1084</v>
      </c>
      <c r="X2" s="42" t="s">
        <v>224</v>
      </c>
      <c r="Y2" s="42" t="s">
        <v>1084</v>
      </c>
      <c r="Z2" s="42" t="s">
        <v>1089</v>
      </c>
      <c r="AA2" s="42" t="s">
        <v>1045</v>
      </c>
      <c r="AB2" s="42" t="s">
        <v>1045</v>
      </c>
      <c r="AC2" s="42" t="s">
        <v>956</v>
      </c>
      <c r="AD2" s="42" t="s">
        <v>3</v>
      </c>
      <c r="AE2" s="43" t="s">
        <v>956</v>
      </c>
      <c r="AF2" s="44" t="s">
        <v>3</v>
      </c>
      <c r="AG2" s="44" t="s">
        <v>3</v>
      </c>
      <c r="AH2" s="42" t="s">
        <v>2662</v>
      </c>
      <c r="AI2" s="42">
        <v>0</v>
      </c>
      <c r="AJ2" s="42">
        <v>1</v>
      </c>
      <c r="AK2" s="42">
        <v>1</v>
      </c>
      <c r="AL2" s="42">
        <v>0</v>
      </c>
      <c r="AM2" s="42">
        <v>0</v>
      </c>
      <c r="AN2" s="42" t="s">
        <v>2662</v>
      </c>
      <c r="AO2" s="42">
        <v>0</v>
      </c>
      <c r="AP2" s="42">
        <v>1</v>
      </c>
      <c r="AQ2" s="42">
        <v>1</v>
      </c>
      <c r="AR2" s="42">
        <v>0</v>
      </c>
      <c r="AS2" s="42">
        <v>0</v>
      </c>
      <c r="AT2" s="42" t="s">
        <v>3</v>
      </c>
      <c r="AU2" s="42" t="s">
        <v>3</v>
      </c>
      <c r="AV2" s="42" t="s">
        <v>3</v>
      </c>
      <c r="AW2" s="42" t="s">
        <v>3</v>
      </c>
      <c r="AX2" s="42" t="s">
        <v>3</v>
      </c>
      <c r="AY2" s="42" t="s">
        <v>3</v>
      </c>
      <c r="AZ2" s="42" t="s">
        <v>3</v>
      </c>
      <c r="BA2" s="42" t="s">
        <v>3</v>
      </c>
      <c r="BB2" s="42" t="s">
        <v>3</v>
      </c>
      <c r="BC2" s="42" t="s">
        <v>3</v>
      </c>
      <c r="BD2" s="42" t="s">
        <v>3</v>
      </c>
      <c r="BE2" s="42" t="s">
        <v>3</v>
      </c>
      <c r="BF2" s="42" t="s">
        <v>3</v>
      </c>
      <c r="BG2" s="42" t="s">
        <v>3</v>
      </c>
      <c r="BH2" s="42" t="s">
        <v>3</v>
      </c>
      <c r="BI2" s="42" t="s">
        <v>3</v>
      </c>
      <c r="BJ2" s="42" t="s">
        <v>3</v>
      </c>
      <c r="BK2" s="42" t="s">
        <v>3</v>
      </c>
      <c r="BL2" s="42" t="s">
        <v>3</v>
      </c>
      <c r="BM2" s="42" t="s">
        <v>3</v>
      </c>
      <c r="BN2" s="42" t="s">
        <v>3</v>
      </c>
      <c r="BO2" s="42" t="s">
        <v>3</v>
      </c>
      <c r="BP2" s="42" t="s">
        <v>3</v>
      </c>
      <c r="BQ2" s="42" t="s">
        <v>3</v>
      </c>
      <c r="BR2" s="42" t="s">
        <v>3</v>
      </c>
      <c r="BS2" s="42" t="s">
        <v>3</v>
      </c>
      <c r="BT2" s="43" t="s">
        <v>3</v>
      </c>
      <c r="BU2" s="42" t="s">
        <v>1046</v>
      </c>
      <c r="BV2" s="42" t="s">
        <v>3</v>
      </c>
      <c r="BW2" s="42" t="s">
        <v>1063</v>
      </c>
      <c r="BX2" s="42" t="s">
        <v>1063</v>
      </c>
      <c r="BY2" s="42">
        <v>50</v>
      </c>
      <c r="BZ2" s="42" t="s">
        <v>3245</v>
      </c>
      <c r="CA2" s="42" t="s">
        <v>3</v>
      </c>
      <c r="CB2" s="42" t="s">
        <v>3</v>
      </c>
      <c r="CC2" s="42" t="s">
        <v>3245</v>
      </c>
      <c r="CD2" s="43" t="s">
        <v>3245</v>
      </c>
      <c r="CE2" s="42" t="s">
        <v>1046</v>
      </c>
      <c r="CF2" s="42" t="s">
        <v>3</v>
      </c>
      <c r="CG2" s="42" t="s">
        <v>3</v>
      </c>
      <c r="CH2" s="42" t="s">
        <v>3</v>
      </c>
      <c r="CI2" s="42" t="s">
        <v>3</v>
      </c>
      <c r="CJ2" s="42" t="s">
        <v>3</v>
      </c>
      <c r="CK2" s="42" t="s">
        <v>3</v>
      </c>
      <c r="CL2" s="42" t="s">
        <v>3</v>
      </c>
      <c r="CM2" s="42" t="s">
        <v>3</v>
      </c>
      <c r="CN2" s="42" t="s">
        <v>3</v>
      </c>
      <c r="CO2" s="43" t="s">
        <v>3</v>
      </c>
      <c r="CP2" s="45" t="s">
        <v>3</v>
      </c>
      <c r="CQ2" s="42" t="s">
        <v>3</v>
      </c>
      <c r="CR2" s="42" t="s">
        <v>3</v>
      </c>
      <c r="CS2" s="42" t="s">
        <v>3</v>
      </c>
      <c r="CT2" s="42" t="s">
        <v>3</v>
      </c>
      <c r="CU2" s="42" t="s">
        <v>17</v>
      </c>
      <c r="CV2" s="42" t="s">
        <v>3</v>
      </c>
      <c r="CW2" s="42" t="s">
        <v>3</v>
      </c>
      <c r="CX2" s="42" t="s">
        <v>3</v>
      </c>
      <c r="CY2" s="42" t="s">
        <v>3</v>
      </c>
      <c r="CZ2" s="42" t="s">
        <v>3</v>
      </c>
      <c r="DA2" s="42" t="s">
        <v>3</v>
      </c>
      <c r="DB2" s="42" t="s">
        <v>3</v>
      </c>
      <c r="DC2" s="42" t="s">
        <v>3</v>
      </c>
      <c r="DD2" s="42" t="s">
        <v>3</v>
      </c>
      <c r="DE2" s="42" t="s">
        <v>3</v>
      </c>
      <c r="DF2" s="42" t="s">
        <v>3</v>
      </c>
      <c r="DG2" s="42" t="s">
        <v>3</v>
      </c>
      <c r="DH2" s="42" t="s">
        <v>3</v>
      </c>
      <c r="DI2" s="42" t="s">
        <v>3</v>
      </c>
      <c r="DJ2" s="42" t="s">
        <v>3</v>
      </c>
      <c r="DK2" s="42" t="s">
        <v>3</v>
      </c>
      <c r="DL2" s="42" t="s">
        <v>3</v>
      </c>
      <c r="DM2" s="42" t="s">
        <v>3</v>
      </c>
      <c r="DN2" s="42" t="s">
        <v>3</v>
      </c>
      <c r="DO2" s="42" t="s">
        <v>3</v>
      </c>
      <c r="DP2" s="42" t="s">
        <v>3</v>
      </c>
      <c r="DQ2" s="42" t="s">
        <v>3</v>
      </c>
      <c r="DR2" s="42" t="s">
        <v>3</v>
      </c>
      <c r="DS2" s="42" t="s">
        <v>3</v>
      </c>
      <c r="DT2" s="42" t="s">
        <v>3</v>
      </c>
      <c r="DU2" s="42" t="s">
        <v>3</v>
      </c>
      <c r="DV2" s="42" t="s">
        <v>3</v>
      </c>
      <c r="DW2" s="42" t="s">
        <v>3</v>
      </c>
      <c r="DX2" s="42" t="s">
        <v>3</v>
      </c>
      <c r="DY2" s="42" t="s">
        <v>3</v>
      </c>
      <c r="DZ2" s="42" t="s">
        <v>3</v>
      </c>
      <c r="EA2" s="42" t="s">
        <v>3</v>
      </c>
      <c r="EB2" s="42" t="s">
        <v>3</v>
      </c>
      <c r="EC2" s="42" t="s">
        <v>3</v>
      </c>
      <c r="ED2" s="42" t="s">
        <v>1046</v>
      </c>
      <c r="EE2" s="42" t="s">
        <v>3</v>
      </c>
      <c r="EF2" s="42" t="s">
        <v>3</v>
      </c>
      <c r="EG2" s="42" t="s">
        <v>3</v>
      </c>
      <c r="EH2" s="42" t="s">
        <v>3</v>
      </c>
      <c r="EI2" s="42" t="s">
        <v>3</v>
      </c>
      <c r="EJ2" s="42" t="s">
        <v>3</v>
      </c>
      <c r="EK2" s="42" t="s">
        <v>3</v>
      </c>
      <c r="EL2" s="42" t="s">
        <v>3</v>
      </c>
      <c r="EM2" s="42" t="s">
        <v>3</v>
      </c>
      <c r="EN2" s="42" t="s">
        <v>3</v>
      </c>
      <c r="EO2" s="42" t="s">
        <v>3</v>
      </c>
      <c r="EP2" s="42" t="s">
        <v>3</v>
      </c>
      <c r="EQ2" s="42" t="s">
        <v>3</v>
      </c>
      <c r="ER2" s="42" t="s">
        <v>3</v>
      </c>
      <c r="ES2" s="42" t="s">
        <v>3</v>
      </c>
      <c r="ET2" s="42" t="s">
        <v>3</v>
      </c>
      <c r="EU2" s="42" t="s">
        <v>3</v>
      </c>
      <c r="EV2" s="42" t="s">
        <v>3</v>
      </c>
      <c r="EW2" s="42" t="s">
        <v>3</v>
      </c>
      <c r="EX2" s="44" t="s">
        <v>3</v>
      </c>
      <c r="EY2" s="44" t="s">
        <v>3</v>
      </c>
      <c r="EZ2" s="42" t="s">
        <v>3</v>
      </c>
      <c r="FA2" s="42" t="s">
        <v>3</v>
      </c>
      <c r="FB2" s="42" t="s">
        <v>3</v>
      </c>
      <c r="FC2" s="42" t="s">
        <v>3</v>
      </c>
      <c r="FD2" s="42" t="s">
        <v>3</v>
      </c>
      <c r="FE2" s="42" t="s">
        <v>3</v>
      </c>
      <c r="FF2" s="42" t="s">
        <v>3</v>
      </c>
      <c r="FG2" s="42" t="s">
        <v>3</v>
      </c>
      <c r="FH2" s="42" t="s">
        <v>3</v>
      </c>
      <c r="FI2" s="42" t="s">
        <v>3</v>
      </c>
      <c r="FJ2" s="42" t="s">
        <v>3</v>
      </c>
      <c r="FK2" s="42" t="s">
        <v>3</v>
      </c>
      <c r="FL2" s="42" t="s">
        <v>3</v>
      </c>
      <c r="FM2" s="42" t="s">
        <v>3</v>
      </c>
      <c r="FN2" s="42" t="s">
        <v>3</v>
      </c>
      <c r="FO2" s="43"/>
      <c r="FP2" s="42" t="s">
        <v>3</v>
      </c>
      <c r="FQ2" s="42" t="s">
        <v>3</v>
      </c>
      <c r="FR2" s="42" t="s">
        <v>3</v>
      </c>
      <c r="FS2" s="42" t="s">
        <v>3</v>
      </c>
      <c r="FT2" s="42" t="s">
        <v>3</v>
      </c>
      <c r="FU2" s="42" t="s">
        <v>3</v>
      </c>
      <c r="FV2" s="42" t="s">
        <v>3</v>
      </c>
      <c r="FW2" s="42" t="s">
        <v>3</v>
      </c>
      <c r="FX2" s="42" t="s">
        <v>3</v>
      </c>
      <c r="FY2" s="42" t="s">
        <v>3</v>
      </c>
      <c r="FZ2" s="42" t="s">
        <v>3</v>
      </c>
      <c r="GA2" s="42" t="s">
        <v>3</v>
      </c>
      <c r="GB2" s="42" t="s">
        <v>3</v>
      </c>
      <c r="GC2" s="42" t="s">
        <v>3</v>
      </c>
      <c r="GD2" s="42" t="s">
        <v>3</v>
      </c>
      <c r="GE2" s="42" t="s">
        <v>3</v>
      </c>
      <c r="GF2" s="42" t="s">
        <v>3</v>
      </c>
      <c r="GG2" s="42" t="s">
        <v>3</v>
      </c>
      <c r="GH2" s="42" t="s">
        <v>3</v>
      </c>
      <c r="GI2" s="42" t="s">
        <v>3</v>
      </c>
      <c r="GJ2" s="42" t="s">
        <v>3</v>
      </c>
      <c r="GK2" s="42" t="s">
        <v>3</v>
      </c>
      <c r="GL2" s="42" t="s">
        <v>3</v>
      </c>
      <c r="GM2" s="42" t="s">
        <v>3</v>
      </c>
      <c r="GN2" s="42" t="s">
        <v>3</v>
      </c>
      <c r="GO2" s="42" t="s">
        <v>3</v>
      </c>
      <c r="GP2" s="44" t="s">
        <v>3</v>
      </c>
      <c r="GQ2" s="44" t="s">
        <v>3</v>
      </c>
      <c r="GR2" s="44" t="s">
        <v>3</v>
      </c>
      <c r="GS2" s="44" t="s">
        <v>3</v>
      </c>
      <c r="GT2" s="44" t="s">
        <v>3</v>
      </c>
      <c r="GU2" s="42" t="s">
        <v>3246</v>
      </c>
      <c r="GV2" s="42" t="s">
        <v>3247</v>
      </c>
      <c r="GW2" s="42" t="s">
        <v>3</v>
      </c>
      <c r="GX2" s="42">
        <v>146210610</v>
      </c>
      <c r="GY2" s="42" t="s">
        <v>2369</v>
      </c>
      <c r="GZ2" s="42" t="s">
        <v>3248</v>
      </c>
      <c r="HA2" s="42" t="s">
        <v>3</v>
      </c>
      <c r="HB2" s="42">
        <v>132</v>
      </c>
    </row>
    <row r="3" spans="1:210" x14ac:dyDescent="0.35">
      <c r="A3" s="42" t="s">
        <v>3249</v>
      </c>
      <c r="B3" s="42" t="s">
        <v>3250</v>
      </c>
      <c r="C3" s="42" t="s">
        <v>3244</v>
      </c>
      <c r="D3" s="42" t="s">
        <v>2635</v>
      </c>
      <c r="E3" s="42" t="s">
        <v>3</v>
      </c>
      <c r="F3" s="42" t="s">
        <v>3244</v>
      </c>
      <c r="G3" s="42" t="s">
        <v>10</v>
      </c>
      <c r="H3" s="42" t="s">
        <v>601</v>
      </c>
      <c r="I3" s="42" t="s">
        <v>10</v>
      </c>
      <c r="J3" s="42" t="s">
        <v>612</v>
      </c>
      <c r="K3" s="42" t="s">
        <v>22</v>
      </c>
      <c r="L3" s="42" t="s">
        <v>23</v>
      </c>
      <c r="M3" s="42" t="s">
        <v>747</v>
      </c>
      <c r="N3" s="42" t="s">
        <v>23</v>
      </c>
      <c r="O3" s="42" t="s">
        <v>1712</v>
      </c>
      <c r="P3" s="42" t="s">
        <v>14</v>
      </c>
      <c r="Q3" s="42" t="s">
        <v>3</v>
      </c>
      <c r="R3" s="42" t="s">
        <v>748</v>
      </c>
      <c r="S3" s="42" t="s">
        <v>14</v>
      </c>
      <c r="T3" s="42" t="s">
        <v>14</v>
      </c>
      <c r="U3" s="43" t="s">
        <v>14</v>
      </c>
      <c r="V3" s="42" t="s">
        <v>18</v>
      </c>
      <c r="W3" s="42" t="s">
        <v>1084</v>
      </c>
      <c r="X3" s="42" t="s">
        <v>224</v>
      </c>
      <c r="Y3" s="42" t="s">
        <v>1084</v>
      </c>
      <c r="Z3" s="42" t="s">
        <v>1089</v>
      </c>
      <c r="AA3" s="42" t="s">
        <v>1045</v>
      </c>
      <c r="AB3" s="42" t="s">
        <v>1045</v>
      </c>
      <c r="AC3" s="42" t="s">
        <v>956</v>
      </c>
      <c r="AD3" s="42" t="s">
        <v>3</v>
      </c>
      <c r="AE3" s="43" t="s">
        <v>956</v>
      </c>
      <c r="AF3" s="44" t="s">
        <v>3</v>
      </c>
      <c r="AG3" s="44" t="s">
        <v>3</v>
      </c>
      <c r="AH3" s="42" t="s">
        <v>3251</v>
      </c>
      <c r="AI3" s="42">
        <v>0</v>
      </c>
      <c r="AJ3" s="42">
        <v>1</v>
      </c>
      <c r="AK3" s="42">
        <v>1</v>
      </c>
      <c r="AL3" s="42">
        <v>1</v>
      </c>
      <c r="AM3" s="42">
        <v>0</v>
      </c>
      <c r="AN3" s="42" t="s">
        <v>3252</v>
      </c>
      <c r="AO3" s="42">
        <v>0</v>
      </c>
      <c r="AP3" s="42">
        <v>1</v>
      </c>
      <c r="AQ3" s="42">
        <v>0</v>
      </c>
      <c r="AR3" s="42">
        <v>1</v>
      </c>
      <c r="AS3" s="42">
        <v>0</v>
      </c>
      <c r="AT3" s="42" t="s">
        <v>982</v>
      </c>
      <c r="AU3" s="42">
        <v>0</v>
      </c>
      <c r="AV3" s="42">
        <v>0</v>
      </c>
      <c r="AW3" s="42">
        <v>0</v>
      </c>
      <c r="AX3" s="42">
        <v>1</v>
      </c>
      <c r="AY3" s="42">
        <v>0</v>
      </c>
      <c r="AZ3" s="42" t="s">
        <v>66</v>
      </c>
      <c r="BA3" s="42">
        <v>0</v>
      </c>
      <c r="BB3" s="42">
        <v>0</v>
      </c>
      <c r="BC3" s="42">
        <v>0</v>
      </c>
      <c r="BD3" s="42">
        <v>0</v>
      </c>
      <c r="BE3" s="42">
        <v>1</v>
      </c>
      <c r="BF3" s="42">
        <v>0</v>
      </c>
      <c r="BG3" s="42">
        <v>0</v>
      </c>
      <c r="BH3" s="42">
        <v>0</v>
      </c>
      <c r="BI3" s="42">
        <v>0</v>
      </c>
      <c r="BJ3" s="42">
        <v>0</v>
      </c>
      <c r="BK3" s="42">
        <v>0</v>
      </c>
      <c r="BL3" s="42" t="s">
        <v>3</v>
      </c>
      <c r="BM3" s="42" t="s">
        <v>3</v>
      </c>
      <c r="BN3" s="42" t="s">
        <v>3</v>
      </c>
      <c r="BO3" s="42" t="s">
        <v>3</v>
      </c>
      <c r="BP3" s="42" t="s">
        <v>3</v>
      </c>
      <c r="BQ3" s="42" t="s">
        <v>3</v>
      </c>
      <c r="BR3" s="42" t="s">
        <v>3</v>
      </c>
      <c r="BS3" s="42" t="s">
        <v>3</v>
      </c>
      <c r="BT3" s="43" t="s">
        <v>3</v>
      </c>
      <c r="BU3" s="42" t="s">
        <v>1046</v>
      </c>
      <c r="BV3" s="42" t="s">
        <v>3</v>
      </c>
      <c r="BW3" s="42" t="s">
        <v>1063</v>
      </c>
      <c r="BX3" s="42" t="s">
        <v>1063</v>
      </c>
      <c r="BY3" s="42">
        <v>50</v>
      </c>
      <c r="BZ3" s="42" t="s">
        <v>3245</v>
      </c>
      <c r="CA3" s="42" t="s">
        <v>3</v>
      </c>
      <c r="CB3" s="42" t="s">
        <v>3</v>
      </c>
      <c r="CC3" s="42" t="s">
        <v>3245</v>
      </c>
      <c r="CD3" s="43" t="s">
        <v>3245</v>
      </c>
      <c r="CE3" s="42" t="s">
        <v>3</v>
      </c>
      <c r="CF3" s="42" t="s">
        <v>3</v>
      </c>
      <c r="CG3" s="42" t="s">
        <v>3</v>
      </c>
      <c r="CH3" s="42" t="s">
        <v>3</v>
      </c>
      <c r="CI3" s="42" t="s">
        <v>3</v>
      </c>
      <c r="CJ3" s="42" t="s">
        <v>3</v>
      </c>
      <c r="CK3" s="42" t="s">
        <v>3</v>
      </c>
      <c r="CL3" s="42" t="s">
        <v>3</v>
      </c>
      <c r="CM3" s="42" t="s">
        <v>3</v>
      </c>
      <c r="CN3" s="42" t="s">
        <v>3</v>
      </c>
      <c r="CO3" s="43" t="s">
        <v>3</v>
      </c>
      <c r="CP3" s="45" t="s">
        <v>3</v>
      </c>
      <c r="CQ3" s="42" t="s">
        <v>3253</v>
      </c>
      <c r="CR3" s="42" t="s">
        <v>774</v>
      </c>
      <c r="CS3" s="42" t="s">
        <v>43</v>
      </c>
      <c r="CT3" s="42" t="s">
        <v>3254</v>
      </c>
      <c r="CU3" s="42" t="s">
        <v>33</v>
      </c>
      <c r="CV3" s="42" t="s">
        <v>970</v>
      </c>
      <c r="CW3" s="42">
        <v>0</v>
      </c>
      <c r="CX3" s="42">
        <v>1</v>
      </c>
      <c r="CY3" s="42">
        <v>0</v>
      </c>
      <c r="CZ3" s="42">
        <v>0</v>
      </c>
      <c r="DA3" s="42">
        <v>0</v>
      </c>
      <c r="DB3" s="42" t="s">
        <v>2644</v>
      </c>
      <c r="DC3" s="42">
        <v>1</v>
      </c>
      <c r="DD3" s="42">
        <v>1</v>
      </c>
      <c r="DE3" s="42">
        <v>0</v>
      </c>
      <c r="DF3" s="42">
        <v>0</v>
      </c>
      <c r="DG3" s="42">
        <v>0</v>
      </c>
      <c r="DH3" s="42">
        <v>0</v>
      </c>
      <c r="DI3" s="42">
        <v>0</v>
      </c>
      <c r="DJ3" s="42">
        <v>0</v>
      </c>
      <c r="DK3" s="42">
        <v>0</v>
      </c>
      <c r="DL3" s="42">
        <v>0</v>
      </c>
      <c r="DM3" s="42" t="s">
        <v>3</v>
      </c>
      <c r="DN3" s="42" t="s">
        <v>3</v>
      </c>
      <c r="DO3" s="42" t="s">
        <v>3</v>
      </c>
      <c r="DP3" s="42" t="s">
        <v>3</v>
      </c>
      <c r="DQ3" s="42" t="s">
        <v>3</v>
      </c>
      <c r="DR3" s="42" t="s">
        <v>3</v>
      </c>
      <c r="DS3" s="42" t="s">
        <v>3</v>
      </c>
      <c r="DT3" s="42" t="s">
        <v>3</v>
      </c>
      <c r="DU3" s="42" t="s">
        <v>3</v>
      </c>
      <c r="DV3" s="42" t="s">
        <v>3</v>
      </c>
      <c r="DW3" s="42" t="s">
        <v>3</v>
      </c>
      <c r="DX3" s="42" t="s">
        <v>3</v>
      </c>
      <c r="DY3" s="42" t="s">
        <v>3</v>
      </c>
      <c r="DZ3" s="42" t="s">
        <v>3</v>
      </c>
      <c r="EA3" s="42" t="s">
        <v>3</v>
      </c>
      <c r="EB3" s="42" t="s">
        <v>3</v>
      </c>
      <c r="EC3" s="42" t="s">
        <v>3</v>
      </c>
      <c r="ED3" s="42" t="s">
        <v>1045</v>
      </c>
      <c r="EE3" s="42" t="s">
        <v>970</v>
      </c>
      <c r="EF3" s="42">
        <v>0</v>
      </c>
      <c r="EG3" s="42">
        <v>1</v>
      </c>
      <c r="EH3" s="42">
        <v>0</v>
      </c>
      <c r="EI3" s="42">
        <v>0</v>
      </c>
      <c r="EJ3" s="42">
        <v>0</v>
      </c>
      <c r="EK3" s="42" t="s">
        <v>2644</v>
      </c>
      <c r="EL3" s="42">
        <v>1</v>
      </c>
      <c r="EM3" s="42">
        <v>1</v>
      </c>
      <c r="EN3" s="42">
        <v>0</v>
      </c>
      <c r="EO3" s="42">
        <v>0</v>
      </c>
      <c r="EP3" s="42">
        <v>0</v>
      </c>
      <c r="EQ3" s="42">
        <v>0</v>
      </c>
      <c r="ER3" s="42">
        <v>0</v>
      </c>
      <c r="ES3" s="42">
        <v>0</v>
      </c>
      <c r="ET3" s="42">
        <v>0</v>
      </c>
      <c r="EU3" s="42">
        <v>0</v>
      </c>
      <c r="EV3" s="42">
        <v>0</v>
      </c>
      <c r="EW3" s="42" t="s">
        <v>3</v>
      </c>
      <c r="EX3" s="44" t="s">
        <v>3</v>
      </c>
      <c r="EY3" s="44" t="s">
        <v>3</v>
      </c>
      <c r="EZ3" s="42" t="s">
        <v>3</v>
      </c>
      <c r="FA3" s="42" t="s">
        <v>3</v>
      </c>
      <c r="FB3" s="42" t="s">
        <v>3</v>
      </c>
      <c r="FC3" s="42" t="s">
        <v>3</v>
      </c>
      <c r="FD3" s="42" t="s">
        <v>3</v>
      </c>
      <c r="FE3" s="42" t="s">
        <v>3</v>
      </c>
      <c r="FF3" s="42" t="s">
        <v>3</v>
      </c>
      <c r="FG3" s="42" t="s">
        <v>3</v>
      </c>
      <c r="FH3" s="42" t="s">
        <v>3</v>
      </c>
      <c r="FI3" s="42" t="s">
        <v>3</v>
      </c>
      <c r="FJ3" s="42" t="s">
        <v>3</v>
      </c>
      <c r="FK3" s="42" t="s">
        <v>3</v>
      </c>
      <c r="FL3" s="42" t="s">
        <v>3</v>
      </c>
      <c r="FM3" s="42" t="s">
        <v>3</v>
      </c>
      <c r="FN3" s="42" t="s">
        <v>3</v>
      </c>
      <c r="FO3" s="43"/>
      <c r="FP3" s="42" t="s">
        <v>3</v>
      </c>
      <c r="FQ3" s="42" t="s">
        <v>3</v>
      </c>
      <c r="FR3" s="42" t="s">
        <v>3</v>
      </c>
      <c r="FS3" s="42" t="s">
        <v>3</v>
      </c>
      <c r="FT3" s="42" t="s">
        <v>3</v>
      </c>
      <c r="FU3" s="42" t="s">
        <v>3</v>
      </c>
      <c r="FV3" s="42" t="s">
        <v>3</v>
      </c>
      <c r="FW3" s="42" t="s">
        <v>3</v>
      </c>
      <c r="FX3" s="42" t="s">
        <v>3</v>
      </c>
      <c r="FY3" s="42" t="s">
        <v>3</v>
      </c>
      <c r="FZ3" s="42" t="s">
        <v>3</v>
      </c>
      <c r="GA3" s="42" t="s">
        <v>3</v>
      </c>
      <c r="GB3" s="42" t="s">
        <v>3</v>
      </c>
      <c r="GC3" s="42" t="s">
        <v>3</v>
      </c>
      <c r="GD3" s="42" t="s">
        <v>3</v>
      </c>
      <c r="GE3" s="42" t="s">
        <v>3</v>
      </c>
      <c r="GF3" s="42" t="s">
        <v>3</v>
      </c>
      <c r="GG3" s="42" t="s">
        <v>3</v>
      </c>
      <c r="GH3" s="42" t="s">
        <v>3</v>
      </c>
      <c r="GI3" s="42" t="s">
        <v>3</v>
      </c>
      <c r="GJ3" s="42" t="s">
        <v>3</v>
      </c>
      <c r="GK3" s="42" t="s">
        <v>3</v>
      </c>
      <c r="GL3" s="42" t="s">
        <v>3</v>
      </c>
      <c r="GM3" s="42" t="s">
        <v>3</v>
      </c>
      <c r="GN3" s="42" t="s">
        <v>3</v>
      </c>
      <c r="GO3" s="42" t="s">
        <v>3</v>
      </c>
      <c r="GP3" s="44" t="s">
        <v>3</v>
      </c>
      <c r="GQ3" s="44" t="s">
        <v>3</v>
      </c>
      <c r="GR3" s="44" t="s">
        <v>3</v>
      </c>
      <c r="GS3" s="44" t="s">
        <v>3</v>
      </c>
      <c r="GT3" s="44" t="s">
        <v>3</v>
      </c>
      <c r="GU3" s="42" t="s">
        <v>3</v>
      </c>
      <c r="GV3" s="42" t="s">
        <v>3255</v>
      </c>
      <c r="GW3" s="42" t="s">
        <v>3</v>
      </c>
      <c r="GX3" s="42">
        <v>146210629</v>
      </c>
      <c r="GY3" s="42" t="s">
        <v>3256</v>
      </c>
      <c r="GZ3" s="42" t="s">
        <v>3257</v>
      </c>
      <c r="HA3" s="42" t="s">
        <v>3</v>
      </c>
      <c r="HB3" s="42">
        <v>133</v>
      </c>
    </row>
    <row r="4" spans="1:210" x14ac:dyDescent="0.35">
      <c r="A4" s="42" t="s">
        <v>3258</v>
      </c>
      <c r="B4" s="42" t="s">
        <v>3259</v>
      </c>
      <c r="C4" s="42" t="s">
        <v>3260</v>
      </c>
      <c r="D4" s="42" t="s">
        <v>2635</v>
      </c>
      <c r="E4" s="42" t="s">
        <v>3</v>
      </c>
      <c r="F4" s="42" t="s">
        <v>3260</v>
      </c>
      <c r="G4" s="42" t="s">
        <v>10</v>
      </c>
      <c r="H4" s="42" t="s">
        <v>601</v>
      </c>
      <c r="I4" s="42" t="s">
        <v>10</v>
      </c>
      <c r="J4" s="42" t="s">
        <v>610</v>
      </c>
      <c r="K4" s="42" t="s">
        <v>22</v>
      </c>
      <c r="L4" s="42" t="s">
        <v>23</v>
      </c>
      <c r="M4" s="42" t="s">
        <v>747</v>
      </c>
      <c r="N4" s="42" t="s">
        <v>23</v>
      </c>
      <c r="O4" s="42" t="s">
        <v>1348</v>
      </c>
      <c r="P4" s="42" t="s">
        <v>14</v>
      </c>
      <c r="Q4" s="42" t="s">
        <v>3</v>
      </c>
      <c r="R4" s="42" t="s">
        <v>748</v>
      </c>
      <c r="S4" s="42" t="s">
        <v>14</v>
      </c>
      <c r="T4" s="42" t="s">
        <v>14</v>
      </c>
      <c r="U4" s="43" t="s">
        <v>14</v>
      </c>
      <c r="V4" s="42" t="s">
        <v>18</v>
      </c>
      <c r="W4" s="42" t="s">
        <v>1084</v>
      </c>
      <c r="X4" s="42" t="s">
        <v>224</v>
      </c>
      <c r="Y4" s="42" t="s">
        <v>1084</v>
      </c>
      <c r="Z4" s="42" t="s">
        <v>1089</v>
      </c>
      <c r="AA4" s="42" t="s">
        <v>1045</v>
      </c>
      <c r="AB4" s="42" t="s">
        <v>1045</v>
      </c>
      <c r="AC4" s="42" t="s">
        <v>954</v>
      </c>
      <c r="AD4" s="42" t="s">
        <v>3</v>
      </c>
      <c r="AE4" s="43" t="s">
        <v>954</v>
      </c>
      <c r="AF4" s="44" t="s">
        <v>3</v>
      </c>
      <c r="AG4" s="44" t="s">
        <v>3</v>
      </c>
      <c r="AH4" s="42" t="s">
        <v>2662</v>
      </c>
      <c r="AI4" s="42">
        <v>0</v>
      </c>
      <c r="AJ4" s="42">
        <v>1</v>
      </c>
      <c r="AK4" s="42">
        <v>1</v>
      </c>
      <c r="AL4" s="42">
        <v>0</v>
      </c>
      <c r="AM4" s="42">
        <v>0</v>
      </c>
      <c r="AN4" s="42" t="s">
        <v>2662</v>
      </c>
      <c r="AO4" s="42">
        <v>0</v>
      </c>
      <c r="AP4" s="42">
        <v>1</v>
      </c>
      <c r="AQ4" s="42">
        <v>1</v>
      </c>
      <c r="AR4" s="42">
        <v>0</v>
      </c>
      <c r="AS4" s="42">
        <v>0</v>
      </c>
      <c r="AT4" s="42" t="s">
        <v>3</v>
      </c>
      <c r="AU4" s="42" t="s">
        <v>3</v>
      </c>
      <c r="AV4" s="42" t="s">
        <v>3</v>
      </c>
      <c r="AW4" s="42" t="s">
        <v>3</v>
      </c>
      <c r="AX4" s="42" t="s">
        <v>3</v>
      </c>
      <c r="AY4" s="42" t="s">
        <v>3</v>
      </c>
      <c r="AZ4" s="42" t="s">
        <v>3</v>
      </c>
      <c r="BA4" s="42" t="s">
        <v>3</v>
      </c>
      <c r="BB4" s="42" t="s">
        <v>3</v>
      </c>
      <c r="BC4" s="42" t="s">
        <v>3</v>
      </c>
      <c r="BD4" s="42" t="s">
        <v>3</v>
      </c>
      <c r="BE4" s="42" t="s">
        <v>3</v>
      </c>
      <c r="BF4" s="42" t="s">
        <v>3</v>
      </c>
      <c r="BG4" s="42" t="s">
        <v>3</v>
      </c>
      <c r="BH4" s="42" t="s">
        <v>3</v>
      </c>
      <c r="BI4" s="42" t="s">
        <v>3</v>
      </c>
      <c r="BJ4" s="42" t="s">
        <v>3</v>
      </c>
      <c r="BK4" s="42" t="s">
        <v>3</v>
      </c>
      <c r="BL4" s="42" t="s">
        <v>3</v>
      </c>
      <c r="BM4" s="42" t="s">
        <v>3</v>
      </c>
      <c r="BN4" s="42" t="s">
        <v>3</v>
      </c>
      <c r="BO4" s="42" t="s">
        <v>3</v>
      </c>
      <c r="BP4" s="42" t="s">
        <v>3</v>
      </c>
      <c r="BQ4" s="42" t="s">
        <v>3</v>
      </c>
      <c r="BR4" s="42" t="s">
        <v>3</v>
      </c>
      <c r="BS4" s="42" t="s">
        <v>3</v>
      </c>
      <c r="BT4" s="43" t="s">
        <v>3</v>
      </c>
      <c r="BU4" s="42" t="s">
        <v>1045</v>
      </c>
      <c r="BV4" s="42">
        <v>25</v>
      </c>
      <c r="BW4" s="42" t="s">
        <v>3</v>
      </c>
      <c r="BX4" s="42" t="s">
        <v>3</v>
      </c>
      <c r="BY4" s="42" t="s">
        <v>3</v>
      </c>
      <c r="BZ4" s="42" t="s">
        <v>3</v>
      </c>
      <c r="CA4" s="42" t="s">
        <v>3</v>
      </c>
      <c r="CB4" s="42" t="s">
        <v>3</v>
      </c>
      <c r="CC4" s="42" t="s">
        <v>3</v>
      </c>
      <c r="CD4" s="43">
        <v>25</v>
      </c>
      <c r="CE4" s="42" t="s">
        <v>1046</v>
      </c>
      <c r="CF4" s="42" t="s">
        <v>3</v>
      </c>
      <c r="CG4" s="42" t="s">
        <v>3</v>
      </c>
      <c r="CH4" s="42" t="s">
        <v>3</v>
      </c>
      <c r="CI4" s="42" t="s">
        <v>3</v>
      </c>
      <c r="CJ4" s="42" t="s">
        <v>3</v>
      </c>
      <c r="CK4" s="42" t="s">
        <v>2418</v>
      </c>
      <c r="CL4" s="42">
        <v>3</v>
      </c>
      <c r="CM4" s="42">
        <v>10</v>
      </c>
      <c r="CN4" s="42">
        <v>533.33333333333337</v>
      </c>
      <c r="CO4" s="47">
        <v>533.33333333333337</v>
      </c>
      <c r="CP4" s="48"/>
      <c r="CQ4" s="42" t="s">
        <v>3</v>
      </c>
      <c r="CR4" s="42" t="s">
        <v>3</v>
      </c>
      <c r="CS4" s="42" t="s">
        <v>3</v>
      </c>
      <c r="CT4" s="42" t="s">
        <v>3</v>
      </c>
      <c r="CU4" s="42" t="s">
        <v>132</v>
      </c>
      <c r="CV4" s="42" t="s">
        <v>3</v>
      </c>
      <c r="CW4" s="42" t="s">
        <v>3</v>
      </c>
      <c r="CX4" s="42" t="s">
        <v>3</v>
      </c>
      <c r="CY4" s="42" t="s">
        <v>3</v>
      </c>
      <c r="CZ4" s="42" t="s">
        <v>3</v>
      </c>
      <c r="DA4" s="42" t="s">
        <v>3</v>
      </c>
      <c r="DB4" s="42" t="s">
        <v>3</v>
      </c>
      <c r="DC4" s="42" t="s">
        <v>3</v>
      </c>
      <c r="DD4" s="42" t="s">
        <v>3</v>
      </c>
      <c r="DE4" s="42" t="s">
        <v>3</v>
      </c>
      <c r="DF4" s="42" t="s">
        <v>3</v>
      </c>
      <c r="DG4" s="42" t="s">
        <v>3</v>
      </c>
      <c r="DH4" s="42" t="s">
        <v>3</v>
      </c>
      <c r="DI4" s="42" t="s">
        <v>3</v>
      </c>
      <c r="DJ4" s="42" t="s">
        <v>3</v>
      </c>
      <c r="DK4" s="42" t="s">
        <v>3</v>
      </c>
      <c r="DL4" s="42" t="s">
        <v>3</v>
      </c>
      <c r="DM4" s="42" t="s">
        <v>3</v>
      </c>
      <c r="DN4" s="42" t="s">
        <v>2662</v>
      </c>
      <c r="DO4" s="42">
        <v>0</v>
      </c>
      <c r="DP4" s="42">
        <v>1</v>
      </c>
      <c r="DQ4" s="42">
        <v>1</v>
      </c>
      <c r="DR4" s="42">
        <v>0</v>
      </c>
      <c r="DS4" s="42">
        <v>0</v>
      </c>
      <c r="DT4" s="42" t="s">
        <v>34</v>
      </c>
      <c r="DU4" s="42">
        <v>0</v>
      </c>
      <c r="DV4" s="42">
        <v>0</v>
      </c>
      <c r="DW4" s="42">
        <v>0</v>
      </c>
      <c r="DX4" s="42">
        <v>0</v>
      </c>
      <c r="DY4" s="42">
        <v>0</v>
      </c>
      <c r="DZ4" s="42">
        <v>0</v>
      </c>
      <c r="EA4" s="42">
        <v>1</v>
      </c>
      <c r="EB4" s="42">
        <v>0</v>
      </c>
      <c r="EC4" s="42" t="s">
        <v>1008</v>
      </c>
      <c r="ED4" s="42" t="s">
        <v>1045</v>
      </c>
      <c r="EE4" s="42" t="s">
        <v>2662</v>
      </c>
      <c r="EF4" s="42">
        <v>0</v>
      </c>
      <c r="EG4" s="42">
        <v>1</v>
      </c>
      <c r="EH4" s="42">
        <v>1</v>
      </c>
      <c r="EI4" s="42">
        <v>0</v>
      </c>
      <c r="EJ4" s="42">
        <v>0</v>
      </c>
      <c r="EK4" s="42" t="s">
        <v>34</v>
      </c>
      <c r="EL4" s="42">
        <v>0</v>
      </c>
      <c r="EM4" s="42">
        <v>0</v>
      </c>
      <c r="EN4" s="42">
        <v>0</v>
      </c>
      <c r="EO4" s="42">
        <v>0</v>
      </c>
      <c r="EP4" s="42">
        <v>0</v>
      </c>
      <c r="EQ4" s="42">
        <v>0</v>
      </c>
      <c r="ER4" s="42">
        <v>0</v>
      </c>
      <c r="ES4" s="42">
        <v>0</v>
      </c>
      <c r="ET4" s="42">
        <v>0</v>
      </c>
      <c r="EU4" s="42">
        <v>1</v>
      </c>
      <c r="EV4" s="42">
        <v>0</v>
      </c>
      <c r="EW4" s="42" t="s">
        <v>3</v>
      </c>
      <c r="EX4" s="44" t="s">
        <v>3</v>
      </c>
      <c r="EY4" s="44" t="s">
        <v>3</v>
      </c>
      <c r="EZ4" s="42" t="s">
        <v>3</v>
      </c>
      <c r="FA4" s="42" t="s">
        <v>3</v>
      </c>
      <c r="FB4" s="42" t="s">
        <v>3</v>
      </c>
      <c r="FC4" s="42" t="s">
        <v>3</v>
      </c>
      <c r="FD4" s="42" t="s">
        <v>3</v>
      </c>
      <c r="FE4" s="42" t="s">
        <v>3</v>
      </c>
      <c r="FF4" s="42" t="s">
        <v>3</v>
      </c>
      <c r="FG4" s="42" t="s">
        <v>3</v>
      </c>
      <c r="FH4" s="42" t="s">
        <v>3</v>
      </c>
      <c r="FI4" s="42" t="s">
        <v>3</v>
      </c>
      <c r="FJ4" s="42" t="s">
        <v>3</v>
      </c>
      <c r="FK4" s="42" t="s">
        <v>3</v>
      </c>
      <c r="FL4" s="42" t="s">
        <v>3</v>
      </c>
      <c r="FM4" s="42" t="s">
        <v>3</v>
      </c>
      <c r="FN4" s="42" t="s">
        <v>3</v>
      </c>
      <c r="FO4" s="43"/>
      <c r="FP4" s="42" t="s">
        <v>3</v>
      </c>
      <c r="FQ4" s="42" t="s">
        <v>3</v>
      </c>
      <c r="FR4" s="42" t="s">
        <v>3</v>
      </c>
      <c r="FS4" s="42" t="s">
        <v>3</v>
      </c>
      <c r="FT4" s="42" t="s">
        <v>3</v>
      </c>
      <c r="FU4" s="42" t="s">
        <v>3</v>
      </c>
      <c r="FV4" s="42" t="s">
        <v>3</v>
      </c>
      <c r="FW4" s="42" t="s">
        <v>3</v>
      </c>
      <c r="FX4" s="42" t="s">
        <v>3</v>
      </c>
      <c r="FY4" s="42" t="s">
        <v>3</v>
      </c>
      <c r="FZ4" s="42" t="s">
        <v>3</v>
      </c>
      <c r="GA4" s="42" t="s">
        <v>3</v>
      </c>
      <c r="GB4" s="42" t="s">
        <v>3</v>
      </c>
      <c r="GC4" s="42" t="s">
        <v>3</v>
      </c>
      <c r="GD4" s="42" t="s">
        <v>3</v>
      </c>
      <c r="GE4" s="42" t="s">
        <v>3</v>
      </c>
      <c r="GF4" s="42" t="s">
        <v>3</v>
      </c>
      <c r="GG4" s="42" t="s">
        <v>3</v>
      </c>
      <c r="GH4" s="42" t="s">
        <v>3</v>
      </c>
      <c r="GI4" s="42" t="s">
        <v>3</v>
      </c>
      <c r="GJ4" s="42" t="s">
        <v>3</v>
      </c>
      <c r="GK4" s="42" t="s">
        <v>3</v>
      </c>
      <c r="GL4" s="42" t="s">
        <v>3</v>
      </c>
      <c r="GM4" s="42" t="s">
        <v>3</v>
      </c>
      <c r="GN4" s="42" t="s">
        <v>3</v>
      </c>
      <c r="GO4" s="42" t="s">
        <v>3</v>
      </c>
      <c r="GP4" s="44" t="s">
        <v>3</v>
      </c>
      <c r="GQ4" s="44" t="s">
        <v>3</v>
      </c>
      <c r="GR4" s="44" t="s">
        <v>3</v>
      </c>
      <c r="GS4" s="44" t="s">
        <v>3</v>
      </c>
      <c r="GT4" s="44" t="s">
        <v>3</v>
      </c>
      <c r="GU4" s="42" t="s">
        <v>3261</v>
      </c>
      <c r="GV4" s="42" t="s">
        <v>3262</v>
      </c>
      <c r="GW4" s="42" t="s">
        <v>3</v>
      </c>
      <c r="GX4" s="42">
        <v>146210659</v>
      </c>
      <c r="GY4" s="42" t="s">
        <v>2363</v>
      </c>
      <c r="GZ4" s="42" t="s">
        <v>3263</v>
      </c>
      <c r="HA4" s="42" t="s">
        <v>3</v>
      </c>
      <c r="HB4" s="42">
        <v>134</v>
      </c>
    </row>
    <row r="5" spans="1:210" x14ac:dyDescent="0.35">
      <c r="A5" s="42" t="s">
        <v>3264</v>
      </c>
      <c r="B5" s="42" t="s">
        <v>3265</v>
      </c>
      <c r="C5" s="42" t="s">
        <v>3260</v>
      </c>
      <c r="D5" s="42" t="s">
        <v>2635</v>
      </c>
      <c r="E5" s="42" t="s">
        <v>3</v>
      </c>
      <c r="F5" s="42" t="s">
        <v>3260</v>
      </c>
      <c r="G5" s="42" t="s">
        <v>10</v>
      </c>
      <c r="H5" s="42" t="s">
        <v>601</v>
      </c>
      <c r="I5" s="42" t="s">
        <v>10</v>
      </c>
      <c r="J5" s="42" t="s">
        <v>612</v>
      </c>
      <c r="K5" s="42" t="s">
        <v>22</v>
      </c>
      <c r="L5" s="42" t="s">
        <v>23</v>
      </c>
      <c r="M5" s="42" t="s">
        <v>747</v>
      </c>
      <c r="N5" s="42" t="s">
        <v>23</v>
      </c>
      <c r="O5" s="42" t="s">
        <v>1348</v>
      </c>
      <c r="P5" s="42" t="s">
        <v>14</v>
      </c>
      <c r="Q5" s="42" t="s">
        <v>3</v>
      </c>
      <c r="R5" s="42" t="s">
        <v>748</v>
      </c>
      <c r="S5" s="42" t="s">
        <v>14</v>
      </c>
      <c r="T5" s="42" t="s">
        <v>14</v>
      </c>
      <c r="U5" s="43" t="s">
        <v>14</v>
      </c>
      <c r="V5" s="42" t="s">
        <v>18</v>
      </c>
      <c r="W5" s="42" t="s">
        <v>1084</v>
      </c>
      <c r="X5" s="42" t="s">
        <v>224</v>
      </c>
      <c r="Y5" s="42" t="s">
        <v>1084</v>
      </c>
      <c r="Z5" s="42" t="s">
        <v>1089</v>
      </c>
      <c r="AA5" s="42" t="s">
        <v>1045</v>
      </c>
      <c r="AB5" s="42" t="s">
        <v>1045</v>
      </c>
      <c r="AC5" s="42" t="s">
        <v>954</v>
      </c>
      <c r="AD5" s="42" t="s">
        <v>3</v>
      </c>
      <c r="AE5" s="43" t="s">
        <v>954</v>
      </c>
      <c r="AF5" s="44" t="s">
        <v>3</v>
      </c>
      <c r="AG5" s="44" t="s">
        <v>3</v>
      </c>
      <c r="AH5" s="42" t="s">
        <v>2662</v>
      </c>
      <c r="AI5" s="42">
        <v>0</v>
      </c>
      <c r="AJ5" s="42">
        <v>1</v>
      </c>
      <c r="AK5" s="42">
        <v>1</v>
      </c>
      <c r="AL5" s="42">
        <v>0</v>
      </c>
      <c r="AM5" s="42">
        <v>0</v>
      </c>
      <c r="AN5" s="42" t="s">
        <v>2662</v>
      </c>
      <c r="AO5" s="42">
        <v>0</v>
      </c>
      <c r="AP5" s="42">
        <v>1</v>
      </c>
      <c r="AQ5" s="42">
        <v>1</v>
      </c>
      <c r="AR5" s="42">
        <v>0</v>
      </c>
      <c r="AS5" s="42">
        <v>0</v>
      </c>
      <c r="AT5" s="42" t="s">
        <v>3</v>
      </c>
      <c r="AU5" s="42" t="s">
        <v>3</v>
      </c>
      <c r="AV5" s="42" t="s">
        <v>3</v>
      </c>
      <c r="AW5" s="42" t="s">
        <v>3</v>
      </c>
      <c r="AX5" s="42" t="s">
        <v>3</v>
      </c>
      <c r="AY5" s="42" t="s">
        <v>3</v>
      </c>
      <c r="AZ5" s="42" t="s">
        <v>3</v>
      </c>
      <c r="BA5" s="42" t="s">
        <v>3</v>
      </c>
      <c r="BB5" s="42" t="s">
        <v>3</v>
      </c>
      <c r="BC5" s="42" t="s">
        <v>3</v>
      </c>
      <c r="BD5" s="42" t="s">
        <v>3</v>
      </c>
      <c r="BE5" s="42" t="s">
        <v>3</v>
      </c>
      <c r="BF5" s="42" t="s">
        <v>3</v>
      </c>
      <c r="BG5" s="42" t="s">
        <v>3</v>
      </c>
      <c r="BH5" s="42" t="s">
        <v>3</v>
      </c>
      <c r="BI5" s="42" t="s">
        <v>3</v>
      </c>
      <c r="BJ5" s="42" t="s">
        <v>3</v>
      </c>
      <c r="BK5" s="42" t="s">
        <v>3</v>
      </c>
      <c r="BL5" s="42" t="s">
        <v>3</v>
      </c>
      <c r="BM5" s="42" t="s">
        <v>3</v>
      </c>
      <c r="BN5" s="42" t="s">
        <v>3</v>
      </c>
      <c r="BO5" s="42" t="s">
        <v>3</v>
      </c>
      <c r="BP5" s="42" t="s">
        <v>3</v>
      </c>
      <c r="BQ5" s="42" t="s">
        <v>3</v>
      </c>
      <c r="BR5" s="42" t="s">
        <v>3</v>
      </c>
      <c r="BS5" s="42" t="s">
        <v>3</v>
      </c>
      <c r="BT5" s="43" t="s">
        <v>3</v>
      </c>
      <c r="BU5" s="42" t="s">
        <v>1045</v>
      </c>
      <c r="BV5" s="42">
        <v>25</v>
      </c>
      <c r="BW5" s="42" t="s">
        <v>3</v>
      </c>
      <c r="BX5" s="42" t="s">
        <v>3</v>
      </c>
      <c r="BY5" s="42" t="s">
        <v>3</v>
      </c>
      <c r="BZ5" s="42" t="s">
        <v>3</v>
      </c>
      <c r="CA5" s="42" t="s">
        <v>3</v>
      </c>
      <c r="CB5" s="42" t="s">
        <v>3</v>
      </c>
      <c r="CC5" s="42" t="s">
        <v>3</v>
      </c>
      <c r="CD5" s="43">
        <v>25</v>
      </c>
      <c r="CE5" s="42" t="s">
        <v>1046</v>
      </c>
      <c r="CF5" s="42" t="s">
        <v>3</v>
      </c>
      <c r="CG5" s="42" t="s">
        <v>3</v>
      </c>
      <c r="CH5" s="42" t="s">
        <v>3</v>
      </c>
      <c r="CI5" s="42" t="s">
        <v>3</v>
      </c>
      <c r="CJ5" s="42" t="s">
        <v>3</v>
      </c>
      <c r="CK5" s="42" t="s">
        <v>2418</v>
      </c>
      <c r="CL5" s="42">
        <v>3</v>
      </c>
      <c r="CM5" s="42">
        <v>10</v>
      </c>
      <c r="CN5" s="42">
        <v>533.33333333333337</v>
      </c>
      <c r="CO5" s="47">
        <v>533.33333333333337</v>
      </c>
      <c r="CP5" s="48"/>
      <c r="CQ5" s="42" t="s">
        <v>3</v>
      </c>
      <c r="CR5" s="42" t="s">
        <v>3</v>
      </c>
      <c r="CS5" s="42" t="s">
        <v>3</v>
      </c>
      <c r="CT5" s="42" t="s">
        <v>3</v>
      </c>
      <c r="CU5" s="42" t="s">
        <v>132</v>
      </c>
      <c r="CV5" s="42" t="s">
        <v>3</v>
      </c>
      <c r="CW5" s="42" t="s">
        <v>3</v>
      </c>
      <c r="CX5" s="42" t="s">
        <v>3</v>
      </c>
      <c r="CY5" s="42" t="s">
        <v>3</v>
      </c>
      <c r="CZ5" s="42" t="s">
        <v>3</v>
      </c>
      <c r="DA5" s="42" t="s">
        <v>3</v>
      </c>
      <c r="DB5" s="42" t="s">
        <v>3</v>
      </c>
      <c r="DC5" s="42" t="s">
        <v>3</v>
      </c>
      <c r="DD5" s="42" t="s">
        <v>3</v>
      </c>
      <c r="DE5" s="42" t="s">
        <v>3</v>
      </c>
      <c r="DF5" s="42" t="s">
        <v>3</v>
      </c>
      <c r="DG5" s="42" t="s">
        <v>3</v>
      </c>
      <c r="DH5" s="42" t="s">
        <v>3</v>
      </c>
      <c r="DI5" s="42" t="s">
        <v>3</v>
      </c>
      <c r="DJ5" s="42" t="s">
        <v>3</v>
      </c>
      <c r="DK5" s="42" t="s">
        <v>3</v>
      </c>
      <c r="DL5" s="42" t="s">
        <v>3</v>
      </c>
      <c r="DM5" s="42" t="s">
        <v>3</v>
      </c>
      <c r="DN5" s="42" t="s">
        <v>2662</v>
      </c>
      <c r="DO5" s="42">
        <v>0</v>
      </c>
      <c r="DP5" s="42">
        <v>1</v>
      </c>
      <c r="DQ5" s="42">
        <v>1</v>
      </c>
      <c r="DR5" s="42">
        <v>0</v>
      </c>
      <c r="DS5" s="42">
        <v>0</v>
      </c>
      <c r="DT5" s="42" t="s">
        <v>34</v>
      </c>
      <c r="DU5" s="42">
        <v>0</v>
      </c>
      <c r="DV5" s="42">
        <v>0</v>
      </c>
      <c r="DW5" s="42">
        <v>0</v>
      </c>
      <c r="DX5" s="42">
        <v>0</v>
      </c>
      <c r="DY5" s="42">
        <v>0</v>
      </c>
      <c r="DZ5" s="42">
        <v>0</v>
      </c>
      <c r="EA5" s="42">
        <v>1</v>
      </c>
      <c r="EB5" s="42">
        <v>0</v>
      </c>
      <c r="EC5" s="42" t="s">
        <v>1008</v>
      </c>
      <c r="ED5" s="42" t="s">
        <v>1046</v>
      </c>
      <c r="EE5" s="42" t="s">
        <v>3</v>
      </c>
      <c r="EF5" s="42" t="s">
        <v>3</v>
      </c>
      <c r="EG5" s="42" t="s">
        <v>3</v>
      </c>
      <c r="EH5" s="42" t="s">
        <v>3</v>
      </c>
      <c r="EI5" s="42" t="s">
        <v>3</v>
      </c>
      <c r="EJ5" s="42" t="s">
        <v>3</v>
      </c>
      <c r="EK5" s="42" t="s">
        <v>3</v>
      </c>
      <c r="EL5" s="42" t="s">
        <v>3</v>
      </c>
      <c r="EM5" s="42" t="s">
        <v>3</v>
      </c>
      <c r="EN5" s="42" t="s">
        <v>3</v>
      </c>
      <c r="EO5" s="42" t="s">
        <v>3</v>
      </c>
      <c r="EP5" s="42" t="s">
        <v>3</v>
      </c>
      <c r="EQ5" s="42" t="s">
        <v>3</v>
      </c>
      <c r="ER5" s="42" t="s">
        <v>3</v>
      </c>
      <c r="ES5" s="42" t="s">
        <v>3</v>
      </c>
      <c r="ET5" s="42" t="s">
        <v>3</v>
      </c>
      <c r="EU5" s="42" t="s">
        <v>3</v>
      </c>
      <c r="EV5" s="42" t="s">
        <v>3</v>
      </c>
      <c r="EW5" s="42" t="s">
        <v>3</v>
      </c>
      <c r="EX5" s="44" t="s">
        <v>3</v>
      </c>
      <c r="EY5" s="44" t="s">
        <v>3</v>
      </c>
      <c r="EZ5" s="42" t="s">
        <v>3</v>
      </c>
      <c r="FA5" s="42" t="s">
        <v>3</v>
      </c>
      <c r="FB5" s="42" t="s">
        <v>3</v>
      </c>
      <c r="FC5" s="42" t="s">
        <v>3</v>
      </c>
      <c r="FD5" s="42" t="s">
        <v>3</v>
      </c>
      <c r="FE5" s="42" t="s">
        <v>3</v>
      </c>
      <c r="FF5" s="42" t="s">
        <v>3</v>
      </c>
      <c r="FG5" s="42" t="s">
        <v>3</v>
      </c>
      <c r="FH5" s="42" t="s">
        <v>3</v>
      </c>
      <c r="FI5" s="42" t="s">
        <v>3</v>
      </c>
      <c r="FJ5" s="42" t="s">
        <v>3</v>
      </c>
      <c r="FK5" s="42" t="s">
        <v>3</v>
      </c>
      <c r="FL5" s="42" t="s">
        <v>3</v>
      </c>
      <c r="FM5" s="42" t="s">
        <v>3</v>
      </c>
      <c r="FN5" s="42" t="s">
        <v>3</v>
      </c>
      <c r="FO5" s="43"/>
      <c r="FP5" s="42" t="s">
        <v>3</v>
      </c>
      <c r="FQ5" s="42" t="s">
        <v>3</v>
      </c>
      <c r="FR5" s="42" t="s">
        <v>3</v>
      </c>
      <c r="FS5" s="42" t="s">
        <v>3</v>
      </c>
      <c r="FT5" s="42" t="s">
        <v>3</v>
      </c>
      <c r="FU5" s="42" t="s">
        <v>3</v>
      </c>
      <c r="FV5" s="42" t="s">
        <v>3</v>
      </c>
      <c r="FW5" s="42" t="s">
        <v>3</v>
      </c>
      <c r="FX5" s="42" t="s">
        <v>3</v>
      </c>
      <c r="FY5" s="42" t="s">
        <v>3</v>
      </c>
      <c r="FZ5" s="42" t="s">
        <v>3</v>
      </c>
      <c r="GA5" s="42" t="s">
        <v>3</v>
      </c>
      <c r="GB5" s="42" t="s">
        <v>3</v>
      </c>
      <c r="GC5" s="42" t="s">
        <v>3</v>
      </c>
      <c r="GD5" s="42" t="s">
        <v>3</v>
      </c>
      <c r="GE5" s="42" t="s">
        <v>3</v>
      </c>
      <c r="GF5" s="42" t="s">
        <v>3</v>
      </c>
      <c r="GG5" s="42" t="s">
        <v>3</v>
      </c>
      <c r="GH5" s="42" t="s">
        <v>3</v>
      </c>
      <c r="GI5" s="42" t="s">
        <v>3</v>
      </c>
      <c r="GJ5" s="42" t="s">
        <v>3</v>
      </c>
      <c r="GK5" s="42" t="s">
        <v>3</v>
      </c>
      <c r="GL5" s="42" t="s">
        <v>3</v>
      </c>
      <c r="GM5" s="42" t="s">
        <v>3</v>
      </c>
      <c r="GN5" s="42" t="s">
        <v>3</v>
      </c>
      <c r="GO5" s="42" t="s">
        <v>3</v>
      </c>
      <c r="GP5" s="44" t="s">
        <v>3</v>
      </c>
      <c r="GQ5" s="44" t="s">
        <v>3</v>
      </c>
      <c r="GR5" s="44" t="s">
        <v>3</v>
      </c>
      <c r="GS5" s="44" t="s">
        <v>3</v>
      </c>
      <c r="GT5" s="44" t="s">
        <v>3</v>
      </c>
      <c r="GU5" s="42" t="s">
        <v>3266</v>
      </c>
      <c r="GV5" s="42" t="s">
        <v>3267</v>
      </c>
      <c r="GW5" s="42" t="s">
        <v>3</v>
      </c>
      <c r="GX5" s="42">
        <v>146210695</v>
      </c>
      <c r="GY5" s="42" t="s">
        <v>2365</v>
      </c>
      <c r="GZ5" s="42" t="s">
        <v>3268</v>
      </c>
      <c r="HA5" s="42" t="s">
        <v>3</v>
      </c>
      <c r="HB5" s="42">
        <v>135</v>
      </c>
    </row>
    <row r="6" spans="1:210" x14ac:dyDescent="0.35">
      <c r="A6" s="42" t="s">
        <v>3269</v>
      </c>
      <c r="B6" s="42" t="s">
        <v>3270</v>
      </c>
      <c r="C6" s="42" t="s">
        <v>3244</v>
      </c>
      <c r="D6" s="42" t="s">
        <v>2635</v>
      </c>
      <c r="E6" s="42" t="s">
        <v>3</v>
      </c>
      <c r="F6" s="42" t="s">
        <v>3244</v>
      </c>
      <c r="G6" s="42" t="s">
        <v>10</v>
      </c>
      <c r="H6" s="42" t="s">
        <v>601</v>
      </c>
      <c r="I6" s="42" t="s">
        <v>10</v>
      </c>
      <c r="J6" s="42" t="s">
        <v>614</v>
      </c>
      <c r="K6" s="42" t="s">
        <v>22</v>
      </c>
      <c r="L6" s="42" t="s">
        <v>23</v>
      </c>
      <c r="M6" s="42" t="s">
        <v>747</v>
      </c>
      <c r="N6" s="42" t="s">
        <v>23</v>
      </c>
      <c r="O6" s="42" t="s">
        <v>1712</v>
      </c>
      <c r="P6" s="42" t="s">
        <v>14</v>
      </c>
      <c r="Q6" s="42" t="s">
        <v>3</v>
      </c>
      <c r="R6" s="42" t="s">
        <v>748</v>
      </c>
      <c r="S6" s="42" t="s">
        <v>14</v>
      </c>
      <c r="T6" s="42" t="s">
        <v>14</v>
      </c>
      <c r="U6" s="43" t="s">
        <v>14</v>
      </c>
      <c r="V6" s="42" t="s">
        <v>18</v>
      </c>
      <c r="W6" s="42" t="s">
        <v>1084</v>
      </c>
      <c r="X6" s="42" t="s">
        <v>224</v>
      </c>
      <c r="Y6" s="42" t="s">
        <v>1084</v>
      </c>
      <c r="Z6" s="42" t="s">
        <v>1089</v>
      </c>
      <c r="AA6" s="42" t="s">
        <v>1045</v>
      </c>
      <c r="AB6" s="42" t="s">
        <v>1045</v>
      </c>
      <c r="AC6" s="42" t="s">
        <v>956</v>
      </c>
      <c r="AD6" s="42" t="s">
        <v>3</v>
      </c>
      <c r="AE6" s="43" t="s">
        <v>956</v>
      </c>
      <c r="AF6" s="44" t="s">
        <v>3</v>
      </c>
      <c r="AG6" s="44" t="s">
        <v>3</v>
      </c>
      <c r="AH6" s="42" t="s">
        <v>970</v>
      </c>
      <c r="AI6" s="42">
        <v>0</v>
      </c>
      <c r="AJ6" s="42">
        <v>1</v>
      </c>
      <c r="AK6" s="42">
        <v>0</v>
      </c>
      <c r="AL6" s="42">
        <v>0</v>
      </c>
      <c r="AM6" s="42">
        <v>0</v>
      </c>
      <c r="AN6" s="42" t="s">
        <v>970</v>
      </c>
      <c r="AO6" s="42">
        <v>0</v>
      </c>
      <c r="AP6" s="42">
        <v>1</v>
      </c>
      <c r="AQ6" s="42">
        <v>0</v>
      </c>
      <c r="AR6" s="42">
        <v>0</v>
      </c>
      <c r="AS6" s="42">
        <v>0</v>
      </c>
      <c r="AT6" s="42" t="s">
        <v>3</v>
      </c>
      <c r="AU6" s="42" t="s">
        <v>3</v>
      </c>
      <c r="AV6" s="42" t="s">
        <v>3</v>
      </c>
      <c r="AW6" s="42" t="s">
        <v>3</v>
      </c>
      <c r="AX6" s="42" t="s">
        <v>3</v>
      </c>
      <c r="AY6" s="42" t="s">
        <v>3</v>
      </c>
      <c r="AZ6" s="42" t="s">
        <v>3</v>
      </c>
      <c r="BA6" s="42" t="s">
        <v>3</v>
      </c>
      <c r="BB6" s="42" t="s">
        <v>3</v>
      </c>
      <c r="BC6" s="42" t="s">
        <v>3</v>
      </c>
      <c r="BD6" s="42" t="s">
        <v>3</v>
      </c>
      <c r="BE6" s="42" t="s">
        <v>3</v>
      </c>
      <c r="BF6" s="42" t="s">
        <v>3</v>
      </c>
      <c r="BG6" s="42" t="s">
        <v>3</v>
      </c>
      <c r="BH6" s="42" t="s">
        <v>3</v>
      </c>
      <c r="BI6" s="42" t="s">
        <v>3</v>
      </c>
      <c r="BJ6" s="42" t="s">
        <v>3</v>
      </c>
      <c r="BK6" s="42" t="s">
        <v>3</v>
      </c>
      <c r="BL6" s="42" t="s">
        <v>3</v>
      </c>
      <c r="BM6" s="42" t="s">
        <v>3</v>
      </c>
      <c r="BN6" s="42" t="s">
        <v>3</v>
      </c>
      <c r="BO6" s="42" t="s">
        <v>3</v>
      </c>
      <c r="BP6" s="42" t="s">
        <v>3</v>
      </c>
      <c r="BQ6" s="42" t="s">
        <v>3</v>
      </c>
      <c r="BR6" s="42" t="s">
        <v>3</v>
      </c>
      <c r="BS6" s="42" t="s">
        <v>3</v>
      </c>
      <c r="BT6" s="43" t="s">
        <v>3</v>
      </c>
      <c r="BU6" s="42" t="s">
        <v>1045</v>
      </c>
      <c r="BV6" s="42">
        <v>25</v>
      </c>
      <c r="BW6" s="42" t="s">
        <v>3</v>
      </c>
      <c r="BX6" s="42" t="s">
        <v>3</v>
      </c>
      <c r="BY6" s="42" t="s">
        <v>3</v>
      </c>
      <c r="BZ6" s="42" t="s">
        <v>3</v>
      </c>
      <c r="CA6" s="42" t="s">
        <v>3</v>
      </c>
      <c r="CB6" s="42" t="s">
        <v>3</v>
      </c>
      <c r="CC6" s="42" t="s">
        <v>3</v>
      </c>
      <c r="CD6" s="43">
        <v>25</v>
      </c>
      <c r="CE6" s="42" t="s">
        <v>3</v>
      </c>
      <c r="CF6" s="42" t="s">
        <v>3</v>
      </c>
      <c r="CG6" s="42" t="s">
        <v>3</v>
      </c>
      <c r="CH6" s="42" t="s">
        <v>3</v>
      </c>
      <c r="CI6" s="42" t="s">
        <v>3</v>
      </c>
      <c r="CJ6" s="42" t="s">
        <v>3</v>
      </c>
      <c r="CK6" s="42" t="s">
        <v>3</v>
      </c>
      <c r="CL6" s="42" t="s">
        <v>3</v>
      </c>
      <c r="CM6" s="42" t="s">
        <v>3</v>
      </c>
      <c r="CN6" s="42" t="s">
        <v>3</v>
      </c>
      <c r="CO6" s="43" t="s">
        <v>3</v>
      </c>
      <c r="CP6" s="45" t="s">
        <v>3</v>
      </c>
      <c r="CQ6" s="42" t="s">
        <v>3</v>
      </c>
      <c r="CR6" s="42" t="s">
        <v>3</v>
      </c>
      <c r="CS6" s="42" t="s">
        <v>3</v>
      </c>
      <c r="CT6" s="42" t="s">
        <v>3</v>
      </c>
      <c r="CU6" s="42" t="s">
        <v>17</v>
      </c>
      <c r="CV6" s="42" t="s">
        <v>3</v>
      </c>
      <c r="CW6" s="42" t="s">
        <v>3</v>
      </c>
      <c r="CX6" s="42" t="s">
        <v>3</v>
      </c>
      <c r="CY6" s="42" t="s">
        <v>3</v>
      </c>
      <c r="CZ6" s="42" t="s">
        <v>3</v>
      </c>
      <c r="DA6" s="42" t="s">
        <v>3</v>
      </c>
      <c r="DB6" s="42" t="s">
        <v>3</v>
      </c>
      <c r="DC6" s="42" t="s">
        <v>3</v>
      </c>
      <c r="DD6" s="42" t="s">
        <v>3</v>
      </c>
      <c r="DE6" s="42" t="s">
        <v>3</v>
      </c>
      <c r="DF6" s="42" t="s">
        <v>3</v>
      </c>
      <c r="DG6" s="42" t="s">
        <v>3</v>
      </c>
      <c r="DH6" s="42" t="s">
        <v>3</v>
      </c>
      <c r="DI6" s="42" t="s">
        <v>3</v>
      </c>
      <c r="DJ6" s="42" t="s">
        <v>3</v>
      </c>
      <c r="DK6" s="42" t="s">
        <v>3</v>
      </c>
      <c r="DL6" s="42" t="s">
        <v>3</v>
      </c>
      <c r="DM6" s="42" t="s">
        <v>3</v>
      </c>
      <c r="DN6" s="42" t="s">
        <v>3</v>
      </c>
      <c r="DO6" s="42" t="s">
        <v>3</v>
      </c>
      <c r="DP6" s="42" t="s">
        <v>3</v>
      </c>
      <c r="DQ6" s="42" t="s">
        <v>3</v>
      </c>
      <c r="DR6" s="42" t="s">
        <v>3</v>
      </c>
      <c r="DS6" s="42" t="s">
        <v>3</v>
      </c>
      <c r="DT6" s="42" t="s">
        <v>3</v>
      </c>
      <c r="DU6" s="42" t="s">
        <v>3</v>
      </c>
      <c r="DV6" s="42" t="s">
        <v>3</v>
      </c>
      <c r="DW6" s="42" t="s">
        <v>3</v>
      </c>
      <c r="DX6" s="42" t="s">
        <v>3</v>
      </c>
      <c r="DY6" s="42" t="s">
        <v>3</v>
      </c>
      <c r="DZ6" s="42" t="s">
        <v>3</v>
      </c>
      <c r="EA6" s="42" t="s">
        <v>3</v>
      </c>
      <c r="EB6" s="42" t="s">
        <v>3</v>
      </c>
      <c r="EC6" s="42" t="s">
        <v>3</v>
      </c>
      <c r="ED6" s="42" t="s">
        <v>1046</v>
      </c>
      <c r="EE6" s="42" t="s">
        <v>3</v>
      </c>
      <c r="EF6" s="42" t="s">
        <v>3</v>
      </c>
      <c r="EG6" s="42" t="s">
        <v>3</v>
      </c>
      <c r="EH6" s="42" t="s">
        <v>3</v>
      </c>
      <c r="EI6" s="42" t="s">
        <v>3</v>
      </c>
      <c r="EJ6" s="42" t="s">
        <v>3</v>
      </c>
      <c r="EK6" s="42" t="s">
        <v>3</v>
      </c>
      <c r="EL6" s="42" t="s">
        <v>3</v>
      </c>
      <c r="EM6" s="42" t="s">
        <v>3</v>
      </c>
      <c r="EN6" s="42" t="s">
        <v>3</v>
      </c>
      <c r="EO6" s="42" t="s">
        <v>3</v>
      </c>
      <c r="EP6" s="42" t="s">
        <v>3</v>
      </c>
      <c r="EQ6" s="42" t="s">
        <v>3</v>
      </c>
      <c r="ER6" s="42" t="s">
        <v>3</v>
      </c>
      <c r="ES6" s="42" t="s">
        <v>3</v>
      </c>
      <c r="ET6" s="42" t="s">
        <v>3</v>
      </c>
      <c r="EU6" s="42" t="s">
        <v>3</v>
      </c>
      <c r="EV6" s="42" t="s">
        <v>3</v>
      </c>
      <c r="EW6" s="42" t="s">
        <v>3</v>
      </c>
      <c r="EX6" s="44" t="s">
        <v>3</v>
      </c>
      <c r="EY6" s="44" t="s">
        <v>3</v>
      </c>
      <c r="EZ6" s="42" t="s">
        <v>3</v>
      </c>
      <c r="FA6" s="42" t="s">
        <v>3</v>
      </c>
      <c r="FB6" s="42" t="s">
        <v>3</v>
      </c>
      <c r="FC6" s="42" t="s">
        <v>3</v>
      </c>
      <c r="FD6" s="42" t="s">
        <v>3</v>
      </c>
      <c r="FE6" s="42" t="s">
        <v>3</v>
      </c>
      <c r="FF6" s="42" t="s">
        <v>3</v>
      </c>
      <c r="FG6" s="42" t="s">
        <v>3</v>
      </c>
      <c r="FH6" s="42" t="s">
        <v>3</v>
      </c>
      <c r="FI6" s="42" t="s">
        <v>3</v>
      </c>
      <c r="FJ6" s="42" t="s">
        <v>3</v>
      </c>
      <c r="FK6" s="42" t="s">
        <v>3</v>
      </c>
      <c r="FL6" s="42" t="s">
        <v>3</v>
      </c>
      <c r="FM6" s="42" t="s">
        <v>3</v>
      </c>
      <c r="FN6" s="42" t="s">
        <v>3</v>
      </c>
      <c r="FO6" s="43"/>
      <c r="FP6" s="42" t="s">
        <v>3</v>
      </c>
      <c r="FQ6" s="42" t="s">
        <v>3</v>
      </c>
      <c r="FR6" s="42" t="s">
        <v>3</v>
      </c>
      <c r="FS6" s="42" t="s">
        <v>3</v>
      </c>
      <c r="FT6" s="42" t="s">
        <v>3</v>
      </c>
      <c r="FU6" s="42" t="s">
        <v>3</v>
      </c>
      <c r="FV6" s="42" t="s">
        <v>3</v>
      </c>
      <c r="FW6" s="42" t="s">
        <v>3</v>
      </c>
      <c r="FX6" s="42" t="s">
        <v>3</v>
      </c>
      <c r="FY6" s="42" t="s">
        <v>3</v>
      </c>
      <c r="FZ6" s="42" t="s">
        <v>3</v>
      </c>
      <c r="GA6" s="42" t="s">
        <v>3</v>
      </c>
      <c r="GB6" s="42" t="s">
        <v>3</v>
      </c>
      <c r="GC6" s="42" t="s">
        <v>3</v>
      </c>
      <c r="GD6" s="42" t="s">
        <v>3</v>
      </c>
      <c r="GE6" s="42" t="s">
        <v>3</v>
      </c>
      <c r="GF6" s="42" t="s">
        <v>3</v>
      </c>
      <c r="GG6" s="42" t="s">
        <v>3</v>
      </c>
      <c r="GH6" s="42" t="s">
        <v>3</v>
      </c>
      <c r="GI6" s="42" t="s">
        <v>3</v>
      </c>
      <c r="GJ6" s="42" t="s">
        <v>3</v>
      </c>
      <c r="GK6" s="42" t="s">
        <v>3</v>
      </c>
      <c r="GL6" s="42" t="s">
        <v>3</v>
      </c>
      <c r="GM6" s="42" t="s">
        <v>3</v>
      </c>
      <c r="GN6" s="42" t="s">
        <v>3</v>
      </c>
      <c r="GO6" s="42" t="s">
        <v>3</v>
      </c>
      <c r="GP6" s="44" t="s">
        <v>3</v>
      </c>
      <c r="GQ6" s="44" t="s">
        <v>3</v>
      </c>
      <c r="GR6" s="44" t="s">
        <v>3</v>
      </c>
      <c r="GS6" s="44" t="s">
        <v>3</v>
      </c>
      <c r="GT6" s="44" t="s">
        <v>3</v>
      </c>
      <c r="GU6" s="42" t="s">
        <v>3271</v>
      </c>
      <c r="GV6" s="42" t="s">
        <v>3</v>
      </c>
      <c r="GW6" s="42" t="s">
        <v>3</v>
      </c>
      <c r="GX6" s="42">
        <v>146213585</v>
      </c>
      <c r="GY6" s="42" t="s">
        <v>3272</v>
      </c>
      <c r="GZ6" s="42" t="s">
        <v>3273</v>
      </c>
      <c r="HA6" s="42" t="s">
        <v>3</v>
      </c>
      <c r="HB6" s="42">
        <v>136</v>
      </c>
    </row>
    <row r="7" spans="1:210" x14ac:dyDescent="0.35">
      <c r="A7" s="42" t="s">
        <v>3274</v>
      </c>
      <c r="B7" s="42" t="s">
        <v>3275</v>
      </c>
      <c r="C7" s="42" t="s">
        <v>3244</v>
      </c>
      <c r="D7" s="42" t="s">
        <v>2635</v>
      </c>
      <c r="E7" s="42" t="s">
        <v>3</v>
      </c>
      <c r="F7" s="42" t="s">
        <v>3244</v>
      </c>
      <c r="G7" s="42" t="s">
        <v>10</v>
      </c>
      <c r="H7" s="42" t="s">
        <v>601</v>
      </c>
      <c r="I7" s="42" t="s">
        <v>10</v>
      </c>
      <c r="J7" s="42" t="s">
        <v>614</v>
      </c>
      <c r="K7" s="42" t="s">
        <v>22</v>
      </c>
      <c r="L7" s="42" t="s">
        <v>23</v>
      </c>
      <c r="M7" s="42" t="s">
        <v>747</v>
      </c>
      <c r="N7" s="42" t="s">
        <v>23</v>
      </c>
      <c r="O7" s="42" t="s">
        <v>1712</v>
      </c>
      <c r="P7" s="42" t="s">
        <v>14</v>
      </c>
      <c r="Q7" s="42" t="s">
        <v>3</v>
      </c>
      <c r="R7" s="42" t="s">
        <v>748</v>
      </c>
      <c r="S7" s="42" t="s">
        <v>14</v>
      </c>
      <c r="T7" s="42" t="s">
        <v>14</v>
      </c>
      <c r="U7" s="43" t="s">
        <v>14</v>
      </c>
      <c r="V7" s="42" t="s">
        <v>18</v>
      </c>
      <c r="W7" s="42" t="s">
        <v>1084</v>
      </c>
      <c r="X7" s="42" t="s">
        <v>224</v>
      </c>
      <c r="Y7" s="42" t="s">
        <v>1084</v>
      </c>
      <c r="Z7" s="42" t="s">
        <v>1089</v>
      </c>
      <c r="AA7" s="42" t="s">
        <v>1045</v>
      </c>
      <c r="AB7" s="42" t="s">
        <v>1045</v>
      </c>
      <c r="AC7" s="42" t="s">
        <v>956</v>
      </c>
      <c r="AD7" s="42" t="s">
        <v>3</v>
      </c>
      <c r="AE7" s="43" t="s">
        <v>956</v>
      </c>
      <c r="AF7" s="44" t="s">
        <v>3</v>
      </c>
      <c r="AG7" s="44" t="s">
        <v>3</v>
      </c>
      <c r="AH7" s="42" t="s">
        <v>972</v>
      </c>
      <c r="AI7" s="42">
        <v>0</v>
      </c>
      <c r="AJ7" s="42">
        <v>0</v>
      </c>
      <c r="AK7" s="42">
        <v>1</v>
      </c>
      <c r="AL7" s="42">
        <v>0</v>
      </c>
      <c r="AM7" s="42">
        <v>0</v>
      </c>
      <c r="AN7" s="42" t="s">
        <v>972</v>
      </c>
      <c r="AO7" s="42">
        <v>0</v>
      </c>
      <c r="AP7" s="42">
        <v>0</v>
      </c>
      <c r="AQ7" s="42">
        <v>1</v>
      </c>
      <c r="AR7" s="42">
        <v>0</v>
      </c>
      <c r="AS7" s="42">
        <v>0</v>
      </c>
      <c r="AT7" s="42" t="s">
        <v>3</v>
      </c>
      <c r="AU7" s="42" t="s">
        <v>3</v>
      </c>
      <c r="AV7" s="42" t="s">
        <v>3</v>
      </c>
      <c r="AW7" s="42" t="s">
        <v>3</v>
      </c>
      <c r="AX7" s="42" t="s">
        <v>3</v>
      </c>
      <c r="AY7" s="42" t="s">
        <v>3</v>
      </c>
      <c r="AZ7" s="42" t="s">
        <v>3</v>
      </c>
      <c r="BA7" s="42" t="s">
        <v>3</v>
      </c>
      <c r="BB7" s="42" t="s">
        <v>3</v>
      </c>
      <c r="BC7" s="42" t="s">
        <v>3</v>
      </c>
      <c r="BD7" s="42" t="s">
        <v>3</v>
      </c>
      <c r="BE7" s="42" t="s">
        <v>3</v>
      </c>
      <c r="BF7" s="42" t="s">
        <v>3</v>
      </c>
      <c r="BG7" s="42" t="s">
        <v>3</v>
      </c>
      <c r="BH7" s="42" t="s">
        <v>3</v>
      </c>
      <c r="BI7" s="42" t="s">
        <v>3</v>
      </c>
      <c r="BJ7" s="42" t="s">
        <v>3</v>
      </c>
      <c r="BK7" s="42" t="s">
        <v>3</v>
      </c>
      <c r="BL7" s="42" t="s">
        <v>3</v>
      </c>
      <c r="BM7" s="42" t="s">
        <v>3</v>
      </c>
      <c r="BN7" s="42" t="s">
        <v>3</v>
      </c>
      <c r="BO7" s="42" t="s">
        <v>3</v>
      </c>
      <c r="BP7" s="42" t="s">
        <v>3</v>
      </c>
      <c r="BQ7" s="42" t="s">
        <v>3</v>
      </c>
      <c r="BR7" s="42" t="s">
        <v>3</v>
      </c>
      <c r="BS7" s="42" t="s">
        <v>3</v>
      </c>
      <c r="BT7" s="43" t="s">
        <v>3</v>
      </c>
      <c r="BU7" s="42" t="s">
        <v>3</v>
      </c>
      <c r="BV7" s="42" t="s">
        <v>3</v>
      </c>
      <c r="BW7" s="42" t="s">
        <v>3</v>
      </c>
      <c r="BX7" s="42" t="s">
        <v>3</v>
      </c>
      <c r="BY7" s="42" t="s">
        <v>3</v>
      </c>
      <c r="BZ7" s="42" t="s">
        <v>3</v>
      </c>
      <c r="CA7" s="42" t="s">
        <v>3</v>
      </c>
      <c r="CB7" s="42" t="s">
        <v>3</v>
      </c>
      <c r="CC7" s="42" t="s">
        <v>3</v>
      </c>
      <c r="CD7" s="43" t="s">
        <v>3</v>
      </c>
      <c r="CE7" s="42" t="s">
        <v>1046</v>
      </c>
      <c r="CF7" s="42" t="s">
        <v>3</v>
      </c>
      <c r="CG7" s="42" t="s">
        <v>43</v>
      </c>
      <c r="CH7" s="42" t="s">
        <v>43</v>
      </c>
      <c r="CI7" s="42" t="s">
        <v>62</v>
      </c>
      <c r="CJ7" s="42" t="s">
        <v>43</v>
      </c>
      <c r="CK7" s="42" t="s">
        <v>2418</v>
      </c>
      <c r="CL7" s="42" t="s">
        <v>3276</v>
      </c>
      <c r="CM7" s="42">
        <v>15</v>
      </c>
      <c r="CN7" s="42">
        <v>640</v>
      </c>
      <c r="CO7" s="43">
        <v>640</v>
      </c>
      <c r="CQ7" s="42" t="s">
        <v>3</v>
      </c>
      <c r="CR7" s="42" t="s">
        <v>3</v>
      </c>
      <c r="CS7" s="42" t="s">
        <v>3</v>
      </c>
      <c r="CT7" s="42" t="s">
        <v>3</v>
      </c>
      <c r="CU7" s="42" t="s">
        <v>17</v>
      </c>
      <c r="CV7" s="42" t="s">
        <v>3</v>
      </c>
      <c r="CW7" s="42" t="s">
        <v>3</v>
      </c>
      <c r="CX7" s="42" t="s">
        <v>3</v>
      </c>
      <c r="CY7" s="42" t="s">
        <v>3</v>
      </c>
      <c r="CZ7" s="42" t="s">
        <v>3</v>
      </c>
      <c r="DA7" s="42" t="s">
        <v>3</v>
      </c>
      <c r="DB7" s="42" t="s">
        <v>3</v>
      </c>
      <c r="DC7" s="42" t="s">
        <v>3</v>
      </c>
      <c r="DD7" s="42" t="s">
        <v>3</v>
      </c>
      <c r="DE7" s="42" t="s">
        <v>3</v>
      </c>
      <c r="DF7" s="42" t="s">
        <v>3</v>
      </c>
      <c r="DG7" s="42" t="s">
        <v>3</v>
      </c>
      <c r="DH7" s="42" t="s">
        <v>3</v>
      </c>
      <c r="DI7" s="42" t="s">
        <v>3</v>
      </c>
      <c r="DJ7" s="42" t="s">
        <v>3</v>
      </c>
      <c r="DK7" s="42" t="s">
        <v>3</v>
      </c>
      <c r="DL7" s="42" t="s">
        <v>3</v>
      </c>
      <c r="DM7" s="42" t="s">
        <v>3</v>
      </c>
      <c r="DN7" s="42" t="s">
        <v>3</v>
      </c>
      <c r="DO7" s="42" t="s">
        <v>3</v>
      </c>
      <c r="DP7" s="42" t="s">
        <v>3</v>
      </c>
      <c r="DQ7" s="42" t="s">
        <v>3</v>
      </c>
      <c r="DR7" s="42" t="s">
        <v>3</v>
      </c>
      <c r="DS7" s="42" t="s">
        <v>3</v>
      </c>
      <c r="DT7" s="42" t="s">
        <v>3</v>
      </c>
      <c r="DU7" s="42" t="s">
        <v>3</v>
      </c>
      <c r="DV7" s="42" t="s">
        <v>3</v>
      </c>
      <c r="DW7" s="42" t="s">
        <v>3</v>
      </c>
      <c r="DX7" s="42" t="s">
        <v>3</v>
      </c>
      <c r="DY7" s="42" t="s">
        <v>3</v>
      </c>
      <c r="DZ7" s="42" t="s">
        <v>3</v>
      </c>
      <c r="EA7" s="42" t="s">
        <v>3</v>
      </c>
      <c r="EB7" s="42" t="s">
        <v>3</v>
      </c>
      <c r="EC7" s="42" t="s">
        <v>3</v>
      </c>
      <c r="ED7" s="42" t="s">
        <v>1046</v>
      </c>
      <c r="EE7" s="42" t="s">
        <v>3</v>
      </c>
      <c r="EF7" s="42" t="s">
        <v>3</v>
      </c>
      <c r="EG7" s="42" t="s">
        <v>3</v>
      </c>
      <c r="EH7" s="42" t="s">
        <v>3</v>
      </c>
      <c r="EI7" s="42" t="s">
        <v>3</v>
      </c>
      <c r="EJ7" s="42" t="s">
        <v>3</v>
      </c>
      <c r="EK7" s="42" t="s">
        <v>3</v>
      </c>
      <c r="EL7" s="42" t="s">
        <v>3</v>
      </c>
      <c r="EM7" s="42" t="s">
        <v>3</v>
      </c>
      <c r="EN7" s="42" t="s">
        <v>3</v>
      </c>
      <c r="EO7" s="42" t="s">
        <v>3</v>
      </c>
      <c r="EP7" s="42" t="s">
        <v>3</v>
      </c>
      <c r="EQ7" s="42" t="s">
        <v>3</v>
      </c>
      <c r="ER7" s="42" t="s">
        <v>3</v>
      </c>
      <c r="ES7" s="42" t="s">
        <v>3</v>
      </c>
      <c r="ET7" s="42" t="s">
        <v>3</v>
      </c>
      <c r="EU7" s="42" t="s">
        <v>3</v>
      </c>
      <c r="EV7" s="42" t="s">
        <v>3</v>
      </c>
      <c r="EW7" s="42" t="s">
        <v>3</v>
      </c>
      <c r="EX7" s="44" t="s">
        <v>3</v>
      </c>
      <c r="EY7" s="44" t="s">
        <v>3</v>
      </c>
      <c r="EZ7" s="42" t="s">
        <v>3</v>
      </c>
      <c r="FA7" s="42" t="s">
        <v>3</v>
      </c>
      <c r="FB7" s="42" t="s">
        <v>3</v>
      </c>
      <c r="FC7" s="42" t="s">
        <v>3</v>
      </c>
      <c r="FD7" s="42" t="s">
        <v>3</v>
      </c>
      <c r="FE7" s="42" t="s">
        <v>3</v>
      </c>
      <c r="FF7" s="42" t="s">
        <v>3</v>
      </c>
      <c r="FG7" s="42" t="s">
        <v>3</v>
      </c>
      <c r="FH7" s="42" t="s">
        <v>3</v>
      </c>
      <c r="FI7" s="42" t="s">
        <v>3</v>
      </c>
      <c r="FJ7" s="42" t="s">
        <v>3</v>
      </c>
      <c r="FK7" s="42" t="s">
        <v>3</v>
      </c>
      <c r="FL7" s="42" t="s">
        <v>3</v>
      </c>
      <c r="FM7" s="42" t="s">
        <v>3</v>
      </c>
      <c r="FN7" s="42" t="s">
        <v>3</v>
      </c>
      <c r="FO7" s="43"/>
      <c r="FP7" s="42" t="s">
        <v>3</v>
      </c>
      <c r="FQ7" s="42" t="s">
        <v>3</v>
      </c>
      <c r="FR7" s="42" t="s">
        <v>3</v>
      </c>
      <c r="FS7" s="42" t="s">
        <v>3</v>
      </c>
      <c r="FT7" s="42" t="s">
        <v>3</v>
      </c>
      <c r="FU7" s="42" t="s">
        <v>3</v>
      </c>
      <c r="FV7" s="42" t="s">
        <v>3</v>
      </c>
      <c r="FW7" s="42" t="s">
        <v>3</v>
      </c>
      <c r="FX7" s="42" t="s">
        <v>3</v>
      </c>
      <c r="FY7" s="42" t="s">
        <v>3</v>
      </c>
      <c r="FZ7" s="42" t="s">
        <v>3</v>
      </c>
      <c r="GA7" s="42" t="s">
        <v>3</v>
      </c>
      <c r="GB7" s="42" t="s">
        <v>3</v>
      </c>
      <c r="GC7" s="42" t="s">
        <v>3</v>
      </c>
      <c r="GD7" s="42" t="s">
        <v>3</v>
      </c>
      <c r="GE7" s="42" t="s">
        <v>3</v>
      </c>
      <c r="GF7" s="42" t="s">
        <v>3</v>
      </c>
      <c r="GG7" s="42" t="s">
        <v>3</v>
      </c>
      <c r="GH7" s="42" t="s">
        <v>3</v>
      </c>
      <c r="GI7" s="42" t="s">
        <v>3</v>
      </c>
      <c r="GJ7" s="42" t="s">
        <v>3</v>
      </c>
      <c r="GK7" s="42" t="s">
        <v>3</v>
      </c>
      <c r="GL7" s="42" t="s">
        <v>3</v>
      </c>
      <c r="GM7" s="42" t="s">
        <v>3</v>
      </c>
      <c r="GN7" s="42" t="s">
        <v>3</v>
      </c>
      <c r="GO7" s="42" t="s">
        <v>3</v>
      </c>
      <c r="GP7" s="44" t="s">
        <v>3</v>
      </c>
      <c r="GQ7" s="44" t="s">
        <v>3</v>
      </c>
      <c r="GR7" s="44" t="s">
        <v>3</v>
      </c>
      <c r="GS7" s="44" t="s">
        <v>3</v>
      </c>
      <c r="GT7" s="44" t="s">
        <v>3</v>
      </c>
      <c r="GU7" s="42" t="s">
        <v>3277</v>
      </c>
      <c r="GV7" s="42" t="s">
        <v>3</v>
      </c>
      <c r="GW7" s="42" t="s">
        <v>3</v>
      </c>
      <c r="GX7" s="42">
        <v>146213615</v>
      </c>
      <c r="GY7" s="42" t="s">
        <v>2419</v>
      </c>
      <c r="GZ7" s="42" t="s">
        <v>3278</v>
      </c>
      <c r="HA7" s="42" t="s">
        <v>3</v>
      </c>
      <c r="HB7" s="42">
        <v>137</v>
      </c>
    </row>
    <row r="8" spans="1:210" x14ac:dyDescent="0.35">
      <c r="A8" s="42" t="s">
        <v>3279</v>
      </c>
      <c r="B8" s="42" t="s">
        <v>3280</v>
      </c>
      <c r="C8" s="42" t="s">
        <v>3244</v>
      </c>
      <c r="D8" s="42" t="s">
        <v>2635</v>
      </c>
      <c r="E8" s="42" t="s">
        <v>3</v>
      </c>
      <c r="F8" s="42" t="s">
        <v>3260</v>
      </c>
      <c r="G8" s="42" t="s">
        <v>10</v>
      </c>
      <c r="H8" s="42" t="s">
        <v>601</v>
      </c>
      <c r="I8" s="42" t="s">
        <v>10</v>
      </c>
      <c r="J8" s="42" t="s">
        <v>614</v>
      </c>
      <c r="K8" s="42" t="s">
        <v>22</v>
      </c>
      <c r="L8" s="42" t="s">
        <v>23</v>
      </c>
      <c r="M8" s="42" t="s">
        <v>747</v>
      </c>
      <c r="N8" s="42" t="s">
        <v>23</v>
      </c>
      <c r="O8" s="42" t="s">
        <v>1348</v>
      </c>
      <c r="P8" s="42" t="s">
        <v>14</v>
      </c>
      <c r="Q8" s="42" t="s">
        <v>3</v>
      </c>
      <c r="R8" s="42" t="s">
        <v>748</v>
      </c>
      <c r="S8" s="42" t="s">
        <v>14</v>
      </c>
      <c r="T8" s="42" t="s">
        <v>14</v>
      </c>
      <c r="U8" s="43" t="s">
        <v>14</v>
      </c>
      <c r="V8" s="42" t="s">
        <v>18</v>
      </c>
      <c r="W8" s="42" t="s">
        <v>1084</v>
      </c>
      <c r="X8" s="42" t="s">
        <v>224</v>
      </c>
      <c r="Y8" s="42" t="s">
        <v>1084</v>
      </c>
      <c r="Z8" s="42" t="s">
        <v>1089</v>
      </c>
      <c r="AA8" s="42" t="s">
        <v>1045</v>
      </c>
      <c r="AB8" s="42" t="s">
        <v>1045</v>
      </c>
      <c r="AC8" s="42" t="s">
        <v>954</v>
      </c>
      <c r="AD8" s="42" t="s">
        <v>3</v>
      </c>
      <c r="AE8" s="43" t="s">
        <v>954</v>
      </c>
      <c r="AF8" s="44" t="s">
        <v>3</v>
      </c>
      <c r="AG8" s="44" t="s">
        <v>3</v>
      </c>
      <c r="AH8" s="42" t="s">
        <v>970</v>
      </c>
      <c r="AI8" s="42">
        <v>0</v>
      </c>
      <c r="AJ8" s="42">
        <v>1</v>
      </c>
      <c r="AK8" s="42">
        <v>0</v>
      </c>
      <c r="AL8" s="42">
        <v>0</v>
      </c>
      <c r="AM8" s="42">
        <v>0</v>
      </c>
      <c r="AN8" s="42" t="s">
        <v>970</v>
      </c>
      <c r="AO8" s="42">
        <v>0</v>
      </c>
      <c r="AP8" s="42">
        <v>1</v>
      </c>
      <c r="AQ8" s="42">
        <v>0</v>
      </c>
      <c r="AR8" s="42">
        <v>0</v>
      </c>
      <c r="AS8" s="42">
        <v>0</v>
      </c>
      <c r="AT8" s="42" t="s">
        <v>3</v>
      </c>
      <c r="AU8" s="42" t="s">
        <v>3</v>
      </c>
      <c r="AV8" s="42" t="s">
        <v>3</v>
      </c>
      <c r="AW8" s="42" t="s">
        <v>3</v>
      </c>
      <c r="AX8" s="42" t="s">
        <v>3</v>
      </c>
      <c r="AY8" s="42" t="s">
        <v>3</v>
      </c>
      <c r="AZ8" s="42" t="s">
        <v>3</v>
      </c>
      <c r="BA8" s="42" t="s">
        <v>3</v>
      </c>
      <c r="BB8" s="42" t="s">
        <v>3</v>
      </c>
      <c r="BC8" s="42" t="s">
        <v>3</v>
      </c>
      <c r="BD8" s="42" t="s">
        <v>3</v>
      </c>
      <c r="BE8" s="42" t="s">
        <v>3</v>
      </c>
      <c r="BF8" s="42" t="s">
        <v>3</v>
      </c>
      <c r="BG8" s="42" t="s">
        <v>3</v>
      </c>
      <c r="BH8" s="42" t="s">
        <v>3</v>
      </c>
      <c r="BI8" s="42" t="s">
        <v>3</v>
      </c>
      <c r="BJ8" s="42" t="s">
        <v>3</v>
      </c>
      <c r="BK8" s="42" t="s">
        <v>3</v>
      </c>
      <c r="BL8" s="42" t="s">
        <v>3</v>
      </c>
      <c r="BM8" s="42" t="s">
        <v>3</v>
      </c>
      <c r="BN8" s="42" t="s">
        <v>3</v>
      </c>
      <c r="BO8" s="42" t="s">
        <v>3</v>
      </c>
      <c r="BP8" s="42" t="s">
        <v>3</v>
      </c>
      <c r="BQ8" s="42" t="s">
        <v>3</v>
      </c>
      <c r="BR8" s="42" t="s">
        <v>3</v>
      </c>
      <c r="BS8" s="42" t="s">
        <v>3</v>
      </c>
      <c r="BT8" s="43" t="s">
        <v>3</v>
      </c>
      <c r="BU8" s="42" t="s">
        <v>1045</v>
      </c>
      <c r="BV8" s="42">
        <v>35</v>
      </c>
      <c r="BW8" s="42" t="s">
        <v>3</v>
      </c>
      <c r="BX8" s="42" t="s">
        <v>3</v>
      </c>
      <c r="BY8" s="42" t="s">
        <v>3</v>
      </c>
      <c r="BZ8" s="42" t="s">
        <v>3</v>
      </c>
      <c r="CA8" s="42" t="s">
        <v>3</v>
      </c>
      <c r="CB8" s="42" t="s">
        <v>3</v>
      </c>
      <c r="CC8" s="42" t="s">
        <v>3</v>
      </c>
      <c r="CD8" s="43">
        <v>35</v>
      </c>
      <c r="CE8" s="42" t="s">
        <v>3</v>
      </c>
      <c r="CF8" s="42" t="s">
        <v>3</v>
      </c>
      <c r="CG8" s="42" t="s">
        <v>3</v>
      </c>
      <c r="CH8" s="42" t="s">
        <v>3</v>
      </c>
      <c r="CI8" s="42" t="s">
        <v>3</v>
      </c>
      <c r="CJ8" s="42" t="s">
        <v>3</v>
      </c>
      <c r="CK8" s="42" t="s">
        <v>3</v>
      </c>
      <c r="CL8" s="42" t="s">
        <v>3</v>
      </c>
      <c r="CM8" s="42" t="s">
        <v>3</v>
      </c>
      <c r="CN8" s="42" t="s">
        <v>3</v>
      </c>
      <c r="CO8" s="49" t="s">
        <v>3</v>
      </c>
      <c r="CP8" s="49" t="s">
        <v>3</v>
      </c>
      <c r="CQ8" s="42" t="s">
        <v>3</v>
      </c>
      <c r="CR8" s="42" t="s">
        <v>3</v>
      </c>
      <c r="CS8" s="42" t="s">
        <v>3</v>
      </c>
      <c r="CT8" s="42" t="s">
        <v>3</v>
      </c>
      <c r="CU8" s="42" t="s">
        <v>17</v>
      </c>
      <c r="CV8" s="42" t="s">
        <v>3</v>
      </c>
      <c r="CW8" s="42" t="s">
        <v>3</v>
      </c>
      <c r="CX8" s="42" t="s">
        <v>3</v>
      </c>
      <c r="CY8" s="42" t="s">
        <v>3</v>
      </c>
      <c r="CZ8" s="42" t="s">
        <v>3</v>
      </c>
      <c r="DA8" s="42" t="s">
        <v>3</v>
      </c>
      <c r="DB8" s="42" t="s">
        <v>3</v>
      </c>
      <c r="DC8" s="42" t="s">
        <v>3</v>
      </c>
      <c r="DD8" s="42" t="s">
        <v>3</v>
      </c>
      <c r="DE8" s="42" t="s">
        <v>3</v>
      </c>
      <c r="DF8" s="42" t="s">
        <v>3</v>
      </c>
      <c r="DG8" s="42" t="s">
        <v>3</v>
      </c>
      <c r="DH8" s="42" t="s">
        <v>3</v>
      </c>
      <c r="DI8" s="42" t="s">
        <v>3</v>
      </c>
      <c r="DJ8" s="42" t="s">
        <v>3</v>
      </c>
      <c r="DK8" s="42" t="s">
        <v>3</v>
      </c>
      <c r="DL8" s="42" t="s">
        <v>3</v>
      </c>
      <c r="DM8" s="42" t="s">
        <v>3</v>
      </c>
      <c r="DN8" s="42" t="s">
        <v>3</v>
      </c>
      <c r="DO8" s="42" t="s">
        <v>3</v>
      </c>
      <c r="DP8" s="42" t="s">
        <v>3</v>
      </c>
      <c r="DQ8" s="42" t="s">
        <v>3</v>
      </c>
      <c r="DR8" s="42" t="s">
        <v>3</v>
      </c>
      <c r="DS8" s="42" t="s">
        <v>3</v>
      </c>
      <c r="DT8" s="42" t="s">
        <v>3</v>
      </c>
      <c r="DU8" s="42" t="s">
        <v>3</v>
      </c>
      <c r="DV8" s="42" t="s">
        <v>3</v>
      </c>
      <c r="DW8" s="42" t="s">
        <v>3</v>
      </c>
      <c r="DX8" s="42" t="s">
        <v>3</v>
      </c>
      <c r="DY8" s="42" t="s">
        <v>3</v>
      </c>
      <c r="DZ8" s="42" t="s">
        <v>3</v>
      </c>
      <c r="EA8" s="42" t="s">
        <v>3</v>
      </c>
      <c r="EB8" s="42" t="s">
        <v>3</v>
      </c>
      <c r="EC8" s="42" t="s">
        <v>3</v>
      </c>
      <c r="ED8" s="42" t="s">
        <v>1046</v>
      </c>
      <c r="EE8" s="42" t="s">
        <v>3</v>
      </c>
      <c r="EF8" s="42" t="s">
        <v>3</v>
      </c>
      <c r="EG8" s="42" t="s">
        <v>3</v>
      </c>
      <c r="EH8" s="42" t="s">
        <v>3</v>
      </c>
      <c r="EI8" s="42" t="s">
        <v>3</v>
      </c>
      <c r="EJ8" s="42" t="s">
        <v>3</v>
      </c>
      <c r="EK8" s="42" t="s">
        <v>3</v>
      </c>
      <c r="EL8" s="42" t="s">
        <v>3</v>
      </c>
      <c r="EM8" s="42" t="s">
        <v>3</v>
      </c>
      <c r="EN8" s="42" t="s">
        <v>3</v>
      </c>
      <c r="EO8" s="42" t="s">
        <v>3</v>
      </c>
      <c r="EP8" s="42" t="s">
        <v>3</v>
      </c>
      <c r="EQ8" s="42" t="s">
        <v>3</v>
      </c>
      <c r="ER8" s="42" t="s">
        <v>3</v>
      </c>
      <c r="ES8" s="42" t="s">
        <v>3</v>
      </c>
      <c r="ET8" s="42" t="s">
        <v>3</v>
      </c>
      <c r="EU8" s="42" t="s">
        <v>3</v>
      </c>
      <c r="EV8" s="42" t="s">
        <v>3</v>
      </c>
      <c r="EW8" s="42" t="s">
        <v>3</v>
      </c>
      <c r="EX8" s="44" t="s">
        <v>3</v>
      </c>
      <c r="EY8" s="44" t="s">
        <v>3</v>
      </c>
      <c r="EZ8" s="42" t="s">
        <v>3</v>
      </c>
      <c r="FA8" s="42" t="s">
        <v>3</v>
      </c>
      <c r="FB8" s="42" t="s">
        <v>3</v>
      </c>
      <c r="FC8" s="42" t="s">
        <v>3</v>
      </c>
      <c r="FD8" s="42" t="s">
        <v>3</v>
      </c>
      <c r="FE8" s="42" t="s">
        <v>3</v>
      </c>
      <c r="FF8" s="42" t="s">
        <v>3</v>
      </c>
      <c r="FG8" s="42" t="s">
        <v>3</v>
      </c>
      <c r="FH8" s="42" t="s">
        <v>3</v>
      </c>
      <c r="FI8" s="42" t="s">
        <v>3</v>
      </c>
      <c r="FJ8" s="42" t="s">
        <v>3</v>
      </c>
      <c r="FK8" s="42" t="s">
        <v>3</v>
      </c>
      <c r="FL8" s="42" t="s">
        <v>3</v>
      </c>
      <c r="FM8" s="42" t="s">
        <v>3</v>
      </c>
      <c r="FN8" s="42" t="s">
        <v>3</v>
      </c>
      <c r="FO8" s="43"/>
      <c r="FP8" s="42" t="s">
        <v>3</v>
      </c>
      <c r="FQ8" s="42" t="s">
        <v>3</v>
      </c>
      <c r="FR8" s="42" t="s">
        <v>3</v>
      </c>
      <c r="FS8" s="42" t="s">
        <v>3</v>
      </c>
      <c r="FT8" s="42" t="s">
        <v>3</v>
      </c>
      <c r="FU8" s="42" t="s">
        <v>3</v>
      </c>
      <c r="FV8" s="42" t="s">
        <v>3</v>
      </c>
      <c r="FW8" s="42" t="s">
        <v>3</v>
      </c>
      <c r="FX8" s="42" t="s">
        <v>3</v>
      </c>
      <c r="FY8" s="42" t="s">
        <v>3</v>
      </c>
      <c r="FZ8" s="42" t="s">
        <v>3</v>
      </c>
      <c r="GA8" s="42" t="s">
        <v>3</v>
      </c>
      <c r="GB8" s="42" t="s">
        <v>3</v>
      </c>
      <c r="GC8" s="42" t="s">
        <v>3</v>
      </c>
      <c r="GD8" s="42" t="s">
        <v>3</v>
      </c>
      <c r="GE8" s="42" t="s">
        <v>3</v>
      </c>
      <c r="GF8" s="42" t="s">
        <v>3</v>
      </c>
      <c r="GG8" s="42" t="s">
        <v>3</v>
      </c>
      <c r="GH8" s="42" t="s">
        <v>3</v>
      </c>
      <c r="GI8" s="42" t="s">
        <v>3</v>
      </c>
      <c r="GJ8" s="42" t="s">
        <v>3</v>
      </c>
      <c r="GK8" s="42" t="s">
        <v>3</v>
      </c>
      <c r="GL8" s="42" t="s">
        <v>3</v>
      </c>
      <c r="GM8" s="42" t="s">
        <v>3</v>
      </c>
      <c r="GN8" s="42" t="s">
        <v>3</v>
      </c>
      <c r="GO8" s="42" t="s">
        <v>3</v>
      </c>
      <c r="GP8" s="44" t="s">
        <v>3</v>
      </c>
      <c r="GQ8" s="44" t="s">
        <v>3</v>
      </c>
      <c r="GR8" s="44" t="s">
        <v>3</v>
      </c>
      <c r="GS8" s="44" t="s">
        <v>3</v>
      </c>
      <c r="GT8" s="44" t="s">
        <v>3</v>
      </c>
      <c r="GU8" s="42" t="s">
        <v>3281</v>
      </c>
      <c r="GV8" s="42" t="s">
        <v>3282</v>
      </c>
      <c r="GW8" s="42" t="s">
        <v>3</v>
      </c>
      <c r="GX8" s="42">
        <v>146213653</v>
      </c>
      <c r="GY8" s="42" t="s">
        <v>2366</v>
      </c>
      <c r="GZ8" s="42" t="s">
        <v>3283</v>
      </c>
      <c r="HA8" s="42" t="s">
        <v>3</v>
      </c>
      <c r="HB8" s="42">
        <v>138</v>
      </c>
    </row>
    <row r="9" spans="1:210" x14ac:dyDescent="0.35">
      <c r="A9" s="42" t="s">
        <v>3284</v>
      </c>
      <c r="B9" s="42" t="s">
        <v>3285</v>
      </c>
      <c r="C9" s="42" t="s">
        <v>3260</v>
      </c>
      <c r="D9" s="42" t="s">
        <v>2635</v>
      </c>
      <c r="E9" s="42" t="s">
        <v>3</v>
      </c>
      <c r="F9" s="42" t="s">
        <v>3260</v>
      </c>
      <c r="G9" s="42" t="s">
        <v>10</v>
      </c>
      <c r="H9" s="42" t="s">
        <v>601</v>
      </c>
      <c r="I9" s="42" t="s">
        <v>10</v>
      </c>
      <c r="J9" s="42" t="s">
        <v>614</v>
      </c>
      <c r="K9" s="42" t="s">
        <v>22</v>
      </c>
      <c r="L9" s="42" t="s">
        <v>23</v>
      </c>
      <c r="M9" s="42" t="s">
        <v>747</v>
      </c>
      <c r="N9" s="42" t="s">
        <v>23</v>
      </c>
      <c r="O9" s="42" t="s">
        <v>1348</v>
      </c>
      <c r="P9" s="42" t="s">
        <v>14</v>
      </c>
      <c r="Q9" s="42" t="s">
        <v>3</v>
      </c>
      <c r="R9" s="42" t="s">
        <v>748</v>
      </c>
      <c r="S9" s="42" t="s">
        <v>14</v>
      </c>
      <c r="T9" s="42" t="s">
        <v>14</v>
      </c>
      <c r="U9" s="43" t="s">
        <v>14</v>
      </c>
      <c r="V9" s="42" t="s">
        <v>18</v>
      </c>
      <c r="W9" s="42" t="s">
        <v>1084</v>
      </c>
      <c r="X9" s="42" t="s">
        <v>224</v>
      </c>
      <c r="Y9" s="42" t="s">
        <v>1084</v>
      </c>
      <c r="Z9" s="42" t="s">
        <v>1089</v>
      </c>
      <c r="AA9" s="42" t="s">
        <v>1045</v>
      </c>
      <c r="AB9" s="42" t="s">
        <v>1045</v>
      </c>
      <c r="AC9" s="42" t="s">
        <v>954</v>
      </c>
      <c r="AD9" s="42" t="s">
        <v>3</v>
      </c>
      <c r="AE9" s="43" t="s">
        <v>954</v>
      </c>
      <c r="AF9" s="44" t="s">
        <v>3</v>
      </c>
      <c r="AG9" s="44" t="s">
        <v>3</v>
      </c>
      <c r="AH9" s="42" t="s">
        <v>970</v>
      </c>
      <c r="AI9" s="42">
        <v>0</v>
      </c>
      <c r="AJ9" s="42">
        <v>1</v>
      </c>
      <c r="AK9" s="42">
        <v>0</v>
      </c>
      <c r="AL9" s="42">
        <v>0</v>
      </c>
      <c r="AM9" s="42">
        <v>0</v>
      </c>
      <c r="AN9" s="42" t="s">
        <v>970</v>
      </c>
      <c r="AO9" s="42">
        <v>0</v>
      </c>
      <c r="AP9" s="42">
        <v>1</v>
      </c>
      <c r="AQ9" s="42">
        <v>0</v>
      </c>
      <c r="AR9" s="42">
        <v>0</v>
      </c>
      <c r="AS9" s="42">
        <v>0</v>
      </c>
      <c r="AT9" s="42" t="s">
        <v>3</v>
      </c>
      <c r="AU9" s="42" t="s">
        <v>3</v>
      </c>
      <c r="AV9" s="42" t="s">
        <v>3</v>
      </c>
      <c r="AW9" s="42" t="s">
        <v>3</v>
      </c>
      <c r="AX9" s="42" t="s">
        <v>3</v>
      </c>
      <c r="AY9" s="42" t="s">
        <v>3</v>
      </c>
      <c r="AZ9" s="42" t="s">
        <v>3</v>
      </c>
      <c r="BA9" s="42" t="s">
        <v>3</v>
      </c>
      <c r="BB9" s="42" t="s">
        <v>3</v>
      </c>
      <c r="BC9" s="42" t="s">
        <v>3</v>
      </c>
      <c r="BD9" s="42" t="s">
        <v>3</v>
      </c>
      <c r="BE9" s="42" t="s">
        <v>3</v>
      </c>
      <c r="BF9" s="42" t="s">
        <v>3</v>
      </c>
      <c r="BG9" s="42" t="s">
        <v>3</v>
      </c>
      <c r="BH9" s="42" t="s">
        <v>3</v>
      </c>
      <c r="BI9" s="42" t="s">
        <v>3</v>
      </c>
      <c r="BJ9" s="42" t="s">
        <v>3</v>
      </c>
      <c r="BK9" s="42" t="s">
        <v>3</v>
      </c>
      <c r="BL9" s="42" t="s">
        <v>3</v>
      </c>
      <c r="BM9" s="42" t="s">
        <v>3</v>
      </c>
      <c r="BN9" s="42" t="s">
        <v>3</v>
      </c>
      <c r="BO9" s="42" t="s">
        <v>3</v>
      </c>
      <c r="BP9" s="42" t="s">
        <v>3</v>
      </c>
      <c r="BQ9" s="42" t="s">
        <v>3</v>
      </c>
      <c r="BR9" s="42" t="s">
        <v>3</v>
      </c>
      <c r="BS9" s="42" t="s">
        <v>3</v>
      </c>
      <c r="BT9" s="43" t="s">
        <v>3</v>
      </c>
      <c r="BU9" s="42" t="s">
        <v>1045</v>
      </c>
      <c r="BV9" s="42">
        <v>25</v>
      </c>
      <c r="BW9" s="42" t="s">
        <v>3</v>
      </c>
      <c r="BX9" s="42" t="s">
        <v>3</v>
      </c>
      <c r="BY9" s="42" t="s">
        <v>3</v>
      </c>
      <c r="BZ9" s="42" t="s">
        <v>3</v>
      </c>
      <c r="CA9" s="42" t="s">
        <v>3</v>
      </c>
      <c r="CB9" s="42" t="s">
        <v>3</v>
      </c>
      <c r="CC9" s="42" t="s">
        <v>3</v>
      </c>
      <c r="CD9" s="43">
        <v>25</v>
      </c>
      <c r="CE9" s="42" t="s">
        <v>3</v>
      </c>
      <c r="CF9" s="42" t="s">
        <v>3</v>
      </c>
      <c r="CG9" s="42" t="s">
        <v>3</v>
      </c>
      <c r="CH9" s="42" t="s">
        <v>3</v>
      </c>
      <c r="CI9" s="42" t="s">
        <v>3</v>
      </c>
      <c r="CJ9" s="42" t="s">
        <v>3</v>
      </c>
      <c r="CK9" s="42" t="s">
        <v>3</v>
      </c>
      <c r="CL9" s="42" t="s">
        <v>3</v>
      </c>
      <c r="CM9" s="42" t="s">
        <v>3</v>
      </c>
      <c r="CN9" s="42" t="s">
        <v>3</v>
      </c>
      <c r="CO9" s="49" t="s">
        <v>3</v>
      </c>
      <c r="CP9" s="49" t="s">
        <v>3</v>
      </c>
      <c r="CQ9" s="42" t="s">
        <v>3</v>
      </c>
      <c r="CR9" s="42" t="s">
        <v>3</v>
      </c>
      <c r="CS9" s="42" t="s">
        <v>3</v>
      </c>
      <c r="CT9" s="42" t="s">
        <v>3</v>
      </c>
      <c r="CU9" s="42" t="s">
        <v>17</v>
      </c>
      <c r="CV9" s="42" t="s">
        <v>3</v>
      </c>
      <c r="CW9" s="42" t="s">
        <v>3</v>
      </c>
      <c r="CX9" s="42" t="s">
        <v>3</v>
      </c>
      <c r="CY9" s="42" t="s">
        <v>3</v>
      </c>
      <c r="CZ9" s="42" t="s">
        <v>3</v>
      </c>
      <c r="DA9" s="42" t="s">
        <v>3</v>
      </c>
      <c r="DB9" s="42" t="s">
        <v>3</v>
      </c>
      <c r="DC9" s="42" t="s">
        <v>3</v>
      </c>
      <c r="DD9" s="42" t="s">
        <v>3</v>
      </c>
      <c r="DE9" s="42" t="s">
        <v>3</v>
      </c>
      <c r="DF9" s="42" t="s">
        <v>3</v>
      </c>
      <c r="DG9" s="42" t="s">
        <v>3</v>
      </c>
      <c r="DH9" s="42" t="s">
        <v>3</v>
      </c>
      <c r="DI9" s="42" t="s">
        <v>3</v>
      </c>
      <c r="DJ9" s="42" t="s">
        <v>3</v>
      </c>
      <c r="DK9" s="42" t="s">
        <v>3</v>
      </c>
      <c r="DL9" s="42" t="s">
        <v>3</v>
      </c>
      <c r="DM9" s="42" t="s">
        <v>3</v>
      </c>
      <c r="DN9" s="42" t="s">
        <v>3</v>
      </c>
      <c r="DO9" s="42" t="s">
        <v>3</v>
      </c>
      <c r="DP9" s="42" t="s">
        <v>3</v>
      </c>
      <c r="DQ9" s="42" t="s">
        <v>3</v>
      </c>
      <c r="DR9" s="42" t="s">
        <v>3</v>
      </c>
      <c r="DS9" s="42" t="s">
        <v>3</v>
      </c>
      <c r="DT9" s="42" t="s">
        <v>3</v>
      </c>
      <c r="DU9" s="42" t="s">
        <v>3</v>
      </c>
      <c r="DV9" s="42" t="s">
        <v>3</v>
      </c>
      <c r="DW9" s="42" t="s">
        <v>3</v>
      </c>
      <c r="DX9" s="42" t="s">
        <v>3</v>
      </c>
      <c r="DY9" s="42" t="s">
        <v>3</v>
      </c>
      <c r="DZ9" s="42" t="s">
        <v>3</v>
      </c>
      <c r="EA9" s="42" t="s">
        <v>3</v>
      </c>
      <c r="EB9" s="42" t="s">
        <v>3</v>
      </c>
      <c r="EC9" s="42" t="s">
        <v>3</v>
      </c>
      <c r="ED9" s="42" t="s">
        <v>1046</v>
      </c>
      <c r="EE9" s="42" t="s">
        <v>3</v>
      </c>
      <c r="EF9" s="42" t="s">
        <v>3</v>
      </c>
      <c r="EG9" s="42" t="s">
        <v>3</v>
      </c>
      <c r="EH9" s="42" t="s">
        <v>3</v>
      </c>
      <c r="EI9" s="42" t="s">
        <v>3</v>
      </c>
      <c r="EJ9" s="42" t="s">
        <v>3</v>
      </c>
      <c r="EK9" s="42" t="s">
        <v>3</v>
      </c>
      <c r="EL9" s="42" t="s">
        <v>3</v>
      </c>
      <c r="EM9" s="42" t="s">
        <v>3</v>
      </c>
      <c r="EN9" s="42" t="s">
        <v>3</v>
      </c>
      <c r="EO9" s="42" t="s">
        <v>3</v>
      </c>
      <c r="EP9" s="42" t="s">
        <v>3</v>
      </c>
      <c r="EQ9" s="42" t="s">
        <v>3</v>
      </c>
      <c r="ER9" s="42" t="s">
        <v>3</v>
      </c>
      <c r="ES9" s="42" t="s">
        <v>3</v>
      </c>
      <c r="ET9" s="42" t="s">
        <v>3</v>
      </c>
      <c r="EU9" s="42" t="s">
        <v>3</v>
      </c>
      <c r="EV9" s="42" t="s">
        <v>3</v>
      </c>
      <c r="EW9" s="42" t="s">
        <v>3</v>
      </c>
      <c r="EX9" s="44" t="s">
        <v>3</v>
      </c>
      <c r="EY9" s="44" t="s">
        <v>3</v>
      </c>
      <c r="EZ9" s="42" t="s">
        <v>3</v>
      </c>
      <c r="FA9" s="42" t="s">
        <v>3</v>
      </c>
      <c r="FB9" s="42" t="s">
        <v>3</v>
      </c>
      <c r="FC9" s="42" t="s">
        <v>3</v>
      </c>
      <c r="FD9" s="42" t="s">
        <v>3</v>
      </c>
      <c r="FE9" s="42" t="s">
        <v>3</v>
      </c>
      <c r="FF9" s="42" t="s">
        <v>3</v>
      </c>
      <c r="FG9" s="42" t="s">
        <v>3</v>
      </c>
      <c r="FH9" s="42" t="s">
        <v>3</v>
      </c>
      <c r="FI9" s="42" t="s">
        <v>3</v>
      </c>
      <c r="FJ9" s="42" t="s">
        <v>3</v>
      </c>
      <c r="FK9" s="42" t="s">
        <v>3</v>
      </c>
      <c r="FL9" s="42" t="s">
        <v>3</v>
      </c>
      <c r="FM9" s="42" t="s">
        <v>3</v>
      </c>
      <c r="FN9" s="42" t="s">
        <v>3</v>
      </c>
      <c r="FO9" s="43"/>
      <c r="FP9" s="42" t="s">
        <v>3</v>
      </c>
      <c r="FQ9" s="42" t="s">
        <v>3</v>
      </c>
      <c r="FR9" s="42" t="s">
        <v>3</v>
      </c>
      <c r="FS9" s="42" t="s">
        <v>3</v>
      </c>
      <c r="FT9" s="42" t="s">
        <v>3</v>
      </c>
      <c r="FU9" s="42" t="s">
        <v>3</v>
      </c>
      <c r="FV9" s="42" t="s">
        <v>3</v>
      </c>
      <c r="FW9" s="42" t="s">
        <v>3</v>
      </c>
      <c r="FX9" s="42" t="s">
        <v>3</v>
      </c>
      <c r="FY9" s="42" t="s">
        <v>3</v>
      </c>
      <c r="FZ9" s="42" t="s">
        <v>3</v>
      </c>
      <c r="GA9" s="42" t="s">
        <v>3</v>
      </c>
      <c r="GB9" s="42" t="s">
        <v>3</v>
      </c>
      <c r="GC9" s="42" t="s">
        <v>3</v>
      </c>
      <c r="GD9" s="42" t="s">
        <v>3</v>
      </c>
      <c r="GE9" s="42" t="s">
        <v>3</v>
      </c>
      <c r="GF9" s="42" t="s">
        <v>3</v>
      </c>
      <c r="GG9" s="42" t="s">
        <v>3</v>
      </c>
      <c r="GH9" s="42" t="s">
        <v>3</v>
      </c>
      <c r="GI9" s="42" t="s">
        <v>3</v>
      </c>
      <c r="GJ9" s="42" t="s">
        <v>3</v>
      </c>
      <c r="GK9" s="42" t="s">
        <v>3</v>
      </c>
      <c r="GL9" s="42" t="s">
        <v>3</v>
      </c>
      <c r="GM9" s="42" t="s">
        <v>3</v>
      </c>
      <c r="GN9" s="42" t="s">
        <v>3</v>
      </c>
      <c r="GO9" s="42" t="s">
        <v>3</v>
      </c>
      <c r="GP9" s="44" t="s">
        <v>3</v>
      </c>
      <c r="GQ9" s="44" t="s">
        <v>3</v>
      </c>
      <c r="GR9" s="44" t="s">
        <v>3</v>
      </c>
      <c r="GS9" s="44" t="s">
        <v>3</v>
      </c>
      <c r="GT9" s="44" t="s">
        <v>3</v>
      </c>
      <c r="GU9" s="42" t="s">
        <v>3286</v>
      </c>
      <c r="GV9" s="42" t="s">
        <v>3</v>
      </c>
      <c r="GW9" s="42" t="s">
        <v>3</v>
      </c>
      <c r="GX9" s="42">
        <v>146213702</v>
      </c>
      <c r="GY9" s="42" t="s">
        <v>2367</v>
      </c>
      <c r="GZ9" s="42" t="s">
        <v>3287</v>
      </c>
      <c r="HA9" s="42" t="s">
        <v>3</v>
      </c>
      <c r="HB9" s="42">
        <v>139</v>
      </c>
    </row>
    <row r="10" spans="1:210" x14ac:dyDescent="0.35">
      <c r="A10" s="42" t="s">
        <v>3288</v>
      </c>
      <c r="B10" s="42" t="s">
        <v>3289</v>
      </c>
      <c r="C10" s="42" t="s">
        <v>3260</v>
      </c>
      <c r="D10" s="42" t="s">
        <v>2635</v>
      </c>
      <c r="E10" s="42" t="s">
        <v>3</v>
      </c>
      <c r="F10" s="42" t="s">
        <v>3260</v>
      </c>
      <c r="G10" s="42" t="s">
        <v>10</v>
      </c>
      <c r="H10" s="42" t="s">
        <v>601</v>
      </c>
      <c r="I10" s="42" t="s">
        <v>10</v>
      </c>
      <c r="J10" s="42" t="s">
        <v>614</v>
      </c>
      <c r="K10" s="42" t="s">
        <v>22</v>
      </c>
      <c r="L10" s="42" t="s">
        <v>23</v>
      </c>
      <c r="M10" s="42" t="s">
        <v>747</v>
      </c>
      <c r="N10" s="42" t="s">
        <v>23</v>
      </c>
      <c r="O10" s="42" t="s">
        <v>1348</v>
      </c>
      <c r="P10" s="42" t="s">
        <v>14</v>
      </c>
      <c r="Q10" s="42" t="s">
        <v>3</v>
      </c>
      <c r="R10" s="42" t="s">
        <v>748</v>
      </c>
      <c r="S10" s="42" t="s">
        <v>14</v>
      </c>
      <c r="T10" s="42" t="s">
        <v>14</v>
      </c>
      <c r="U10" s="43" t="s">
        <v>14</v>
      </c>
      <c r="V10" s="42" t="s">
        <v>18</v>
      </c>
      <c r="W10" s="42" t="s">
        <v>1084</v>
      </c>
      <c r="X10" s="42" t="s">
        <v>224</v>
      </c>
      <c r="Y10" s="42" t="s">
        <v>1084</v>
      </c>
      <c r="Z10" s="42" t="s">
        <v>1089</v>
      </c>
      <c r="AA10" s="42" t="s">
        <v>1045</v>
      </c>
      <c r="AB10" s="42" t="s">
        <v>1045</v>
      </c>
      <c r="AC10" s="42" t="s">
        <v>954</v>
      </c>
      <c r="AD10" s="42" t="s">
        <v>3</v>
      </c>
      <c r="AE10" s="43" t="s">
        <v>954</v>
      </c>
      <c r="AF10" s="44" t="s">
        <v>3</v>
      </c>
      <c r="AG10" s="44" t="s">
        <v>3</v>
      </c>
      <c r="AH10" s="42" t="s">
        <v>968</v>
      </c>
      <c r="AI10" s="42">
        <v>1</v>
      </c>
      <c r="AJ10" s="42">
        <v>0</v>
      </c>
      <c r="AK10" s="42">
        <v>0</v>
      </c>
      <c r="AL10" s="42">
        <v>0</v>
      </c>
      <c r="AM10" s="42">
        <v>0</v>
      </c>
      <c r="AN10" s="42" t="s">
        <v>968</v>
      </c>
      <c r="AO10" s="42">
        <v>1</v>
      </c>
      <c r="AP10" s="42">
        <v>0</v>
      </c>
      <c r="AQ10" s="42" t="s">
        <v>968</v>
      </c>
      <c r="AR10" s="42">
        <v>0</v>
      </c>
      <c r="AS10" s="42">
        <v>0</v>
      </c>
      <c r="AT10" s="42" t="s">
        <v>3</v>
      </c>
      <c r="AU10" s="42" t="s">
        <v>3</v>
      </c>
      <c r="AV10" s="42" t="s">
        <v>3</v>
      </c>
      <c r="AW10" s="42" t="s">
        <v>3</v>
      </c>
      <c r="AX10" s="42" t="s">
        <v>3</v>
      </c>
      <c r="AY10" s="42" t="s">
        <v>3</v>
      </c>
      <c r="AZ10" s="42" t="s">
        <v>3</v>
      </c>
      <c r="BA10" s="42" t="s">
        <v>3</v>
      </c>
      <c r="BB10" s="42" t="s">
        <v>3</v>
      </c>
      <c r="BC10" s="42" t="s">
        <v>3</v>
      </c>
      <c r="BD10" s="42" t="s">
        <v>3</v>
      </c>
      <c r="BE10" s="42" t="s">
        <v>3</v>
      </c>
      <c r="BF10" s="42" t="s">
        <v>3</v>
      </c>
      <c r="BG10" s="42" t="s">
        <v>3</v>
      </c>
      <c r="BH10" s="42" t="s">
        <v>3</v>
      </c>
      <c r="BI10" s="42" t="s">
        <v>3</v>
      </c>
      <c r="BJ10" s="42" t="s">
        <v>3</v>
      </c>
      <c r="BK10" s="42" t="s">
        <v>3</v>
      </c>
      <c r="BL10" s="42" t="s">
        <v>1045</v>
      </c>
      <c r="BM10" s="42">
        <v>30</v>
      </c>
      <c r="BN10" s="42" t="s">
        <v>3</v>
      </c>
      <c r="BO10" s="42" t="s">
        <v>3</v>
      </c>
      <c r="BP10" s="42" t="s">
        <v>3</v>
      </c>
      <c r="BQ10" s="42" t="s">
        <v>3</v>
      </c>
      <c r="BR10" s="42" t="s">
        <v>3</v>
      </c>
      <c r="BS10" s="42" t="s">
        <v>3</v>
      </c>
      <c r="BT10" s="43">
        <v>30</v>
      </c>
      <c r="BU10" s="42" t="s">
        <v>3</v>
      </c>
      <c r="BV10" s="42" t="s">
        <v>3</v>
      </c>
      <c r="BW10" s="42" t="s">
        <v>3</v>
      </c>
      <c r="BX10" s="42" t="s">
        <v>3</v>
      </c>
      <c r="BY10" s="42" t="s">
        <v>3</v>
      </c>
      <c r="BZ10" s="42" t="s">
        <v>3</v>
      </c>
      <c r="CA10" s="42" t="s">
        <v>3</v>
      </c>
      <c r="CB10" s="42" t="s">
        <v>3</v>
      </c>
      <c r="CC10" s="42" t="s">
        <v>3</v>
      </c>
      <c r="CD10" s="43" t="s">
        <v>3</v>
      </c>
      <c r="CE10" s="42" t="s">
        <v>3</v>
      </c>
      <c r="CF10" s="42" t="s">
        <v>3</v>
      </c>
      <c r="CG10" s="42" t="s">
        <v>3</v>
      </c>
      <c r="CH10" s="42" t="s">
        <v>3</v>
      </c>
      <c r="CI10" s="42" t="s">
        <v>3</v>
      </c>
      <c r="CJ10" s="42" t="s">
        <v>3</v>
      </c>
      <c r="CK10" s="42" t="s">
        <v>3</v>
      </c>
      <c r="CL10" s="42" t="s">
        <v>3</v>
      </c>
      <c r="CM10" s="42" t="s">
        <v>3</v>
      </c>
      <c r="CN10" s="42" t="s">
        <v>3</v>
      </c>
      <c r="CO10" s="49" t="s">
        <v>3</v>
      </c>
      <c r="CP10" s="49" t="s">
        <v>3</v>
      </c>
      <c r="CQ10" s="42" t="s">
        <v>3</v>
      </c>
      <c r="CR10" s="42" t="s">
        <v>3</v>
      </c>
      <c r="CS10" s="42" t="s">
        <v>3</v>
      </c>
      <c r="CT10" s="42" t="s">
        <v>3</v>
      </c>
      <c r="CU10" s="42" t="s">
        <v>33</v>
      </c>
      <c r="CV10" s="42" t="s">
        <v>968</v>
      </c>
      <c r="CW10" s="42">
        <v>1</v>
      </c>
      <c r="CX10" s="42">
        <v>0</v>
      </c>
      <c r="CY10" s="42">
        <v>0</v>
      </c>
      <c r="CZ10" s="42">
        <v>0</v>
      </c>
      <c r="DA10" s="42">
        <v>0</v>
      </c>
      <c r="DB10" s="42" t="s">
        <v>1004</v>
      </c>
      <c r="DC10" s="42">
        <v>0</v>
      </c>
      <c r="DD10" s="42">
        <v>0</v>
      </c>
      <c r="DE10" s="42">
        <v>0</v>
      </c>
      <c r="DF10" s="42">
        <v>0</v>
      </c>
      <c r="DG10" s="42">
        <v>0</v>
      </c>
      <c r="DH10" s="42">
        <v>1</v>
      </c>
      <c r="DI10" s="42">
        <v>0</v>
      </c>
      <c r="DJ10" s="42">
        <v>0</v>
      </c>
      <c r="DK10" s="42">
        <v>0</v>
      </c>
      <c r="DL10" s="42">
        <v>0</v>
      </c>
      <c r="DM10" s="42" t="s">
        <v>3</v>
      </c>
      <c r="DN10" s="42" t="s">
        <v>3</v>
      </c>
      <c r="DO10" s="42" t="s">
        <v>3</v>
      </c>
      <c r="DP10" s="42" t="s">
        <v>3</v>
      </c>
      <c r="DQ10" s="42" t="s">
        <v>3</v>
      </c>
      <c r="DR10" s="42" t="s">
        <v>3</v>
      </c>
      <c r="DS10" s="42" t="s">
        <v>3</v>
      </c>
      <c r="DT10" s="42" t="s">
        <v>3</v>
      </c>
      <c r="DU10" s="42" t="s">
        <v>3</v>
      </c>
      <c r="DV10" s="42" t="s">
        <v>3</v>
      </c>
      <c r="DW10" s="42" t="s">
        <v>3</v>
      </c>
      <c r="DX10" s="42" t="s">
        <v>3</v>
      </c>
      <c r="DY10" s="42" t="s">
        <v>3</v>
      </c>
      <c r="DZ10" s="42" t="s">
        <v>3</v>
      </c>
      <c r="EA10" s="42" t="s">
        <v>3</v>
      </c>
      <c r="EB10" s="42" t="s">
        <v>3</v>
      </c>
      <c r="EC10" s="42" t="s">
        <v>3</v>
      </c>
      <c r="ED10" s="42" t="s">
        <v>1046</v>
      </c>
      <c r="EE10" s="42" t="s">
        <v>3</v>
      </c>
      <c r="EF10" s="42" t="s">
        <v>3</v>
      </c>
      <c r="EG10" s="42" t="s">
        <v>3</v>
      </c>
      <c r="EH10" s="42" t="s">
        <v>3</v>
      </c>
      <c r="EI10" s="42" t="s">
        <v>3</v>
      </c>
      <c r="EJ10" s="42" t="s">
        <v>3</v>
      </c>
      <c r="EK10" s="42" t="s">
        <v>3</v>
      </c>
      <c r="EL10" s="42" t="s">
        <v>3</v>
      </c>
      <c r="EM10" s="42" t="s">
        <v>3</v>
      </c>
      <c r="EN10" s="42" t="s">
        <v>3</v>
      </c>
      <c r="EO10" s="42" t="s">
        <v>3</v>
      </c>
      <c r="EP10" s="42" t="s">
        <v>3</v>
      </c>
      <c r="EQ10" s="42" t="s">
        <v>3</v>
      </c>
      <c r="ER10" s="42" t="s">
        <v>3</v>
      </c>
      <c r="ES10" s="42" t="s">
        <v>3</v>
      </c>
      <c r="ET10" s="42" t="s">
        <v>3</v>
      </c>
      <c r="EU10" s="42" t="s">
        <v>3</v>
      </c>
      <c r="EV10" s="42" t="s">
        <v>3</v>
      </c>
      <c r="EW10" s="42" t="s">
        <v>3</v>
      </c>
      <c r="EX10" s="44" t="s">
        <v>3</v>
      </c>
      <c r="EY10" s="44" t="s">
        <v>3</v>
      </c>
      <c r="EZ10" s="42" t="s">
        <v>3</v>
      </c>
      <c r="FA10" s="42" t="s">
        <v>3</v>
      </c>
      <c r="FB10" s="42" t="s">
        <v>3</v>
      </c>
      <c r="FC10" s="42" t="s">
        <v>3</v>
      </c>
      <c r="FD10" s="42" t="s">
        <v>3</v>
      </c>
      <c r="FE10" s="42" t="s">
        <v>3</v>
      </c>
      <c r="FF10" s="42" t="s">
        <v>3</v>
      </c>
      <c r="FG10" s="42" t="s">
        <v>3</v>
      </c>
      <c r="FH10" s="42" t="s">
        <v>3</v>
      </c>
      <c r="FI10" s="42" t="s">
        <v>3</v>
      </c>
      <c r="FJ10" s="42" t="s">
        <v>3</v>
      </c>
      <c r="FK10" s="42" t="s">
        <v>3</v>
      </c>
      <c r="FL10" s="42" t="s">
        <v>3</v>
      </c>
      <c r="FM10" s="42" t="s">
        <v>3</v>
      </c>
      <c r="FN10" s="42" t="s">
        <v>3</v>
      </c>
      <c r="FO10" s="43"/>
      <c r="FP10" s="42" t="s">
        <v>3</v>
      </c>
      <c r="FQ10" s="42" t="s">
        <v>3</v>
      </c>
      <c r="FR10" s="42" t="s">
        <v>3</v>
      </c>
      <c r="FS10" s="42" t="s">
        <v>3</v>
      </c>
      <c r="FT10" s="42" t="s">
        <v>3</v>
      </c>
      <c r="FU10" s="42" t="s">
        <v>3</v>
      </c>
      <c r="FV10" s="42" t="s">
        <v>3</v>
      </c>
      <c r="FW10" s="42" t="s">
        <v>3</v>
      </c>
      <c r="FX10" s="42" t="s">
        <v>3</v>
      </c>
      <c r="FY10" s="42" t="s">
        <v>3</v>
      </c>
      <c r="FZ10" s="42" t="s">
        <v>3</v>
      </c>
      <c r="GA10" s="42" t="s">
        <v>3</v>
      </c>
      <c r="GB10" s="42" t="s">
        <v>3</v>
      </c>
      <c r="GC10" s="42" t="s">
        <v>3</v>
      </c>
      <c r="GD10" s="42" t="s">
        <v>3</v>
      </c>
      <c r="GE10" s="42" t="s">
        <v>3</v>
      </c>
      <c r="GF10" s="42" t="s">
        <v>3</v>
      </c>
      <c r="GG10" s="42" t="s">
        <v>3</v>
      </c>
      <c r="GH10" s="42" t="s">
        <v>3</v>
      </c>
      <c r="GI10" s="42" t="s">
        <v>3</v>
      </c>
      <c r="GJ10" s="42" t="s">
        <v>3</v>
      </c>
      <c r="GK10" s="42" t="s">
        <v>3</v>
      </c>
      <c r="GL10" s="42" t="s">
        <v>3</v>
      </c>
      <c r="GM10" s="42" t="s">
        <v>3</v>
      </c>
      <c r="GN10" s="42" t="s">
        <v>3</v>
      </c>
      <c r="GO10" s="42" t="s">
        <v>3</v>
      </c>
      <c r="GP10" s="44" t="s">
        <v>3</v>
      </c>
      <c r="GQ10" s="44" t="s">
        <v>3</v>
      </c>
      <c r="GR10" s="44" t="s">
        <v>3</v>
      </c>
      <c r="GS10" s="44" t="s">
        <v>3</v>
      </c>
      <c r="GT10" s="44" t="s">
        <v>3</v>
      </c>
      <c r="GU10" s="42" t="s">
        <v>3290</v>
      </c>
      <c r="GV10" s="42" t="s">
        <v>3291</v>
      </c>
      <c r="GW10" s="42" t="s">
        <v>3</v>
      </c>
      <c r="GX10" s="42">
        <v>146213736</v>
      </c>
      <c r="GY10" s="42" t="s">
        <v>2368</v>
      </c>
      <c r="GZ10" s="42" t="s">
        <v>3292</v>
      </c>
      <c r="HA10" s="42" t="s">
        <v>3</v>
      </c>
      <c r="HB10" s="42">
        <v>140</v>
      </c>
    </row>
    <row r="11" spans="1:210" x14ac:dyDescent="0.35">
      <c r="A11" s="42" t="s">
        <v>2925</v>
      </c>
      <c r="B11" s="42" t="s">
        <v>2926</v>
      </c>
      <c r="C11" s="42" t="s">
        <v>2729</v>
      </c>
      <c r="D11" s="42" t="s">
        <v>2635</v>
      </c>
      <c r="E11" s="46">
        <v>338050909512872</v>
      </c>
      <c r="F11" s="42" t="s">
        <v>2729</v>
      </c>
      <c r="G11" s="42" t="s">
        <v>0</v>
      </c>
      <c r="H11" s="42" t="s">
        <v>602</v>
      </c>
      <c r="I11" s="42" t="s">
        <v>0</v>
      </c>
      <c r="J11" s="42" t="s">
        <v>626</v>
      </c>
      <c r="K11" s="42" t="s">
        <v>24</v>
      </c>
      <c r="L11" s="42" t="s">
        <v>25</v>
      </c>
      <c r="M11" s="42" t="s">
        <v>715</v>
      </c>
      <c r="N11" s="42" t="s">
        <v>25</v>
      </c>
      <c r="O11" s="42" t="s">
        <v>1493</v>
      </c>
      <c r="P11" s="42" t="s">
        <v>43</v>
      </c>
      <c r="Q11" s="42" t="s">
        <v>2927</v>
      </c>
      <c r="R11" s="42" t="s">
        <v>774</v>
      </c>
      <c r="S11" s="42" t="s">
        <v>43</v>
      </c>
      <c r="T11" s="42" t="s">
        <v>2927</v>
      </c>
      <c r="U11" s="43" t="s">
        <v>2927</v>
      </c>
      <c r="V11" s="42" t="s">
        <v>21</v>
      </c>
      <c r="W11" s="42" t="s">
        <v>1084</v>
      </c>
      <c r="X11" s="42" t="s">
        <v>224</v>
      </c>
      <c r="Y11" s="42" t="s">
        <v>1084</v>
      </c>
      <c r="Z11" s="42" t="s">
        <v>1089</v>
      </c>
      <c r="AA11" s="42" t="s">
        <v>1045</v>
      </c>
      <c r="AB11" s="42" t="s">
        <v>1045</v>
      </c>
      <c r="AC11" s="42" t="s">
        <v>933</v>
      </c>
      <c r="AD11" s="42" t="s">
        <v>3</v>
      </c>
      <c r="AE11" s="43" t="s">
        <v>933</v>
      </c>
      <c r="AF11" s="44" t="s">
        <v>62</v>
      </c>
      <c r="AG11" s="44" t="s">
        <v>3</v>
      </c>
      <c r="AH11" s="42" t="s">
        <v>968</v>
      </c>
      <c r="AI11" s="42">
        <v>1</v>
      </c>
      <c r="AJ11" s="42">
        <v>0</v>
      </c>
      <c r="AK11" s="42">
        <v>0</v>
      </c>
      <c r="AL11" s="42">
        <v>0</v>
      </c>
      <c r="AM11" s="42">
        <v>0</v>
      </c>
      <c r="AN11" s="42" t="s">
        <v>968</v>
      </c>
      <c r="AO11" s="42">
        <v>1</v>
      </c>
      <c r="AP11" s="42">
        <v>0</v>
      </c>
      <c r="AQ11" s="42">
        <v>0</v>
      </c>
      <c r="AR11" s="42">
        <v>0</v>
      </c>
      <c r="AS11" s="42">
        <v>0</v>
      </c>
      <c r="AT11" s="42" t="s">
        <v>3</v>
      </c>
      <c r="AU11" s="42" t="s">
        <v>3</v>
      </c>
      <c r="AV11" s="42" t="s">
        <v>3</v>
      </c>
      <c r="AW11" s="42" t="s">
        <v>3</v>
      </c>
      <c r="AX11" s="42" t="s">
        <v>3</v>
      </c>
      <c r="AY11" s="42" t="s">
        <v>3</v>
      </c>
      <c r="AZ11" s="42" t="s">
        <v>3</v>
      </c>
      <c r="BA11" s="42" t="s">
        <v>3</v>
      </c>
      <c r="BB11" s="42" t="s">
        <v>3</v>
      </c>
      <c r="BC11" s="42" t="s">
        <v>3</v>
      </c>
      <c r="BD11" s="42" t="s">
        <v>3</v>
      </c>
      <c r="BE11" s="42" t="s">
        <v>3</v>
      </c>
      <c r="BF11" s="42" t="s">
        <v>3</v>
      </c>
      <c r="BG11" s="42" t="s">
        <v>3</v>
      </c>
      <c r="BH11" s="42" t="s">
        <v>3</v>
      </c>
      <c r="BI11" s="42" t="s">
        <v>3</v>
      </c>
      <c r="BJ11" s="42" t="s">
        <v>3</v>
      </c>
      <c r="BK11" s="42" t="s">
        <v>3</v>
      </c>
      <c r="BL11" s="42" t="s">
        <v>1045</v>
      </c>
      <c r="BM11" s="42">
        <v>40</v>
      </c>
      <c r="BN11" s="42" t="s">
        <v>3</v>
      </c>
      <c r="BO11" s="42" t="s">
        <v>3</v>
      </c>
      <c r="BP11" s="42" t="s">
        <v>3</v>
      </c>
      <c r="BQ11" s="42" t="s">
        <v>3</v>
      </c>
      <c r="BR11" s="42" t="s">
        <v>3</v>
      </c>
      <c r="BS11" s="42" t="s">
        <v>3</v>
      </c>
      <c r="BT11" s="43">
        <v>40</v>
      </c>
      <c r="BU11" s="42" t="s">
        <v>3</v>
      </c>
      <c r="BV11" s="42" t="s">
        <v>3</v>
      </c>
      <c r="BW11" s="42" t="s">
        <v>3</v>
      </c>
      <c r="BX11" s="42" t="s">
        <v>3</v>
      </c>
      <c r="BY11" s="42" t="s">
        <v>3</v>
      </c>
      <c r="BZ11" s="42" t="s">
        <v>3</v>
      </c>
      <c r="CA11" s="42" t="s">
        <v>3</v>
      </c>
      <c r="CB11" s="42" t="s">
        <v>3</v>
      </c>
      <c r="CC11" s="42" t="s">
        <v>3</v>
      </c>
      <c r="CD11" s="43" t="s">
        <v>3</v>
      </c>
      <c r="CE11" s="42" t="s">
        <v>3</v>
      </c>
      <c r="CF11" s="42" t="s">
        <v>3</v>
      </c>
      <c r="CG11" s="42" t="s">
        <v>3</v>
      </c>
      <c r="CH11" s="42" t="s">
        <v>3</v>
      </c>
      <c r="CI11" s="42" t="s">
        <v>3</v>
      </c>
      <c r="CJ11" s="42" t="s">
        <v>3</v>
      </c>
      <c r="CK11" s="42" t="s">
        <v>3</v>
      </c>
      <c r="CL11" s="42" t="s">
        <v>3</v>
      </c>
      <c r="CM11" s="42" t="s">
        <v>3</v>
      </c>
      <c r="CN11" s="42" t="s">
        <v>3</v>
      </c>
      <c r="CO11" s="43" t="s">
        <v>3</v>
      </c>
      <c r="CP11" s="45" t="s">
        <v>3</v>
      </c>
      <c r="CQ11" s="42" t="s">
        <v>3</v>
      </c>
      <c r="CR11" s="42" t="s">
        <v>3</v>
      </c>
      <c r="CS11" s="42" t="s">
        <v>3</v>
      </c>
      <c r="CT11" s="42" t="s">
        <v>3</v>
      </c>
      <c r="CU11" s="42" t="s">
        <v>17</v>
      </c>
      <c r="CV11" s="42" t="s">
        <v>3</v>
      </c>
      <c r="CW11" s="42" t="s">
        <v>3</v>
      </c>
      <c r="CX11" s="42" t="s">
        <v>3</v>
      </c>
      <c r="CY11" s="42" t="s">
        <v>3</v>
      </c>
      <c r="CZ11" s="42" t="s">
        <v>3</v>
      </c>
      <c r="DA11" s="42" t="s">
        <v>3</v>
      </c>
      <c r="DB11" s="42" t="s">
        <v>3</v>
      </c>
      <c r="DC11" s="42" t="s">
        <v>3</v>
      </c>
      <c r="DD11" s="42" t="s">
        <v>3</v>
      </c>
      <c r="DE11" s="42" t="s">
        <v>3</v>
      </c>
      <c r="DF11" s="42" t="s">
        <v>3</v>
      </c>
      <c r="DG11" s="42" t="s">
        <v>3</v>
      </c>
      <c r="DH11" s="42" t="s">
        <v>3</v>
      </c>
      <c r="DI11" s="42" t="s">
        <v>3</v>
      </c>
      <c r="DJ11" s="42" t="s">
        <v>3</v>
      </c>
      <c r="DK11" s="42" t="s">
        <v>3</v>
      </c>
      <c r="DL11" s="42" t="s">
        <v>3</v>
      </c>
      <c r="DM11" s="42" t="s">
        <v>3</v>
      </c>
      <c r="DN11" s="42" t="s">
        <v>3</v>
      </c>
      <c r="DO11" s="42" t="s">
        <v>3</v>
      </c>
      <c r="DP11" s="42" t="s">
        <v>3</v>
      </c>
      <c r="DQ11" s="42" t="s">
        <v>3</v>
      </c>
      <c r="DR11" s="42" t="s">
        <v>3</v>
      </c>
      <c r="DS11" s="42" t="s">
        <v>3</v>
      </c>
      <c r="DT11" s="42" t="s">
        <v>3</v>
      </c>
      <c r="DU11" s="42" t="s">
        <v>3</v>
      </c>
      <c r="DV11" s="42" t="s">
        <v>3</v>
      </c>
      <c r="DW11" s="42" t="s">
        <v>3</v>
      </c>
      <c r="DX11" s="42" t="s">
        <v>3</v>
      </c>
      <c r="DY11" s="42" t="s">
        <v>3</v>
      </c>
      <c r="DZ11" s="42" t="s">
        <v>3</v>
      </c>
      <c r="EA11" s="42" t="s">
        <v>3</v>
      </c>
      <c r="EB11" s="42" t="s">
        <v>3</v>
      </c>
      <c r="EC11" s="42" t="s">
        <v>3</v>
      </c>
      <c r="ED11" s="42" t="s">
        <v>1046</v>
      </c>
      <c r="EE11" s="42" t="s">
        <v>3</v>
      </c>
      <c r="EF11" s="42" t="s">
        <v>3</v>
      </c>
      <c r="EG11" s="42" t="s">
        <v>3</v>
      </c>
      <c r="EH11" s="42" t="s">
        <v>3</v>
      </c>
      <c r="EI11" s="42" t="s">
        <v>3</v>
      </c>
      <c r="EJ11" s="42" t="s">
        <v>3</v>
      </c>
      <c r="EK11" s="42" t="s">
        <v>3</v>
      </c>
      <c r="EL11" s="42" t="s">
        <v>3</v>
      </c>
      <c r="EM11" s="42" t="s">
        <v>3</v>
      </c>
      <c r="EN11" s="42" t="s">
        <v>3</v>
      </c>
      <c r="EO11" s="42" t="s">
        <v>3</v>
      </c>
      <c r="EP11" s="42" t="s">
        <v>3</v>
      </c>
      <c r="EQ11" s="42" t="s">
        <v>3</v>
      </c>
      <c r="ER11" s="42" t="s">
        <v>3</v>
      </c>
      <c r="ES11" s="42" t="s">
        <v>3</v>
      </c>
      <c r="ET11" s="42" t="s">
        <v>3</v>
      </c>
      <c r="EU11" s="42" t="s">
        <v>3</v>
      </c>
      <c r="EV11" s="42" t="s">
        <v>3</v>
      </c>
      <c r="EW11" s="42" t="s">
        <v>3</v>
      </c>
      <c r="EX11" s="44" t="s">
        <v>3</v>
      </c>
      <c r="EY11" s="44" t="s">
        <v>3</v>
      </c>
      <c r="EZ11" s="42" t="s">
        <v>3</v>
      </c>
      <c r="FA11" s="42" t="s">
        <v>3</v>
      </c>
      <c r="FB11" s="42" t="s">
        <v>3</v>
      </c>
      <c r="FC11" s="42" t="s">
        <v>3</v>
      </c>
      <c r="FD11" s="42" t="s">
        <v>3</v>
      </c>
      <c r="FE11" s="42" t="s">
        <v>3</v>
      </c>
      <c r="FF11" s="42" t="s">
        <v>3</v>
      </c>
      <c r="FG11" s="42" t="s">
        <v>3</v>
      </c>
      <c r="FH11" s="42" t="s">
        <v>3</v>
      </c>
      <c r="FI11" s="42" t="s">
        <v>62</v>
      </c>
      <c r="FJ11" s="42" t="s">
        <v>3</v>
      </c>
      <c r="FK11" s="42" t="s">
        <v>3</v>
      </c>
      <c r="FL11" s="42" t="s">
        <v>3</v>
      </c>
      <c r="FM11" s="42" t="s">
        <v>62</v>
      </c>
      <c r="FN11" s="42" t="s">
        <v>3</v>
      </c>
      <c r="FO11" s="43"/>
      <c r="FP11" s="42" t="s">
        <v>3</v>
      </c>
      <c r="FQ11" s="42" t="s">
        <v>3</v>
      </c>
      <c r="FR11" s="42" t="s">
        <v>3</v>
      </c>
      <c r="FS11" s="42" t="s">
        <v>3</v>
      </c>
      <c r="FT11" s="42" t="s">
        <v>3</v>
      </c>
      <c r="FU11" s="42" t="s">
        <v>3</v>
      </c>
      <c r="FV11" s="42" t="s">
        <v>3</v>
      </c>
      <c r="FW11" s="42" t="s">
        <v>3</v>
      </c>
      <c r="FX11" s="42" t="s">
        <v>3</v>
      </c>
      <c r="FY11" s="42" t="s">
        <v>3</v>
      </c>
      <c r="FZ11" s="42" t="s">
        <v>3</v>
      </c>
      <c r="GA11" s="42" t="s">
        <v>3</v>
      </c>
      <c r="GB11" s="42" t="s">
        <v>3</v>
      </c>
      <c r="GC11" s="42" t="s">
        <v>3</v>
      </c>
      <c r="GD11" s="42" t="s">
        <v>3</v>
      </c>
      <c r="GE11" s="42" t="s">
        <v>3</v>
      </c>
      <c r="GF11" s="42" t="s">
        <v>3</v>
      </c>
      <c r="GG11" s="42" t="s">
        <v>3</v>
      </c>
      <c r="GH11" s="42" t="s">
        <v>3</v>
      </c>
      <c r="GI11" s="42" t="s">
        <v>3</v>
      </c>
      <c r="GJ11" s="42" t="s">
        <v>3</v>
      </c>
      <c r="GK11" s="42" t="s">
        <v>3</v>
      </c>
      <c r="GL11" s="42" t="s">
        <v>3</v>
      </c>
      <c r="GM11" s="42" t="s">
        <v>3</v>
      </c>
      <c r="GN11" s="42" t="s">
        <v>3</v>
      </c>
      <c r="GO11" s="42" t="s">
        <v>3</v>
      </c>
      <c r="GP11" s="44" t="s">
        <v>3</v>
      </c>
      <c r="GQ11" s="44" t="s">
        <v>3</v>
      </c>
      <c r="GR11" s="44" t="s">
        <v>3</v>
      </c>
      <c r="GS11" s="44" t="s">
        <v>3</v>
      </c>
      <c r="GT11" s="44" t="s">
        <v>3</v>
      </c>
      <c r="GU11" s="42" t="s">
        <v>2928</v>
      </c>
      <c r="GV11" s="42" t="s">
        <v>2929</v>
      </c>
      <c r="GW11" s="42" t="s">
        <v>3</v>
      </c>
      <c r="GX11" s="42">
        <v>144828573</v>
      </c>
      <c r="GY11" s="42" t="s">
        <v>2428</v>
      </c>
      <c r="GZ11" s="42" t="s">
        <v>2930</v>
      </c>
      <c r="HA11" s="42" t="s">
        <v>3</v>
      </c>
      <c r="HB11" s="42">
        <v>97</v>
      </c>
    </row>
    <row r="12" spans="1:210" x14ac:dyDescent="0.35">
      <c r="A12" s="42" t="s">
        <v>2931</v>
      </c>
      <c r="B12" s="42" t="s">
        <v>2932</v>
      </c>
      <c r="C12" s="42" t="s">
        <v>2729</v>
      </c>
      <c r="D12" s="42" t="s">
        <v>2635</v>
      </c>
      <c r="E12" s="46">
        <v>338050909512872</v>
      </c>
      <c r="F12" s="42" t="s">
        <v>2729</v>
      </c>
      <c r="G12" s="42" t="s">
        <v>0</v>
      </c>
      <c r="H12" s="42" t="s">
        <v>602</v>
      </c>
      <c r="I12" s="42" t="s">
        <v>0</v>
      </c>
      <c r="J12" s="42" t="s">
        <v>626</v>
      </c>
      <c r="K12" s="42" t="s">
        <v>24</v>
      </c>
      <c r="L12" s="42" t="s">
        <v>25</v>
      </c>
      <c r="M12" s="42" t="s">
        <v>715</v>
      </c>
      <c r="N12" s="42" t="s">
        <v>25</v>
      </c>
      <c r="O12" s="42" t="s">
        <v>1493</v>
      </c>
      <c r="P12" s="42" t="s">
        <v>43</v>
      </c>
      <c r="Q12" s="42" t="s">
        <v>2933</v>
      </c>
      <c r="R12" s="42" t="s">
        <v>774</v>
      </c>
      <c r="S12" s="42" t="s">
        <v>43</v>
      </c>
      <c r="T12" s="42" t="s">
        <v>2933</v>
      </c>
      <c r="U12" s="43" t="s">
        <v>2933</v>
      </c>
      <c r="V12" s="42" t="s">
        <v>21</v>
      </c>
      <c r="W12" s="42" t="s">
        <v>1084</v>
      </c>
      <c r="X12" s="42" t="s">
        <v>224</v>
      </c>
      <c r="Y12" s="42" t="s">
        <v>1084</v>
      </c>
      <c r="Z12" s="42" t="s">
        <v>1089</v>
      </c>
      <c r="AA12" s="42" t="s">
        <v>1045</v>
      </c>
      <c r="AB12" s="42" t="s">
        <v>1045</v>
      </c>
      <c r="AC12" s="42" t="s">
        <v>933</v>
      </c>
      <c r="AD12" s="42" t="s">
        <v>3</v>
      </c>
      <c r="AE12" s="43" t="s">
        <v>933</v>
      </c>
      <c r="AF12" s="44" t="s">
        <v>3</v>
      </c>
      <c r="AG12" s="44" t="s">
        <v>3</v>
      </c>
      <c r="AH12" s="42" t="s">
        <v>968</v>
      </c>
      <c r="AI12" s="42">
        <v>1</v>
      </c>
      <c r="AJ12" s="42">
        <v>0</v>
      </c>
      <c r="AK12" s="42">
        <v>0</v>
      </c>
      <c r="AL12" s="42">
        <v>0</v>
      </c>
      <c r="AM12" s="42">
        <v>0</v>
      </c>
      <c r="AN12" s="42" t="s">
        <v>968</v>
      </c>
      <c r="AO12" s="42">
        <v>1</v>
      </c>
      <c r="AP12" s="42">
        <v>0</v>
      </c>
      <c r="AQ12" s="42">
        <v>0</v>
      </c>
      <c r="AR12" s="42">
        <v>0</v>
      </c>
      <c r="AS12" s="42">
        <v>0</v>
      </c>
      <c r="AT12" s="42" t="s">
        <v>3</v>
      </c>
      <c r="AU12" s="42" t="s">
        <v>3</v>
      </c>
      <c r="AV12" s="42" t="s">
        <v>3</v>
      </c>
      <c r="AW12" s="42" t="s">
        <v>3</v>
      </c>
      <c r="AX12" s="42" t="s">
        <v>3</v>
      </c>
      <c r="AY12" s="42" t="s">
        <v>3</v>
      </c>
      <c r="AZ12" s="42" t="s">
        <v>3</v>
      </c>
      <c r="BA12" s="42" t="s">
        <v>3</v>
      </c>
      <c r="BB12" s="42" t="s">
        <v>3</v>
      </c>
      <c r="BC12" s="42" t="s">
        <v>3</v>
      </c>
      <c r="BD12" s="42" t="s">
        <v>3</v>
      </c>
      <c r="BE12" s="42" t="s">
        <v>3</v>
      </c>
      <c r="BF12" s="42" t="s">
        <v>3</v>
      </c>
      <c r="BG12" s="42" t="s">
        <v>3</v>
      </c>
      <c r="BH12" s="42" t="s">
        <v>3</v>
      </c>
      <c r="BI12" s="42" t="s">
        <v>3</v>
      </c>
      <c r="BJ12" s="42" t="s">
        <v>3</v>
      </c>
      <c r="BK12" s="42" t="s">
        <v>3</v>
      </c>
      <c r="BL12" s="42" t="s">
        <v>1045</v>
      </c>
      <c r="BM12" s="42">
        <v>50</v>
      </c>
      <c r="BN12" s="42" t="s">
        <v>3</v>
      </c>
      <c r="BO12" s="42" t="s">
        <v>3</v>
      </c>
      <c r="BP12" s="42" t="s">
        <v>3</v>
      </c>
      <c r="BQ12" s="42" t="s">
        <v>3</v>
      </c>
      <c r="BR12" s="42" t="s">
        <v>3</v>
      </c>
      <c r="BS12" s="42" t="s">
        <v>3</v>
      </c>
      <c r="BT12" s="43">
        <v>50</v>
      </c>
      <c r="BU12" s="42" t="s">
        <v>3</v>
      </c>
      <c r="BV12" s="42" t="s">
        <v>3</v>
      </c>
      <c r="BW12" s="42" t="s">
        <v>3</v>
      </c>
      <c r="BX12" s="42" t="s">
        <v>3</v>
      </c>
      <c r="BY12" s="42" t="s">
        <v>3</v>
      </c>
      <c r="BZ12" s="42" t="s">
        <v>3</v>
      </c>
      <c r="CA12" s="42" t="s">
        <v>3</v>
      </c>
      <c r="CB12" s="42" t="s">
        <v>3</v>
      </c>
      <c r="CC12" s="42" t="s">
        <v>3</v>
      </c>
      <c r="CD12" s="43" t="s">
        <v>3</v>
      </c>
      <c r="CE12" s="42" t="s">
        <v>3</v>
      </c>
      <c r="CF12" s="42" t="s">
        <v>3</v>
      </c>
      <c r="CG12" s="42" t="s">
        <v>3</v>
      </c>
      <c r="CH12" s="42" t="s">
        <v>3</v>
      </c>
      <c r="CI12" s="42" t="s">
        <v>3</v>
      </c>
      <c r="CJ12" s="42" t="s">
        <v>3</v>
      </c>
      <c r="CK12" s="42" t="s">
        <v>3</v>
      </c>
      <c r="CL12" s="42" t="s">
        <v>3</v>
      </c>
      <c r="CM12" s="42" t="s">
        <v>3</v>
      </c>
      <c r="CN12" s="42" t="s">
        <v>3</v>
      </c>
      <c r="CO12" s="43" t="s">
        <v>3</v>
      </c>
      <c r="CP12" s="45" t="s">
        <v>3</v>
      </c>
      <c r="CQ12" s="42" t="s">
        <v>3</v>
      </c>
      <c r="CR12" s="42" t="s">
        <v>3</v>
      </c>
      <c r="CS12" s="42" t="s">
        <v>3</v>
      </c>
      <c r="CT12" s="42" t="s">
        <v>3</v>
      </c>
      <c r="CU12" s="42" t="s">
        <v>17</v>
      </c>
      <c r="CV12" s="42" t="s">
        <v>3</v>
      </c>
      <c r="CW12" s="42" t="s">
        <v>3</v>
      </c>
      <c r="CX12" s="42" t="s">
        <v>3</v>
      </c>
      <c r="CY12" s="42" t="s">
        <v>3</v>
      </c>
      <c r="CZ12" s="42" t="s">
        <v>3</v>
      </c>
      <c r="DA12" s="42" t="s">
        <v>3</v>
      </c>
      <c r="DB12" s="42" t="s">
        <v>3</v>
      </c>
      <c r="DC12" s="42" t="s">
        <v>3</v>
      </c>
      <c r="DD12" s="42" t="s">
        <v>3</v>
      </c>
      <c r="DE12" s="42" t="s">
        <v>3</v>
      </c>
      <c r="DF12" s="42" t="s">
        <v>3</v>
      </c>
      <c r="DG12" s="42" t="s">
        <v>3</v>
      </c>
      <c r="DH12" s="42" t="s">
        <v>3</v>
      </c>
      <c r="DI12" s="42" t="s">
        <v>3</v>
      </c>
      <c r="DJ12" s="42" t="s">
        <v>3</v>
      </c>
      <c r="DK12" s="42" t="s">
        <v>3</v>
      </c>
      <c r="DL12" s="42" t="s">
        <v>3</v>
      </c>
      <c r="DM12" s="42" t="s">
        <v>3</v>
      </c>
      <c r="DN12" s="42" t="s">
        <v>3</v>
      </c>
      <c r="DO12" s="42" t="s">
        <v>3</v>
      </c>
      <c r="DP12" s="42" t="s">
        <v>3</v>
      </c>
      <c r="DQ12" s="42" t="s">
        <v>3</v>
      </c>
      <c r="DR12" s="42" t="s">
        <v>3</v>
      </c>
      <c r="DS12" s="42" t="s">
        <v>3</v>
      </c>
      <c r="DT12" s="42" t="s">
        <v>3</v>
      </c>
      <c r="DU12" s="42" t="s">
        <v>3</v>
      </c>
      <c r="DV12" s="42" t="s">
        <v>3</v>
      </c>
      <c r="DW12" s="42" t="s">
        <v>3</v>
      </c>
      <c r="DX12" s="42" t="s">
        <v>3</v>
      </c>
      <c r="DY12" s="42" t="s">
        <v>3</v>
      </c>
      <c r="DZ12" s="42" t="s">
        <v>3</v>
      </c>
      <c r="EA12" s="42" t="s">
        <v>3</v>
      </c>
      <c r="EB12" s="42" t="s">
        <v>3</v>
      </c>
      <c r="EC12" s="42" t="s">
        <v>3</v>
      </c>
      <c r="ED12" s="42" t="s">
        <v>1046</v>
      </c>
      <c r="EE12" s="42" t="s">
        <v>3</v>
      </c>
      <c r="EF12" s="42" t="s">
        <v>3</v>
      </c>
      <c r="EG12" s="42" t="s">
        <v>3</v>
      </c>
      <c r="EH12" s="42" t="s">
        <v>3</v>
      </c>
      <c r="EI12" s="42" t="s">
        <v>3</v>
      </c>
      <c r="EJ12" s="42" t="s">
        <v>3</v>
      </c>
      <c r="EK12" s="42" t="s">
        <v>3</v>
      </c>
      <c r="EL12" s="42" t="s">
        <v>3</v>
      </c>
      <c r="EM12" s="42" t="s">
        <v>3</v>
      </c>
      <c r="EN12" s="42" t="s">
        <v>3</v>
      </c>
      <c r="EO12" s="42" t="s">
        <v>3</v>
      </c>
      <c r="EP12" s="42" t="s">
        <v>3</v>
      </c>
      <c r="EQ12" s="42" t="s">
        <v>3</v>
      </c>
      <c r="ER12" s="42" t="s">
        <v>3</v>
      </c>
      <c r="ES12" s="42" t="s">
        <v>3</v>
      </c>
      <c r="ET12" s="42" t="s">
        <v>3</v>
      </c>
      <c r="EU12" s="42" t="s">
        <v>3</v>
      </c>
      <c r="EV12" s="42" t="s">
        <v>3</v>
      </c>
      <c r="EW12" s="42" t="s">
        <v>3</v>
      </c>
      <c r="EX12" s="44" t="s">
        <v>3</v>
      </c>
      <c r="EY12" s="44" t="s">
        <v>3</v>
      </c>
      <c r="EZ12" s="42" t="s">
        <v>3</v>
      </c>
      <c r="FA12" s="42" t="s">
        <v>3</v>
      </c>
      <c r="FB12" s="42" t="s">
        <v>3</v>
      </c>
      <c r="FC12" s="42" t="s">
        <v>3</v>
      </c>
      <c r="FD12" s="42" t="s">
        <v>3</v>
      </c>
      <c r="FE12" s="42" t="s">
        <v>3</v>
      </c>
      <c r="FF12" s="42" t="s">
        <v>3</v>
      </c>
      <c r="FG12" s="42" t="s">
        <v>3</v>
      </c>
      <c r="FH12" s="42" t="s">
        <v>3</v>
      </c>
      <c r="FI12" s="42" t="s">
        <v>62</v>
      </c>
      <c r="FJ12" s="42" t="s">
        <v>3</v>
      </c>
      <c r="FK12" s="42" t="s">
        <v>3</v>
      </c>
      <c r="FL12" s="42" t="s">
        <v>3</v>
      </c>
      <c r="FM12" s="42" t="s">
        <v>62</v>
      </c>
      <c r="FN12" s="42" t="s">
        <v>3</v>
      </c>
      <c r="FO12" s="43"/>
      <c r="FP12" s="42" t="s">
        <v>3</v>
      </c>
      <c r="FQ12" s="42" t="s">
        <v>3</v>
      </c>
      <c r="FR12" s="42" t="s">
        <v>3</v>
      </c>
      <c r="FS12" s="42" t="s">
        <v>3</v>
      </c>
      <c r="FT12" s="42" t="s">
        <v>3</v>
      </c>
      <c r="FU12" s="42" t="s">
        <v>3</v>
      </c>
      <c r="FV12" s="42" t="s">
        <v>3</v>
      </c>
      <c r="FW12" s="42" t="s">
        <v>3</v>
      </c>
      <c r="FX12" s="42" t="s">
        <v>3</v>
      </c>
      <c r="FY12" s="42" t="s">
        <v>3</v>
      </c>
      <c r="FZ12" s="42" t="s">
        <v>3</v>
      </c>
      <c r="GA12" s="42" t="s">
        <v>3</v>
      </c>
      <c r="GB12" s="42" t="s">
        <v>3</v>
      </c>
      <c r="GC12" s="42" t="s">
        <v>3</v>
      </c>
      <c r="GD12" s="42" t="s">
        <v>3</v>
      </c>
      <c r="GE12" s="42" t="s">
        <v>3</v>
      </c>
      <c r="GF12" s="42" t="s">
        <v>3</v>
      </c>
      <c r="GG12" s="42" t="s">
        <v>3</v>
      </c>
      <c r="GH12" s="42" t="s">
        <v>3</v>
      </c>
      <c r="GI12" s="42" t="s">
        <v>3</v>
      </c>
      <c r="GJ12" s="42" t="s">
        <v>3</v>
      </c>
      <c r="GK12" s="42" t="s">
        <v>3</v>
      </c>
      <c r="GL12" s="42" t="s">
        <v>3</v>
      </c>
      <c r="GM12" s="42" t="s">
        <v>3</v>
      </c>
      <c r="GN12" s="42" t="s">
        <v>3</v>
      </c>
      <c r="GO12" s="42" t="s">
        <v>3</v>
      </c>
      <c r="GP12" s="44" t="s">
        <v>3</v>
      </c>
      <c r="GQ12" s="44" t="s">
        <v>3</v>
      </c>
      <c r="GR12" s="44" t="s">
        <v>3</v>
      </c>
      <c r="GS12" s="44" t="s">
        <v>3</v>
      </c>
      <c r="GT12" s="44" t="s">
        <v>3</v>
      </c>
      <c r="GU12" s="42" t="s">
        <v>2934</v>
      </c>
      <c r="GV12" s="42" t="s">
        <v>2935</v>
      </c>
      <c r="GW12" s="42" t="s">
        <v>3</v>
      </c>
      <c r="GX12" s="42">
        <v>144829403</v>
      </c>
      <c r="GY12" s="42" t="s">
        <v>2936</v>
      </c>
      <c r="GZ12" s="42" t="s">
        <v>2937</v>
      </c>
      <c r="HA12" s="42" t="s">
        <v>3</v>
      </c>
      <c r="HB12" s="42">
        <v>99</v>
      </c>
    </row>
    <row r="13" spans="1:210" x14ac:dyDescent="0.35">
      <c r="A13" s="42" t="s">
        <v>3059</v>
      </c>
      <c r="B13" s="42" t="s">
        <v>3060</v>
      </c>
      <c r="C13" s="42" t="s">
        <v>2729</v>
      </c>
      <c r="D13" s="42" t="s">
        <v>2635</v>
      </c>
      <c r="E13" s="46">
        <v>338050909512872</v>
      </c>
      <c r="F13" s="42" t="s">
        <v>2729</v>
      </c>
      <c r="G13" s="42" t="s">
        <v>0</v>
      </c>
      <c r="H13" s="42" t="s">
        <v>602</v>
      </c>
      <c r="I13" s="42" t="s">
        <v>0</v>
      </c>
      <c r="J13" s="42" t="s">
        <v>626</v>
      </c>
      <c r="K13" s="42" t="s">
        <v>24</v>
      </c>
      <c r="L13" s="42" t="s">
        <v>25</v>
      </c>
      <c r="M13" s="42" t="s">
        <v>715</v>
      </c>
      <c r="N13" s="42" t="s">
        <v>25</v>
      </c>
      <c r="O13" s="42" t="s">
        <v>1493</v>
      </c>
      <c r="P13" s="42" t="s">
        <v>43</v>
      </c>
      <c r="Q13" s="42" t="s">
        <v>2927</v>
      </c>
      <c r="R13" s="42" t="s">
        <v>774</v>
      </c>
      <c r="S13" s="42" t="s">
        <v>43</v>
      </c>
      <c r="T13" s="42" t="s">
        <v>2927</v>
      </c>
      <c r="U13" s="43" t="s">
        <v>2927</v>
      </c>
      <c r="V13" s="42" t="s">
        <v>21</v>
      </c>
      <c r="W13" s="42" t="s">
        <v>1084</v>
      </c>
      <c r="X13" s="42" t="s">
        <v>224</v>
      </c>
      <c r="Y13" s="42" t="s">
        <v>1084</v>
      </c>
      <c r="Z13" s="42" t="s">
        <v>1089</v>
      </c>
      <c r="AA13" s="42" t="s">
        <v>1045</v>
      </c>
      <c r="AB13" s="42" t="s">
        <v>1045</v>
      </c>
      <c r="AC13" s="42" t="s">
        <v>933</v>
      </c>
      <c r="AD13" s="42" t="s">
        <v>3</v>
      </c>
      <c r="AE13" s="43" t="s">
        <v>933</v>
      </c>
      <c r="AF13" s="44" t="s">
        <v>3</v>
      </c>
      <c r="AG13" s="44" t="s">
        <v>3</v>
      </c>
      <c r="AH13" s="42" t="s">
        <v>968</v>
      </c>
      <c r="AI13" s="42">
        <v>1</v>
      </c>
      <c r="AJ13" s="42">
        <v>0</v>
      </c>
      <c r="AK13" s="42">
        <v>0</v>
      </c>
      <c r="AL13" s="42">
        <v>0</v>
      </c>
      <c r="AM13" s="42">
        <v>0</v>
      </c>
      <c r="AN13" s="42" t="s">
        <v>968</v>
      </c>
      <c r="AO13" s="42">
        <v>1</v>
      </c>
      <c r="AP13" s="42">
        <v>0</v>
      </c>
      <c r="AQ13" s="42">
        <v>0</v>
      </c>
      <c r="AR13" s="42">
        <v>0</v>
      </c>
      <c r="AS13" s="42">
        <v>0</v>
      </c>
      <c r="AT13" s="42" t="s">
        <v>3</v>
      </c>
      <c r="AU13" s="42" t="s">
        <v>3</v>
      </c>
      <c r="AV13" s="42" t="s">
        <v>3</v>
      </c>
      <c r="AW13" s="42" t="s">
        <v>3</v>
      </c>
      <c r="AX13" s="42" t="s">
        <v>3</v>
      </c>
      <c r="AY13" s="42" t="s">
        <v>3</v>
      </c>
      <c r="AZ13" s="42" t="s">
        <v>3</v>
      </c>
      <c r="BA13" s="42" t="s">
        <v>3</v>
      </c>
      <c r="BB13" s="42" t="s">
        <v>3</v>
      </c>
      <c r="BC13" s="42" t="s">
        <v>3</v>
      </c>
      <c r="BD13" s="42" t="s">
        <v>3</v>
      </c>
      <c r="BE13" s="42" t="s">
        <v>3</v>
      </c>
      <c r="BF13" s="42" t="s">
        <v>3</v>
      </c>
      <c r="BG13" s="42" t="s">
        <v>3</v>
      </c>
      <c r="BH13" s="42" t="s">
        <v>3</v>
      </c>
      <c r="BI13" s="42" t="s">
        <v>3</v>
      </c>
      <c r="BJ13" s="42" t="s">
        <v>3</v>
      </c>
      <c r="BK13" s="42" t="s">
        <v>3</v>
      </c>
      <c r="BL13" s="42" t="s">
        <v>1045</v>
      </c>
      <c r="BM13" s="42">
        <v>50</v>
      </c>
      <c r="BN13" s="42" t="s">
        <v>3</v>
      </c>
      <c r="BO13" s="42" t="s">
        <v>3</v>
      </c>
      <c r="BP13" s="42" t="s">
        <v>3</v>
      </c>
      <c r="BQ13" s="42" t="s">
        <v>3</v>
      </c>
      <c r="BR13" s="42" t="s">
        <v>3</v>
      </c>
      <c r="BS13" s="42" t="s">
        <v>3</v>
      </c>
      <c r="BT13" s="43">
        <v>50</v>
      </c>
      <c r="BU13" s="42" t="s">
        <v>3</v>
      </c>
      <c r="BV13" s="42" t="s">
        <v>3</v>
      </c>
      <c r="BW13" s="42" t="s">
        <v>3</v>
      </c>
      <c r="BX13" s="42" t="s">
        <v>3</v>
      </c>
      <c r="BY13" s="42" t="s">
        <v>3</v>
      </c>
      <c r="BZ13" s="42" t="s">
        <v>3</v>
      </c>
      <c r="CA13" s="42" t="s">
        <v>3</v>
      </c>
      <c r="CB13" s="42" t="s">
        <v>3</v>
      </c>
      <c r="CC13" s="42" t="s">
        <v>3</v>
      </c>
      <c r="CD13" s="43" t="s">
        <v>3</v>
      </c>
      <c r="CE13" s="42" t="s">
        <v>3</v>
      </c>
      <c r="CF13" s="42" t="s">
        <v>3</v>
      </c>
      <c r="CG13" s="42" t="s">
        <v>3</v>
      </c>
      <c r="CH13" s="42" t="s">
        <v>3</v>
      </c>
      <c r="CI13" s="42" t="s">
        <v>3</v>
      </c>
      <c r="CJ13" s="42" t="s">
        <v>3</v>
      </c>
      <c r="CK13" s="42" t="s">
        <v>3</v>
      </c>
      <c r="CL13" s="42" t="s">
        <v>3</v>
      </c>
      <c r="CM13" s="42" t="s">
        <v>3</v>
      </c>
      <c r="CN13" s="42" t="s">
        <v>3</v>
      </c>
      <c r="CO13" s="43" t="s">
        <v>3</v>
      </c>
      <c r="CP13" s="45" t="s">
        <v>3</v>
      </c>
      <c r="CQ13" s="42" t="s">
        <v>3</v>
      </c>
      <c r="CR13" s="42" t="s">
        <v>3</v>
      </c>
      <c r="CS13" s="42" t="s">
        <v>3</v>
      </c>
      <c r="CT13" s="42" t="s">
        <v>3</v>
      </c>
      <c r="CU13" s="42" t="s">
        <v>17</v>
      </c>
      <c r="CV13" s="42" t="s">
        <v>3</v>
      </c>
      <c r="CW13" s="42" t="s">
        <v>3</v>
      </c>
      <c r="CX13" s="42" t="s">
        <v>3</v>
      </c>
      <c r="CY13" s="42" t="s">
        <v>3</v>
      </c>
      <c r="CZ13" s="42" t="s">
        <v>3</v>
      </c>
      <c r="DA13" s="42" t="s">
        <v>3</v>
      </c>
      <c r="DB13" s="42" t="s">
        <v>3</v>
      </c>
      <c r="DC13" s="42" t="s">
        <v>3</v>
      </c>
      <c r="DD13" s="42" t="s">
        <v>3</v>
      </c>
      <c r="DE13" s="42" t="s">
        <v>3</v>
      </c>
      <c r="DF13" s="42" t="s">
        <v>3</v>
      </c>
      <c r="DG13" s="42" t="s">
        <v>3</v>
      </c>
      <c r="DH13" s="42" t="s">
        <v>3</v>
      </c>
      <c r="DI13" s="42" t="s">
        <v>3</v>
      </c>
      <c r="DJ13" s="42" t="s">
        <v>3</v>
      </c>
      <c r="DK13" s="42" t="s">
        <v>3</v>
      </c>
      <c r="DL13" s="42" t="s">
        <v>3</v>
      </c>
      <c r="DM13" s="42" t="s">
        <v>3</v>
      </c>
      <c r="DN13" s="42" t="s">
        <v>3</v>
      </c>
      <c r="DO13" s="42" t="s">
        <v>3</v>
      </c>
      <c r="DP13" s="42" t="s">
        <v>3</v>
      </c>
      <c r="DQ13" s="42" t="s">
        <v>3</v>
      </c>
      <c r="DR13" s="42" t="s">
        <v>3</v>
      </c>
      <c r="DS13" s="42" t="s">
        <v>3</v>
      </c>
      <c r="DT13" s="42" t="s">
        <v>3</v>
      </c>
      <c r="DU13" s="42" t="s">
        <v>3</v>
      </c>
      <c r="DV13" s="42" t="s">
        <v>3</v>
      </c>
      <c r="DW13" s="42" t="s">
        <v>3</v>
      </c>
      <c r="DX13" s="42" t="s">
        <v>3</v>
      </c>
      <c r="DY13" s="42" t="s">
        <v>3</v>
      </c>
      <c r="DZ13" s="42" t="s">
        <v>3</v>
      </c>
      <c r="EA13" s="42" t="s">
        <v>3</v>
      </c>
      <c r="EB13" s="42" t="s">
        <v>3</v>
      </c>
      <c r="EC13" s="42" t="s">
        <v>3</v>
      </c>
      <c r="ED13" s="42" t="s">
        <v>1046</v>
      </c>
      <c r="EE13" s="42" t="s">
        <v>3</v>
      </c>
      <c r="EF13" s="42" t="s">
        <v>3</v>
      </c>
      <c r="EG13" s="42" t="s">
        <v>3</v>
      </c>
      <c r="EH13" s="42" t="s">
        <v>3</v>
      </c>
      <c r="EI13" s="42" t="s">
        <v>3</v>
      </c>
      <c r="EJ13" s="42" t="s">
        <v>3</v>
      </c>
      <c r="EK13" s="42" t="s">
        <v>3</v>
      </c>
      <c r="EL13" s="42" t="s">
        <v>3</v>
      </c>
      <c r="EM13" s="42" t="s">
        <v>3</v>
      </c>
      <c r="EN13" s="42" t="s">
        <v>3</v>
      </c>
      <c r="EO13" s="42" t="s">
        <v>3</v>
      </c>
      <c r="EP13" s="42" t="s">
        <v>3</v>
      </c>
      <c r="EQ13" s="42" t="s">
        <v>3</v>
      </c>
      <c r="ER13" s="42" t="s">
        <v>3</v>
      </c>
      <c r="ES13" s="42" t="s">
        <v>3</v>
      </c>
      <c r="ET13" s="42" t="s">
        <v>3</v>
      </c>
      <c r="EU13" s="42" t="s">
        <v>3</v>
      </c>
      <c r="EV13" s="42" t="s">
        <v>3</v>
      </c>
      <c r="EW13" s="42" t="s">
        <v>3</v>
      </c>
      <c r="EX13" s="44" t="s">
        <v>3</v>
      </c>
      <c r="EY13" s="44" t="s">
        <v>3</v>
      </c>
      <c r="EZ13" s="42" t="s">
        <v>3</v>
      </c>
      <c r="FA13" s="42" t="s">
        <v>3</v>
      </c>
      <c r="FB13" s="42" t="s">
        <v>3</v>
      </c>
      <c r="FC13" s="42" t="s">
        <v>3</v>
      </c>
      <c r="FD13" s="42" t="s">
        <v>3</v>
      </c>
      <c r="FE13" s="42" t="s">
        <v>3</v>
      </c>
      <c r="FF13" s="42" t="s">
        <v>3</v>
      </c>
      <c r="FG13" s="42" t="s">
        <v>3</v>
      </c>
      <c r="FH13" s="42" t="s">
        <v>3</v>
      </c>
      <c r="FI13" s="42" t="s">
        <v>62</v>
      </c>
      <c r="FJ13" s="42" t="s">
        <v>3</v>
      </c>
      <c r="FK13" s="42" t="s">
        <v>3</v>
      </c>
      <c r="FL13" s="42" t="s">
        <v>3</v>
      </c>
      <c r="FM13" s="42" t="s">
        <v>62</v>
      </c>
      <c r="FN13" s="42" t="s">
        <v>3</v>
      </c>
      <c r="FO13" s="43"/>
      <c r="FP13" s="42" t="s">
        <v>3</v>
      </c>
      <c r="FQ13" s="42" t="s">
        <v>3</v>
      </c>
      <c r="FR13" s="42" t="s">
        <v>3</v>
      </c>
      <c r="FS13" s="42" t="s">
        <v>3</v>
      </c>
      <c r="FT13" s="42" t="s">
        <v>3</v>
      </c>
      <c r="FU13" s="42" t="s">
        <v>3</v>
      </c>
      <c r="FV13" s="42" t="s">
        <v>3</v>
      </c>
      <c r="FW13" s="42" t="s">
        <v>3</v>
      </c>
      <c r="FX13" s="42" t="s">
        <v>3</v>
      </c>
      <c r="FY13" s="42" t="s">
        <v>3</v>
      </c>
      <c r="FZ13" s="42" t="s">
        <v>3</v>
      </c>
      <c r="GA13" s="42" t="s">
        <v>3</v>
      </c>
      <c r="GB13" s="42" t="s">
        <v>3</v>
      </c>
      <c r="GC13" s="42" t="s">
        <v>3</v>
      </c>
      <c r="GD13" s="42" t="s">
        <v>3</v>
      </c>
      <c r="GE13" s="42" t="s">
        <v>3</v>
      </c>
      <c r="GF13" s="42" t="s">
        <v>3</v>
      </c>
      <c r="GG13" s="42" t="s">
        <v>3</v>
      </c>
      <c r="GH13" s="42" t="s">
        <v>3</v>
      </c>
      <c r="GI13" s="42" t="s">
        <v>3</v>
      </c>
      <c r="GJ13" s="42" t="s">
        <v>3</v>
      </c>
      <c r="GK13" s="42" t="s">
        <v>3</v>
      </c>
      <c r="GL13" s="42" t="s">
        <v>3</v>
      </c>
      <c r="GM13" s="42" t="s">
        <v>3</v>
      </c>
      <c r="GN13" s="42" t="s">
        <v>3</v>
      </c>
      <c r="GO13" s="42" t="s">
        <v>3</v>
      </c>
      <c r="GP13" s="44" t="s">
        <v>3</v>
      </c>
      <c r="GQ13" s="44" t="s">
        <v>3</v>
      </c>
      <c r="GR13" s="44" t="s">
        <v>3</v>
      </c>
      <c r="GS13" s="44" t="s">
        <v>3</v>
      </c>
      <c r="GT13" s="44" t="s">
        <v>3</v>
      </c>
      <c r="GU13" s="42" t="s">
        <v>3061</v>
      </c>
      <c r="GV13" s="42" t="s">
        <v>3062</v>
      </c>
      <c r="GW13" s="42" t="s">
        <v>3</v>
      </c>
      <c r="GX13" s="42">
        <v>144829165</v>
      </c>
      <c r="GY13" s="42" t="s">
        <v>3063</v>
      </c>
      <c r="GZ13" s="42" t="s">
        <v>3064</v>
      </c>
      <c r="HA13" s="42" t="s">
        <v>3</v>
      </c>
      <c r="HB13" s="42">
        <v>98</v>
      </c>
    </row>
    <row r="14" spans="1:210" x14ac:dyDescent="0.35">
      <c r="A14" s="42" t="s">
        <v>2748</v>
      </c>
      <c r="B14" s="42" t="s">
        <v>2749</v>
      </c>
      <c r="C14" s="42" t="s">
        <v>2682</v>
      </c>
      <c r="D14" s="42" t="s">
        <v>2635</v>
      </c>
      <c r="E14" s="46">
        <v>338050909512872</v>
      </c>
      <c r="F14" s="42" t="s">
        <v>2682</v>
      </c>
      <c r="G14" s="42" t="s">
        <v>0</v>
      </c>
      <c r="H14" s="42" t="s">
        <v>602</v>
      </c>
      <c r="I14" s="42" t="s">
        <v>0</v>
      </c>
      <c r="J14" s="42" t="s">
        <v>626</v>
      </c>
      <c r="K14" s="42" t="s">
        <v>24</v>
      </c>
      <c r="L14" s="42" t="s">
        <v>25</v>
      </c>
      <c r="M14" s="42" t="s">
        <v>715</v>
      </c>
      <c r="N14" s="42" t="s">
        <v>25</v>
      </c>
      <c r="O14" s="42" t="s">
        <v>1493</v>
      </c>
      <c r="P14" s="42" t="s">
        <v>43</v>
      </c>
      <c r="Q14" s="42" t="s">
        <v>2750</v>
      </c>
      <c r="R14" s="42" t="s">
        <v>774</v>
      </c>
      <c r="S14" s="42" t="s">
        <v>43</v>
      </c>
      <c r="T14" s="42" t="s">
        <v>2750</v>
      </c>
      <c r="U14" s="43" t="s">
        <v>2750</v>
      </c>
      <c r="V14" s="42" t="s">
        <v>21</v>
      </c>
      <c r="W14" s="42" t="s">
        <v>1084</v>
      </c>
      <c r="X14" s="42" t="s">
        <v>224</v>
      </c>
      <c r="Y14" s="42" t="s">
        <v>1084</v>
      </c>
      <c r="Z14" s="42" t="s">
        <v>1089</v>
      </c>
      <c r="AA14" s="42" t="s">
        <v>1045</v>
      </c>
      <c r="AB14" s="42" t="s">
        <v>1045</v>
      </c>
      <c r="AC14" s="42" t="s">
        <v>933</v>
      </c>
      <c r="AD14" s="42" t="s">
        <v>3</v>
      </c>
      <c r="AE14" s="43" t="s">
        <v>933</v>
      </c>
      <c r="AF14" s="44" t="s">
        <v>3</v>
      </c>
      <c r="AG14" s="44" t="s">
        <v>3</v>
      </c>
      <c r="AH14" s="42" t="s">
        <v>2662</v>
      </c>
      <c r="AI14" s="42">
        <v>0</v>
      </c>
      <c r="AJ14" s="42">
        <v>1</v>
      </c>
      <c r="AK14" s="42">
        <v>1</v>
      </c>
      <c r="AL14" s="42">
        <v>0</v>
      </c>
      <c r="AM14" s="42">
        <v>0</v>
      </c>
      <c r="AN14" s="42" t="s">
        <v>2662</v>
      </c>
      <c r="AO14" s="42">
        <v>0</v>
      </c>
      <c r="AP14" s="42">
        <v>1</v>
      </c>
      <c r="AQ14" s="42">
        <v>1</v>
      </c>
      <c r="AR14" s="42">
        <v>0</v>
      </c>
      <c r="AS14" s="42">
        <v>0</v>
      </c>
      <c r="AT14" s="42" t="s">
        <v>3</v>
      </c>
      <c r="AU14" s="42" t="s">
        <v>3</v>
      </c>
      <c r="AV14" s="42" t="s">
        <v>3</v>
      </c>
      <c r="AW14" s="42" t="s">
        <v>3</v>
      </c>
      <c r="AX14" s="42" t="s">
        <v>3</v>
      </c>
      <c r="AY14" s="42" t="s">
        <v>3</v>
      </c>
      <c r="AZ14" s="42" t="s">
        <v>3</v>
      </c>
      <c r="BA14" s="42" t="s">
        <v>3</v>
      </c>
      <c r="BB14" s="42" t="s">
        <v>3</v>
      </c>
      <c r="BC14" s="42" t="s">
        <v>3</v>
      </c>
      <c r="BD14" s="42" t="s">
        <v>3</v>
      </c>
      <c r="BE14" s="42" t="s">
        <v>3</v>
      </c>
      <c r="BF14" s="42" t="s">
        <v>3</v>
      </c>
      <c r="BG14" s="42" t="s">
        <v>3</v>
      </c>
      <c r="BH14" s="42" t="s">
        <v>3</v>
      </c>
      <c r="BI14" s="42" t="s">
        <v>3</v>
      </c>
      <c r="BJ14" s="42" t="s">
        <v>3</v>
      </c>
      <c r="BK14" s="42" t="s">
        <v>3</v>
      </c>
      <c r="BL14" s="42" t="s">
        <v>3</v>
      </c>
      <c r="BM14" s="42" t="s">
        <v>3</v>
      </c>
      <c r="BN14" s="42" t="s">
        <v>3</v>
      </c>
      <c r="BO14" s="42" t="s">
        <v>3</v>
      </c>
      <c r="BP14" s="42" t="s">
        <v>3</v>
      </c>
      <c r="BQ14" s="42" t="s">
        <v>3</v>
      </c>
      <c r="BR14" s="42" t="s">
        <v>3</v>
      </c>
      <c r="BS14" s="42" t="s">
        <v>3</v>
      </c>
      <c r="BT14" s="43" t="s">
        <v>3</v>
      </c>
      <c r="BU14" s="42" t="s">
        <v>1045</v>
      </c>
      <c r="BV14" s="42">
        <v>25</v>
      </c>
      <c r="BW14" s="42" t="s">
        <v>3</v>
      </c>
      <c r="BX14" s="42" t="s">
        <v>3</v>
      </c>
      <c r="BY14" s="42" t="s">
        <v>3</v>
      </c>
      <c r="BZ14" s="42" t="s">
        <v>3</v>
      </c>
      <c r="CA14" s="42" t="s">
        <v>3</v>
      </c>
      <c r="CB14" s="42" t="s">
        <v>3</v>
      </c>
      <c r="CC14" s="42" t="s">
        <v>3</v>
      </c>
      <c r="CD14" s="43">
        <v>25</v>
      </c>
      <c r="CE14" s="42" t="s">
        <v>1045</v>
      </c>
      <c r="CF14" s="42">
        <v>350</v>
      </c>
      <c r="CG14" s="42" t="s">
        <v>3</v>
      </c>
      <c r="CH14" s="42" t="s">
        <v>3</v>
      </c>
      <c r="CI14" s="42" t="s">
        <v>3</v>
      </c>
      <c r="CJ14" s="42" t="s">
        <v>3</v>
      </c>
      <c r="CK14" s="42" t="s">
        <v>3</v>
      </c>
      <c r="CL14" s="42" t="s">
        <v>3</v>
      </c>
      <c r="CM14" s="42" t="s">
        <v>3</v>
      </c>
      <c r="CN14" s="42" t="s">
        <v>3</v>
      </c>
      <c r="CO14" s="43">
        <v>350</v>
      </c>
      <c r="CQ14" s="42" t="s">
        <v>3</v>
      </c>
      <c r="CR14" s="42" t="s">
        <v>3</v>
      </c>
      <c r="CS14" s="42" t="s">
        <v>3</v>
      </c>
      <c r="CT14" s="42" t="s">
        <v>3</v>
      </c>
      <c r="CU14" s="42" t="s">
        <v>33</v>
      </c>
      <c r="CV14" s="42" t="s">
        <v>2662</v>
      </c>
      <c r="CW14" s="42">
        <v>0</v>
      </c>
      <c r="CX14" s="42">
        <v>1</v>
      </c>
      <c r="CY14" s="42">
        <v>1</v>
      </c>
      <c r="CZ14" s="42">
        <v>0</v>
      </c>
      <c r="DA14" s="42">
        <v>0</v>
      </c>
      <c r="DB14" s="42" t="s">
        <v>1008</v>
      </c>
      <c r="DC14" s="42">
        <v>0</v>
      </c>
      <c r="DD14" s="42">
        <v>0</v>
      </c>
      <c r="DE14" s="42">
        <v>0</v>
      </c>
      <c r="DF14" s="42">
        <v>0</v>
      </c>
      <c r="DG14" s="42">
        <v>0</v>
      </c>
      <c r="DH14" s="42">
        <v>0</v>
      </c>
      <c r="DI14" s="42">
        <v>0</v>
      </c>
      <c r="DJ14" s="42">
        <v>1</v>
      </c>
      <c r="DK14" s="42">
        <v>0</v>
      </c>
      <c r="DL14" s="42">
        <v>0</v>
      </c>
      <c r="DM14" s="42" t="s">
        <v>3</v>
      </c>
      <c r="DN14" s="42" t="s">
        <v>3</v>
      </c>
      <c r="DO14" s="42" t="s">
        <v>3</v>
      </c>
      <c r="DP14" s="42" t="s">
        <v>3</v>
      </c>
      <c r="DQ14" s="42" t="s">
        <v>3</v>
      </c>
      <c r="DR14" s="42" t="s">
        <v>3</v>
      </c>
      <c r="DS14" s="42" t="s">
        <v>3</v>
      </c>
      <c r="DT14" s="42" t="s">
        <v>3</v>
      </c>
      <c r="DU14" s="42" t="s">
        <v>3</v>
      </c>
      <c r="DV14" s="42" t="s">
        <v>3</v>
      </c>
      <c r="DW14" s="42" t="s">
        <v>3</v>
      </c>
      <c r="DX14" s="42" t="s">
        <v>3</v>
      </c>
      <c r="DY14" s="42" t="s">
        <v>3</v>
      </c>
      <c r="DZ14" s="42" t="s">
        <v>3</v>
      </c>
      <c r="EA14" s="42" t="s">
        <v>3</v>
      </c>
      <c r="EB14" s="42" t="s">
        <v>3</v>
      </c>
      <c r="EC14" s="42" t="s">
        <v>3</v>
      </c>
      <c r="ED14" s="42" t="s">
        <v>1046</v>
      </c>
      <c r="EE14" s="42" t="s">
        <v>3</v>
      </c>
      <c r="EF14" s="42" t="s">
        <v>3</v>
      </c>
      <c r="EG14" s="42" t="s">
        <v>3</v>
      </c>
      <c r="EH14" s="42" t="s">
        <v>3</v>
      </c>
      <c r="EI14" s="42" t="s">
        <v>3</v>
      </c>
      <c r="EJ14" s="42" t="s">
        <v>3</v>
      </c>
      <c r="EK14" s="42" t="s">
        <v>3</v>
      </c>
      <c r="EL14" s="42" t="s">
        <v>3</v>
      </c>
      <c r="EM14" s="42" t="s">
        <v>3</v>
      </c>
      <c r="EN14" s="42" t="s">
        <v>3</v>
      </c>
      <c r="EO14" s="42" t="s">
        <v>3</v>
      </c>
      <c r="EP14" s="42" t="s">
        <v>3</v>
      </c>
      <c r="EQ14" s="42" t="s">
        <v>3</v>
      </c>
      <c r="ER14" s="42" t="s">
        <v>3</v>
      </c>
      <c r="ES14" s="42" t="s">
        <v>3</v>
      </c>
      <c r="ET14" s="42" t="s">
        <v>3</v>
      </c>
      <c r="EU14" s="42" t="s">
        <v>3</v>
      </c>
      <c r="EV14" s="42" t="s">
        <v>3</v>
      </c>
      <c r="EW14" s="42" t="s">
        <v>3</v>
      </c>
      <c r="EX14" s="44" t="s">
        <v>3</v>
      </c>
      <c r="EY14" s="44" t="s">
        <v>3</v>
      </c>
      <c r="EZ14" s="42" t="s">
        <v>3</v>
      </c>
      <c r="FA14" s="42" t="s">
        <v>3</v>
      </c>
      <c r="FB14" s="42" t="s">
        <v>3</v>
      </c>
      <c r="FC14" s="42" t="s">
        <v>3</v>
      </c>
      <c r="FD14" s="42" t="s">
        <v>3</v>
      </c>
      <c r="FE14" s="42" t="s">
        <v>3</v>
      </c>
      <c r="FF14" s="42" t="s">
        <v>3</v>
      </c>
      <c r="FG14" s="42" t="s">
        <v>3</v>
      </c>
      <c r="FH14" s="42" t="s">
        <v>3</v>
      </c>
      <c r="FI14" s="42" t="s">
        <v>62</v>
      </c>
      <c r="FJ14" s="42" t="s">
        <v>3</v>
      </c>
      <c r="FK14" s="42" t="s">
        <v>3</v>
      </c>
      <c r="FL14" s="42" t="s">
        <v>3</v>
      </c>
      <c r="FM14" s="42" t="s">
        <v>62</v>
      </c>
      <c r="FN14" s="42" t="s">
        <v>3</v>
      </c>
      <c r="FO14" s="43"/>
      <c r="FP14" s="42" t="s">
        <v>3</v>
      </c>
      <c r="FQ14" s="42" t="s">
        <v>3</v>
      </c>
      <c r="FR14" s="42" t="s">
        <v>3</v>
      </c>
      <c r="FS14" s="42" t="s">
        <v>3</v>
      </c>
      <c r="FT14" s="42" t="s">
        <v>3</v>
      </c>
      <c r="FU14" s="42" t="s">
        <v>3</v>
      </c>
      <c r="FV14" s="42" t="s">
        <v>3</v>
      </c>
      <c r="FW14" s="42" t="s">
        <v>3</v>
      </c>
      <c r="FX14" s="42" t="s">
        <v>3</v>
      </c>
      <c r="FY14" s="42" t="s">
        <v>3</v>
      </c>
      <c r="FZ14" s="42" t="s">
        <v>3</v>
      </c>
      <c r="GA14" s="42" t="s">
        <v>3</v>
      </c>
      <c r="GB14" s="42" t="s">
        <v>3</v>
      </c>
      <c r="GC14" s="42" t="s">
        <v>3</v>
      </c>
      <c r="GD14" s="42" t="s">
        <v>3</v>
      </c>
      <c r="GE14" s="42" t="s">
        <v>3</v>
      </c>
      <c r="GF14" s="42" t="s">
        <v>3</v>
      </c>
      <c r="GG14" s="42" t="s">
        <v>3</v>
      </c>
      <c r="GH14" s="42" t="s">
        <v>3</v>
      </c>
      <c r="GI14" s="42" t="s">
        <v>3</v>
      </c>
      <c r="GJ14" s="42" t="s">
        <v>3</v>
      </c>
      <c r="GK14" s="42" t="s">
        <v>3</v>
      </c>
      <c r="GL14" s="42" t="s">
        <v>3</v>
      </c>
      <c r="GM14" s="42" t="s">
        <v>3</v>
      </c>
      <c r="GN14" s="42" t="s">
        <v>3</v>
      </c>
      <c r="GO14" s="42" t="s">
        <v>3</v>
      </c>
      <c r="GP14" s="44" t="s">
        <v>3</v>
      </c>
      <c r="GQ14" s="44" t="s">
        <v>3</v>
      </c>
      <c r="GR14" s="44" t="s">
        <v>3</v>
      </c>
      <c r="GS14" s="44" t="s">
        <v>3</v>
      </c>
      <c r="GT14" s="44" t="s">
        <v>3</v>
      </c>
      <c r="GU14" s="42" t="s">
        <v>2751</v>
      </c>
      <c r="GV14" s="42" t="s">
        <v>2752</v>
      </c>
      <c r="GW14" s="42" t="s">
        <v>3</v>
      </c>
      <c r="GX14" s="42">
        <v>144058848</v>
      </c>
      <c r="GY14" s="42" t="s">
        <v>2753</v>
      </c>
      <c r="GZ14" s="42" t="s">
        <v>2754</v>
      </c>
      <c r="HA14" s="42" t="s">
        <v>3</v>
      </c>
      <c r="HB14" s="42">
        <v>26</v>
      </c>
    </row>
    <row r="15" spans="1:210" x14ac:dyDescent="0.35">
      <c r="A15" s="42" t="s">
        <v>2755</v>
      </c>
      <c r="B15" s="42" t="s">
        <v>2756</v>
      </c>
      <c r="C15" s="42" t="s">
        <v>2682</v>
      </c>
      <c r="D15" s="42" t="s">
        <v>2635</v>
      </c>
      <c r="E15" s="46">
        <v>338050909512872</v>
      </c>
      <c r="F15" s="42" t="s">
        <v>2682</v>
      </c>
      <c r="G15" s="42" t="s">
        <v>0</v>
      </c>
      <c r="H15" s="42" t="s">
        <v>602</v>
      </c>
      <c r="I15" s="42" t="s">
        <v>0</v>
      </c>
      <c r="J15" s="42" t="s">
        <v>626</v>
      </c>
      <c r="K15" s="42" t="s">
        <v>24</v>
      </c>
      <c r="L15" s="42" t="s">
        <v>25</v>
      </c>
      <c r="M15" s="42" t="s">
        <v>715</v>
      </c>
      <c r="N15" s="42" t="s">
        <v>25</v>
      </c>
      <c r="O15" s="42" t="s">
        <v>1493</v>
      </c>
      <c r="P15" s="42" t="s">
        <v>43</v>
      </c>
      <c r="Q15" s="42" t="s">
        <v>2757</v>
      </c>
      <c r="R15" s="42" t="s">
        <v>774</v>
      </c>
      <c r="S15" s="42" t="s">
        <v>43</v>
      </c>
      <c r="T15" s="42" t="s">
        <v>2757</v>
      </c>
      <c r="U15" s="43" t="s">
        <v>2757</v>
      </c>
      <c r="V15" s="42" t="s">
        <v>21</v>
      </c>
      <c r="W15" s="42" t="s">
        <v>1084</v>
      </c>
      <c r="X15" s="42" t="s">
        <v>224</v>
      </c>
      <c r="Y15" s="42" t="s">
        <v>1084</v>
      </c>
      <c r="Z15" s="42" t="s">
        <v>1089</v>
      </c>
      <c r="AA15" s="42" t="s">
        <v>1045</v>
      </c>
      <c r="AB15" s="42" t="s">
        <v>1045</v>
      </c>
      <c r="AC15" s="42" t="s">
        <v>933</v>
      </c>
      <c r="AD15" s="42" t="s">
        <v>3</v>
      </c>
      <c r="AE15" s="43" t="s">
        <v>933</v>
      </c>
      <c r="AF15" s="44" t="s">
        <v>3</v>
      </c>
      <c r="AG15" s="44" t="s">
        <v>3</v>
      </c>
      <c r="AH15" s="42" t="s">
        <v>2662</v>
      </c>
      <c r="AI15" s="42">
        <v>0</v>
      </c>
      <c r="AJ15" s="42">
        <v>1</v>
      </c>
      <c r="AK15" s="42">
        <v>1</v>
      </c>
      <c r="AL15" s="42">
        <v>0</v>
      </c>
      <c r="AM15" s="42">
        <v>0</v>
      </c>
      <c r="AN15" s="42" t="s">
        <v>2662</v>
      </c>
      <c r="AO15" s="42">
        <v>0</v>
      </c>
      <c r="AP15" s="42">
        <v>1</v>
      </c>
      <c r="AQ15" s="42">
        <v>1</v>
      </c>
      <c r="AR15" s="42">
        <v>0</v>
      </c>
      <c r="AS15" s="42">
        <v>0</v>
      </c>
      <c r="AT15" s="42" t="s">
        <v>3</v>
      </c>
      <c r="AU15" s="42" t="s">
        <v>3</v>
      </c>
      <c r="AV15" s="42" t="s">
        <v>3</v>
      </c>
      <c r="AW15" s="42" t="s">
        <v>3</v>
      </c>
      <c r="AX15" s="42" t="s">
        <v>3</v>
      </c>
      <c r="AY15" s="42" t="s">
        <v>3</v>
      </c>
      <c r="AZ15" s="42" t="s">
        <v>3</v>
      </c>
      <c r="BA15" s="42" t="s">
        <v>3</v>
      </c>
      <c r="BB15" s="42" t="s">
        <v>3</v>
      </c>
      <c r="BC15" s="42" t="s">
        <v>3</v>
      </c>
      <c r="BD15" s="42" t="s">
        <v>3</v>
      </c>
      <c r="BE15" s="42" t="s">
        <v>3</v>
      </c>
      <c r="BF15" s="42" t="s">
        <v>3</v>
      </c>
      <c r="BG15" s="42" t="s">
        <v>3</v>
      </c>
      <c r="BH15" s="42" t="s">
        <v>3</v>
      </c>
      <c r="BI15" s="42" t="s">
        <v>3</v>
      </c>
      <c r="BJ15" s="42" t="s">
        <v>3</v>
      </c>
      <c r="BK15" s="42" t="s">
        <v>3</v>
      </c>
      <c r="BL15" s="42" t="s">
        <v>3</v>
      </c>
      <c r="BM15" s="42" t="s">
        <v>3</v>
      </c>
      <c r="BN15" s="42" t="s">
        <v>3</v>
      </c>
      <c r="BO15" s="42" t="s">
        <v>3</v>
      </c>
      <c r="BP15" s="42" t="s">
        <v>3</v>
      </c>
      <c r="BQ15" s="42" t="s">
        <v>3</v>
      </c>
      <c r="BR15" s="42" t="s">
        <v>3</v>
      </c>
      <c r="BS15" s="42" t="s">
        <v>3</v>
      </c>
      <c r="BT15" s="43" t="s">
        <v>3</v>
      </c>
      <c r="BU15" s="42" t="s">
        <v>1045</v>
      </c>
      <c r="BV15" s="42">
        <v>25</v>
      </c>
      <c r="BW15" s="42" t="s">
        <v>3</v>
      </c>
      <c r="BX15" s="42" t="s">
        <v>3</v>
      </c>
      <c r="BY15" s="42" t="s">
        <v>3</v>
      </c>
      <c r="BZ15" s="42" t="s">
        <v>3</v>
      </c>
      <c r="CA15" s="42" t="s">
        <v>3</v>
      </c>
      <c r="CB15" s="42" t="s">
        <v>3</v>
      </c>
      <c r="CC15" s="42" t="s">
        <v>3</v>
      </c>
      <c r="CD15" s="43">
        <v>25</v>
      </c>
      <c r="CE15" s="42" t="s">
        <v>1045</v>
      </c>
      <c r="CF15" s="42">
        <v>650</v>
      </c>
      <c r="CG15" s="42" t="s">
        <v>3</v>
      </c>
      <c r="CH15" s="42" t="s">
        <v>3</v>
      </c>
      <c r="CI15" s="42" t="s">
        <v>3</v>
      </c>
      <c r="CJ15" s="42" t="s">
        <v>3</v>
      </c>
      <c r="CK15" s="42" t="s">
        <v>3</v>
      </c>
      <c r="CL15" s="42" t="s">
        <v>3</v>
      </c>
      <c r="CM15" s="42" t="s">
        <v>3</v>
      </c>
      <c r="CN15" s="42" t="s">
        <v>3</v>
      </c>
      <c r="CO15" s="43">
        <v>650</v>
      </c>
      <c r="CQ15" s="42" t="s">
        <v>3</v>
      </c>
      <c r="CR15" s="42" t="s">
        <v>3</v>
      </c>
      <c r="CS15" s="42" t="s">
        <v>3</v>
      </c>
      <c r="CT15" s="42" t="s">
        <v>3</v>
      </c>
      <c r="CU15" s="42" t="s">
        <v>33</v>
      </c>
      <c r="CV15" s="42" t="s">
        <v>972</v>
      </c>
      <c r="CW15" s="42">
        <v>0</v>
      </c>
      <c r="CX15" s="42">
        <v>0</v>
      </c>
      <c r="CY15" s="42">
        <v>1</v>
      </c>
      <c r="CZ15" s="42">
        <v>0</v>
      </c>
      <c r="DA15" s="42">
        <v>0</v>
      </c>
      <c r="DB15" s="42" t="s">
        <v>1008</v>
      </c>
      <c r="DC15" s="42">
        <v>0</v>
      </c>
      <c r="DD15" s="42">
        <v>0</v>
      </c>
      <c r="DE15" s="42">
        <v>0</v>
      </c>
      <c r="DF15" s="42">
        <v>0</v>
      </c>
      <c r="DG15" s="42">
        <v>0</v>
      </c>
      <c r="DH15" s="42">
        <v>0</v>
      </c>
      <c r="DI15" s="42">
        <v>0</v>
      </c>
      <c r="DJ15" s="42">
        <v>1</v>
      </c>
      <c r="DK15" s="42">
        <v>0</v>
      </c>
      <c r="DL15" s="42">
        <v>0</v>
      </c>
      <c r="DM15" s="42" t="s">
        <v>3</v>
      </c>
      <c r="DN15" s="42" t="s">
        <v>3</v>
      </c>
      <c r="DO15" s="42" t="s">
        <v>3</v>
      </c>
      <c r="DP15" s="42" t="s">
        <v>3</v>
      </c>
      <c r="DQ15" s="42" t="s">
        <v>3</v>
      </c>
      <c r="DR15" s="42" t="s">
        <v>3</v>
      </c>
      <c r="DS15" s="42" t="s">
        <v>3</v>
      </c>
      <c r="DT15" s="42" t="s">
        <v>3</v>
      </c>
      <c r="DU15" s="42" t="s">
        <v>3</v>
      </c>
      <c r="DV15" s="42" t="s">
        <v>3</v>
      </c>
      <c r="DW15" s="42" t="s">
        <v>3</v>
      </c>
      <c r="DX15" s="42" t="s">
        <v>3</v>
      </c>
      <c r="DY15" s="42" t="s">
        <v>3</v>
      </c>
      <c r="DZ15" s="42" t="s">
        <v>3</v>
      </c>
      <c r="EA15" s="42" t="s">
        <v>3</v>
      </c>
      <c r="EB15" s="42" t="s">
        <v>3</v>
      </c>
      <c r="EC15" s="42" t="s">
        <v>3</v>
      </c>
      <c r="ED15" s="42" t="s">
        <v>1046</v>
      </c>
      <c r="EE15" s="42" t="s">
        <v>3</v>
      </c>
      <c r="EF15" s="42" t="s">
        <v>3</v>
      </c>
      <c r="EG15" s="42" t="s">
        <v>3</v>
      </c>
      <c r="EH15" s="42" t="s">
        <v>3</v>
      </c>
      <c r="EI15" s="42" t="s">
        <v>3</v>
      </c>
      <c r="EJ15" s="42" t="s">
        <v>3</v>
      </c>
      <c r="EK15" s="42" t="s">
        <v>3</v>
      </c>
      <c r="EL15" s="42" t="s">
        <v>3</v>
      </c>
      <c r="EM15" s="42" t="s">
        <v>3</v>
      </c>
      <c r="EN15" s="42" t="s">
        <v>3</v>
      </c>
      <c r="EO15" s="42" t="s">
        <v>3</v>
      </c>
      <c r="EP15" s="42" t="s">
        <v>3</v>
      </c>
      <c r="EQ15" s="42" t="s">
        <v>3</v>
      </c>
      <c r="ER15" s="42" t="s">
        <v>3</v>
      </c>
      <c r="ES15" s="42" t="s">
        <v>3</v>
      </c>
      <c r="ET15" s="42" t="s">
        <v>3</v>
      </c>
      <c r="EU15" s="42" t="s">
        <v>3</v>
      </c>
      <c r="EV15" s="42" t="s">
        <v>3</v>
      </c>
      <c r="EW15" s="42" t="s">
        <v>3</v>
      </c>
      <c r="EX15" s="44" t="s">
        <v>3</v>
      </c>
      <c r="EY15" s="44" t="s">
        <v>3</v>
      </c>
      <c r="EZ15" s="42" t="s">
        <v>3</v>
      </c>
      <c r="FA15" s="42" t="s">
        <v>3</v>
      </c>
      <c r="FB15" s="42" t="s">
        <v>3</v>
      </c>
      <c r="FC15" s="42" t="s">
        <v>3</v>
      </c>
      <c r="FD15" s="42" t="s">
        <v>3</v>
      </c>
      <c r="FE15" s="42" t="s">
        <v>3</v>
      </c>
      <c r="FF15" s="42" t="s">
        <v>3</v>
      </c>
      <c r="FG15" s="42" t="s">
        <v>3</v>
      </c>
      <c r="FH15" s="42" t="s">
        <v>3</v>
      </c>
      <c r="FI15" s="42" t="s">
        <v>62</v>
      </c>
      <c r="FJ15" s="42" t="s">
        <v>3</v>
      </c>
      <c r="FK15" s="42" t="s">
        <v>3</v>
      </c>
      <c r="FL15" s="42" t="s">
        <v>3</v>
      </c>
      <c r="FM15" s="42" t="s">
        <v>62</v>
      </c>
      <c r="FN15" s="42" t="s">
        <v>3</v>
      </c>
      <c r="FO15" s="43"/>
      <c r="FP15" s="42" t="s">
        <v>3</v>
      </c>
      <c r="FQ15" s="42" t="s">
        <v>3</v>
      </c>
      <c r="FR15" s="42" t="s">
        <v>3</v>
      </c>
      <c r="FS15" s="42" t="s">
        <v>3</v>
      </c>
      <c r="FT15" s="42" t="s">
        <v>3</v>
      </c>
      <c r="FU15" s="42" t="s">
        <v>3</v>
      </c>
      <c r="FV15" s="42" t="s">
        <v>3</v>
      </c>
      <c r="FW15" s="42" t="s">
        <v>3</v>
      </c>
      <c r="FX15" s="42" t="s">
        <v>3</v>
      </c>
      <c r="FY15" s="42" t="s">
        <v>3</v>
      </c>
      <c r="FZ15" s="42" t="s">
        <v>3</v>
      </c>
      <c r="GA15" s="42" t="s">
        <v>3</v>
      </c>
      <c r="GB15" s="42" t="s">
        <v>3</v>
      </c>
      <c r="GC15" s="42" t="s">
        <v>3</v>
      </c>
      <c r="GD15" s="42" t="s">
        <v>3</v>
      </c>
      <c r="GE15" s="42" t="s">
        <v>3</v>
      </c>
      <c r="GF15" s="42" t="s">
        <v>3</v>
      </c>
      <c r="GG15" s="42" t="s">
        <v>3</v>
      </c>
      <c r="GH15" s="42" t="s">
        <v>3</v>
      </c>
      <c r="GI15" s="42" t="s">
        <v>3</v>
      </c>
      <c r="GJ15" s="42" t="s">
        <v>3</v>
      </c>
      <c r="GK15" s="42" t="s">
        <v>3</v>
      </c>
      <c r="GL15" s="42" t="s">
        <v>3</v>
      </c>
      <c r="GM15" s="42" t="s">
        <v>3</v>
      </c>
      <c r="GN15" s="42" t="s">
        <v>3</v>
      </c>
      <c r="GO15" s="42" t="s">
        <v>3</v>
      </c>
      <c r="GP15" s="44" t="s">
        <v>3</v>
      </c>
      <c r="GQ15" s="44" t="s">
        <v>3</v>
      </c>
      <c r="GR15" s="44" t="s">
        <v>3</v>
      </c>
      <c r="GS15" s="44" t="s">
        <v>3</v>
      </c>
      <c r="GT15" s="44" t="s">
        <v>3</v>
      </c>
      <c r="GU15" s="42" t="s">
        <v>2758</v>
      </c>
      <c r="GV15" s="42" t="s">
        <v>2759</v>
      </c>
      <c r="GW15" s="42" t="s">
        <v>3</v>
      </c>
      <c r="GX15" s="42">
        <v>144058951</v>
      </c>
      <c r="GY15" s="42" t="s">
        <v>2760</v>
      </c>
      <c r="GZ15" s="42" t="s">
        <v>2761</v>
      </c>
      <c r="HA15" s="42" t="s">
        <v>3</v>
      </c>
      <c r="HB15" s="42">
        <v>28</v>
      </c>
    </row>
    <row r="16" spans="1:210" x14ac:dyDescent="0.35">
      <c r="A16" s="42" t="s">
        <v>2772</v>
      </c>
      <c r="B16" s="42" t="s">
        <v>2773</v>
      </c>
      <c r="C16" s="42" t="s">
        <v>2682</v>
      </c>
      <c r="D16" s="42" t="s">
        <v>2635</v>
      </c>
      <c r="E16" s="46">
        <v>338050909512872</v>
      </c>
      <c r="F16" s="42" t="s">
        <v>2682</v>
      </c>
      <c r="G16" s="42" t="s">
        <v>0</v>
      </c>
      <c r="H16" s="42" t="s">
        <v>602</v>
      </c>
      <c r="I16" s="42" t="s">
        <v>0</v>
      </c>
      <c r="J16" s="42" t="s">
        <v>626</v>
      </c>
      <c r="K16" s="42" t="s">
        <v>24</v>
      </c>
      <c r="L16" s="42" t="s">
        <v>25</v>
      </c>
      <c r="M16" s="42" t="s">
        <v>715</v>
      </c>
      <c r="N16" s="42" t="s">
        <v>25</v>
      </c>
      <c r="O16" s="42" t="s">
        <v>1493</v>
      </c>
      <c r="P16" s="42" t="s">
        <v>43</v>
      </c>
      <c r="Q16" s="42" t="s">
        <v>2774</v>
      </c>
      <c r="R16" s="42" t="s">
        <v>774</v>
      </c>
      <c r="S16" s="42" t="s">
        <v>43</v>
      </c>
      <c r="T16" s="42" t="s">
        <v>2774</v>
      </c>
      <c r="U16" s="43" t="s">
        <v>2774</v>
      </c>
      <c r="V16" s="42" t="s">
        <v>21</v>
      </c>
      <c r="W16" s="42" t="s">
        <v>1084</v>
      </c>
      <c r="X16" s="42" t="s">
        <v>224</v>
      </c>
      <c r="Y16" s="42" t="s">
        <v>1084</v>
      </c>
      <c r="Z16" s="42" t="s">
        <v>1089</v>
      </c>
      <c r="AA16" s="42" t="s">
        <v>1045</v>
      </c>
      <c r="AB16" s="42" t="s">
        <v>1045</v>
      </c>
      <c r="AC16" s="42" t="s">
        <v>933</v>
      </c>
      <c r="AD16" s="42" t="s">
        <v>3</v>
      </c>
      <c r="AE16" s="43" t="s">
        <v>933</v>
      </c>
      <c r="AF16" s="44" t="s">
        <v>3</v>
      </c>
      <c r="AG16" s="44" t="s">
        <v>3</v>
      </c>
      <c r="AH16" s="42" t="s">
        <v>2775</v>
      </c>
      <c r="AI16" s="42">
        <v>1</v>
      </c>
      <c r="AJ16" s="42">
        <v>1</v>
      </c>
      <c r="AK16" s="42">
        <v>1</v>
      </c>
      <c r="AL16" s="42">
        <v>0</v>
      </c>
      <c r="AM16" s="42">
        <v>0</v>
      </c>
      <c r="AN16" s="42" t="s">
        <v>2775</v>
      </c>
      <c r="AO16" s="42">
        <v>1</v>
      </c>
      <c r="AP16" s="42">
        <v>1</v>
      </c>
      <c r="AQ16" s="42">
        <v>1</v>
      </c>
      <c r="AR16" s="42">
        <v>0</v>
      </c>
      <c r="AS16" s="42">
        <v>0</v>
      </c>
      <c r="AT16" s="42" t="s">
        <v>3</v>
      </c>
      <c r="AU16" s="42" t="s">
        <v>3</v>
      </c>
      <c r="AV16" s="42" t="s">
        <v>3</v>
      </c>
      <c r="AW16" s="42" t="s">
        <v>3</v>
      </c>
      <c r="AX16" s="42" t="s">
        <v>3</v>
      </c>
      <c r="AY16" s="42" t="s">
        <v>3</v>
      </c>
      <c r="AZ16" s="42" t="s">
        <v>3</v>
      </c>
      <c r="BA16" s="42" t="s">
        <v>3</v>
      </c>
      <c r="BB16" s="42" t="s">
        <v>3</v>
      </c>
      <c r="BC16" s="42" t="s">
        <v>3</v>
      </c>
      <c r="BD16" s="42" t="s">
        <v>3</v>
      </c>
      <c r="BE16" s="42" t="s">
        <v>3</v>
      </c>
      <c r="BF16" s="42" t="s">
        <v>3</v>
      </c>
      <c r="BG16" s="42" t="s">
        <v>3</v>
      </c>
      <c r="BH16" s="42" t="s">
        <v>3</v>
      </c>
      <c r="BI16" s="42" t="s">
        <v>3</v>
      </c>
      <c r="BJ16" s="42" t="s">
        <v>3</v>
      </c>
      <c r="BK16" s="42" t="s">
        <v>3</v>
      </c>
      <c r="BL16" s="42" t="s">
        <v>1045</v>
      </c>
      <c r="BM16" s="42">
        <v>100</v>
      </c>
      <c r="BN16" s="42" t="s">
        <v>3</v>
      </c>
      <c r="BO16" s="42" t="s">
        <v>3</v>
      </c>
      <c r="BP16" s="42" t="s">
        <v>3</v>
      </c>
      <c r="BQ16" s="42" t="s">
        <v>3</v>
      </c>
      <c r="BR16" s="42" t="s">
        <v>3</v>
      </c>
      <c r="BS16" s="42" t="s">
        <v>3</v>
      </c>
      <c r="BT16" s="43">
        <v>100</v>
      </c>
      <c r="BU16" s="42" t="s">
        <v>1045</v>
      </c>
      <c r="BV16" s="42">
        <v>40</v>
      </c>
      <c r="BW16" s="42" t="s">
        <v>3</v>
      </c>
      <c r="BX16" s="42" t="s">
        <v>3</v>
      </c>
      <c r="BY16" s="42" t="s">
        <v>3</v>
      </c>
      <c r="BZ16" s="42" t="s">
        <v>3</v>
      </c>
      <c r="CA16" s="42" t="s">
        <v>3</v>
      </c>
      <c r="CB16" s="42" t="s">
        <v>3</v>
      </c>
      <c r="CC16" s="42" t="s">
        <v>3</v>
      </c>
      <c r="CD16" s="43">
        <v>40</v>
      </c>
      <c r="CE16" s="42" t="s">
        <v>1045</v>
      </c>
      <c r="CF16" s="42">
        <v>450</v>
      </c>
      <c r="CG16" s="42" t="s">
        <v>3</v>
      </c>
      <c r="CH16" s="42" t="s">
        <v>3</v>
      </c>
      <c r="CI16" s="42" t="s">
        <v>3</v>
      </c>
      <c r="CJ16" s="42" t="s">
        <v>3</v>
      </c>
      <c r="CK16" s="42" t="s">
        <v>3</v>
      </c>
      <c r="CL16" s="42" t="s">
        <v>3</v>
      </c>
      <c r="CM16" s="42" t="s">
        <v>3</v>
      </c>
      <c r="CN16" s="42" t="s">
        <v>3</v>
      </c>
      <c r="CO16" s="43">
        <v>450</v>
      </c>
      <c r="CQ16" s="42" t="s">
        <v>3</v>
      </c>
      <c r="CR16" s="42" t="s">
        <v>3</v>
      </c>
      <c r="CS16" s="42" t="s">
        <v>3</v>
      </c>
      <c r="CT16" s="42" t="s">
        <v>3</v>
      </c>
      <c r="CU16" s="42" t="s">
        <v>132</v>
      </c>
      <c r="CV16" s="42" t="s">
        <v>3</v>
      </c>
      <c r="CW16" s="42" t="s">
        <v>3</v>
      </c>
      <c r="CX16" s="42" t="s">
        <v>3</v>
      </c>
      <c r="CY16" s="42" t="s">
        <v>3</v>
      </c>
      <c r="CZ16" s="42" t="s">
        <v>3</v>
      </c>
      <c r="DA16" s="42" t="s">
        <v>3</v>
      </c>
      <c r="DB16" s="42" t="s">
        <v>3</v>
      </c>
      <c r="DC16" s="42" t="s">
        <v>3</v>
      </c>
      <c r="DD16" s="42" t="s">
        <v>3</v>
      </c>
      <c r="DE16" s="42" t="s">
        <v>3</v>
      </c>
      <c r="DF16" s="42" t="s">
        <v>3</v>
      </c>
      <c r="DG16" s="42" t="s">
        <v>3</v>
      </c>
      <c r="DH16" s="42" t="s">
        <v>3</v>
      </c>
      <c r="DI16" s="42" t="s">
        <v>3</v>
      </c>
      <c r="DJ16" s="42" t="s">
        <v>132</v>
      </c>
      <c r="DK16" s="42" t="s">
        <v>3</v>
      </c>
      <c r="DL16" s="42" t="s">
        <v>3</v>
      </c>
      <c r="DM16" s="42" t="s">
        <v>3</v>
      </c>
      <c r="DN16" s="42" t="s">
        <v>972</v>
      </c>
      <c r="DO16" s="42" t="s">
        <v>2663</v>
      </c>
      <c r="DP16" s="42" t="s">
        <v>2663</v>
      </c>
      <c r="DQ16" s="42" t="s">
        <v>2664</v>
      </c>
      <c r="DR16" s="42" t="s">
        <v>2663</v>
      </c>
      <c r="DS16" s="42" t="s">
        <v>2663</v>
      </c>
      <c r="DT16" s="42" t="s">
        <v>1024</v>
      </c>
      <c r="DU16" s="42" t="s">
        <v>2663</v>
      </c>
      <c r="DV16" s="42" t="s">
        <v>2663</v>
      </c>
      <c r="DW16" s="42" t="s">
        <v>2663</v>
      </c>
      <c r="DX16" s="42" t="s">
        <v>2664</v>
      </c>
      <c r="DY16" s="42" t="s">
        <v>2663</v>
      </c>
      <c r="DZ16" s="42" t="s">
        <v>2663</v>
      </c>
      <c r="EA16" s="42" t="s">
        <v>2663</v>
      </c>
      <c r="EB16" s="42" t="s">
        <v>2663</v>
      </c>
      <c r="EC16" s="42" t="s">
        <v>3</v>
      </c>
      <c r="ED16" s="42" t="s">
        <v>1046</v>
      </c>
      <c r="EE16" s="42" t="s">
        <v>3</v>
      </c>
      <c r="EF16" s="42" t="s">
        <v>3</v>
      </c>
      <c r="EG16" s="42" t="s">
        <v>3</v>
      </c>
      <c r="EH16" s="42" t="s">
        <v>3</v>
      </c>
      <c r="EI16" s="42" t="s">
        <v>3</v>
      </c>
      <c r="EJ16" s="42" t="s">
        <v>3</v>
      </c>
      <c r="EK16" s="42" t="s">
        <v>3</v>
      </c>
      <c r="EL16" s="42" t="s">
        <v>3</v>
      </c>
      <c r="EM16" s="42" t="s">
        <v>3</v>
      </c>
      <c r="EN16" s="42" t="s">
        <v>3</v>
      </c>
      <c r="EO16" s="42" t="s">
        <v>3</v>
      </c>
      <c r="EP16" s="42" t="s">
        <v>3</v>
      </c>
      <c r="EQ16" s="42" t="s">
        <v>3</v>
      </c>
      <c r="ER16" s="42" t="s">
        <v>3</v>
      </c>
      <c r="ES16" s="42" t="s">
        <v>3</v>
      </c>
      <c r="ET16" s="42" t="s">
        <v>3</v>
      </c>
      <c r="EU16" s="42" t="s">
        <v>3</v>
      </c>
      <c r="EV16" s="42" t="s">
        <v>3</v>
      </c>
      <c r="EW16" s="42" t="s">
        <v>3</v>
      </c>
      <c r="EX16" s="44" t="s">
        <v>3</v>
      </c>
      <c r="EY16" s="44" t="s">
        <v>3</v>
      </c>
      <c r="EZ16" s="42" t="s">
        <v>3</v>
      </c>
      <c r="FA16" s="42" t="s">
        <v>3</v>
      </c>
      <c r="FB16" s="42" t="s">
        <v>3</v>
      </c>
      <c r="FC16" s="42" t="s">
        <v>3</v>
      </c>
      <c r="FD16" s="42" t="s">
        <v>3</v>
      </c>
      <c r="FE16" s="42" t="s">
        <v>3</v>
      </c>
      <c r="FF16" s="42" t="s">
        <v>3</v>
      </c>
      <c r="FG16" s="42" t="s">
        <v>3</v>
      </c>
      <c r="FH16" s="42" t="s">
        <v>3</v>
      </c>
      <c r="FI16" s="42" t="s">
        <v>62</v>
      </c>
      <c r="FJ16" s="42" t="s">
        <v>3</v>
      </c>
      <c r="FK16" s="42" t="s">
        <v>3</v>
      </c>
      <c r="FL16" s="42" t="s">
        <v>3</v>
      </c>
      <c r="FM16" s="42" t="s">
        <v>62</v>
      </c>
      <c r="FN16" s="42" t="s">
        <v>3</v>
      </c>
      <c r="FO16" s="43"/>
      <c r="FP16" s="42" t="s">
        <v>3</v>
      </c>
      <c r="FQ16" s="42" t="s">
        <v>3</v>
      </c>
      <c r="FR16" s="42" t="s">
        <v>3</v>
      </c>
      <c r="FS16" s="42" t="s">
        <v>3</v>
      </c>
      <c r="FT16" s="42" t="s">
        <v>3</v>
      </c>
      <c r="FU16" s="42" t="s">
        <v>3</v>
      </c>
      <c r="FV16" s="42" t="s">
        <v>3</v>
      </c>
      <c r="FW16" s="42" t="s">
        <v>3</v>
      </c>
      <c r="FX16" s="42" t="s">
        <v>3</v>
      </c>
      <c r="FY16" s="42" t="s">
        <v>3</v>
      </c>
      <c r="FZ16" s="42" t="s">
        <v>3</v>
      </c>
      <c r="GA16" s="42" t="s">
        <v>3</v>
      </c>
      <c r="GB16" s="42" t="s">
        <v>3</v>
      </c>
      <c r="GC16" s="42" t="s">
        <v>3</v>
      </c>
      <c r="GD16" s="42" t="s">
        <v>3</v>
      </c>
      <c r="GE16" s="42" t="s">
        <v>3</v>
      </c>
      <c r="GF16" s="42" t="s">
        <v>3</v>
      </c>
      <c r="GG16" s="42" t="s">
        <v>3</v>
      </c>
      <c r="GH16" s="42" t="s">
        <v>3</v>
      </c>
      <c r="GI16" s="42" t="s">
        <v>3</v>
      </c>
      <c r="GJ16" s="42" t="s">
        <v>3</v>
      </c>
      <c r="GK16" s="42" t="s">
        <v>3</v>
      </c>
      <c r="GL16" s="42" t="s">
        <v>3</v>
      </c>
      <c r="GM16" s="42" t="s">
        <v>3</v>
      </c>
      <c r="GN16" s="42" t="s">
        <v>3</v>
      </c>
      <c r="GO16" s="42" t="s">
        <v>3</v>
      </c>
      <c r="GP16" s="44" t="s">
        <v>3</v>
      </c>
      <c r="GQ16" s="44" t="s">
        <v>3</v>
      </c>
      <c r="GR16" s="44" t="s">
        <v>3</v>
      </c>
      <c r="GS16" s="44" t="s">
        <v>3</v>
      </c>
      <c r="GT16" s="44" t="s">
        <v>3</v>
      </c>
      <c r="GU16" s="42" t="s">
        <v>2776</v>
      </c>
      <c r="GV16" s="42" t="s">
        <v>2777</v>
      </c>
      <c r="GW16" s="42" t="s">
        <v>3</v>
      </c>
      <c r="GX16" s="42">
        <v>144058783</v>
      </c>
      <c r="GY16" s="42" t="s">
        <v>2483</v>
      </c>
      <c r="GZ16" s="42" t="s">
        <v>2778</v>
      </c>
      <c r="HA16" s="42" t="s">
        <v>3</v>
      </c>
      <c r="HB16" s="42">
        <v>25</v>
      </c>
    </row>
    <row r="17" spans="1:210" x14ac:dyDescent="0.35">
      <c r="A17" s="42" t="s">
        <v>2980</v>
      </c>
      <c r="B17" s="42" t="s">
        <v>2981</v>
      </c>
      <c r="C17" s="42" t="s">
        <v>2729</v>
      </c>
      <c r="D17" s="42" t="s">
        <v>2635</v>
      </c>
      <c r="E17" s="46">
        <v>338050909512872</v>
      </c>
      <c r="F17" s="42" t="s">
        <v>2729</v>
      </c>
      <c r="G17" s="42" t="s">
        <v>0</v>
      </c>
      <c r="H17" s="42" t="s">
        <v>602</v>
      </c>
      <c r="I17" s="42" t="s">
        <v>0</v>
      </c>
      <c r="J17" s="42" t="s">
        <v>626</v>
      </c>
      <c r="K17" s="42" t="s">
        <v>24</v>
      </c>
      <c r="L17" s="42" t="s">
        <v>25</v>
      </c>
      <c r="M17" s="42" t="s">
        <v>715</v>
      </c>
      <c r="N17" s="42" t="s">
        <v>25</v>
      </c>
      <c r="O17" s="42" t="s">
        <v>1493</v>
      </c>
      <c r="P17" s="42" t="s">
        <v>43</v>
      </c>
      <c r="Q17" s="42" t="s">
        <v>2982</v>
      </c>
      <c r="R17" s="42" t="s">
        <v>774</v>
      </c>
      <c r="S17" s="42" t="s">
        <v>43</v>
      </c>
      <c r="T17" s="42" t="s">
        <v>2982</v>
      </c>
      <c r="U17" s="43" t="s">
        <v>2982</v>
      </c>
      <c r="V17" s="42" t="s">
        <v>21</v>
      </c>
      <c r="W17" s="42" t="s">
        <v>1084</v>
      </c>
      <c r="X17" s="42" t="s">
        <v>224</v>
      </c>
      <c r="Y17" s="42" t="s">
        <v>1084</v>
      </c>
      <c r="Z17" s="42" t="s">
        <v>1089</v>
      </c>
      <c r="AA17" s="42" t="s">
        <v>1045</v>
      </c>
      <c r="AB17" s="42" t="s">
        <v>1045</v>
      </c>
      <c r="AC17" s="42" t="s">
        <v>933</v>
      </c>
      <c r="AD17" s="42" t="s">
        <v>3</v>
      </c>
      <c r="AE17" s="43" t="s">
        <v>933</v>
      </c>
      <c r="AF17" s="44" t="s">
        <v>3</v>
      </c>
      <c r="AG17" s="44" t="s">
        <v>3</v>
      </c>
      <c r="AH17" s="42" t="s">
        <v>968</v>
      </c>
      <c r="AI17" s="42">
        <v>1</v>
      </c>
      <c r="AJ17" s="42">
        <v>0</v>
      </c>
      <c r="AK17" s="42">
        <v>0</v>
      </c>
      <c r="AL17" s="42">
        <v>0</v>
      </c>
      <c r="AM17" s="42">
        <v>0</v>
      </c>
      <c r="AN17" s="42" t="s">
        <v>968</v>
      </c>
      <c r="AO17" s="42">
        <v>1</v>
      </c>
      <c r="AP17" s="42">
        <v>0</v>
      </c>
      <c r="AQ17" s="42">
        <v>0</v>
      </c>
      <c r="AR17" s="42">
        <v>0</v>
      </c>
      <c r="AS17" s="42">
        <v>0</v>
      </c>
      <c r="AT17" s="42" t="s">
        <v>3</v>
      </c>
      <c r="AU17" s="42" t="s">
        <v>3</v>
      </c>
      <c r="AV17" s="42" t="s">
        <v>3</v>
      </c>
      <c r="AW17" s="42" t="s">
        <v>3</v>
      </c>
      <c r="AX17" s="42" t="s">
        <v>3</v>
      </c>
      <c r="AY17" s="42" t="s">
        <v>3</v>
      </c>
      <c r="AZ17" s="42" t="s">
        <v>3</v>
      </c>
      <c r="BA17" s="42" t="s">
        <v>3</v>
      </c>
      <c r="BB17" s="42" t="s">
        <v>3</v>
      </c>
      <c r="BC17" s="42" t="s">
        <v>3</v>
      </c>
      <c r="BD17" s="42" t="s">
        <v>3</v>
      </c>
      <c r="BE17" s="42" t="s">
        <v>3</v>
      </c>
      <c r="BF17" s="42" t="s">
        <v>3</v>
      </c>
      <c r="BG17" s="42" t="s">
        <v>3</v>
      </c>
      <c r="BH17" s="42" t="s">
        <v>3</v>
      </c>
      <c r="BI17" s="42" t="s">
        <v>3</v>
      </c>
      <c r="BJ17" s="42" t="s">
        <v>3</v>
      </c>
      <c r="BK17" s="42" t="s">
        <v>3</v>
      </c>
      <c r="BL17" s="42" t="s">
        <v>1045</v>
      </c>
      <c r="BM17" s="42">
        <v>50</v>
      </c>
      <c r="BN17" s="42" t="s">
        <v>3</v>
      </c>
      <c r="BO17" s="42" t="s">
        <v>3</v>
      </c>
      <c r="BP17" s="42" t="s">
        <v>3</v>
      </c>
      <c r="BQ17" s="42" t="s">
        <v>3</v>
      </c>
      <c r="BR17" s="42" t="s">
        <v>3</v>
      </c>
      <c r="BS17" s="42" t="s">
        <v>3</v>
      </c>
      <c r="BT17" s="43">
        <v>50</v>
      </c>
      <c r="BU17" s="42" t="s">
        <v>3</v>
      </c>
      <c r="BV17" s="42" t="s">
        <v>3</v>
      </c>
      <c r="BW17" s="42" t="s">
        <v>3</v>
      </c>
      <c r="BX17" s="42" t="s">
        <v>3</v>
      </c>
      <c r="BY17" s="42" t="s">
        <v>3</v>
      </c>
      <c r="BZ17" s="42" t="s">
        <v>3</v>
      </c>
      <c r="CA17" s="42" t="s">
        <v>3</v>
      </c>
      <c r="CB17" s="42" t="s">
        <v>3</v>
      </c>
      <c r="CC17" s="42" t="s">
        <v>3</v>
      </c>
      <c r="CD17" s="43" t="s">
        <v>3</v>
      </c>
      <c r="CE17" s="42" t="s">
        <v>3</v>
      </c>
      <c r="CF17" s="42" t="s">
        <v>3</v>
      </c>
      <c r="CG17" s="42" t="s">
        <v>3</v>
      </c>
      <c r="CH17" s="42" t="s">
        <v>3</v>
      </c>
      <c r="CI17" s="42" t="s">
        <v>3</v>
      </c>
      <c r="CJ17" s="42" t="s">
        <v>3</v>
      </c>
      <c r="CK17" s="42" t="s">
        <v>3</v>
      </c>
      <c r="CL17" s="42" t="s">
        <v>3</v>
      </c>
      <c r="CM17" s="42" t="s">
        <v>3</v>
      </c>
      <c r="CN17" s="42" t="s">
        <v>3</v>
      </c>
      <c r="CO17" s="43" t="s">
        <v>3</v>
      </c>
      <c r="CP17" s="45" t="s">
        <v>3</v>
      </c>
      <c r="CQ17" s="42" t="s">
        <v>3</v>
      </c>
      <c r="CR17" s="42" t="s">
        <v>3</v>
      </c>
      <c r="CS17" s="42" t="s">
        <v>3</v>
      </c>
      <c r="CT17" s="42" t="s">
        <v>3</v>
      </c>
      <c r="CU17" s="42" t="s">
        <v>17</v>
      </c>
      <c r="CV17" s="42" t="s">
        <v>3</v>
      </c>
      <c r="CW17" s="42" t="s">
        <v>3</v>
      </c>
      <c r="CX17" s="42" t="s">
        <v>3</v>
      </c>
      <c r="CY17" s="42" t="s">
        <v>3</v>
      </c>
      <c r="CZ17" s="42" t="s">
        <v>3</v>
      </c>
      <c r="DA17" s="42" t="s">
        <v>3</v>
      </c>
      <c r="DB17" s="42" t="s">
        <v>3</v>
      </c>
      <c r="DC17" s="42" t="s">
        <v>3</v>
      </c>
      <c r="DD17" s="42" t="s">
        <v>3</v>
      </c>
      <c r="DE17" s="42" t="s">
        <v>3</v>
      </c>
      <c r="DF17" s="42" t="s">
        <v>3</v>
      </c>
      <c r="DG17" s="42" t="s">
        <v>3</v>
      </c>
      <c r="DH17" s="42" t="s">
        <v>3</v>
      </c>
      <c r="DI17" s="42" t="s">
        <v>3</v>
      </c>
      <c r="DJ17" s="42" t="s">
        <v>3</v>
      </c>
      <c r="DK17" s="42" t="s">
        <v>3</v>
      </c>
      <c r="DL17" s="42" t="s">
        <v>3</v>
      </c>
      <c r="DM17" s="42" t="s">
        <v>3</v>
      </c>
      <c r="DN17" s="42" t="s">
        <v>3</v>
      </c>
      <c r="DO17" s="42" t="s">
        <v>3</v>
      </c>
      <c r="DP17" s="42" t="s">
        <v>3</v>
      </c>
      <c r="DQ17" s="42" t="s">
        <v>3</v>
      </c>
      <c r="DR17" s="42" t="s">
        <v>3</v>
      </c>
      <c r="DS17" s="42" t="s">
        <v>3</v>
      </c>
      <c r="DT17" s="42" t="s">
        <v>3</v>
      </c>
      <c r="DU17" s="42" t="s">
        <v>3</v>
      </c>
      <c r="DV17" s="42" t="s">
        <v>3</v>
      </c>
      <c r="DW17" s="42" t="s">
        <v>3</v>
      </c>
      <c r="DX17" s="42" t="s">
        <v>3</v>
      </c>
      <c r="DY17" s="42" t="s">
        <v>3</v>
      </c>
      <c r="DZ17" s="42" t="s">
        <v>3</v>
      </c>
      <c r="EA17" s="42" t="s">
        <v>3</v>
      </c>
      <c r="EB17" s="42" t="s">
        <v>3</v>
      </c>
      <c r="EC17" s="42" t="s">
        <v>3</v>
      </c>
      <c r="ED17" s="42" t="s">
        <v>1046</v>
      </c>
      <c r="EE17" s="42" t="s">
        <v>3</v>
      </c>
      <c r="EF17" s="42" t="s">
        <v>3</v>
      </c>
      <c r="EG17" s="42" t="s">
        <v>3</v>
      </c>
      <c r="EH17" s="42" t="s">
        <v>3</v>
      </c>
      <c r="EI17" s="42" t="s">
        <v>3</v>
      </c>
      <c r="EJ17" s="42" t="s">
        <v>3</v>
      </c>
      <c r="EK17" s="42" t="s">
        <v>3</v>
      </c>
      <c r="EL17" s="42" t="s">
        <v>3</v>
      </c>
      <c r="EM17" s="42" t="s">
        <v>3</v>
      </c>
      <c r="EN17" s="42" t="s">
        <v>3</v>
      </c>
      <c r="EO17" s="42" t="s">
        <v>3</v>
      </c>
      <c r="EP17" s="42" t="s">
        <v>3</v>
      </c>
      <c r="EQ17" s="42" t="s">
        <v>3</v>
      </c>
      <c r="ER17" s="42" t="s">
        <v>3</v>
      </c>
      <c r="ES17" s="42" t="s">
        <v>3</v>
      </c>
      <c r="ET17" s="42" t="s">
        <v>3</v>
      </c>
      <c r="EU17" s="42" t="s">
        <v>3</v>
      </c>
      <c r="EV17" s="42" t="s">
        <v>3</v>
      </c>
      <c r="EW17" s="42" t="s">
        <v>3</v>
      </c>
      <c r="EX17" s="44" t="s">
        <v>3</v>
      </c>
      <c r="EY17" s="44" t="s">
        <v>3</v>
      </c>
      <c r="EZ17" s="42" t="s">
        <v>3</v>
      </c>
      <c r="FA17" s="42" t="s">
        <v>3</v>
      </c>
      <c r="FB17" s="42" t="s">
        <v>3</v>
      </c>
      <c r="FC17" s="42" t="s">
        <v>3</v>
      </c>
      <c r="FD17" s="42" t="s">
        <v>3</v>
      </c>
      <c r="FE17" s="42" t="s">
        <v>3</v>
      </c>
      <c r="FF17" s="42" t="s">
        <v>3</v>
      </c>
      <c r="FG17" s="42" t="s">
        <v>3</v>
      </c>
      <c r="FH17" s="42" t="s">
        <v>3</v>
      </c>
      <c r="FI17" s="42" t="s">
        <v>62</v>
      </c>
      <c r="FJ17" s="42" t="s">
        <v>3</v>
      </c>
      <c r="FK17" s="42" t="s">
        <v>3</v>
      </c>
      <c r="FL17" s="42" t="s">
        <v>3</v>
      </c>
      <c r="FM17" s="42" t="s">
        <v>62</v>
      </c>
      <c r="FN17" s="42" t="s">
        <v>3</v>
      </c>
      <c r="FO17" s="43"/>
      <c r="FP17" s="42" t="s">
        <v>3</v>
      </c>
      <c r="FQ17" s="42" t="s">
        <v>3</v>
      </c>
      <c r="FR17" s="42" t="s">
        <v>3</v>
      </c>
      <c r="FS17" s="42" t="s">
        <v>3</v>
      </c>
      <c r="FT17" s="42" t="s">
        <v>3</v>
      </c>
      <c r="FU17" s="42" t="s">
        <v>3</v>
      </c>
      <c r="FV17" s="42" t="s">
        <v>3</v>
      </c>
      <c r="FW17" s="42" t="s">
        <v>3</v>
      </c>
      <c r="FX17" s="42" t="s">
        <v>3</v>
      </c>
      <c r="FY17" s="42" t="s">
        <v>3</v>
      </c>
      <c r="FZ17" s="42" t="s">
        <v>3</v>
      </c>
      <c r="GA17" s="42" t="s">
        <v>3</v>
      </c>
      <c r="GB17" s="42" t="s">
        <v>3</v>
      </c>
      <c r="GC17" s="42" t="s">
        <v>3</v>
      </c>
      <c r="GD17" s="42" t="s">
        <v>3</v>
      </c>
      <c r="GE17" s="42" t="s">
        <v>3</v>
      </c>
      <c r="GF17" s="42" t="s">
        <v>3</v>
      </c>
      <c r="GG17" s="42" t="s">
        <v>3</v>
      </c>
      <c r="GH17" s="42" t="s">
        <v>3</v>
      </c>
      <c r="GI17" s="42" t="s">
        <v>3</v>
      </c>
      <c r="GJ17" s="42" t="s">
        <v>3</v>
      </c>
      <c r="GK17" s="42" t="s">
        <v>3</v>
      </c>
      <c r="GL17" s="42" t="s">
        <v>3</v>
      </c>
      <c r="GM17" s="42" t="s">
        <v>3</v>
      </c>
      <c r="GN17" s="42" t="s">
        <v>3</v>
      </c>
      <c r="GO17" s="42" t="s">
        <v>3</v>
      </c>
      <c r="GP17" s="44" t="s">
        <v>3</v>
      </c>
      <c r="GQ17" s="44" t="s">
        <v>3</v>
      </c>
      <c r="GR17" s="44" t="s">
        <v>3</v>
      </c>
      <c r="GS17" s="44" t="s">
        <v>3</v>
      </c>
      <c r="GT17" s="44" t="s">
        <v>3</v>
      </c>
      <c r="GU17" s="42" t="s">
        <v>2983</v>
      </c>
      <c r="GV17" s="42" t="s">
        <v>2935</v>
      </c>
      <c r="GW17" s="42" t="s">
        <v>3</v>
      </c>
      <c r="GX17" s="42">
        <v>144829695</v>
      </c>
      <c r="GY17" s="42" t="s">
        <v>2984</v>
      </c>
      <c r="GZ17" s="42" t="s">
        <v>2985</v>
      </c>
      <c r="HA17" s="42" t="s">
        <v>3</v>
      </c>
      <c r="HB17" s="42">
        <v>100</v>
      </c>
    </row>
    <row r="18" spans="1:210" x14ac:dyDescent="0.35">
      <c r="A18" s="42" t="s">
        <v>3023</v>
      </c>
      <c r="B18" s="42" t="s">
        <v>3024</v>
      </c>
      <c r="C18" s="42" t="s">
        <v>2682</v>
      </c>
      <c r="D18" s="42" t="s">
        <v>2635</v>
      </c>
      <c r="E18" s="46">
        <v>338050909276664</v>
      </c>
      <c r="F18" s="42" t="s">
        <v>2682</v>
      </c>
      <c r="G18" s="42" t="s">
        <v>0</v>
      </c>
      <c r="H18" s="42" t="s">
        <v>602</v>
      </c>
      <c r="I18" s="42" t="s">
        <v>0</v>
      </c>
      <c r="J18" s="42" t="s">
        <v>628</v>
      </c>
      <c r="K18" s="42" t="s">
        <v>24</v>
      </c>
      <c r="L18" s="42" t="s">
        <v>25</v>
      </c>
      <c r="M18" s="42" t="s">
        <v>715</v>
      </c>
      <c r="N18" s="42" t="s">
        <v>25</v>
      </c>
      <c r="O18" s="42" t="s">
        <v>1493</v>
      </c>
      <c r="P18" s="42" t="s">
        <v>14</v>
      </c>
      <c r="Q18" s="42" t="s">
        <v>3</v>
      </c>
      <c r="R18" s="42" t="s">
        <v>713</v>
      </c>
      <c r="S18" s="42" t="s">
        <v>14</v>
      </c>
      <c r="T18" s="42" t="s">
        <v>14</v>
      </c>
      <c r="U18" s="43" t="s">
        <v>14</v>
      </c>
      <c r="V18" s="42" t="s">
        <v>21</v>
      </c>
      <c r="W18" s="42" t="s">
        <v>1084</v>
      </c>
      <c r="X18" s="42" t="s">
        <v>224</v>
      </c>
      <c r="Y18" s="42" t="s">
        <v>1084</v>
      </c>
      <c r="Z18" s="42" t="s">
        <v>1089</v>
      </c>
      <c r="AA18" s="42" t="s">
        <v>1045</v>
      </c>
      <c r="AB18" s="42" t="s">
        <v>1045</v>
      </c>
      <c r="AC18" s="42" t="s">
        <v>933</v>
      </c>
      <c r="AD18" s="42" t="s">
        <v>3</v>
      </c>
      <c r="AE18" s="43" t="s">
        <v>933</v>
      </c>
      <c r="AF18" s="44" t="s">
        <v>62</v>
      </c>
      <c r="AG18" s="44" t="s">
        <v>3</v>
      </c>
      <c r="AH18" s="42" t="s">
        <v>2662</v>
      </c>
      <c r="AI18" s="42">
        <v>0</v>
      </c>
      <c r="AJ18" s="42">
        <v>1</v>
      </c>
      <c r="AK18" s="42">
        <v>1</v>
      </c>
      <c r="AL18" s="42">
        <v>0</v>
      </c>
      <c r="AM18" s="42">
        <v>0</v>
      </c>
      <c r="AN18" s="42" t="s">
        <v>2662</v>
      </c>
      <c r="AO18" s="42">
        <v>0</v>
      </c>
      <c r="AP18" s="42">
        <v>1</v>
      </c>
      <c r="AQ18" s="42">
        <v>1</v>
      </c>
      <c r="AR18" s="42">
        <v>0</v>
      </c>
      <c r="AS18" s="42">
        <v>0</v>
      </c>
      <c r="AT18" s="42" t="s">
        <v>3</v>
      </c>
      <c r="AU18" s="42" t="s">
        <v>3</v>
      </c>
      <c r="AV18" s="42" t="s">
        <v>3</v>
      </c>
      <c r="AW18" s="42" t="s">
        <v>3</v>
      </c>
      <c r="AX18" s="42" t="s">
        <v>3</v>
      </c>
      <c r="AY18" s="42" t="s">
        <v>3</v>
      </c>
      <c r="AZ18" s="42" t="s">
        <v>3</v>
      </c>
      <c r="BA18" s="42" t="s">
        <v>3</v>
      </c>
      <c r="BB18" s="42" t="s">
        <v>3</v>
      </c>
      <c r="BC18" s="42" t="s">
        <v>3</v>
      </c>
      <c r="BD18" s="42" t="s">
        <v>3</v>
      </c>
      <c r="BE18" s="42" t="s">
        <v>3</v>
      </c>
      <c r="BF18" s="42" t="s">
        <v>3</v>
      </c>
      <c r="BG18" s="42" t="s">
        <v>3</v>
      </c>
      <c r="BH18" s="42" t="s">
        <v>3</v>
      </c>
      <c r="BI18" s="42" t="s">
        <v>3</v>
      </c>
      <c r="BJ18" s="42" t="s">
        <v>3</v>
      </c>
      <c r="BK18" s="42" t="s">
        <v>3</v>
      </c>
      <c r="BL18" s="42" t="s">
        <v>3</v>
      </c>
      <c r="BM18" s="42" t="s">
        <v>3</v>
      </c>
      <c r="BN18" s="42" t="s">
        <v>3</v>
      </c>
      <c r="BO18" s="42" t="s">
        <v>3</v>
      </c>
      <c r="BP18" s="42" t="s">
        <v>3</v>
      </c>
      <c r="BQ18" s="42" t="s">
        <v>3</v>
      </c>
      <c r="BR18" s="42" t="s">
        <v>3</v>
      </c>
      <c r="BS18" s="42" t="s">
        <v>3</v>
      </c>
      <c r="BT18" s="43" t="s">
        <v>3</v>
      </c>
      <c r="BU18" s="42" t="s">
        <v>1045</v>
      </c>
      <c r="BV18" s="42">
        <v>25</v>
      </c>
      <c r="BW18" s="42" t="s">
        <v>3</v>
      </c>
      <c r="BX18" s="42" t="s">
        <v>3</v>
      </c>
      <c r="BY18" s="42" t="s">
        <v>3</v>
      </c>
      <c r="BZ18" s="42" t="s">
        <v>3</v>
      </c>
      <c r="CA18" s="42" t="s">
        <v>3</v>
      </c>
      <c r="CB18" s="42" t="s">
        <v>3</v>
      </c>
      <c r="CC18" s="42" t="s">
        <v>3</v>
      </c>
      <c r="CD18" s="43">
        <v>25</v>
      </c>
      <c r="CE18" s="42" t="s">
        <v>1045</v>
      </c>
      <c r="CF18" s="42">
        <v>450</v>
      </c>
      <c r="CG18" s="42" t="s">
        <v>3</v>
      </c>
      <c r="CH18" s="42" t="s">
        <v>3</v>
      </c>
      <c r="CI18" s="42" t="s">
        <v>3</v>
      </c>
      <c r="CJ18" s="42" t="s">
        <v>3</v>
      </c>
      <c r="CK18" s="42" t="s">
        <v>3</v>
      </c>
      <c r="CL18" s="42" t="s">
        <v>3</v>
      </c>
      <c r="CM18" s="42" t="s">
        <v>3</v>
      </c>
      <c r="CN18" s="42" t="s">
        <v>3</v>
      </c>
      <c r="CO18" s="43">
        <v>450</v>
      </c>
      <c r="CQ18" s="42" t="s">
        <v>3</v>
      </c>
      <c r="CR18" s="42" t="s">
        <v>3</v>
      </c>
      <c r="CS18" s="42" t="s">
        <v>3</v>
      </c>
      <c r="CT18" s="42" t="s">
        <v>3</v>
      </c>
      <c r="CU18" s="42" t="s">
        <v>33</v>
      </c>
      <c r="CV18" s="42" t="s">
        <v>2662</v>
      </c>
      <c r="CW18" s="42">
        <v>0</v>
      </c>
      <c r="CX18" s="42">
        <v>1</v>
      </c>
      <c r="CY18" s="42">
        <v>1</v>
      </c>
      <c r="CZ18" s="42">
        <v>0</v>
      </c>
      <c r="DA18" s="42">
        <v>0</v>
      </c>
      <c r="DB18" s="42" t="s">
        <v>1008</v>
      </c>
      <c r="DC18" s="42">
        <v>0</v>
      </c>
      <c r="DD18" s="42">
        <v>0</v>
      </c>
      <c r="DE18" s="42">
        <v>0</v>
      </c>
      <c r="DF18" s="42">
        <v>0</v>
      </c>
      <c r="DG18" s="42">
        <v>0</v>
      </c>
      <c r="DH18" s="42">
        <v>0</v>
      </c>
      <c r="DI18" s="42">
        <v>0</v>
      </c>
      <c r="DJ18" s="42">
        <v>1</v>
      </c>
      <c r="DK18" s="42">
        <v>0</v>
      </c>
      <c r="DL18" s="42">
        <v>0</v>
      </c>
      <c r="DM18" s="42" t="s">
        <v>3</v>
      </c>
      <c r="DN18" s="42" t="s">
        <v>3</v>
      </c>
      <c r="DO18" s="42" t="s">
        <v>3</v>
      </c>
      <c r="DP18" s="42" t="s">
        <v>3</v>
      </c>
      <c r="DQ18" s="42" t="s">
        <v>3</v>
      </c>
      <c r="DR18" s="42" t="s">
        <v>3</v>
      </c>
      <c r="DS18" s="42" t="s">
        <v>3</v>
      </c>
      <c r="DT18" s="42" t="s">
        <v>3</v>
      </c>
      <c r="DU18" s="42" t="s">
        <v>3</v>
      </c>
      <c r="DV18" s="42" t="s">
        <v>3</v>
      </c>
      <c r="DW18" s="42" t="s">
        <v>3</v>
      </c>
      <c r="DX18" s="42" t="s">
        <v>3</v>
      </c>
      <c r="DY18" s="42" t="s">
        <v>3</v>
      </c>
      <c r="DZ18" s="42" t="s">
        <v>3</v>
      </c>
      <c r="EA18" s="42" t="s">
        <v>3</v>
      </c>
      <c r="EB18" s="42" t="s">
        <v>3</v>
      </c>
      <c r="EC18" s="42" t="s">
        <v>3</v>
      </c>
      <c r="ED18" s="42" t="s">
        <v>1046</v>
      </c>
      <c r="EE18" s="42" t="s">
        <v>3</v>
      </c>
      <c r="EF18" s="42" t="s">
        <v>3</v>
      </c>
      <c r="EG18" s="42" t="s">
        <v>3</v>
      </c>
      <c r="EH18" s="42" t="s">
        <v>3</v>
      </c>
      <c r="EI18" s="42" t="s">
        <v>3</v>
      </c>
      <c r="EJ18" s="42" t="s">
        <v>3</v>
      </c>
      <c r="EK18" s="42" t="s">
        <v>3</v>
      </c>
      <c r="EL18" s="42" t="s">
        <v>3</v>
      </c>
      <c r="EM18" s="42" t="s">
        <v>3</v>
      </c>
      <c r="EN18" s="42" t="s">
        <v>3</v>
      </c>
      <c r="EO18" s="42" t="s">
        <v>3</v>
      </c>
      <c r="EP18" s="42" t="s">
        <v>3</v>
      </c>
      <c r="EQ18" s="42" t="s">
        <v>3</v>
      </c>
      <c r="ER18" s="42" t="s">
        <v>3</v>
      </c>
      <c r="ES18" s="42" t="s">
        <v>3</v>
      </c>
      <c r="ET18" s="42" t="s">
        <v>3</v>
      </c>
      <c r="EU18" s="42" t="s">
        <v>3</v>
      </c>
      <c r="EV18" s="42" t="s">
        <v>3</v>
      </c>
      <c r="EW18" s="42" t="s">
        <v>3</v>
      </c>
      <c r="EX18" s="44" t="s">
        <v>3</v>
      </c>
      <c r="EY18" s="44" t="s">
        <v>3</v>
      </c>
      <c r="EZ18" s="42" t="s">
        <v>3</v>
      </c>
      <c r="FA18" s="42" t="s">
        <v>3</v>
      </c>
      <c r="FB18" s="42" t="s">
        <v>3</v>
      </c>
      <c r="FC18" s="42" t="s">
        <v>3</v>
      </c>
      <c r="FD18" s="42" t="s">
        <v>3</v>
      </c>
      <c r="FE18" s="42" t="s">
        <v>3</v>
      </c>
      <c r="FF18" s="42" t="s">
        <v>3</v>
      </c>
      <c r="FG18" s="42" t="s">
        <v>3</v>
      </c>
      <c r="FH18" s="42" t="s">
        <v>3</v>
      </c>
      <c r="FI18" s="42" t="s">
        <v>62</v>
      </c>
      <c r="FJ18" s="42" t="s">
        <v>3</v>
      </c>
      <c r="FK18" s="42" t="s">
        <v>3</v>
      </c>
      <c r="FL18" s="42" t="s">
        <v>3</v>
      </c>
      <c r="FM18" s="42" t="s">
        <v>62</v>
      </c>
      <c r="FN18" s="42" t="s">
        <v>3</v>
      </c>
      <c r="FO18" s="43"/>
      <c r="FP18" s="42" t="s">
        <v>3</v>
      </c>
      <c r="FQ18" s="42" t="s">
        <v>3</v>
      </c>
      <c r="FR18" s="42" t="s">
        <v>3</v>
      </c>
      <c r="FS18" s="42" t="s">
        <v>3</v>
      </c>
      <c r="FT18" s="42" t="s">
        <v>3</v>
      </c>
      <c r="FU18" s="42" t="s">
        <v>3</v>
      </c>
      <c r="FV18" s="42" t="s">
        <v>3</v>
      </c>
      <c r="FW18" s="42" t="s">
        <v>3</v>
      </c>
      <c r="FX18" s="42" t="s">
        <v>3</v>
      </c>
      <c r="FY18" s="42" t="s">
        <v>3</v>
      </c>
      <c r="FZ18" s="42" t="s">
        <v>3</v>
      </c>
      <c r="GA18" s="42" t="s">
        <v>3</v>
      </c>
      <c r="GB18" s="42" t="s">
        <v>3</v>
      </c>
      <c r="GC18" s="42" t="s">
        <v>3</v>
      </c>
      <c r="GD18" s="42" t="s">
        <v>3</v>
      </c>
      <c r="GE18" s="42" t="s">
        <v>3</v>
      </c>
      <c r="GF18" s="42" t="s">
        <v>3</v>
      </c>
      <c r="GG18" s="42" t="s">
        <v>3</v>
      </c>
      <c r="GH18" s="42" t="s">
        <v>3</v>
      </c>
      <c r="GI18" s="42" t="s">
        <v>3</v>
      </c>
      <c r="GJ18" s="42" t="s">
        <v>3</v>
      </c>
      <c r="GK18" s="42" t="s">
        <v>3</v>
      </c>
      <c r="GL18" s="42" t="s">
        <v>3</v>
      </c>
      <c r="GM18" s="42" t="s">
        <v>3</v>
      </c>
      <c r="GN18" s="42" t="s">
        <v>3</v>
      </c>
      <c r="GO18" s="42" t="s">
        <v>3</v>
      </c>
      <c r="GP18" s="44" t="s">
        <v>3</v>
      </c>
      <c r="GQ18" s="44" t="s">
        <v>3</v>
      </c>
      <c r="GR18" s="44" t="s">
        <v>3</v>
      </c>
      <c r="GS18" s="44" t="s">
        <v>3</v>
      </c>
      <c r="GT18" s="44" t="s">
        <v>3</v>
      </c>
      <c r="GU18" s="42" t="s">
        <v>3025</v>
      </c>
      <c r="GV18" s="42" t="s">
        <v>3026</v>
      </c>
      <c r="GW18" s="42" t="s">
        <v>3</v>
      </c>
      <c r="GX18" s="42">
        <v>144050695</v>
      </c>
      <c r="GY18" s="42" t="s">
        <v>2431</v>
      </c>
      <c r="GZ18" s="42" t="s">
        <v>3027</v>
      </c>
      <c r="HA18" s="42" t="s">
        <v>3</v>
      </c>
      <c r="HB18" s="42">
        <v>24</v>
      </c>
    </row>
    <row r="19" spans="1:210" x14ac:dyDescent="0.35">
      <c r="A19" s="42" t="s">
        <v>3111</v>
      </c>
      <c r="B19" s="42" t="s">
        <v>3112</v>
      </c>
      <c r="C19" s="42" t="s">
        <v>2682</v>
      </c>
      <c r="D19" s="42" t="s">
        <v>2635</v>
      </c>
      <c r="E19" s="46">
        <v>338050909512872</v>
      </c>
      <c r="F19" s="42" t="s">
        <v>2682</v>
      </c>
      <c r="G19" s="42" t="s">
        <v>0</v>
      </c>
      <c r="H19" s="42" t="s">
        <v>602</v>
      </c>
      <c r="I19" s="42" t="s">
        <v>0</v>
      </c>
      <c r="J19" s="42" t="s">
        <v>626</v>
      </c>
      <c r="K19" s="42" t="s">
        <v>24</v>
      </c>
      <c r="L19" s="42" t="s">
        <v>25</v>
      </c>
      <c r="M19" s="42" t="s">
        <v>715</v>
      </c>
      <c r="N19" s="42" t="s">
        <v>25</v>
      </c>
      <c r="O19" s="42" t="s">
        <v>1493</v>
      </c>
      <c r="P19" s="42" t="s">
        <v>43</v>
      </c>
      <c r="Q19" s="42" t="s">
        <v>2774</v>
      </c>
      <c r="R19" s="42" t="s">
        <v>774</v>
      </c>
      <c r="S19" s="42" t="s">
        <v>43</v>
      </c>
      <c r="T19" s="42" t="s">
        <v>2774</v>
      </c>
      <c r="U19" s="43" t="s">
        <v>2774</v>
      </c>
      <c r="V19" s="42" t="s">
        <v>21</v>
      </c>
      <c r="W19" s="42" t="s">
        <v>1086</v>
      </c>
      <c r="X19" s="42" t="s">
        <v>1085</v>
      </c>
      <c r="Y19" s="42" t="s">
        <v>1086</v>
      </c>
      <c r="Z19" s="42" t="s">
        <v>1091</v>
      </c>
      <c r="AA19" s="42" t="s">
        <v>1045</v>
      </c>
      <c r="AB19" s="42" t="s">
        <v>1045</v>
      </c>
      <c r="AC19" s="42" t="s">
        <v>3</v>
      </c>
      <c r="AD19" s="42" t="s">
        <v>3</v>
      </c>
      <c r="AE19" s="43" t="s">
        <v>3</v>
      </c>
      <c r="AF19" s="44" t="s">
        <v>3</v>
      </c>
      <c r="AG19" s="44" t="s">
        <v>3</v>
      </c>
      <c r="AH19" s="42" t="s">
        <v>3</v>
      </c>
      <c r="AI19" s="42" t="s">
        <v>3</v>
      </c>
      <c r="AJ19" s="42" t="s">
        <v>3</v>
      </c>
      <c r="AK19" s="42" t="s">
        <v>3</v>
      </c>
      <c r="AL19" s="42" t="s">
        <v>3</v>
      </c>
      <c r="AM19" s="42" t="s">
        <v>3</v>
      </c>
      <c r="AN19" s="42" t="s">
        <v>3</v>
      </c>
      <c r="AO19" s="42" t="s">
        <v>3</v>
      </c>
      <c r="AP19" s="42" t="s">
        <v>3</v>
      </c>
      <c r="AQ19" s="42" t="s">
        <v>3</v>
      </c>
      <c r="AR19" s="42" t="s">
        <v>3</v>
      </c>
      <c r="AS19" s="42" t="s">
        <v>3</v>
      </c>
      <c r="AT19" s="42" t="s">
        <v>3</v>
      </c>
      <c r="AU19" s="42" t="s">
        <v>3</v>
      </c>
      <c r="AV19" s="42" t="s">
        <v>3</v>
      </c>
      <c r="AW19" s="42" t="s">
        <v>3</v>
      </c>
      <c r="AX19" s="42" t="s">
        <v>3</v>
      </c>
      <c r="AY19" s="42" t="s">
        <v>3</v>
      </c>
      <c r="AZ19" s="42" t="s">
        <v>3</v>
      </c>
      <c r="BA19" s="42" t="s">
        <v>3</v>
      </c>
      <c r="BB19" s="42" t="s">
        <v>3</v>
      </c>
      <c r="BC19" s="42" t="s">
        <v>3</v>
      </c>
      <c r="BD19" s="42" t="s">
        <v>3</v>
      </c>
      <c r="BE19" s="42" t="s">
        <v>3</v>
      </c>
      <c r="BF19" s="42" t="s">
        <v>3</v>
      </c>
      <c r="BG19" s="42" t="s">
        <v>3</v>
      </c>
      <c r="BH19" s="42" t="s">
        <v>3</v>
      </c>
      <c r="BI19" s="42" t="s">
        <v>3</v>
      </c>
      <c r="BJ19" s="42" t="s">
        <v>3</v>
      </c>
      <c r="BK19" s="42" t="s">
        <v>3</v>
      </c>
      <c r="BL19" s="42" t="s">
        <v>3</v>
      </c>
      <c r="BM19" s="42" t="s">
        <v>3</v>
      </c>
      <c r="BN19" s="42" t="s">
        <v>3</v>
      </c>
      <c r="BO19" s="42" t="s">
        <v>3</v>
      </c>
      <c r="BP19" s="42" t="s">
        <v>3</v>
      </c>
      <c r="BQ19" s="42" t="s">
        <v>3</v>
      </c>
      <c r="BR19" s="42" t="s">
        <v>3</v>
      </c>
      <c r="BS19" s="42" t="s">
        <v>3</v>
      </c>
      <c r="BT19" s="43" t="s">
        <v>3</v>
      </c>
      <c r="BU19" s="42" t="s">
        <v>3</v>
      </c>
      <c r="BV19" s="42" t="s">
        <v>3</v>
      </c>
      <c r="BW19" s="42" t="s">
        <v>3</v>
      </c>
      <c r="BX19" s="42" t="s">
        <v>3</v>
      </c>
      <c r="BY19" s="42" t="s">
        <v>3</v>
      </c>
      <c r="BZ19" s="42" t="s">
        <v>3</v>
      </c>
      <c r="CA19" s="42" t="s">
        <v>3</v>
      </c>
      <c r="CB19" s="42" t="s">
        <v>3</v>
      </c>
      <c r="CC19" s="42" t="s">
        <v>3</v>
      </c>
      <c r="CD19" s="43" t="s">
        <v>3</v>
      </c>
      <c r="CE19" s="42" t="s">
        <v>3</v>
      </c>
      <c r="CF19" s="42" t="s">
        <v>3</v>
      </c>
      <c r="CG19" s="42" t="s">
        <v>3</v>
      </c>
      <c r="CH19" s="42" t="s">
        <v>3</v>
      </c>
      <c r="CI19" s="42" t="s">
        <v>3</v>
      </c>
      <c r="CJ19" s="42" t="s">
        <v>3</v>
      </c>
      <c r="CK19" s="42" t="s">
        <v>3</v>
      </c>
      <c r="CL19" s="42" t="s">
        <v>3</v>
      </c>
      <c r="CM19" s="42" t="s">
        <v>3</v>
      </c>
      <c r="CN19" s="42" t="s">
        <v>3</v>
      </c>
      <c r="CO19" s="43" t="s">
        <v>3</v>
      </c>
      <c r="CP19" s="45" t="s">
        <v>3</v>
      </c>
      <c r="CQ19" s="42" t="s">
        <v>3</v>
      </c>
      <c r="CR19" s="42" t="s">
        <v>3</v>
      </c>
      <c r="CS19" s="42" t="s">
        <v>3</v>
      </c>
      <c r="CT19" s="42" t="s">
        <v>3</v>
      </c>
      <c r="CU19" s="42" t="s">
        <v>3</v>
      </c>
      <c r="CV19" s="42" t="s">
        <v>3</v>
      </c>
      <c r="CW19" s="42" t="s">
        <v>3</v>
      </c>
      <c r="CX19" s="42" t="s">
        <v>3</v>
      </c>
      <c r="CY19" s="42" t="s">
        <v>3</v>
      </c>
      <c r="CZ19" s="42" t="s">
        <v>3</v>
      </c>
      <c r="DA19" s="42" t="s">
        <v>3</v>
      </c>
      <c r="DB19" s="42" t="s">
        <v>3</v>
      </c>
      <c r="DC19" s="42" t="s">
        <v>3</v>
      </c>
      <c r="DD19" s="42" t="s">
        <v>3</v>
      </c>
      <c r="DE19" s="42" t="s">
        <v>3</v>
      </c>
      <c r="DF19" s="42" t="s">
        <v>3</v>
      </c>
      <c r="DG19" s="42" t="s">
        <v>3</v>
      </c>
      <c r="DH19" s="42" t="s">
        <v>3</v>
      </c>
      <c r="DI19" s="42" t="s">
        <v>3</v>
      </c>
      <c r="DJ19" s="42" t="s">
        <v>3</v>
      </c>
      <c r="DK19" s="42" t="s">
        <v>3</v>
      </c>
      <c r="DL19" s="42" t="s">
        <v>3</v>
      </c>
      <c r="DM19" s="42" t="s">
        <v>3</v>
      </c>
      <c r="DN19" s="42" t="s">
        <v>3</v>
      </c>
      <c r="DO19" s="42" t="s">
        <v>3</v>
      </c>
      <c r="DP19" s="42" t="s">
        <v>3</v>
      </c>
      <c r="DQ19" s="42" t="s">
        <v>3</v>
      </c>
      <c r="DR19" s="42" t="s">
        <v>3</v>
      </c>
      <c r="DS19" s="42" t="s">
        <v>3</v>
      </c>
      <c r="DT19" s="42" t="s">
        <v>3</v>
      </c>
      <c r="DU19" s="42" t="s">
        <v>3</v>
      </c>
      <c r="DV19" s="42" t="s">
        <v>3</v>
      </c>
      <c r="DW19" s="42" t="s">
        <v>3</v>
      </c>
      <c r="DX19" s="42" t="s">
        <v>3</v>
      </c>
      <c r="DY19" s="42" t="s">
        <v>3</v>
      </c>
      <c r="DZ19" s="42" t="s">
        <v>3</v>
      </c>
      <c r="EA19" s="42" t="s">
        <v>3</v>
      </c>
      <c r="EB19" s="42" t="s">
        <v>3</v>
      </c>
      <c r="EC19" s="42" t="s">
        <v>3</v>
      </c>
      <c r="ED19" s="42" t="s">
        <v>3</v>
      </c>
      <c r="EE19" s="42" t="s">
        <v>3</v>
      </c>
      <c r="EF19" s="42" t="s">
        <v>3</v>
      </c>
      <c r="EG19" s="42" t="s">
        <v>3</v>
      </c>
      <c r="EH19" s="42" t="s">
        <v>3</v>
      </c>
      <c r="EI19" s="42" t="s">
        <v>3</v>
      </c>
      <c r="EJ19" s="42" t="s">
        <v>3</v>
      </c>
      <c r="EK19" s="42" t="s">
        <v>3</v>
      </c>
      <c r="EL19" s="42" t="s">
        <v>3</v>
      </c>
      <c r="EM19" s="42" t="s">
        <v>3</v>
      </c>
      <c r="EN19" s="42" t="s">
        <v>3</v>
      </c>
      <c r="EO19" s="42" t="s">
        <v>3</v>
      </c>
      <c r="EP19" s="42" t="s">
        <v>3</v>
      </c>
      <c r="EQ19" s="42" t="s">
        <v>3</v>
      </c>
      <c r="ER19" s="42" t="s">
        <v>3</v>
      </c>
      <c r="ES19" s="42" t="s">
        <v>3</v>
      </c>
      <c r="ET19" s="42" t="s">
        <v>3</v>
      </c>
      <c r="EU19" s="42" t="s">
        <v>3</v>
      </c>
      <c r="EV19" s="42" t="s">
        <v>3</v>
      </c>
      <c r="EW19" s="42" t="s">
        <v>3</v>
      </c>
      <c r="EX19" s="44" t="s">
        <v>3</v>
      </c>
      <c r="EY19" s="44" t="s">
        <v>3</v>
      </c>
      <c r="EZ19" s="42" t="s">
        <v>3113</v>
      </c>
      <c r="FA19" s="42" t="s">
        <v>1045</v>
      </c>
      <c r="FB19" s="42" t="s">
        <v>1046</v>
      </c>
      <c r="FC19" s="42">
        <v>15</v>
      </c>
      <c r="FD19" s="42" t="s">
        <v>1045</v>
      </c>
      <c r="FE19" s="42" t="s">
        <v>3</v>
      </c>
      <c r="FF19" s="42" t="s">
        <v>3</v>
      </c>
      <c r="FG19" s="42" t="s">
        <v>3</v>
      </c>
      <c r="FH19" s="42" t="s">
        <v>1045</v>
      </c>
      <c r="FI19" s="42" t="s">
        <v>62</v>
      </c>
      <c r="FJ19" s="42">
        <v>3000</v>
      </c>
      <c r="FK19" s="42" t="s">
        <v>3</v>
      </c>
      <c r="FL19" s="42">
        <v>3500</v>
      </c>
      <c r="FM19" s="42">
        <v>3500</v>
      </c>
      <c r="FN19" s="42">
        <v>3500</v>
      </c>
      <c r="FO19" s="43">
        <v>3500</v>
      </c>
      <c r="FP19" s="42" t="s">
        <v>17</v>
      </c>
      <c r="FQ19" s="42" t="s">
        <v>3</v>
      </c>
      <c r="FR19" s="42" t="s">
        <v>3</v>
      </c>
      <c r="FS19" s="42" t="s">
        <v>3</v>
      </c>
      <c r="FT19" s="42" t="s">
        <v>3</v>
      </c>
      <c r="FU19" s="42" t="s">
        <v>3</v>
      </c>
      <c r="FV19" s="42" t="s">
        <v>3</v>
      </c>
      <c r="FW19" s="42" t="s">
        <v>3</v>
      </c>
      <c r="FX19" s="42" t="s">
        <v>3</v>
      </c>
      <c r="FY19" s="42" t="s">
        <v>3</v>
      </c>
      <c r="FZ19" s="42" t="s">
        <v>3</v>
      </c>
      <c r="GA19" s="42" t="s">
        <v>3</v>
      </c>
      <c r="GB19" s="42" t="s">
        <v>3</v>
      </c>
      <c r="GC19" s="42" t="s">
        <v>3</v>
      </c>
      <c r="GD19" s="42" t="s">
        <v>3</v>
      </c>
      <c r="GE19" s="42" t="s">
        <v>3</v>
      </c>
      <c r="GF19" s="42" t="s">
        <v>3</v>
      </c>
      <c r="GG19" s="42" t="s">
        <v>3</v>
      </c>
      <c r="GH19" s="42" t="s">
        <v>3</v>
      </c>
      <c r="GI19" s="42" t="s">
        <v>3</v>
      </c>
      <c r="GJ19" s="42" t="s">
        <v>3</v>
      </c>
      <c r="GK19" s="42" t="s">
        <v>3</v>
      </c>
      <c r="GL19" s="42" t="s">
        <v>3</v>
      </c>
      <c r="GM19" s="42" t="s">
        <v>3</v>
      </c>
      <c r="GN19" s="42" t="s">
        <v>1046</v>
      </c>
      <c r="GO19" s="42" t="s">
        <v>3</v>
      </c>
      <c r="GP19" s="44" t="s">
        <v>3</v>
      </c>
      <c r="GQ19" s="44" t="s">
        <v>3</v>
      </c>
      <c r="GR19" s="44" t="s">
        <v>3</v>
      </c>
      <c r="GS19" s="44" t="s">
        <v>3</v>
      </c>
      <c r="GT19" s="44" t="s">
        <v>3</v>
      </c>
      <c r="GU19" s="42" t="s">
        <v>3</v>
      </c>
      <c r="GV19" s="42" t="s">
        <v>3114</v>
      </c>
      <c r="GW19" s="42" t="s">
        <v>3</v>
      </c>
      <c r="GX19" s="42">
        <v>144058857</v>
      </c>
      <c r="GY19" s="42" t="s">
        <v>3115</v>
      </c>
      <c r="GZ19" s="42" t="s">
        <v>3116</v>
      </c>
      <c r="HA19" s="42" t="s">
        <v>3</v>
      </c>
      <c r="HB19" s="42">
        <v>27</v>
      </c>
    </row>
    <row r="20" spans="1:210" x14ac:dyDescent="0.35">
      <c r="A20" s="42" t="s">
        <v>2727</v>
      </c>
      <c r="B20" s="42" t="s">
        <v>2728</v>
      </c>
      <c r="C20" s="42" t="s">
        <v>2729</v>
      </c>
      <c r="D20" s="42" t="s">
        <v>2635</v>
      </c>
      <c r="E20" s="46">
        <v>338050909408187</v>
      </c>
      <c r="F20" s="42" t="s">
        <v>2729</v>
      </c>
      <c r="G20" s="42" t="s">
        <v>0</v>
      </c>
      <c r="H20" s="42" t="s">
        <v>602</v>
      </c>
      <c r="I20" s="42" t="s">
        <v>0</v>
      </c>
      <c r="J20" s="42" t="s">
        <v>630</v>
      </c>
      <c r="K20" s="42" t="s">
        <v>24</v>
      </c>
      <c r="L20" s="42" t="s">
        <v>30</v>
      </c>
      <c r="M20" s="42" t="s">
        <v>723</v>
      </c>
      <c r="N20" s="42" t="s">
        <v>30</v>
      </c>
      <c r="O20" s="42" t="s">
        <v>1417</v>
      </c>
      <c r="P20" s="42" t="s">
        <v>14</v>
      </c>
      <c r="Q20" s="42" t="s">
        <v>3</v>
      </c>
      <c r="R20" s="42" t="s">
        <v>722</v>
      </c>
      <c r="S20" s="42" t="s">
        <v>14</v>
      </c>
      <c r="T20" s="42" t="s">
        <v>14</v>
      </c>
      <c r="U20" s="43" t="s">
        <v>14</v>
      </c>
      <c r="V20" s="42" t="s">
        <v>15</v>
      </c>
      <c r="W20" s="42" t="s">
        <v>1084</v>
      </c>
      <c r="X20" s="42" t="s">
        <v>224</v>
      </c>
      <c r="Y20" s="42" t="s">
        <v>1084</v>
      </c>
      <c r="Z20" s="42" t="s">
        <v>1089</v>
      </c>
      <c r="AA20" s="42" t="s">
        <v>1045</v>
      </c>
      <c r="AB20" s="42" t="s">
        <v>1045</v>
      </c>
      <c r="AC20" s="42" t="s">
        <v>941</v>
      </c>
      <c r="AD20" s="42" t="s">
        <v>3</v>
      </c>
      <c r="AE20" s="43" t="s">
        <v>941</v>
      </c>
      <c r="AF20" s="44" t="s">
        <v>3</v>
      </c>
      <c r="AG20" s="44" t="s">
        <v>3</v>
      </c>
      <c r="AH20" s="42" t="s">
        <v>972</v>
      </c>
      <c r="AI20" s="42">
        <v>0</v>
      </c>
      <c r="AJ20" s="42">
        <v>0</v>
      </c>
      <c r="AK20" s="42">
        <v>1</v>
      </c>
      <c r="AL20" s="42">
        <v>0</v>
      </c>
      <c r="AM20" s="42">
        <v>0</v>
      </c>
      <c r="AN20" s="42" t="s">
        <v>972</v>
      </c>
      <c r="AO20" s="42">
        <v>0</v>
      </c>
      <c r="AP20" s="42">
        <v>0</v>
      </c>
      <c r="AQ20" s="42">
        <v>1</v>
      </c>
      <c r="AR20" s="42">
        <v>0</v>
      </c>
      <c r="AS20" s="42">
        <v>0</v>
      </c>
      <c r="AT20" s="42" t="s">
        <v>3</v>
      </c>
      <c r="AU20" s="42" t="s">
        <v>3</v>
      </c>
      <c r="AV20" s="42" t="s">
        <v>3</v>
      </c>
      <c r="AW20" s="42" t="s">
        <v>3</v>
      </c>
      <c r="AX20" s="42" t="s">
        <v>3</v>
      </c>
      <c r="AY20" s="42" t="s">
        <v>3</v>
      </c>
      <c r="AZ20" s="42" t="s">
        <v>3</v>
      </c>
      <c r="BA20" s="42" t="s">
        <v>3</v>
      </c>
      <c r="BB20" s="42" t="s">
        <v>3</v>
      </c>
      <c r="BC20" s="42" t="s">
        <v>3</v>
      </c>
      <c r="BD20" s="42" t="s">
        <v>3</v>
      </c>
      <c r="BE20" s="42" t="s">
        <v>3</v>
      </c>
      <c r="BF20" s="42" t="s">
        <v>3</v>
      </c>
      <c r="BG20" s="42" t="s">
        <v>3</v>
      </c>
      <c r="BH20" s="42" t="s">
        <v>3</v>
      </c>
      <c r="BI20" s="42" t="s">
        <v>3</v>
      </c>
      <c r="BJ20" s="42" t="s">
        <v>3</v>
      </c>
      <c r="BK20" s="42" t="s">
        <v>3</v>
      </c>
      <c r="BL20" s="42" t="s">
        <v>3</v>
      </c>
      <c r="BM20" s="42" t="s">
        <v>3</v>
      </c>
      <c r="BN20" s="42" t="s">
        <v>3</v>
      </c>
      <c r="BO20" s="42" t="s">
        <v>3</v>
      </c>
      <c r="BP20" s="42" t="s">
        <v>3</v>
      </c>
      <c r="BQ20" s="42" t="s">
        <v>3</v>
      </c>
      <c r="BR20" s="42" t="s">
        <v>3</v>
      </c>
      <c r="BS20" s="42" t="s">
        <v>3</v>
      </c>
      <c r="BT20" s="43" t="s">
        <v>3</v>
      </c>
      <c r="BU20" s="42" t="s">
        <v>3</v>
      </c>
      <c r="BV20" s="42" t="s">
        <v>3</v>
      </c>
      <c r="BW20" s="42" t="s">
        <v>3</v>
      </c>
      <c r="BX20" s="42" t="s">
        <v>3</v>
      </c>
      <c r="BY20" s="42" t="s">
        <v>3</v>
      </c>
      <c r="BZ20" s="42" t="s">
        <v>3</v>
      </c>
      <c r="CA20" s="42" t="s">
        <v>3</v>
      </c>
      <c r="CB20" s="42" t="s">
        <v>3</v>
      </c>
      <c r="CC20" s="42" t="s">
        <v>3</v>
      </c>
      <c r="CD20" s="43" t="s">
        <v>3</v>
      </c>
      <c r="CE20" s="42" t="s">
        <v>1045</v>
      </c>
      <c r="CF20" s="42">
        <v>500</v>
      </c>
      <c r="CG20" s="42" t="s">
        <v>3</v>
      </c>
      <c r="CH20" s="42" t="s">
        <v>3</v>
      </c>
      <c r="CI20" s="42" t="s">
        <v>3</v>
      </c>
      <c r="CJ20" s="42" t="s">
        <v>3</v>
      </c>
      <c r="CK20" s="42" t="s">
        <v>3</v>
      </c>
      <c r="CL20" s="42" t="s">
        <v>3</v>
      </c>
      <c r="CM20" s="42" t="s">
        <v>3</v>
      </c>
      <c r="CN20" s="42" t="s">
        <v>3</v>
      </c>
      <c r="CO20" s="43">
        <v>500</v>
      </c>
      <c r="CQ20" s="42" t="s">
        <v>3</v>
      </c>
      <c r="CR20" s="42" t="s">
        <v>3</v>
      </c>
      <c r="CS20" s="42" t="s">
        <v>3</v>
      </c>
      <c r="CT20" s="42" t="s">
        <v>3</v>
      </c>
      <c r="CU20" s="42" t="s">
        <v>17</v>
      </c>
      <c r="CV20" s="42" t="s">
        <v>3</v>
      </c>
      <c r="CW20" s="42" t="s">
        <v>3</v>
      </c>
      <c r="CX20" s="42" t="s">
        <v>3</v>
      </c>
      <c r="CY20" s="42" t="s">
        <v>3</v>
      </c>
      <c r="CZ20" s="42" t="s">
        <v>3</v>
      </c>
      <c r="DA20" s="42" t="s">
        <v>3</v>
      </c>
      <c r="DB20" s="42" t="s">
        <v>3</v>
      </c>
      <c r="DC20" s="42" t="s">
        <v>3</v>
      </c>
      <c r="DD20" s="42" t="s">
        <v>3</v>
      </c>
      <c r="DE20" s="42" t="s">
        <v>3</v>
      </c>
      <c r="DF20" s="42" t="s">
        <v>3</v>
      </c>
      <c r="DG20" s="42" t="s">
        <v>3</v>
      </c>
      <c r="DH20" s="42" t="s">
        <v>3</v>
      </c>
      <c r="DI20" s="42" t="s">
        <v>3</v>
      </c>
      <c r="DJ20" s="42" t="s">
        <v>3</v>
      </c>
      <c r="DK20" s="42" t="s">
        <v>3</v>
      </c>
      <c r="DL20" s="42" t="s">
        <v>3</v>
      </c>
      <c r="DM20" s="42" t="s">
        <v>3</v>
      </c>
      <c r="DN20" s="42" t="s">
        <v>3</v>
      </c>
      <c r="DO20" s="42" t="s">
        <v>3</v>
      </c>
      <c r="DP20" s="42" t="s">
        <v>3</v>
      </c>
      <c r="DQ20" s="42" t="s">
        <v>3</v>
      </c>
      <c r="DR20" s="42" t="s">
        <v>3</v>
      </c>
      <c r="DS20" s="42" t="s">
        <v>3</v>
      </c>
      <c r="DT20" s="42" t="s">
        <v>3</v>
      </c>
      <c r="DU20" s="42" t="s">
        <v>3</v>
      </c>
      <c r="DV20" s="42" t="s">
        <v>3</v>
      </c>
      <c r="DW20" s="42" t="s">
        <v>3</v>
      </c>
      <c r="DX20" s="42" t="s">
        <v>3</v>
      </c>
      <c r="DY20" s="42" t="s">
        <v>3</v>
      </c>
      <c r="DZ20" s="42" t="s">
        <v>3</v>
      </c>
      <c r="EA20" s="42" t="s">
        <v>3</v>
      </c>
      <c r="EB20" s="42" t="s">
        <v>3</v>
      </c>
      <c r="EC20" s="42" t="s">
        <v>3</v>
      </c>
      <c r="ED20" s="42" t="s">
        <v>1046</v>
      </c>
      <c r="EE20" s="42" t="s">
        <v>3</v>
      </c>
      <c r="EF20" s="42" t="s">
        <v>3</v>
      </c>
      <c r="EG20" s="42" t="s">
        <v>3</v>
      </c>
      <c r="EH20" s="42" t="s">
        <v>3</v>
      </c>
      <c r="EI20" s="42" t="s">
        <v>3</v>
      </c>
      <c r="EJ20" s="42" t="s">
        <v>3</v>
      </c>
      <c r="EK20" s="42" t="s">
        <v>3</v>
      </c>
      <c r="EL20" s="42" t="s">
        <v>3</v>
      </c>
      <c r="EM20" s="42" t="s">
        <v>3</v>
      </c>
      <c r="EN20" s="42" t="s">
        <v>3</v>
      </c>
      <c r="EO20" s="42" t="s">
        <v>3</v>
      </c>
      <c r="EP20" s="42" t="s">
        <v>3</v>
      </c>
      <c r="EQ20" s="42" t="s">
        <v>3</v>
      </c>
      <c r="ER20" s="42" t="s">
        <v>3</v>
      </c>
      <c r="ES20" s="42" t="s">
        <v>3</v>
      </c>
      <c r="ET20" s="42" t="s">
        <v>3</v>
      </c>
      <c r="EU20" s="42" t="s">
        <v>3</v>
      </c>
      <c r="EV20" s="42" t="s">
        <v>3</v>
      </c>
      <c r="EW20" s="42" t="s">
        <v>3</v>
      </c>
      <c r="EX20" s="44" t="s">
        <v>3</v>
      </c>
      <c r="EY20" s="44" t="s">
        <v>3</v>
      </c>
      <c r="EZ20" s="42" t="s">
        <v>3</v>
      </c>
      <c r="FA20" s="42" t="s">
        <v>3</v>
      </c>
      <c r="FB20" s="42" t="s">
        <v>3</v>
      </c>
      <c r="FC20" s="42" t="s">
        <v>3</v>
      </c>
      <c r="FD20" s="42" t="s">
        <v>3</v>
      </c>
      <c r="FE20" s="42" t="s">
        <v>3</v>
      </c>
      <c r="FF20" s="42" t="s">
        <v>3</v>
      </c>
      <c r="FG20" s="42" t="s">
        <v>3</v>
      </c>
      <c r="FH20" s="42" t="s">
        <v>3</v>
      </c>
      <c r="FI20" s="42" t="s">
        <v>62</v>
      </c>
      <c r="FJ20" s="42" t="s">
        <v>3</v>
      </c>
      <c r="FK20" s="42" t="s">
        <v>3</v>
      </c>
      <c r="FL20" s="42" t="s">
        <v>3</v>
      </c>
      <c r="FM20" s="42" t="s">
        <v>62</v>
      </c>
      <c r="FN20" s="42" t="s">
        <v>3</v>
      </c>
      <c r="FO20" s="43"/>
      <c r="FP20" s="42" t="s">
        <v>3</v>
      </c>
      <c r="FQ20" s="42" t="s">
        <v>3</v>
      </c>
      <c r="FR20" s="42" t="s">
        <v>3</v>
      </c>
      <c r="FS20" s="42" t="s">
        <v>3</v>
      </c>
      <c r="FT20" s="42" t="s">
        <v>3</v>
      </c>
      <c r="FU20" s="42" t="s">
        <v>3</v>
      </c>
      <c r="FV20" s="42" t="s">
        <v>3</v>
      </c>
      <c r="FW20" s="42" t="s">
        <v>3</v>
      </c>
      <c r="FX20" s="42" t="s">
        <v>3</v>
      </c>
      <c r="FY20" s="42" t="s">
        <v>3</v>
      </c>
      <c r="FZ20" s="42" t="s">
        <v>3</v>
      </c>
      <c r="GA20" s="42" t="s">
        <v>3</v>
      </c>
      <c r="GB20" s="42" t="s">
        <v>3</v>
      </c>
      <c r="GC20" s="42" t="s">
        <v>3</v>
      </c>
      <c r="GD20" s="42" t="s">
        <v>3</v>
      </c>
      <c r="GE20" s="42" t="s">
        <v>3</v>
      </c>
      <c r="GF20" s="42" t="s">
        <v>3</v>
      </c>
      <c r="GG20" s="42" t="s">
        <v>3</v>
      </c>
      <c r="GH20" s="42" t="s">
        <v>3</v>
      </c>
      <c r="GI20" s="42" t="s">
        <v>3</v>
      </c>
      <c r="GJ20" s="42" t="s">
        <v>3</v>
      </c>
      <c r="GK20" s="42" t="s">
        <v>3</v>
      </c>
      <c r="GL20" s="42" t="s">
        <v>3</v>
      </c>
      <c r="GM20" s="42" t="s">
        <v>3</v>
      </c>
      <c r="GN20" s="42" t="s">
        <v>3</v>
      </c>
      <c r="GO20" s="42" t="s">
        <v>3</v>
      </c>
      <c r="GP20" s="44" t="s">
        <v>3</v>
      </c>
      <c r="GQ20" s="44" t="s">
        <v>3</v>
      </c>
      <c r="GR20" s="44" t="s">
        <v>3</v>
      </c>
      <c r="GS20" s="44" t="s">
        <v>3</v>
      </c>
      <c r="GT20" s="44" t="s">
        <v>3</v>
      </c>
      <c r="GU20" s="42" t="s">
        <v>3</v>
      </c>
      <c r="GV20" s="42" t="s">
        <v>3</v>
      </c>
      <c r="GW20" s="42" t="s">
        <v>3</v>
      </c>
      <c r="GX20" s="42">
        <v>144865637</v>
      </c>
      <c r="GY20" s="42" t="s">
        <v>2730</v>
      </c>
      <c r="GZ20" s="42" t="s">
        <v>2731</v>
      </c>
      <c r="HA20" s="42" t="s">
        <v>3</v>
      </c>
      <c r="HB20" s="42">
        <v>116</v>
      </c>
    </row>
    <row r="21" spans="1:210" x14ac:dyDescent="0.35">
      <c r="A21" s="42" t="s">
        <v>2871</v>
      </c>
      <c r="B21" s="42" t="s">
        <v>2872</v>
      </c>
      <c r="C21" s="42" t="s">
        <v>2729</v>
      </c>
      <c r="D21" s="42" t="s">
        <v>2635</v>
      </c>
      <c r="E21" s="46">
        <v>338050909408187</v>
      </c>
      <c r="F21" s="42" t="s">
        <v>2729</v>
      </c>
      <c r="G21" s="42" t="s">
        <v>0</v>
      </c>
      <c r="H21" s="42" t="s">
        <v>602</v>
      </c>
      <c r="I21" s="42" t="s">
        <v>0</v>
      </c>
      <c r="J21" s="42" t="s">
        <v>630</v>
      </c>
      <c r="K21" s="42" t="s">
        <v>24</v>
      </c>
      <c r="L21" s="42" t="s">
        <v>30</v>
      </c>
      <c r="M21" s="42" t="s">
        <v>723</v>
      </c>
      <c r="N21" s="42" t="s">
        <v>30</v>
      </c>
      <c r="O21" s="42" t="s">
        <v>1417</v>
      </c>
      <c r="P21" s="42" t="s">
        <v>14</v>
      </c>
      <c r="Q21" s="42" t="s">
        <v>3</v>
      </c>
      <c r="R21" s="42" t="s">
        <v>722</v>
      </c>
      <c r="S21" s="42" t="s">
        <v>14</v>
      </c>
      <c r="T21" s="42" t="s">
        <v>14</v>
      </c>
      <c r="U21" s="43" t="s">
        <v>14</v>
      </c>
      <c r="V21" s="42" t="s">
        <v>15</v>
      </c>
      <c r="W21" s="42" t="s">
        <v>1084</v>
      </c>
      <c r="X21" s="42" t="s">
        <v>224</v>
      </c>
      <c r="Y21" s="42" t="s">
        <v>1084</v>
      </c>
      <c r="Z21" s="42" t="s">
        <v>1089</v>
      </c>
      <c r="AA21" s="42" t="s">
        <v>1045</v>
      </c>
      <c r="AB21" s="42" t="s">
        <v>1045</v>
      </c>
      <c r="AC21" s="42" t="s">
        <v>941</v>
      </c>
      <c r="AD21" s="42" t="s">
        <v>3</v>
      </c>
      <c r="AE21" s="43" t="s">
        <v>941</v>
      </c>
      <c r="AF21" s="44" t="s">
        <v>3</v>
      </c>
      <c r="AG21" s="44" t="s">
        <v>3</v>
      </c>
      <c r="AH21" s="42" t="s">
        <v>970</v>
      </c>
      <c r="AI21" s="42">
        <v>0</v>
      </c>
      <c r="AJ21" s="42">
        <v>1</v>
      </c>
      <c r="AK21" s="42">
        <v>0</v>
      </c>
      <c r="AL21" s="42">
        <v>0</v>
      </c>
      <c r="AM21" s="42">
        <v>0</v>
      </c>
      <c r="AN21" s="42" t="s">
        <v>970</v>
      </c>
      <c r="AO21" s="42">
        <v>0</v>
      </c>
      <c r="AP21" s="42">
        <v>1</v>
      </c>
      <c r="AQ21" s="42">
        <v>0</v>
      </c>
      <c r="AR21" s="42">
        <v>0</v>
      </c>
      <c r="AS21" s="42">
        <v>0</v>
      </c>
      <c r="AT21" s="42" t="s">
        <v>3</v>
      </c>
      <c r="AU21" s="42" t="s">
        <v>3</v>
      </c>
      <c r="AV21" s="42" t="s">
        <v>3</v>
      </c>
      <c r="AW21" s="42" t="s">
        <v>3</v>
      </c>
      <c r="AX21" s="42" t="s">
        <v>3</v>
      </c>
      <c r="AY21" s="42" t="s">
        <v>3</v>
      </c>
      <c r="AZ21" s="42" t="s">
        <v>3</v>
      </c>
      <c r="BA21" s="42" t="s">
        <v>3</v>
      </c>
      <c r="BB21" s="42" t="s">
        <v>3</v>
      </c>
      <c r="BC21" s="42" t="s">
        <v>3</v>
      </c>
      <c r="BD21" s="42" t="s">
        <v>3</v>
      </c>
      <c r="BE21" s="42" t="s">
        <v>3</v>
      </c>
      <c r="BF21" s="42" t="s">
        <v>3</v>
      </c>
      <c r="BG21" s="42" t="s">
        <v>3</v>
      </c>
      <c r="BH21" s="42" t="s">
        <v>3</v>
      </c>
      <c r="BI21" s="42" t="s">
        <v>3</v>
      </c>
      <c r="BJ21" s="42" t="s">
        <v>3</v>
      </c>
      <c r="BK21" s="42" t="s">
        <v>3</v>
      </c>
      <c r="BL21" s="42" t="s">
        <v>3</v>
      </c>
      <c r="BM21" s="42" t="s">
        <v>3</v>
      </c>
      <c r="BN21" s="42" t="s">
        <v>3</v>
      </c>
      <c r="BO21" s="42" t="s">
        <v>3</v>
      </c>
      <c r="BP21" s="42" t="s">
        <v>3</v>
      </c>
      <c r="BQ21" s="42" t="s">
        <v>3</v>
      </c>
      <c r="BR21" s="42" t="s">
        <v>3</v>
      </c>
      <c r="BS21" s="42" t="s">
        <v>3</v>
      </c>
      <c r="BT21" s="43" t="s">
        <v>3</v>
      </c>
      <c r="BU21" s="42" t="s">
        <v>1045</v>
      </c>
      <c r="BV21" s="42">
        <v>25</v>
      </c>
      <c r="BW21" s="42" t="s">
        <v>3</v>
      </c>
      <c r="BX21" s="42" t="s">
        <v>3</v>
      </c>
      <c r="BY21" s="42" t="s">
        <v>3</v>
      </c>
      <c r="BZ21" s="42" t="s">
        <v>3</v>
      </c>
      <c r="CA21" s="42" t="s">
        <v>3</v>
      </c>
      <c r="CB21" s="42" t="s">
        <v>3</v>
      </c>
      <c r="CC21" s="42" t="s">
        <v>3</v>
      </c>
      <c r="CD21" s="43">
        <v>25</v>
      </c>
      <c r="CE21" s="42" t="s">
        <v>3</v>
      </c>
      <c r="CF21" s="42" t="s">
        <v>3</v>
      </c>
      <c r="CG21" s="42" t="s">
        <v>3</v>
      </c>
      <c r="CH21" s="42" t="s">
        <v>3</v>
      </c>
      <c r="CI21" s="42" t="s">
        <v>3</v>
      </c>
      <c r="CJ21" s="42" t="s">
        <v>3</v>
      </c>
      <c r="CK21" s="42" t="s">
        <v>3</v>
      </c>
      <c r="CL21" s="42" t="s">
        <v>3</v>
      </c>
      <c r="CM21" s="42" t="s">
        <v>3</v>
      </c>
      <c r="CN21" s="42" t="s">
        <v>3</v>
      </c>
      <c r="CO21" s="43" t="s">
        <v>3</v>
      </c>
      <c r="CP21" s="45" t="s">
        <v>3</v>
      </c>
      <c r="CQ21" s="42" t="s">
        <v>3</v>
      </c>
      <c r="CR21" s="42" t="s">
        <v>3</v>
      </c>
      <c r="CS21" s="42" t="s">
        <v>3</v>
      </c>
      <c r="CT21" s="42" t="s">
        <v>3</v>
      </c>
      <c r="CU21" s="42" t="s">
        <v>17</v>
      </c>
      <c r="CV21" s="42" t="s">
        <v>3</v>
      </c>
      <c r="CW21" s="42" t="s">
        <v>3</v>
      </c>
      <c r="CX21" s="42" t="s">
        <v>3</v>
      </c>
      <c r="CY21" s="42" t="s">
        <v>3</v>
      </c>
      <c r="CZ21" s="42" t="s">
        <v>3</v>
      </c>
      <c r="DA21" s="42" t="s">
        <v>3</v>
      </c>
      <c r="DB21" s="42" t="s">
        <v>3</v>
      </c>
      <c r="DC21" s="42" t="s">
        <v>3</v>
      </c>
      <c r="DD21" s="42" t="s">
        <v>3</v>
      </c>
      <c r="DE21" s="42" t="s">
        <v>3</v>
      </c>
      <c r="DF21" s="42" t="s">
        <v>3</v>
      </c>
      <c r="DG21" s="42" t="s">
        <v>3</v>
      </c>
      <c r="DH21" s="42" t="s">
        <v>3</v>
      </c>
      <c r="DI21" s="42" t="s">
        <v>3</v>
      </c>
      <c r="DJ21" s="42" t="s">
        <v>3</v>
      </c>
      <c r="DK21" s="42" t="s">
        <v>3</v>
      </c>
      <c r="DL21" s="42" t="s">
        <v>3</v>
      </c>
      <c r="DM21" s="42" t="s">
        <v>3</v>
      </c>
      <c r="DN21" s="42" t="s">
        <v>3</v>
      </c>
      <c r="DO21" s="42" t="s">
        <v>3</v>
      </c>
      <c r="DP21" s="42" t="s">
        <v>3</v>
      </c>
      <c r="DQ21" s="42" t="s">
        <v>3</v>
      </c>
      <c r="DR21" s="42" t="s">
        <v>3</v>
      </c>
      <c r="DS21" s="42" t="s">
        <v>3</v>
      </c>
      <c r="DT21" s="42" t="s">
        <v>3</v>
      </c>
      <c r="DU21" s="42" t="s">
        <v>3</v>
      </c>
      <c r="DV21" s="42" t="s">
        <v>3</v>
      </c>
      <c r="DW21" s="42" t="s">
        <v>3</v>
      </c>
      <c r="DX21" s="42" t="s">
        <v>3</v>
      </c>
      <c r="DY21" s="42" t="s">
        <v>3</v>
      </c>
      <c r="DZ21" s="42" t="s">
        <v>3</v>
      </c>
      <c r="EA21" s="42" t="s">
        <v>3</v>
      </c>
      <c r="EB21" s="42" t="s">
        <v>3</v>
      </c>
      <c r="EC21" s="42" t="s">
        <v>3</v>
      </c>
      <c r="ED21" s="42" t="s">
        <v>1046</v>
      </c>
      <c r="EE21" s="42" t="s">
        <v>3</v>
      </c>
      <c r="EF21" s="42" t="s">
        <v>3</v>
      </c>
      <c r="EG21" s="42" t="s">
        <v>3</v>
      </c>
      <c r="EH21" s="42" t="s">
        <v>3</v>
      </c>
      <c r="EI21" s="42" t="s">
        <v>3</v>
      </c>
      <c r="EJ21" s="42" t="s">
        <v>3</v>
      </c>
      <c r="EK21" s="42" t="s">
        <v>3</v>
      </c>
      <c r="EL21" s="42" t="s">
        <v>3</v>
      </c>
      <c r="EM21" s="42" t="s">
        <v>3</v>
      </c>
      <c r="EN21" s="42" t="s">
        <v>3</v>
      </c>
      <c r="EO21" s="42" t="s">
        <v>3</v>
      </c>
      <c r="EP21" s="42" t="s">
        <v>3</v>
      </c>
      <c r="EQ21" s="42" t="s">
        <v>3</v>
      </c>
      <c r="ER21" s="42" t="s">
        <v>3</v>
      </c>
      <c r="ES21" s="42" t="s">
        <v>3</v>
      </c>
      <c r="ET21" s="42" t="s">
        <v>3</v>
      </c>
      <c r="EU21" s="42" t="s">
        <v>3</v>
      </c>
      <c r="EV21" s="42" t="s">
        <v>3</v>
      </c>
      <c r="EW21" s="42" t="s">
        <v>3</v>
      </c>
      <c r="EX21" s="44" t="s">
        <v>3</v>
      </c>
      <c r="EY21" s="44" t="s">
        <v>3</v>
      </c>
      <c r="EZ21" s="42" t="s">
        <v>3</v>
      </c>
      <c r="FA21" s="42" t="s">
        <v>3</v>
      </c>
      <c r="FB21" s="42" t="s">
        <v>3</v>
      </c>
      <c r="FC21" s="42" t="s">
        <v>3</v>
      </c>
      <c r="FD21" s="42" t="s">
        <v>3</v>
      </c>
      <c r="FE21" s="42" t="s">
        <v>3</v>
      </c>
      <c r="FF21" s="42" t="s">
        <v>3</v>
      </c>
      <c r="FG21" s="42" t="s">
        <v>3</v>
      </c>
      <c r="FH21" s="42" t="s">
        <v>3</v>
      </c>
      <c r="FI21" s="42" t="s">
        <v>62</v>
      </c>
      <c r="FJ21" s="42" t="s">
        <v>3</v>
      </c>
      <c r="FK21" s="42" t="s">
        <v>3</v>
      </c>
      <c r="FL21" s="42" t="s">
        <v>3</v>
      </c>
      <c r="FM21" s="42" t="s">
        <v>62</v>
      </c>
      <c r="FN21" s="42" t="s">
        <v>3</v>
      </c>
      <c r="FO21" s="43"/>
      <c r="FP21" s="42" t="s">
        <v>3</v>
      </c>
      <c r="FQ21" s="42" t="s">
        <v>3</v>
      </c>
      <c r="FR21" s="42" t="s">
        <v>3</v>
      </c>
      <c r="FS21" s="42" t="s">
        <v>3</v>
      </c>
      <c r="FT21" s="42" t="s">
        <v>3</v>
      </c>
      <c r="FU21" s="42" t="s">
        <v>3</v>
      </c>
      <c r="FV21" s="42" t="s">
        <v>3</v>
      </c>
      <c r="FW21" s="42" t="s">
        <v>3</v>
      </c>
      <c r="FX21" s="42" t="s">
        <v>3</v>
      </c>
      <c r="FY21" s="42" t="s">
        <v>3</v>
      </c>
      <c r="FZ21" s="42" t="s">
        <v>3</v>
      </c>
      <c r="GA21" s="42" t="s">
        <v>3</v>
      </c>
      <c r="GB21" s="42" t="s">
        <v>3</v>
      </c>
      <c r="GC21" s="42" t="s">
        <v>3</v>
      </c>
      <c r="GD21" s="42" t="s">
        <v>3</v>
      </c>
      <c r="GE21" s="42" t="s">
        <v>3</v>
      </c>
      <c r="GF21" s="42" t="s">
        <v>3</v>
      </c>
      <c r="GG21" s="42" t="s">
        <v>3</v>
      </c>
      <c r="GH21" s="42" t="s">
        <v>3</v>
      </c>
      <c r="GI21" s="42" t="s">
        <v>3</v>
      </c>
      <c r="GJ21" s="42" t="s">
        <v>3</v>
      </c>
      <c r="GK21" s="42" t="s">
        <v>3</v>
      </c>
      <c r="GL21" s="42" t="s">
        <v>3</v>
      </c>
      <c r="GM21" s="42" t="s">
        <v>3</v>
      </c>
      <c r="GN21" s="42" t="s">
        <v>3</v>
      </c>
      <c r="GO21" s="42" t="s">
        <v>3</v>
      </c>
      <c r="GP21" s="44" t="s">
        <v>3</v>
      </c>
      <c r="GQ21" s="44" t="s">
        <v>3</v>
      </c>
      <c r="GR21" s="44" t="s">
        <v>3</v>
      </c>
      <c r="GS21" s="44" t="s">
        <v>3</v>
      </c>
      <c r="GT21" s="44" t="s">
        <v>3</v>
      </c>
      <c r="GU21" s="42" t="s">
        <v>2873</v>
      </c>
      <c r="GV21" s="42" t="s">
        <v>3</v>
      </c>
      <c r="GW21" s="42" t="s">
        <v>3</v>
      </c>
      <c r="GX21" s="42">
        <v>144865634</v>
      </c>
      <c r="GY21" s="42" t="s">
        <v>2874</v>
      </c>
      <c r="GZ21" s="42" t="s">
        <v>2875</v>
      </c>
      <c r="HA21" s="42" t="s">
        <v>3</v>
      </c>
      <c r="HB21" s="42">
        <v>114</v>
      </c>
    </row>
    <row r="22" spans="1:210" x14ac:dyDescent="0.35">
      <c r="A22" s="42" t="s">
        <v>2938</v>
      </c>
      <c r="B22" s="42" t="s">
        <v>2939</v>
      </c>
      <c r="C22" s="42" t="s">
        <v>2729</v>
      </c>
      <c r="D22" s="42" t="s">
        <v>2635</v>
      </c>
      <c r="E22" s="46">
        <v>338050909408187</v>
      </c>
      <c r="F22" s="42" t="s">
        <v>2729</v>
      </c>
      <c r="G22" s="42" t="s">
        <v>0</v>
      </c>
      <c r="H22" s="42" t="s">
        <v>602</v>
      </c>
      <c r="I22" s="42" t="s">
        <v>0</v>
      </c>
      <c r="J22" s="42" t="s">
        <v>630</v>
      </c>
      <c r="K22" s="42" t="s">
        <v>24</v>
      </c>
      <c r="L22" s="42" t="s">
        <v>30</v>
      </c>
      <c r="M22" s="42" t="s">
        <v>723</v>
      </c>
      <c r="N22" s="42" t="s">
        <v>30</v>
      </c>
      <c r="O22" s="42" t="s">
        <v>1417</v>
      </c>
      <c r="P22" s="42" t="s">
        <v>14</v>
      </c>
      <c r="Q22" s="42" t="s">
        <v>3</v>
      </c>
      <c r="R22" s="42" t="s">
        <v>722</v>
      </c>
      <c r="S22" s="42" t="s">
        <v>14</v>
      </c>
      <c r="T22" s="42" t="s">
        <v>14</v>
      </c>
      <c r="U22" s="43" t="s">
        <v>14</v>
      </c>
      <c r="V22" s="42" t="s">
        <v>15</v>
      </c>
      <c r="W22" s="42" t="s">
        <v>1084</v>
      </c>
      <c r="X22" s="42" t="s">
        <v>224</v>
      </c>
      <c r="Y22" s="42" t="s">
        <v>1084</v>
      </c>
      <c r="Z22" s="42" t="s">
        <v>1089</v>
      </c>
      <c r="AA22" s="42" t="s">
        <v>1045</v>
      </c>
      <c r="AB22" s="42" t="s">
        <v>1045</v>
      </c>
      <c r="AC22" s="42" t="s">
        <v>941</v>
      </c>
      <c r="AD22" s="42" t="s">
        <v>3</v>
      </c>
      <c r="AE22" s="43" t="s">
        <v>941</v>
      </c>
      <c r="AF22" s="44" t="s">
        <v>3</v>
      </c>
      <c r="AG22" s="44" t="s">
        <v>3</v>
      </c>
      <c r="AH22" s="42" t="s">
        <v>970</v>
      </c>
      <c r="AI22" s="42">
        <v>0</v>
      </c>
      <c r="AJ22" s="42">
        <v>1</v>
      </c>
      <c r="AK22" s="42">
        <v>0</v>
      </c>
      <c r="AL22" s="42">
        <v>0</v>
      </c>
      <c r="AM22" s="42">
        <v>0</v>
      </c>
      <c r="AN22" s="42" t="s">
        <v>970</v>
      </c>
      <c r="AO22" s="42">
        <v>0</v>
      </c>
      <c r="AP22" s="42">
        <v>1</v>
      </c>
      <c r="AQ22" s="42">
        <v>0</v>
      </c>
      <c r="AR22" s="42">
        <v>0</v>
      </c>
      <c r="AS22" s="42">
        <v>0</v>
      </c>
      <c r="AT22" s="42" t="s">
        <v>3</v>
      </c>
      <c r="AU22" s="42" t="s">
        <v>3</v>
      </c>
      <c r="AV22" s="42" t="s">
        <v>3</v>
      </c>
      <c r="AW22" s="42" t="s">
        <v>3</v>
      </c>
      <c r="AX22" s="42" t="s">
        <v>3</v>
      </c>
      <c r="AY22" s="42" t="s">
        <v>3</v>
      </c>
      <c r="AZ22" s="42" t="s">
        <v>3</v>
      </c>
      <c r="BA22" s="42" t="s">
        <v>3</v>
      </c>
      <c r="BB22" s="42" t="s">
        <v>3</v>
      </c>
      <c r="BC22" s="42" t="s">
        <v>3</v>
      </c>
      <c r="BD22" s="42" t="s">
        <v>3</v>
      </c>
      <c r="BE22" s="42" t="s">
        <v>3</v>
      </c>
      <c r="BF22" s="42" t="s">
        <v>3</v>
      </c>
      <c r="BG22" s="42" t="s">
        <v>3</v>
      </c>
      <c r="BH22" s="42" t="s">
        <v>3</v>
      </c>
      <c r="BI22" s="42" t="s">
        <v>3</v>
      </c>
      <c r="BJ22" s="42" t="s">
        <v>3</v>
      </c>
      <c r="BK22" s="42" t="s">
        <v>3</v>
      </c>
      <c r="BL22" s="42" t="s">
        <v>3</v>
      </c>
      <c r="BM22" s="42" t="s">
        <v>3</v>
      </c>
      <c r="BN22" s="42" t="s">
        <v>3</v>
      </c>
      <c r="BO22" s="42" t="s">
        <v>3</v>
      </c>
      <c r="BP22" s="42" t="s">
        <v>3</v>
      </c>
      <c r="BQ22" s="42" t="s">
        <v>3</v>
      </c>
      <c r="BR22" s="42" t="s">
        <v>3</v>
      </c>
      <c r="BS22" s="42" t="s">
        <v>3</v>
      </c>
      <c r="BT22" s="43" t="s">
        <v>3</v>
      </c>
      <c r="BU22" s="42" t="s">
        <v>1045</v>
      </c>
      <c r="BV22" s="42">
        <v>75</v>
      </c>
      <c r="BW22" s="42" t="s">
        <v>3</v>
      </c>
      <c r="BX22" s="42" t="s">
        <v>3</v>
      </c>
      <c r="BY22" s="42" t="s">
        <v>3</v>
      </c>
      <c r="BZ22" s="42" t="s">
        <v>3</v>
      </c>
      <c r="CA22" s="42" t="s">
        <v>3</v>
      </c>
      <c r="CB22" s="42" t="s">
        <v>3</v>
      </c>
      <c r="CC22" s="42" t="s">
        <v>3</v>
      </c>
      <c r="CD22" s="43">
        <v>75</v>
      </c>
      <c r="CE22" s="42" t="s">
        <v>3</v>
      </c>
      <c r="CF22" s="42" t="s">
        <v>3</v>
      </c>
      <c r="CG22" s="42" t="s">
        <v>3</v>
      </c>
      <c r="CH22" s="42" t="s">
        <v>3</v>
      </c>
      <c r="CI22" s="42" t="s">
        <v>3</v>
      </c>
      <c r="CJ22" s="42" t="s">
        <v>3</v>
      </c>
      <c r="CK22" s="42" t="s">
        <v>3</v>
      </c>
      <c r="CL22" s="42" t="s">
        <v>3</v>
      </c>
      <c r="CM22" s="42" t="s">
        <v>3</v>
      </c>
      <c r="CN22" s="42" t="s">
        <v>3</v>
      </c>
      <c r="CO22" s="43" t="s">
        <v>3</v>
      </c>
      <c r="CP22" s="45" t="s">
        <v>3</v>
      </c>
      <c r="CQ22" s="42" t="s">
        <v>3</v>
      </c>
      <c r="CR22" s="42" t="s">
        <v>3</v>
      </c>
      <c r="CS22" s="42" t="s">
        <v>3</v>
      </c>
      <c r="CT22" s="42" t="s">
        <v>3</v>
      </c>
      <c r="CU22" s="42" t="s">
        <v>17</v>
      </c>
      <c r="CV22" s="42" t="s">
        <v>3</v>
      </c>
      <c r="CW22" s="42" t="s">
        <v>3</v>
      </c>
      <c r="CX22" s="42" t="s">
        <v>3</v>
      </c>
      <c r="CY22" s="42" t="s">
        <v>3</v>
      </c>
      <c r="CZ22" s="42" t="s">
        <v>3</v>
      </c>
      <c r="DA22" s="42" t="s">
        <v>3</v>
      </c>
      <c r="DB22" s="42" t="s">
        <v>3</v>
      </c>
      <c r="DC22" s="42" t="s">
        <v>3</v>
      </c>
      <c r="DD22" s="42" t="s">
        <v>3</v>
      </c>
      <c r="DE22" s="42" t="s">
        <v>3</v>
      </c>
      <c r="DF22" s="42" t="s">
        <v>3</v>
      </c>
      <c r="DG22" s="42" t="s">
        <v>3</v>
      </c>
      <c r="DH22" s="42" t="s">
        <v>3</v>
      </c>
      <c r="DI22" s="42" t="s">
        <v>3</v>
      </c>
      <c r="DJ22" s="42" t="s">
        <v>3</v>
      </c>
      <c r="DK22" s="42" t="s">
        <v>3</v>
      </c>
      <c r="DL22" s="42" t="s">
        <v>3</v>
      </c>
      <c r="DM22" s="42" t="s">
        <v>3</v>
      </c>
      <c r="DN22" s="42" t="s">
        <v>3</v>
      </c>
      <c r="DO22" s="42" t="s">
        <v>3</v>
      </c>
      <c r="DP22" s="42" t="s">
        <v>3</v>
      </c>
      <c r="DQ22" s="42" t="s">
        <v>3</v>
      </c>
      <c r="DR22" s="42" t="s">
        <v>3</v>
      </c>
      <c r="DS22" s="42" t="s">
        <v>3</v>
      </c>
      <c r="DT22" s="42" t="s">
        <v>3</v>
      </c>
      <c r="DU22" s="42" t="s">
        <v>3</v>
      </c>
      <c r="DV22" s="42" t="s">
        <v>3</v>
      </c>
      <c r="DW22" s="42" t="s">
        <v>3</v>
      </c>
      <c r="DX22" s="42" t="s">
        <v>3</v>
      </c>
      <c r="DY22" s="42" t="s">
        <v>3</v>
      </c>
      <c r="DZ22" s="42" t="s">
        <v>3</v>
      </c>
      <c r="EA22" s="42" t="s">
        <v>3</v>
      </c>
      <c r="EB22" s="42" t="s">
        <v>3</v>
      </c>
      <c r="EC22" s="42" t="s">
        <v>3</v>
      </c>
      <c r="ED22" s="42" t="s">
        <v>1046</v>
      </c>
      <c r="EE22" s="42" t="s">
        <v>3</v>
      </c>
      <c r="EF22" s="42" t="s">
        <v>3</v>
      </c>
      <c r="EG22" s="42" t="s">
        <v>3</v>
      </c>
      <c r="EH22" s="42" t="s">
        <v>3</v>
      </c>
      <c r="EI22" s="42" t="s">
        <v>3</v>
      </c>
      <c r="EJ22" s="42" t="s">
        <v>3</v>
      </c>
      <c r="EK22" s="42" t="s">
        <v>3</v>
      </c>
      <c r="EL22" s="42" t="s">
        <v>3</v>
      </c>
      <c r="EM22" s="42" t="s">
        <v>3</v>
      </c>
      <c r="EN22" s="42" t="s">
        <v>3</v>
      </c>
      <c r="EO22" s="42" t="s">
        <v>3</v>
      </c>
      <c r="EP22" s="42" t="s">
        <v>3</v>
      </c>
      <c r="EQ22" s="42" t="s">
        <v>3</v>
      </c>
      <c r="ER22" s="42" t="s">
        <v>3</v>
      </c>
      <c r="ES22" s="42" t="s">
        <v>3</v>
      </c>
      <c r="ET22" s="42" t="s">
        <v>3</v>
      </c>
      <c r="EU22" s="42" t="s">
        <v>3</v>
      </c>
      <c r="EV22" s="42" t="s">
        <v>3</v>
      </c>
      <c r="EW22" s="42" t="s">
        <v>3</v>
      </c>
      <c r="EX22" s="44" t="s">
        <v>3</v>
      </c>
      <c r="EY22" s="44" t="s">
        <v>3</v>
      </c>
      <c r="EZ22" s="42" t="s">
        <v>3</v>
      </c>
      <c r="FA22" s="42" t="s">
        <v>3</v>
      </c>
      <c r="FB22" s="42" t="s">
        <v>3</v>
      </c>
      <c r="FC22" s="42" t="s">
        <v>3</v>
      </c>
      <c r="FD22" s="42" t="s">
        <v>3</v>
      </c>
      <c r="FE22" s="42" t="s">
        <v>3</v>
      </c>
      <c r="FF22" s="42" t="s">
        <v>3</v>
      </c>
      <c r="FG22" s="42" t="s">
        <v>3</v>
      </c>
      <c r="FH22" s="42" t="s">
        <v>3</v>
      </c>
      <c r="FI22" s="42" t="s">
        <v>62</v>
      </c>
      <c r="FJ22" s="42" t="s">
        <v>3</v>
      </c>
      <c r="FK22" s="42" t="s">
        <v>3</v>
      </c>
      <c r="FL22" s="42" t="s">
        <v>3</v>
      </c>
      <c r="FM22" s="42" t="s">
        <v>62</v>
      </c>
      <c r="FN22" s="42" t="s">
        <v>3</v>
      </c>
      <c r="FO22" s="43"/>
      <c r="FP22" s="42" t="s">
        <v>3</v>
      </c>
      <c r="FQ22" s="42" t="s">
        <v>3</v>
      </c>
      <c r="FR22" s="42" t="s">
        <v>3</v>
      </c>
      <c r="FS22" s="42" t="s">
        <v>3</v>
      </c>
      <c r="FT22" s="42" t="s">
        <v>3</v>
      </c>
      <c r="FU22" s="42" t="s">
        <v>3</v>
      </c>
      <c r="FV22" s="42" t="s">
        <v>3</v>
      </c>
      <c r="FW22" s="42" t="s">
        <v>3</v>
      </c>
      <c r="FX22" s="42" t="s">
        <v>3</v>
      </c>
      <c r="FY22" s="42" t="s">
        <v>3</v>
      </c>
      <c r="FZ22" s="42" t="s">
        <v>3</v>
      </c>
      <c r="GA22" s="42" t="s">
        <v>3</v>
      </c>
      <c r="GB22" s="42" t="s">
        <v>3</v>
      </c>
      <c r="GC22" s="42" t="s">
        <v>3</v>
      </c>
      <c r="GD22" s="42" t="s">
        <v>3</v>
      </c>
      <c r="GE22" s="42" t="s">
        <v>3</v>
      </c>
      <c r="GF22" s="42" t="s">
        <v>3</v>
      </c>
      <c r="GG22" s="42" t="s">
        <v>3</v>
      </c>
      <c r="GH22" s="42" t="s">
        <v>3</v>
      </c>
      <c r="GI22" s="42" t="s">
        <v>3</v>
      </c>
      <c r="GJ22" s="42" t="s">
        <v>3</v>
      </c>
      <c r="GK22" s="42" t="s">
        <v>3</v>
      </c>
      <c r="GL22" s="42" t="s">
        <v>3</v>
      </c>
      <c r="GM22" s="42" t="s">
        <v>3</v>
      </c>
      <c r="GN22" s="42" t="s">
        <v>3</v>
      </c>
      <c r="GO22" s="42" t="s">
        <v>3</v>
      </c>
      <c r="GP22" s="44" t="s">
        <v>3</v>
      </c>
      <c r="GQ22" s="44" t="s">
        <v>3</v>
      </c>
      <c r="GR22" s="44" t="s">
        <v>3</v>
      </c>
      <c r="GS22" s="44" t="s">
        <v>3</v>
      </c>
      <c r="GT22" s="44" t="s">
        <v>3</v>
      </c>
      <c r="GU22" s="42" t="s">
        <v>3</v>
      </c>
      <c r="GV22" s="42" t="s">
        <v>3</v>
      </c>
      <c r="GW22" s="42" t="s">
        <v>3</v>
      </c>
      <c r="GX22" s="42">
        <v>144865626</v>
      </c>
      <c r="GY22" s="42" t="s">
        <v>2940</v>
      </c>
      <c r="GZ22" s="42" t="s">
        <v>2941</v>
      </c>
      <c r="HA22" s="42" t="s">
        <v>3</v>
      </c>
      <c r="HB22" s="42">
        <v>113</v>
      </c>
    </row>
    <row r="23" spans="1:210" x14ac:dyDescent="0.35">
      <c r="A23" s="42" t="s">
        <v>2942</v>
      </c>
      <c r="B23" s="42" t="s">
        <v>2943</v>
      </c>
      <c r="C23" s="42" t="s">
        <v>2729</v>
      </c>
      <c r="D23" s="42" t="s">
        <v>2635</v>
      </c>
      <c r="E23" s="46">
        <v>338050909408187</v>
      </c>
      <c r="F23" s="42" t="s">
        <v>2729</v>
      </c>
      <c r="G23" s="42" t="s">
        <v>0</v>
      </c>
      <c r="H23" s="42" t="s">
        <v>602</v>
      </c>
      <c r="I23" s="42" t="s">
        <v>0</v>
      </c>
      <c r="J23" s="42" t="s">
        <v>630</v>
      </c>
      <c r="K23" s="42" t="s">
        <v>24</v>
      </c>
      <c r="L23" s="42" t="s">
        <v>30</v>
      </c>
      <c r="M23" s="42" t="s">
        <v>723</v>
      </c>
      <c r="N23" s="42" t="s">
        <v>30</v>
      </c>
      <c r="O23" s="42" t="s">
        <v>1417</v>
      </c>
      <c r="P23" s="42" t="s">
        <v>14</v>
      </c>
      <c r="Q23" s="42" t="s">
        <v>3</v>
      </c>
      <c r="R23" s="42" t="s">
        <v>722</v>
      </c>
      <c r="S23" s="42" t="s">
        <v>14</v>
      </c>
      <c r="T23" s="42" t="s">
        <v>14</v>
      </c>
      <c r="U23" s="43" t="s">
        <v>14</v>
      </c>
      <c r="V23" s="42" t="s">
        <v>15</v>
      </c>
      <c r="W23" s="42" t="s">
        <v>1084</v>
      </c>
      <c r="X23" s="42" t="s">
        <v>224</v>
      </c>
      <c r="Y23" s="42" t="s">
        <v>1084</v>
      </c>
      <c r="Z23" s="42" t="s">
        <v>1089</v>
      </c>
      <c r="AA23" s="42" t="s">
        <v>1045</v>
      </c>
      <c r="AB23" s="42" t="s">
        <v>1045</v>
      </c>
      <c r="AC23" s="42" t="s">
        <v>941</v>
      </c>
      <c r="AD23" s="42" t="s">
        <v>3</v>
      </c>
      <c r="AE23" s="43" t="s">
        <v>941</v>
      </c>
      <c r="AF23" s="44" t="s">
        <v>3</v>
      </c>
      <c r="AG23" s="44" t="s">
        <v>3</v>
      </c>
      <c r="AH23" s="42" t="s">
        <v>972</v>
      </c>
      <c r="AI23" s="42">
        <v>0</v>
      </c>
      <c r="AJ23" s="42">
        <v>0</v>
      </c>
      <c r="AK23" s="42">
        <v>1</v>
      </c>
      <c r="AL23" s="42">
        <v>0</v>
      </c>
      <c r="AM23" s="42">
        <v>0</v>
      </c>
      <c r="AN23" s="42" t="s">
        <v>972</v>
      </c>
      <c r="AO23" s="42">
        <v>0</v>
      </c>
      <c r="AP23" s="42">
        <v>0</v>
      </c>
      <c r="AQ23" s="42">
        <v>1</v>
      </c>
      <c r="AR23" s="42">
        <v>0</v>
      </c>
      <c r="AS23" s="42">
        <v>0</v>
      </c>
      <c r="AT23" s="42" t="s">
        <v>3</v>
      </c>
      <c r="AU23" s="42" t="s">
        <v>3</v>
      </c>
      <c r="AV23" s="42" t="s">
        <v>3</v>
      </c>
      <c r="AW23" s="42" t="s">
        <v>3</v>
      </c>
      <c r="AX23" s="42" t="s">
        <v>3</v>
      </c>
      <c r="AY23" s="42" t="s">
        <v>3</v>
      </c>
      <c r="AZ23" s="42" t="s">
        <v>3</v>
      </c>
      <c r="BA23" s="42" t="s">
        <v>3</v>
      </c>
      <c r="BB23" s="42" t="s">
        <v>3</v>
      </c>
      <c r="BC23" s="42" t="s">
        <v>3</v>
      </c>
      <c r="BD23" s="42" t="s">
        <v>3</v>
      </c>
      <c r="BE23" s="42" t="s">
        <v>3</v>
      </c>
      <c r="BF23" s="42" t="s">
        <v>3</v>
      </c>
      <c r="BG23" s="42" t="s">
        <v>3</v>
      </c>
      <c r="BH23" s="42" t="s">
        <v>3</v>
      </c>
      <c r="BI23" s="42" t="s">
        <v>3</v>
      </c>
      <c r="BJ23" s="42" t="s">
        <v>3</v>
      </c>
      <c r="BK23" s="42" t="s">
        <v>3</v>
      </c>
      <c r="BL23" s="42" t="s">
        <v>3</v>
      </c>
      <c r="BM23" s="42" t="s">
        <v>3</v>
      </c>
      <c r="BN23" s="42" t="s">
        <v>3</v>
      </c>
      <c r="BO23" s="42" t="s">
        <v>3</v>
      </c>
      <c r="BP23" s="42" t="s">
        <v>3</v>
      </c>
      <c r="BQ23" s="42" t="s">
        <v>3</v>
      </c>
      <c r="BR23" s="42" t="s">
        <v>3</v>
      </c>
      <c r="BS23" s="42" t="s">
        <v>3</v>
      </c>
      <c r="BT23" s="43" t="s">
        <v>3</v>
      </c>
      <c r="BU23" s="42" t="s">
        <v>3</v>
      </c>
      <c r="BV23" s="42" t="s">
        <v>3</v>
      </c>
      <c r="BW23" s="42" t="s">
        <v>3</v>
      </c>
      <c r="BX23" s="42" t="s">
        <v>3</v>
      </c>
      <c r="BY23" s="42" t="s">
        <v>3</v>
      </c>
      <c r="BZ23" s="42" t="s">
        <v>3</v>
      </c>
      <c r="CA23" s="42" t="s">
        <v>3</v>
      </c>
      <c r="CB23" s="42" t="s">
        <v>3</v>
      </c>
      <c r="CC23" s="42" t="s">
        <v>3</v>
      </c>
      <c r="CD23" s="43" t="s">
        <v>3</v>
      </c>
      <c r="CE23" s="42" t="s">
        <v>1045</v>
      </c>
      <c r="CF23" s="42">
        <v>500</v>
      </c>
      <c r="CG23" s="42" t="s">
        <v>3</v>
      </c>
      <c r="CH23" s="42" t="s">
        <v>3</v>
      </c>
      <c r="CI23" s="42" t="s">
        <v>3</v>
      </c>
      <c r="CJ23" s="42" t="s">
        <v>3</v>
      </c>
      <c r="CK23" s="42" t="s">
        <v>3</v>
      </c>
      <c r="CL23" s="42" t="s">
        <v>3</v>
      </c>
      <c r="CM23" s="42" t="s">
        <v>3</v>
      </c>
      <c r="CN23" s="42" t="s">
        <v>3</v>
      </c>
      <c r="CO23" s="43">
        <v>500</v>
      </c>
      <c r="CQ23" s="42" t="s">
        <v>3</v>
      </c>
      <c r="CR23" s="42" t="s">
        <v>3</v>
      </c>
      <c r="CS23" s="42" t="s">
        <v>3</v>
      </c>
      <c r="CT23" s="42" t="s">
        <v>3</v>
      </c>
      <c r="CU23" s="42" t="s">
        <v>17</v>
      </c>
      <c r="CV23" s="42" t="s">
        <v>3</v>
      </c>
      <c r="CW23" s="42" t="s">
        <v>3</v>
      </c>
      <c r="CX23" s="42" t="s">
        <v>3</v>
      </c>
      <c r="CY23" s="42" t="s">
        <v>3</v>
      </c>
      <c r="CZ23" s="42" t="s">
        <v>3</v>
      </c>
      <c r="DA23" s="42" t="s">
        <v>3</v>
      </c>
      <c r="DB23" s="42" t="s">
        <v>3</v>
      </c>
      <c r="DC23" s="42" t="s">
        <v>3</v>
      </c>
      <c r="DD23" s="42" t="s">
        <v>3</v>
      </c>
      <c r="DE23" s="42" t="s">
        <v>3</v>
      </c>
      <c r="DF23" s="42" t="s">
        <v>3</v>
      </c>
      <c r="DG23" s="42" t="s">
        <v>3</v>
      </c>
      <c r="DH23" s="42" t="s">
        <v>3</v>
      </c>
      <c r="DI23" s="42" t="s">
        <v>3</v>
      </c>
      <c r="DJ23" s="42" t="s">
        <v>3</v>
      </c>
      <c r="DK23" s="42" t="s">
        <v>3</v>
      </c>
      <c r="DL23" s="42" t="s">
        <v>3</v>
      </c>
      <c r="DM23" s="42" t="s">
        <v>3</v>
      </c>
      <c r="DN23" s="42" t="s">
        <v>3</v>
      </c>
      <c r="DO23" s="42" t="s">
        <v>3</v>
      </c>
      <c r="DP23" s="42" t="s">
        <v>3</v>
      </c>
      <c r="DQ23" s="42" t="s">
        <v>3</v>
      </c>
      <c r="DR23" s="42" t="s">
        <v>3</v>
      </c>
      <c r="DS23" s="42" t="s">
        <v>3</v>
      </c>
      <c r="DT23" s="42" t="s">
        <v>3</v>
      </c>
      <c r="DU23" s="42" t="s">
        <v>3</v>
      </c>
      <c r="DV23" s="42" t="s">
        <v>3</v>
      </c>
      <c r="DW23" s="42" t="s">
        <v>3</v>
      </c>
      <c r="DX23" s="42" t="s">
        <v>3</v>
      </c>
      <c r="DY23" s="42" t="s">
        <v>3</v>
      </c>
      <c r="DZ23" s="42" t="s">
        <v>3</v>
      </c>
      <c r="EA23" s="42" t="s">
        <v>3</v>
      </c>
      <c r="EB23" s="42" t="s">
        <v>3</v>
      </c>
      <c r="EC23" s="42" t="s">
        <v>3</v>
      </c>
      <c r="ED23" s="42" t="s">
        <v>1046</v>
      </c>
      <c r="EE23" s="42" t="s">
        <v>3</v>
      </c>
      <c r="EF23" s="42" t="s">
        <v>3</v>
      </c>
      <c r="EG23" s="42" t="s">
        <v>3</v>
      </c>
      <c r="EH23" s="42" t="s">
        <v>3</v>
      </c>
      <c r="EI23" s="42" t="s">
        <v>3</v>
      </c>
      <c r="EJ23" s="42" t="s">
        <v>3</v>
      </c>
      <c r="EK23" s="42" t="s">
        <v>3</v>
      </c>
      <c r="EL23" s="42" t="s">
        <v>3</v>
      </c>
      <c r="EM23" s="42" t="s">
        <v>3</v>
      </c>
      <c r="EN23" s="42" t="s">
        <v>3</v>
      </c>
      <c r="EO23" s="42" t="s">
        <v>3</v>
      </c>
      <c r="EP23" s="42" t="s">
        <v>3</v>
      </c>
      <c r="EQ23" s="42" t="s">
        <v>3</v>
      </c>
      <c r="ER23" s="42" t="s">
        <v>3</v>
      </c>
      <c r="ES23" s="42" t="s">
        <v>3</v>
      </c>
      <c r="ET23" s="42" t="s">
        <v>3</v>
      </c>
      <c r="EU23" s="42" t="s">
        <v>3</v>
      </c>
      <c r="EV23" s="42" t="s">
        <v>3</v>
      </c>
      <c r="EW23" s="42" t="s">
        <v>3</v>
      </c>
      <c r="EX23" s="44" t="s">
        <v>3</v>
      </c>
      <c r="EY23" s="44" t="s">
        <v>3</v>
      </c>
      <c r="EZ23" s="42" t="s">
        <v>3</v>
      </c>
      <c r="FA23" s="42" t="s">
        <v>3</v>
      </c>
      <c r="FB23" s="42" t="s">
        <v>3</v>
      </c>
      <c r="FC23" s="42" t="s">
        <v>3</v>
      </c>
      <c r="FD23" s="42" t="s">
        <v>3</v>
      </c>
      <c r="FE23" s="42" t="s">
        <v>3</v>
      </c>
      <c r="FF23" s="42" t="s">
        <v>3</v>
      </c>
      <c r="FG23" s="42" t="s">
        <v>3</v>
      </c>
      <c r="FH23" s="42" t="s">
        <v>3</v>
      </c>
      <c r="FI23" s="42" t="s">
        <v>62</v>
      </c>
      <c r="FJ23" s="42" t="s">
        <v>3</v>
      </c>
      <c r="FK23" s="42" t="s">
        <v>3</v>
      </c>
      <c r="FL23" s="42" t="s">
        <v>3</v>
      </c>
      <c r="FM23" s="42" t="s">
        <v>62</v>
      </c>
      <c r="FN23" s="42" t="s">
        <v>3</v>
      </c>
      <c r="FO23" s="43"/>
      <c r="FP23" s="42" t="s">
        <v>3</v>
      </c>
      <c r="FQ23" s="42" t="s">
        <v>3</v>
      </c>
      <c r="FR23" s="42" t="s">
        <v>3</v>
      </c>
      <c r="FS23" s="42" t="s">
        <v>3</v>
      </c>
      <c r="FT23" s="42" t="s">
        <v>3</v>
      </c>
      <c r="FU23" s="42" t="s">
        <v>3</v>
      </c>
      <c r="FV23" s="42" t="s">
        <v>3</v>
      </c>
      <c r="FW23" s="42" t="s">
        <v>3</v>
      </c>
      <c r="FX23" s="42" t="s">
        <v>3</v>
      </c>
      <c r="FY23" s="42" t="s">
        <v>3</v>
      </c>
      <c r="FZ23" s="42" t="s">
        <v>3</v>
      </c>
      <c r="GA23" s="42" t="s">
        <v>3</v>
      </c>
      <c r="GB23" s="42" t="s">
        <v>3</v>
      </c>
      <c r="GC23" s="42" t="s">
        <v>3</v>
      </c>
      <c r="GD23" s="42" t="s">
        <v>3</v>
      </c>
      <c r="GE23" s="42" t="s">
        <v>3</v>
      </c>
      <c r="GF23" s="42" t="s">
        <v>3</v>
      </c>
      <c r="GG23" s="42" t="s">
        <v>3</v>
      </c>
      <c r="GH23" s="42" t="s">
        <v>3</v>
      </c>
      <c r="GI23" s="42" t="s">
        <v>3</v>
      </c>
      <c r="GJ23" s="42" t="s">
        <v>3</v>
      </c>
      <c r="GK23" s="42" t="s">
        <v>3</v>
      </c>
      <c r="GL23" s="42" t="s">
        <v>3</v>
      </c>
      <c r="GM23" s="42" t="s">
        <v>3</v>
      </c>
      <c r="GN23" s="42" t="s">
        <v>3</v>
      </c>
      <c r="GO23" s="42" t="s">
        <v>3</v>
      </c>
      <c r="GP23" s="44" t="s">
        <v>3</v>
      </c>
      <c r="GQ23" s="44" t="s">
        <v>3</v>
      </c>
      <c r="GR23" s="44" t="s">
        <v>3</v>
      </c>
      <c r="GS23" s="44" t="s">
        <v>3</v>
      </c>
      <c r="GT23" s="44" t="s">
        <v>3</v>
      </c>
      <c r="GU23" s="42" t="s">
        <v>3</v>
      </c>
      <c r="GV23" s="42" t="s">
        <v>2944</v>
      </c>
      <c r="GW23" s="42" t="s">
        <v>3</v>
      </c>
      <c r="GX23" s="42">
        <v>144865636</v>
      </c>
      <c r="GY23" s="42" t="s">
        <v>2945</v>
      </c>
      <c r="GZ23" s="42" t="s">
        <v>2946</v>
      </c>
      <c r="HA23" s="42" t="s">
        <v>3</v>
      </c>
      <c r="HB23" s="42">
        <v>115</v>
      </c>
    </row>
    <row r="24" spans="1:210" x14ac:dyDescent="0.35">
      <c r="A24" s="42" t="s">
        <v>2958</v>
      </c>
      <c r="B24" s="42" t="s">
        <v>2959</v>
      </c>
      <c r="C24" s="42" t="s">
        <v>2729</v>
      </c>
      <c r="D24" s="42" t="s">
        <v>2635</v>
      </c>
      <c r="E24" s="46">
        <v>338050909408187</v>
      </c>
      <c r="F24" s="42" t="s">
        <v>2729</v>
      </c>
      <c r="G24" s="42" t="s">
        <v>0</v>
      </c>
      <c r="H24" s="42" t="s">
        <v>602</v>
      </c>
      <c r="I24" s="42" t="s">
        <v>0</v>
      </c>
      <c r="J24" s="42" t="s">
        <v>630</v>
      </c>
      <c r="K24" s="42" t="s">
        <v>24</v>
      </c>
      <c r="L24" s="42" t="s">
        <v>30</v>
      </c>
      <c r="M24" s="42" t="s">
        <v>723</v>
      </c>
      <c r="N24" s="42" t="s">
        <v>30</v>
      </c>
      <c r="O24" s="42" t="s">
        <v>1417</v>
      </c>
      <c r="P24" s="42" t="s">
        <v>14</v>
      </c>
      <c r="Q24" s="42" t="s">
        <v>3</v>
      </c>
      <c r="R24" s="42" t="s">
        <v>722</v>
      </c>
      <c r="S24" s="42" t="s">
        <v>14</v>
      </c>
      <c r="T24" s="42" t="s">
        <v>14</v>
      </c>
      <c r="U24" s="43" t="s">
        <v>14</v>
      </c>
      <c r="V24" s="42" t="s">
        <v>15</v>
      </c>
      <c r="W24" s="42" t="s">
        <v>1084</v>
      </c>
      <c r="X24" s="42" t="s">
        <v>224</v>
      </c>
      <c r="Y24" s="42" t="s">
        <v>1084</v>
      </c>
      <c r="Z24" s="42" t="s">
        <v>1089</v>
      </c>
      <c r="AA24" s="42" t="s">
        <v>1045</v>
      </c>
      <c r="AB24" s="42" t="s">
        <v>1045</v>
      </c>
      <c r="AC24" s="42" t="s">
        <v>941</v>
      </c>
      <c r="AD24" s="42" t="s">
        <v>3</v>
      </c>
      <c r="AE24" s="43" t="s">
        <v>941</v>
      </c>
      <c r="AF24" s="44" t="s">
        <v>3</v>
      </c>
      <c r="AG24" s="44" t="s">
        <v>3</v>
      </c>
      <c r="AH24" s="42" t="s">
        <v>970</v>
      </c>
      <c r="AI24" s="42">
        <v>0</v>
      </c>
      <c r="AJ24" s="42">
        <v>1</v>
      </c>
      <c r="AK24" s="42">
        <v>0</v>
      </c>
      <c r="AL24" s="42">
        <v>0</v>
      </c>
      <c r="AM24" s="42">
        <v>0</v>
      </c>
      <c r="AN24" s="42" t="s">
        <v>970</v>
      </c>
      <c r="AO24" s="42">
        <v>0</v>
      </c>
      <c r="AP24" s="42">
        <v>1</v>
      </c>
      <c r="AQ24" s="42">
        <v>0</v>
      </c>
      <c r="AR24" s="42">
        <v>0</v>
      </c>
      <c r="AS24" s="42">
        <v>0</v>
      </c>
      <c r="AT24" s="42" t="s">
        <v>3</v>
      </c>
      <c r="AU24" s="42" t="s">
        <v>3</v>
      </c>
      <c r="AV24" s="42" t="s">
        <v>3</v>
      </c>
      <c r="AW24" s="42" t="s">
        <v>3</v>
      </c>
      <c r="AX24" s="42" t="s">
        <v>3</v>
      </c>
      <c r="AY24" s="42" t="s">
        <v>3</v>
      </c>
      <c r="AZ24" s="42" t="s">
        <v>3</v>
      </c>
      <c r="BA24" s="42" t="s">
        <v>3</v>
      </c>
      <c r="BB24" s="42" t="s">
        <v>3</v>
      </c>
      <c r="BC24" s="42" t="s">
        <v>3</v>
      </c>
      <c r="BD24" s="42" t="s">
        <v>3</v>
      </c>
      <c r="BE24" s="42" t="s">
        <v>3</v>
      </c>
      <c r="BF24" s="42" t="s">
        <v>3</v>
      </c>
      <c r="BG24" s="42" t="s">
        <v>3</v>
      </c>
      <c r="BH24" s="42" t="s">
        <v>3</v>
      </c>
      <c r="BI24" s="42" t="s">
        <v>3</v>
      </c>
      <c r="BJ24" s="42" t="s">
        <v>3</v>
      </c>
      <c r="BK24" s="42" t="s">
        <v>3</v>
      </c>
      <c r="BL24" s="42" t="s">
        <v>3</v>
      </c>
      <c r="BM24" s="42" t="s">
        <v>3</v>
      </c>
      <c r="BN24" s="42" t="s">
        <v>3</v>
      </c>
      <c r="BO24" s="42" t="s">
        <v>3</v>
      </c>
      <c r="BP24" s="42" t="s">
        <v>3</v>
      </c>
      <c r="BQ24" s="42" t="s">
        <v>3</v>
      </c>
      <c r="BR24" s="42" t="s">
        <v>3</v>
      </c>
      <c r="BS24" s="42" t="s">
        <v>3</v>
      </c>
      <c r="BT24" s="43" t="s">
        <v>3</v>
      </c>
      <c r="BU24" s="42" t="s">
        <v>1045</v>
      </c>
      <c r="BV24" s="42">
        <v>25</v>
      </c>
      <c r="BW24" s="42" t="s">
        <v>3</v>
      </c>
      <c r="BX24" s="42" t="s">
        <v>3</v>
      </c>
      <c r="BY24" s="42" t="s">
        <v>3</v>
      </c>
      <c r="BZ24" s="42" t="s">
        <v>3</v>
      </c>
      <c r="CA24" s="42" t="s">
        <v>3</v>
      </c>
      <c r="CB24" s="42" t="s">
        <v>3</v>
      </c>
      <c r="CC24" s="42" t="s">
        <v>3</v>
      </c>
      <c r="CD24" s="43">
        <v>25</v>
      </c>
      <c r="CE24" s="42" t="s">
        <v>3</v>
      </c>
      <c r="CF24" s="42" t="s">
        <v>3</v>
      </c>
      <c r="CG24" s="42" t="s">
        <v>3</v>
      </c>
      <c r="CH24" s="42" t="s">
        <v>3</v>
      </c>
      <c r="CI24" s="42" t="s">
        <v>3</v>
      </c>
      <c r="CJ24" s="42" t="s">
        <v>3</v>
      </c>
      <c r="CK24" s="42" t="s">
        <v>3</v>
      </c>
      <c r="CL24" s="42" t="s">
        <v>3</v>
      </c>
      <c r="CM24" s="42" t="s">
        <v>3</v>
      </c>
      <c r="CN24" s="42" t="s">
        <v>3</v>
      </c>
      <c r="CO24" s="43" t="s">
        <v>3</v>
      </c>
      <c r="CP24" s="45" t="s">
        <v>3</v>
      </c>
      <c r="CQ24" s="42" t="s">
        <v>3</v>
      </c>
      <c r="CR24" s="42" t="s">
        <v>3</v>
      </c>
      <c r="CS24" s="42" t="s">
        <v>3</v>
      </c>
      <c r="CT24" s="42" t="s">
        <v>3</v>
      </c>
      <c r="CU24" s="42" t="s">
        <v>17</v>
      </c>
      <c r="CV24" s="42" t="s">
        <v>3</v>
      </c>
      <c r="CW24" s="42" t="s">
        <v>3</v>
      </c>
      <c r="CX24" s="42" t="s">
        <v>3</v>
      </c>
      <c r="CY24" s="42" t="s">
        <v>3</v>
      </c>
      <c r="CZ24" s="42" t="s">
        <v>3</v>
      </c>
      <c r="DA24" s="42" t="s">
        <v>3</v>
      </c>
      <c r="DB24" s="42" t="s">
        <v>3</v>
      </c>
      <c r="DC24" s="42" t="s">
        <v>3</v>
      </c>
      <c r="DD24" s="42" t="s">
        <v>3</v>
      </c>
      <c r="DE24" s="42" t="s">
        <v>3</v>
      </c>
      <c r="DF24" s="42" t="s">
        <v>3</v>
      </c>
      <c r="DG24" s="42" t="s">
        <v>3</v>
      </c>
      <c r="DH24" s="42" t="s">
        <v>3</v>
      </c>
      <c r="DI24" s="42" t="s">
        <v>3</v>
      </c>
      <c r="DJ24" s="42" t="s">
        <v>3</v>
      </c>
      <c r="DK24" s="42" t="s">
        <v>3</v>
      </c>
      <c r="DL24" s="42" t="s">
        <v>3</v>
      </c>
      <c r="DM24" s="42" t="s">
        <v>3</v>
      </c>
      <c r="DN24" s="42" t="s">
        <v>3</v>
      </c>
      <c r="DO24" s="42" t="s">
        <v>3</v>
      </c>
      <c r="DP24" s="42" t="s">
        <v>3</v>
      </c>
      <c r="DQ24" s="42" t="s">
        <v>3</v>
      </c>
      <c r="DR24" s="42" t="s">
        <v>3</v>
      </c>
      <c r="DS24" s="42" t="s">
        <v>3</v>
      </c>
      <c r="DT24" s="42" t="s">
        <v>3</v>
      </c>
      <c r="DU24" s="42" t="s">
        <v>3</v>
      </c>
      <c r="DV24" s="42" t="s">
        <v>3</v>
      </c>
      <c r="DW24" s="42" t="s">
        <v>3</v>
      </c>
      <c r="DX24" s="42" t="s">
        <v>3</v>
      </c>
      <c r="DY24" s="42" t="s">
        <v>3</v>
      </c>
      <c r="DZ24" s="42" t="s">
        <v>3</v>
      </c>
      <c r="EA24" s="42" t="s">
        <v>3</v>
      </c>
      <c r="EB24" s="42" t="s">
        <v>3</v>
      </c>
      <c r="EC24" s="42" t="s">
        <v>3</v>
      </c>
      <c r="ED24" s="42" t="s">
        <v>1046</v>
      </c>
      <c r="EE24" s="42" t="s">
        <v>3</v>
      </c>
      <c r="EF24" s="42" t="s">
        <v>3</v>
      </c>
      <c r="EG24" s="42" t="s">
        <v>3</v>
      </c>
      <c r="EH24" s="42" t="s">
        <v>3</v>
      </c>
      <c r="EI24" s="42" t="s">
        <v>3</v>
      </c>
      <c r="EJ24" s="42" t="s">
        <v>3</v>
      </c>
      <c r="EK24" s="42" t="s">
        <v>3</v>
      </c>
      <c r="EL24" s="42" t="s">
        <v>3</v>
      </c>
      <c r="EM24" s="42" t="s">
        <v>3</v>
      </c>
      <c r="EN24" s="42" t="s">
        <v>3</v>
      </c>
      <c r="EO24" s="42" t="s">
        <v>3</v>
      </c>
      <c r="EP24" s="42" t="s">
        <v>3</v>
      </c>
      <c r="EQ24" s="42" t="s">
        <v>3</v>
      </c>
      <c r="ER24" s="42" t="s">
        <v>3</v>
      </c>
      <c r="ES24" s="42" t="s">
        <v>3</v>
      </c>
      <c r="ET24" s="42" t="s">
        <v>3</v>
      </c>
      <c r="EU24" s="42" t="s">
        <v>3</v>
      </c>
      <c r="EV24" s="42" t="s">
        <v>3</v>
      </c>
      <c r="EW24" s="42" t="s">
        <v>3</v>
      </c>
      <c r="EX24" s="44" t="s">
        <v>3</v>
      </c>
      <c r="EY24" s="44" t="s">
        <v>3</v>
      </c>
      <c r="EZ24" s="42" t="s">
        <v>3</v>
      </c>
      <c r="FA24" s="42" t="s">
        <v>3</v>
      </c>
      <c r="FB24" s="42" t="s">
        <v>3</v>
      </c>
      <c r="FC24" s="42" t="s">
        <v>3</v>
      </c>
      <c r="FD24" s="42" t="s">
        <v>3</v>
      </c>
      <c r="FE24" s="42" t="s">
        <v>3</v>
      </c>
      <c r="FF24" s="42" t="s">
        <v>3</v>
      </c>
      <c r="FG24" s="42" t="s">
        <v>3</v>
      </c>
      <c r="FH24" s="42" t="s">
        <v>3</v>
      </c>
      <c r="FI24" s="42" t="s">
        <v>62</v>
      </c>
      <c r="FJ24" s="42" t="s">
        <v>3</v>
      </c>
      <c r="FK24" s="42" t="s">
        <v>3</v>
      </c>
      <c r="FL24" s="42" t="s">
        <v>3</v>
      </c>
      <c r="FM24" s="42" t="s">
        <v>62</v>
      </c>
      <c r="FN24" s="42" t="s">
        <v>3</v>
      </c>
      <c r="FO24" s="43"/>
      <c r="FP24" s="42" t="s">
        <v>3</v>
      </c>
      <c r="FQ24" s="42" t="s">
        <v>3</v>
      </c>
      <c r="FR24" s="42" t="s">
        <v>3</v>
      </c>
      <c r="FS24" s="42" t="s">
        <v>3</v>
      </c>
      <c r="FT24" s="42" t="s">
        <v>3</v>
      </c>
      <c r="FU24" s="42" t="s">
        <v>3</v>
      </c>
      <c r="FV24" s="42" t="s">
        <v>3</v>
      </c>
      <c r="FW24" s="42" t="s">
        <v>3</v>
      </c>
      <c r="FX24" s="42" t="s">
        <v>3</v>
      </c>
      <c r="FY24" s="42" t="s">
        <v>3</v>
      </c>
      <c r="FZ24" s="42" t="s">
        <v>3</v>
      </c>
      <c r="GA24" s="42" t="s">
        <v>3</v>
      </c>
      <c r="GB24" s="42" t="s">
        <v>3</v>
      </c>
      <c r="GC24" s="42" t="s">
        <v>3</v>
      </c>
      <c r="GD24" s="42" t="s">
        <v>3</v>
      </c>
      <c r="GE24" s="42" t="s">
        <v>3</v>
      </c>
      <c r="GF24" s="42" t="s">
        <v>3</v>
      </c>
      <c r="GG24" s="42" t="s">
        <v>3</v>
      </c>
      <c r="GH24" s="42" t="s">
        <v>3</v>
      </c>
      <c r="GI24" s="42" t="s">
        <v>3</v>
      </c>
      <c r="GJ24" s="42" t="s">
        <v>3</v>
      </c>
      <c r="GK24" s="42" t="s">
        <v>3</v>
      </c>
      <c r="GL24" s="42" t="s">
        <v>3</v>
      </c>
      <c r="GM24" s="42" t="s">
        <v>3</v>
      </c>
      <c r="GN24" s="42" t="s">
        <v>3</v>
      </c>
      <c r="GO24" s="42" t="s">
        <v>3</v>
      </c>
      <c r="GP24" s="44" t="s">
        <v>3</v>
      </c>
      <c r="GQ24" s="44" t="s">
        <v>3</v>
      </c>
      <c r="GR24" s="44" t="s">
        <v>3</v>
      </c>
      <c r="GS24" s="44" t="s">
        <v>3</v>
      </c>
      <c r="GT24" s="44" t="s">
        <v>3</v>
      </c>
      <c r="GU24" s="42" t="s">
        <v>2960</v>
      </c>
      <c r="GV24" s="42" t="s">
        <v>2961</v>
      </c>
      <c r="GW24" s="42" t="s">
        <v>3</v>
      </c>
      <c r="GX24" s="42">
        <v>144865607</v>
      </c>
      <c r="GY24" s="42" t="s">
        <v>2962</v>
      </c>
      <c r="GZ24" s="42" t="s">
        <v>2963</v>
      </c>
      <c r="HA24" s="42" t="s">
        <v>3</v>
      </c>
      <c r="HB24" s="42">
        <v>111</v>
      </c>
    </row>
    <row r="25" spans="1:210" x14ac:dyDescent="0.35">
      <c r="A25" s="42" t="s">
        <v>2990</v>
      </c>
      <c r="B25" s="42" t="s">
        <v>2991</v>
      </c>
      <c r="C25" s="42" t="s">
        <v>2729</v>
      </c>
      <c r="D25" s="42" t="s">
        <v>2635</v>
      </c>
      <c r="E25" s="46">
        <v>338050909408187</v>
      </c>
      <c r="F25" s="42" t="s">
        <v>2729</v>
      </c>
      <c r="G25" s="42" t="s">
        <v>0</v>
      </c>
      <c r="H25" s="42" t="s">
        <v>602</v>
      </c>
      <c r="I25" s="42" t="s">
        <v>0</v>
      </c>
      <c r="J25" s="42" t="s">
        <v>630</v>
      </c>
      <c r="K25" s="42" t="s">
        <v>24</v>
      </c>
      <c r="L25" s="42" t="s">
        <v>30</v>
      </c>
      <c r="M25" s="42" t="s">
        <v>723</v>
      </c>
      <c r="N25" s="42" t="s">
        <v>30</v>
      </c>
      <c r="O25" s="42" t="s">
        <v>1417</v>
      </c>
      <c r="P25" s="42" t="s">
        <v>14</v>
      </c>
      <c r="Q25" s="42" t="s">
        <v>3</v>
      </c>
      <c r="R25" s="42" t="s">
        <v>722</v>
      </c>
      <c r="S25" s="42" t="s">
        <v>14</v>
      </c>
      <c r="T25" s="42" t="s">
        <v>14</v>
      </c>
      <c r="U25" s="43" t="s">
        <v>14</v>
      </c>
      <c r="V25" s="42" t="s">
        <v>15</v>
      </c>
      <c r="W25" s="42" t="s">
        <v>1084</v>
      </c>
      <c r="X25" s="42" t="s">
        <v>224</v>
      </c>
      <c r="Y25" s="42" t="s">
        <v>1084</v>
      </c>
      <c r="Z25" s="42" t="s">
        <v>1089</v>
      </c>
      <c r="AA25" s="42" t="s">
        <v>1045</v>
      </c>
      <c r="AB25" s="42" t="s">
        <v>1045</v>
      </c>
      <c r="AC25" s="42" t="s">
        <v>941</v>
      </c>
      <c r="AD25" s="42" t="s">
        <v>3</v>
      </c>
      <c r="AE25" s="43" t="s">
        <v>941</v>
      </c>
      <c r="AF25" s="44" t="s">
        <v>3</v>
      </c>
      <c r="AG25" s="44" t="s">
        <v>3</v>
      </c>
      <c r="AH25" s="42" t="s">
        <v>970</v>
      </c>
      <c r="AI25" s="42">
        <v>0</v>
      </c>
      <c r="AJ25" s="42">
        <v>1</v>
      </c>
      <c r="AK25" s="42">
        <v>0</v>
      </c>
      <c r="AL25" s="42">
        <v>0</v>
      </c>
      <c r="AM25" s="42">
        <v>0</v>
      </c>
      <c r="AN25" s="42" t="s">
        <v>970</v>
      </c>
      <c r="AO25" s="42">
        <v>0</v>
      </c>
      <c r="AP25" s="42">
        <v>1</v>
      </c>
      <c r="AQ25" s="42">
        <v>0</v>
      </c>
      <c r="AR25" s="42">
        <v>0</v>
      </c>
      <c r="AS25" s="42">
        <v>0</v>
      </c>
      <c r="AT25" s="42" t="s">
        <v>3</v>
      </c>
      <c r="AU25" s="42" t="s">
        <v>3</v>
      </c>
      <c r="AV25" s="42" t="s">
        <v>3</v>
      </c>
      <c r="AW25" s="42" t="s">
        <v>3</v>
      </c>
      <c r="AX25" s="42" t="s">
        <v>3</v>
      </c>
      <c r="AY25" s="42" t="s">
        <v>3</v>
      </c>
      <c r="AZ25" s="42" t="s">
        <v>3</v>
      </c>
      <c r="BA25" s="42" t="s">
        <v>3</v>
      </c>
      <c r="BB25" s="42" t="s">
        <v>3</v>
      </c>
      <c r="BC25" s="42" t="s">
        <v>3</v>
      </c>
      <c r="BD25" s="42" t="s">
        <v>3</v>
      </c>
      <c r="BE25" s="42" t="s">
        <v>3</v>
      </c>
      <c r="BF25" s="42" t="s">
        <v>3</v>
      </c>
      <c r="BG25" s="42" t="s">
        <v>3</v>
      </c>
      <c r="BH25" s="42" t="s">
        <v>3</v>
      </c>
      <c r="BI25" s="42" t="s">
        <v>3</v>
      </c>
      <c r="BJ25" s="42" t="s">
        <v>3</v>
      </c>
      <c r="BK25" s="42" t="s">
        <v>3</v>
      </c>
      <c r="BL25" s="42" t="s">
        <v>3</v>
      </c>
      <c r="BM25" s="42" t="s">
        <v>3</v>
      </c>
      <c r="BN25" s="42" t="s">
        <v>3</v>
      </c>
      <c r="BO25" s="42" t="s">
        <v>3</v>
      </c>
      <c r="BP25" s="42" t="s">
        <v>3</v>
      </c>
      <c r="BQ25" s="42" t="s">
        <v>3</v>
      </c>
      <c r="BR25" s="42" t="s">
        <v>3</v>
      </c>
      <c r="BS25" s="42" t="s">
        <v>3</v>
      </c>
      <c r="BT25" s="43" t="s">
        <v>3</v>
      </c>
      <c r="BU25" s="42" t="s">
        <v>1045</v>
      </c>
      <c r="BV25" s="42">
        <v>25</v>
      </c>
      <c r="BW25" s="42" t="s">
        <v>3</v>
      </c>
      <c r="BX25" s="42" t="s">
        <v>3</v>
      </c>
      <c r="BY25" s="42" t="s">
        <v>3</v>
      </c>
      <c r="BZ25" s="42" t="s">
        <v>3</v>
      </c>
      <c r="CA25" s="42" t="s">
        <v>3</v>
      </c>
      <c r="CB25" s="42" t="s">
        <v>3</v>
      </c>
      <c r="CC25" s="42" t="s">
        <v>3</v>
      </c>
      <c r="CD25" s="43">
        <v>25</v>
      </c>
      <c r="CE25" s="42" t="s">
        <v>3</v>
      </c>
      <c r="CF25" s="42" t="s">
        <v>3</v>
      </c>
      <c r="CG25" s="42" t="s">
        <v>3</v>
      </c>
      <c r="CH25" s="42" t="s">
        <v>3</v>
      </c>
      <c r="CI25" s="42" t="s">
        <v>3</v>
      </c>
      <c r="CJ25" s="42" t="s">
        <v>3</v>
      </c>
      <c r="CK25" s="42" t="s">
        <v>3</v>
      </c>
      <c r="CL25" s="42" t="s">
        <v>3</v>
      </c>
      <c r="CM25" s="42" t="s">
        <v>3</v>
      </c>
      <c r="CN25" s="42" t="s">
        <v>3</v>
      </c>
      <c r="CO25" s="43" t="s">
        <v>3</v>
      </c>
      <c r="CP25" s="45" t="s">
        <v>3</v>
      </c>
      <c r="CQ25" s="42" t="s">
        <v>3</v>
      </c>
      <c r="CR25" s="42" t="s">
        <v>3</v>
      </c>
      <c r="CS25" s="42" t="s">
        <v>3</v>
      </c>
      <c r="CT25" s="42" t="s">
        <v>3</v>
      </c>
      <c r="CU25" s="42" t="s">
        <v>17</v>
      </c>
      <c r="CV25" s="42" t="s">
        <v>3</v>
      </c>
      <c r="CW25" s="42" t="s">
        <v>3</v>
      </c>
      <c r="CX25" s="42" t="s">
        <v>3</v>
      </c>
      <c r="CY25" s="42" t="s">
        <v>3</v>
      </c>
      <c r="CZ25" s="42" t="s">
        <v>3</v>
      </c>
      <c r="DA25" s="42" t="s">
        <v>3</v>
      </c>
      <c r="DB25" s="42" t="s">
        <v>3</v>
      </c>
      <c r="DC25" s="42" t="s">
        <v>3</v>
      </c>
      <c r="DD25" s="42" t="s">
        <v>3</v>
      </c>
      <c r="DE25" s="42" t="s">
        <v>3</v>
      </c>
      <c r="DF25" s="42" t="s">
        <v>3</v>
      </c>
      <c r="DG25" s="42" t="s">
        <v>3</v>
      </c>
      <c r="DH25" s="42" t="s">
        <v>3</v>
      </c>
      <c r="DI25" s="42" t="s">
        <v>3</v>
      </c>
      <c r="DJ25" s="42" t="s">
        <v>3</v>
      </c>
      <c r="DK25" s="42" t="s">
        <v>3</v>
      </c>
      <c r="DL25" s="42" t="s">
        <v>3</v>
      </c>
      <c r="DM25" s="42" t="s">
        <v>3</v>
      </c>
      <c r="DN25" s="42" t="s">
        <v>3</v>
      </c>
      <c r="DO25" s="42" t="s">
        <v>3</v>
      </c>
      <c r="DP25" s="42" t="s">
        <v>3</v>
      </c>
      <c r="DQ25" s="42" t="s">
        <v>3</v>
      </c>
      <c r="DR25" s="42" t="s">
        <v>3</v>
      </c>
      <c r="DS25" s="42" t="s">
        <v>3</v>
      </c>
      <c r="DT25" s="42" t="s">
        <v>3</v>
      </c>
      <c r="DU25" s="42" t="s">
        <v>3</v>
      </c>
      <c r="DV25" s="42" t="s">
        <v>3</v>
      </c>
      <c r="DW25" s="42" t="s">
        <v>3</v>
      </c>
      <c r="DX25" s="42" t="s">
        <v>3</v>
      </c>
      <c r="DY25" s="42" t="s">
        <v>3</v>
      </c>
      <c r="DZ25" s="42" t="s">
        <v>3</v>
      </c>
      <c r="EA25" s="42" t="s">
        <v>3</v>
      </c>
      <c r="EB25" s="42" t="s">
        <v>3</v>
      </c>
      <c r="EC25" s="42" t="s">
        <v>3</v>
      </c>
      <c r="ED25" s="42" t="s">
        <v>1046</v>
      </c>
      <c r="EE25" s="42" t="s">
        <v>3</v>
      </c>
      <c r="EF25" s="42" t="s">
        <v>3</v>
      </c>
      <c r="EG25" s="42" t="s">
        <v>3</v>
      </c>
      <c r="EH25" s="42" t="s">
        <v>3</v>
      </c>
      <c r="EI25" s="42" t="s">
        <v>3</v>
      </c>
      <c r="EJ25" s="42" t="s">
        <v>3</v>
      </c>
      <c r="EK25" s="42" t="s">
        <v>3</v>
      </c>
      <c r="EL25" s="42" t="s">
        <v>3</v>
      </c>
      <c r="EM25" s="42" t="s">
        <v>3</v>
      </c>
      <c r="EN25" s="42" t="s">
        <v>3</v>
      </c>
      <c r="EO25" s="42" t="s">
        <v>3</v>
      </c>
      <c r="EP25" s="42" t="s">
        <v>3</v>
      </c>
      <c r="EQ25" s="42" t="s">
        <v>3</v>
      </c>
      <c r="ER25" s="42" t="s">
        <v>3</v>
      </c>
      <c r="ES25" s="42" t="s">
        <v>3</v>
      </c>
      <c r="ET25" s="42" t="s">
        <v>3</v>
      </c>
      <c r="EU25" s="42" t="s">
        <v>3</v>
      </c>
      <c r="EV25" s="42" t="s">
        <v>3</v>
      </c>
      <c r="EW25" s="42" t="s">
        <v>3</v>
      </c>
      <c r="EX25" s="44" t="s">
        <v>3</v>
      </c>
      <c r="EY25" s="44" t="s">
        <v>3</v>
      </c>
      <c r="EZ25" s="42" t="s">
        <v>3</v>
      </c>
      <c r="FA25" s="42" t="s">
        <v>3</v>
      </c>
      <c r="FB25" s="42" t="s">
        <v>3</v>
      </c>
      <c r="FC25" s="42" t="s">
        <v>3</v>
      </c>
      <c r="FD25" s="42" t="s">
        <v>3</v>
      </c>
      <c r="FE25" s="42" t="s">
        <v>3</v>
      </c>
      <c r="FF25" s="42" t="s">
        <v>3</v>
      </c>
      <c r="FG25" s="42" t="s">
        <v>3</v>
      </c>
      <c r="FH25" s="42" t="s">
        <v>3</v>
      </c>
      <c r="FI25" s="42" t="s">
        <v>62</v>
      </c>
      <c r="FJ25" s="42" t="s">
        <v>3</v>
      </c>
      <c r="FK25" s="42" t="s">
        <v>3</v>
      </c>
      <c r="FL25" s="42" t="s">
        <v>3</v>
      </c>
      <c r="FM25" s="42" t="s">
        <v>62</v>
      </c>
      <c r="FN25" s="42" t="s">
        <v>3</v>
      </c>
      <c r="FO25" s="43"/>
      <c r="FP25" s="42" t="s">
        <v>3</v>
      </c>
      <c r="FQ25" s="42" t="s">
        <v>3</v>
      </c>
      <c r="FR25" s="42" t="s">
        <v>3</v>
      </c>
      <c r="FS25" s="42" t="s">
        <v>3</v>
      </c>
      <c r="FT25" s="42" t="s">
        <v>3</v>
      </c>
      <c r="FU25" s="42" t="s">
        <v>3</v>
      </c>
      <c r="FV25" s="42" t="s">
        <v>3</v>
      </c>
      <c r="FW25" s="42" t="s">
        <v>3</v>
      </c>
      <c r="FX25" s="42" t="s">
        <v>3</v>
      </c>
      <c r="FY25" s="42" t="s">
        <v>3</v>
      </c>
      <c r="FZ25" s="42" t="s">
        <v>3</v>
      </c>
      <c r="GA25" s="42" t="s">
        <v>3</v>
      </c>
      <c r="GB25" s="42" t="s">
        <v>3</v>
      </c>
      <c r="GC25" s="42" t="s">
        <v>3</v>
      </c>
      <c r="GD25" s="42" t="s">
        <v>3</v>
      </c>
      <c r="GE25" s="42" t="s">
        <v>3</v>
      </c>
      <c r="GF25" s="42" t="s">
        <v>3</v>
      </c>
      <c r="GG25" s="42" t="s">
        <v>3</v>
      </c>
      <c r="GH25" s="42" t="s">
        <v>3</v>
      </c>
      <c r="GI25" s="42" t="s">
        <v>3</v>
      </c>
      <c r="GJ25" s="42" t="s">
        <v>3</v>
      </c>
      <c r="GK25" s="42" t="s">
        <v>3</v>
      </c>
      <c r="GL25" s="42" t="s">
        <v>3</v>
      </c>
      <c r="GM25" s="42" t="s">
        <v>3</v>
      </c>
      <c r="GN25" s="42" t="s">
        <v>3</v>
      </c>
      <c r="GO25" s="42" t="s">
        <v>3</v>
      </c>
      <c r="GP25" s="44" t="s">
        <v>3</v>
      </c>
      <c r="GQ25" s="44" t="s">
        <v>3</v>
      </c>
      <c r="GR25" s="44" t="s">
        <v>3</v>
      </c>
      <c r="GS25" s="44" t="s">
        <v>3</v>
      </c>
      <c r="GT25" s="44" t="s">
        <v>3</v>
      </c>
      <c r="GU25" s="42" t="s">
        <v>2992</v>
      </c>
      <c r="GV25" s="42" t="s">
        <v>2993</v>
      </c>
      <c r="GW25" s="42" t="s">
        <v>3</v>
      </c>
      <c r="GX25" s="42">
        <v>144865624</v>
      </c>
      <c r="GY25" s="42" t="s">
        <v>2994</v>
      </c>
      <c r="GZ25" s="42" t="s">
        <v>2995</v>
      </c>
      <c r="HA25" s="42" t="s">
        <v>3</v>
      </c>
      <c r="HB25" s="42">
        <v>112</v>
      </c>
    </row>
    <row r="26" spans="1:210" x14ac:dyDescent="0.35">
      <c r="A26" s="42" t="s">
        <v>3018</v>
      </c>
      <c r="B26" s="42" t="s">
        <v>3019</v>
      </c>
      <c r="C26" s="42" t="s">
        <v>2729</v>
      </c>
      <c r="D26" s="42" t="s">
        <v>2635</v>
      </c>
      <c r="E26" s="42" t="s">
        <v>3</v>
      </c>
      <c r="F26" s="42" t="s">
        <v>2729</v>
      </c>
      <c r="G26" s="42" t="s">
        <v>0</v>
      </c>
      <c r="H26" s="42" t="s">
        <v>602</v>
      </c>
      <c r="I26" s="42" t="s">
        <v>0</v>
      </c>
      <c r="J26" s="42" t="s">
        <v>632</v>
      </c>
      <c r="K26" s="42" t="s">
        <v>24</v>
      </c>
      <c r="L26" s="42" t="s">
        <v>30</v>
      </c>
      <c r="M26" s="42" t="s">
        <v>723</v>
      </c>
      <c r="N26" s="42" t="s">
        <v>30</v>
      </c>
      <c r="O26" s="42" t="s">
        <v>1417</v>
      </c>
      <c r="P26" s="42" t="s">
        <v>14</v>
      </c>
      <c r="Q26" s="42" t="s">
        <v>3</v>
      </c>
      <c r="R26" s="42" t="s">
        <v>722</v>
      </c>
      <c r="S26" s="42" t="s">
        <v>14</v>
      </c>
      <c r="T26" s="42" t="s">
        <v>14</v>
      </c>
      <c r="U26" s="43" t="s">
        <v>14</v>
      </c>
      <c r="V26" s="42" t="s">
        <v>15</v>
      </c>
      <c r="W26" s="42" t="s">
        <v>1086</v>
      </c>
      <c r="X26" s="42" t="s">
        <v>1085</v>
      </c>
      <c r="Y26" s="42" t="s">
        <v>1086</v>
      </c>
      <c r="Z26" s="42" t="s">
        <v>1091</v>
      </c>
      <c r="AA26" s="42" t="s">
        <v>1045</v>
      </c>
      <c r="AB26" s="42" t="s">
        <v>1045</v>
      </c>
      <c r="AC26" s="42" t="s">
        <v>3</v>
      </c>
      <c r="AD26" s="42" t="s">
        <v>3</v>
      </c>
      <c r="AE26" s="43" t="s">
        <v>3</v>
      </c>
      <c r="AF26" s="44" t="s">
        <v>3</v>
      </c>
      <c r="AG26" s="44" t="s">
        <v>3</v>
      </c>
      <c r="AH26" s="42" t="s">
        <v>3</v>
      </c>
      <c r="AI26" s="42" t="s">
        <v>3</v>
      </c>
      <c r="AJ26" s="42" t="s">
        <v>3</v>
      </c>
      <c r="AK26" s="42" t="s">
        <v>3</v>
      </c>
      <c r="AL26" s="42" t="s">
        <v>3</v>
      </c>
      <c r="AM26" s="42" t="s">
        <v>3</v>
      </c>
      <c r="AN26" s="42" t="s">
        <v>3</v>
      </c>
      <c r="AO26" s="42" t="s">
        <v>3</v>
      </c>
      <c r="AP26" s="42" t="s">
        <v>3</v>
      </c>
      <c r="AQ26" s="42" t="s">
        <v>3</v>
      </c>
      <c r="AR26" s="42" t="s">
        <v>3</v>
      </c>
      <c r="AS26" s="42" t="s">
        <v>3</v>
      </c>
      <c r="AT26" s="42" t="s">
        <v>3</v>
      </c>
      <c r="AU26" s="42" t="s">
        <v>3</v>
      </c>
      <c r="AV26" s="42" t="s">
        <v>3</v>
      </c>
      <c r="AW26" s="42" t="s">
        <v>3</v>
      </c>
      <c r="AX26" s="42" t="s">
        <v>3</v>
      </c>
      <c r="AY26" s="42" t="s">
        <v>3</v>
      </c>
      <c r="AZ26" s="42" t="s">
        <v>3</v>
      </c>
      <c r="BA26" s="42" t="s">
        <v>3</v>
      </c>
      <c r="BB26" s="42" t="s">
        <v>3</v>
      </c>
      <c r="BC26" s="42" t="s">
        <v>3</v>
      </c>
      <c r="BD26" s="42" t="s">
        <v>3</v>
      </c>
      <c r="BE26" s="42" t="s">
        <v>3</v>
      </c>
      <c r="BF26" s="42" t="s">
        <v>3</v>
      </c>
      <c r="BG26" s="42" t="s">
        <v>3</v>
      </c>
      <c r="BH26" s="42" t="s">
        <v>3</v>
      </c>
      <c r="BI26" s="42" t="s">
        <v>3</v>
      </c>
      <c r="BJ26" s="42" t="s">
        <v>3</v>
      </c>
      <c r="BK26" s="42" t="s">
        <v>3</v>
      </c>
      <c r="BL26" s="42" t="s">
        <v>3</v>
      </c>
      <c r="BM26" s="42" t="s">
        <v>3</v>
      </c>
      <c r="BN26" s="42" t="s">
        <v>3</v>
      </c>
      <c r="BO26" s="42" t="s">
        <v>3</v>
      </c>
      <c r="BP26" s="42" t="s">
        <v>3</v>
      </c>
      <c r="BQ26" s="42" t="s">
        <v>3</v>
      </c>
      <c r="BR26" s="42" t="s">
        <v>3</v>
      </c>
      <c r="BS26" s="42" t="s">
        <v>3</v>
      </c>
      <c r="BT26" s="43" t="s">
        <v>3</v>
      </c>
      <c r="BU26" s="42" t="s">
        <v>3</v>
      </c>
      <c r="BV26" s="42" t="s">
        <v>3</v>
      </c>
      <c r="BW26" s="42" t="s">
        <v>3</v>
      </c>
      <c r="BX26" s="42" t="s">
        <v>3</v>
      </c>
      <c r="BY26" s="42" t="s">
        <v>3</v>
      </c>
      <c r="BZ26" s="42" t="s">
        <v>3</v>
      </c>
      <c r="CA26" s="42" t="s">
        <v>3</v>
      </c>
      <c r="CB26" s="42" t="s">
        <v>3</v>
      </c>
      <c r="CC26" s="42" t="s">
        <v>3</v>
      </c>
      <c r="CD26" s="43" t="s">
        <v>3</v>
      </c>
      <c r="CE26" s="42" t="s">
        <v>3</v>
      </c>
      <c r="CF26" s="42" t="s">
        <v>3</v>
      </c>
      <c r="CG26" s="42" t="s">
        <v>3</v>
      </c>
      <c r="CH26" s="42" t="s">
        <v>3</v>
      </c>
      <c r="CI26" s="42" t="s">
        <v>3</v>
      </c>
      <c r="CJ26" s="42" t="s">
        <v>3</v>
      </c>
      <c r="CK26" s="42" t="s">
        <v>3</v>
      </c>
      <c r="CL26" s="42" t="s">
        <v>3</v>
      </c>
      <c r="CM26" s="42" t="s">
        <v>3</v>
      </c>
      <c r="CN26" s="42" t="s">
        <v>3</v>
      </c>
      <c r="CO26" s="43" t="s">
        <v>3</v>
      </c>
      <c r="CP26" s="45" t="s">
        <v>3</v>
      </c>
      <c r="CQ26" s="42" t="s">
        <v>3</v>
      </c>
      <c r="CR26" s="42" t="s">
        <v>3</v>
      </c>
      <c r="CS26" s="42" t="s">
        <v>3</v>
      </c>
      <c r="CT26" s="42" t="s">
        <v>3</v>
      </c>
      <c r="CU26" s="42" t="s">
        <v>3</v>
      </c>
      <c r="CV26" s="42" t="s">
        <v>3</v>
      </c>
      <c r="CW26" s="42" t="s">
        <v>3</v>
      </c>
      <c r="CX26" s="42" t="s">
        <v>3</v>
      </c>
      <c r="CY26" s="42" t="s">
        <v>3</v>
      </c>
      <c r="CZ26" s="42" t="s">
        <v>3</v>
      </c>
      <c r="DA26" s="42" t="s">
        <v>3</v>
      </c>
      <c r="DB26" s="42" t="s">
        <v>3</v>
      </c>
      <c r="DC26" s="42" t="s">
        <v>3</v>
      </c>
      <c r="DD26" s="42" t="s">
        <v>3</v>
      </c>
      <c r="DE26" s="42" t="s">
        <v>3</v>
      </c>
      <c r="DF26" s="42" t="s">
        <v>3</v>
      </c>
      <c r="DG26" s="42" t="s">
        <v>3</v>
      </c>
      <c r="DH26" s="42" t="s">
        <v>3</v>
      </c>
      <c r="DI26" s="42" t="s">
        <v>3</v>
      </c>
      <c r="DJ26" s="42" t="s">
        <v>3</v>
      </c>
      <c r="DK26" s="42" t="s">
        <v>3</v>
      </c>
      <c r="DL26" s="42" t="s">
        <v>3</v>
      </c>
      <c r="DM26" s="42" t="s">
        <v>3</v>
      </c>
      <c r="DN26" s="42" t="s">
        <v>3</v>
      </c>
      <c r="DO26" s="42" t="s">
        <v>3</v>
      </c>
      <c r="DP26" s="42" t="s">
        <v>3</v>
      </c>
      <c r="DQ26" s="42" t="s">
        <v>3</v>
      </c>
      <c r="DR26" s="42" t="s">
        <v>3</v>
      </c>
      <c r="DS26" s="42" t="s">
        <v>3</v>
      </c>
      <c r="DT26" s="42" t="s">
        <v>3</v>
      </c>
      <c r="DU26" s="42" t="s">
        <v>3</v>
      </c>
      <c r="DV26" s="42" t="s">
        <v>3</v>
      </c>
      <c r="DW26" s="42" t="s">
        <v>3</v>
      </c>
      <c r="DX26" s="42" t="s">
        <v>3</v>
      </c>
      <c r="DY26" s="42" t="s">
        <v>3</v>
      </c>
      <c r="DZ26" s="42" t="s">
        <v>3</v>
      </c>
      <c r="EA26" s="42" t="s">
        <v>3</v>
      </c>
      <c r="EB26" s="42" t="s">
        <v>3</v>
      </c>
      <c r="EC26" s="42" t="s">
        <v>3</v>
      </c>
      <c r="ED26" s="42" t="s">
        <v>3</v>
      </c>
      <c r="EE26" s="42" t="s">
        <v>3</v>
      </c>
      <c r="EF26" s="42" t="s">
        <v>3</v>
      </c>
      <c r="EG26" s="42" t="s">
        <v>3</v>
      </c>
      <c r="EH26" s="42" t="s">
        <v>3</v>
      </c>
      <c r="EI26" s="42" t="s">
        <v>3</v>
      </c>
      <c r="EJ26" s="42" t="s">
        <v>3</v>
      </c>
      <c r="EK26" s="42" t="s">
        <v>3</v>
      </c>
      <c r="EL26" s="42" t="s">
        <v>3</v>
      </c>
      <c r="EM26" s="42" t="s">
        <v>3</v>
      </c>
      <c r="EN26" s="42" t="s">
        <v>3</v>
      </c>
      <c r="EO26" s="42" t="s">
        <v>3</v>
      </c>
      <c r="EP26" s="42" t="s">
        <v>3</v>
      </c>
      <c r="EQ26" s="42" t="s">
        <v>3</v>
      </c>
      <c r="ER26" s="42" t="s">
        <v>3</v>
      </c>
      <c r="ES26" s="42" t="s">
        <v>3</v>
      </c>
      <c r="ET26" s="42" t="s">
        <v>3</v>
      </c>
      <c r="EU26" s="42" t="s">
        <v>3</v>
      </c>
      <c r="EV26" s="42" t="s">
        <v>3</v>
      </c>
      <c r="EW26" s="42" t="s">
        <v>3</v>
      </c>
      <c r="EX26" s="44" t="s">
        <v>3</v>
      </c>
      <c r="EY26" s="44" t="s">
        <v>3</v>
      </c>
      <c r="EZ26" s="42" t="s">
        <v>3020</v>
      </c>
      <c r="FA26" s="42" t="s">
        <v>1045</v>
      </c>
      <c r="FB26" s="42" t="s">
        <v>1045</v>
      </c>
      <c r="FC26" s="42" t="s">
        <v>3</v>
      </c>
      <c r="FD26" s="42" t="s">
        <v>1045</v>
      </c>
      <c r="FE26" s="42" t="s">
        <v>3</v>
      </c>
      <c r="FF26" s="42" t="s">
        <v>3</v>
      </c>
      <c r="FG26" s="42" t="s">
        <v>3</v>
      </c>
      <c r="FH26" s="42" t="s">
        <v>1046</v>
      </c>
      <c r="FI26" s="42">
        <v>4000</v>
      </c>
      <c r="FJ26" s="42">
        <v>4000</v>
      </c>
      <c r="FK26" s="42">
        <v>5000</v>
      </c>
      <c r="FL26" s="42" t="s">
        <v>3</v>
      </c>
      <c r="FM26" s="42" t="s">
        <v>62</v>
      </c>
      <c r="FN26" s="42">
        <v>3750</v>
      </c>
      <c r="FO26" s="43">
        <v>3750</v>
      </c>
      <c r="FP26" s="42" t="s">
        <v>17</v>
      </c>
      <c r="FQ26" s="42" t="s">
        <v>3</v>
      </c>
      <c r="FR26" s="42" t="s">
        <v>3</v>
      </c>
      <c r="FS26" s="42" t="s">
        <v>3</v>
      </c>
      <c r="FT26" s="42" t="s">
        <v>3</v>
      </c>
      <c r="FU26" s="42" t="s">
        <v>3</v>
      </c>
      <c r="FV26" s="42" t="s">
        <v>3</v>
      </c>
      <c r="FW26" s="42" t="s">
        <v>3</v>
      </c>
      <c r="FX26" s="42" t="s">
        <v>3</v>
      </c>
      <c r="FY26" s="42" t="s">
        <v>3</v>
      </c>
      <c r="FZ26" s="42" t="s">
        <v>3</v>
      </c>
      <c r="GA26" s="42" t="s">
        <v>3</v>
      </c>
      <c r="GB26" s="42" t="s">
        <v>3</v>
      </c>
      <c r="GC26" s="42" t="s">
        <v>3</v>
      </c>
      <c r="GD26" s="42" t="s">
        <v>3</v>
      </c>
      <c r="GE26" s="42" t="s">
        <v>3</v>
      </c>
      <c r="GF26" s="42" t="s">
        <v>3</v>
      </c>
      <c r="GG26" s="42" t="s">
        <v>3</v>
      </c>
      <c r="GH26" s="42" t="s">
        <v>3</v>
      </c>
      <c r="GI26" s="42" t="s">
        <v>3</v>
      </c>
      <c r="GJ26" s="42" t="s">
        <v>3</v>
      </c>
      <c r="GK26" s="42" t="s">
        <v>3</v>
      </c>
      <c r="GL26" s="42" t="s">
        <v>3</v>
      </c>
      <c r="GM26" s="42" t="s">
        <v>3</v>
      </c>
      <c r="GN26" s="42" t="s">
        <v>1046</v>
      </c>
      <c r="GO26" s="42" t="s">
        <v>3</v>
      </c>
      <c r="GP26" s="44" t="s">
        <v>3</v>
      </c>
      <c r="GQ26" s="44" t="s">
        <v>3</v>
      </c>
      <c r="GR26" s="44" t="s">
        <v>3</v>
      </c>
      <c r="GS26" s="44" t="s">
        <v>3</v>
      </c>
      <c r="GT26" s="44" t="s">
        <v>3</v>
      </c>
      <c r="GU26" s="42" t="s">
        <v>3</v>
      </c>
      <c r="GV26" s="42" t="s">
        <v>3</v>
      </c>
      <c r="GW26" s="42" t="s">
        <v>3</v>
      </c>
      <c r="GX26" s="42">
        <v>144866745</v>
      </c>
      <c r="GY26" s="42" t="s">
        <v>3021</v>
      </c>
      <c r="GZ26" s="42" t="s">
        <v>3022</v>
      </c>
      <c r="HA26" s="42" t="s">
        <v>3</v>
      </c>
      <c r="HB26" s="42">
        <v>124</v>
      </c>
    </row>
    <row r="27" spans="1:210" x14ac:dyDescent="0.35">
      <c r="A27" s="42" t="s">
        <v>3047</v>
      </c>
      <c r="B27" s="42" t="s">
        <v>3048</v>
      </c>
      <c r="C27" s="42" t="s">
        <v>2729</v>
      </c>
      <c r="D27" s="42" t="s">
        <v>2635</v>
      </c>
      <c r="E27" s="42" t="s">
        <v>3</v>
      </c>
      <c r="F27" s="42" t="s">
        <v>2729</v>
      </c>
      <c r="G27" s="42" t="s">
        <v>0</v>
      </c>
      <c r="H27" s="42" t="s">
        <v>602</v>
      </c>
      <c r="I27" s="42" t="s">
        <v>0</v>
      </c>
      <c r="J27" s="42" t="s">
        <v>632</v>
      </c>
      <c r="K27" s="42" t="s">
        <v>24</v>
      </c>
      <c r="L27" s="42" t="s">
        <v>30</v>
      </c>
      <c r="M27" s="42" t="s">
        <v>723</v>
      </c>
      <c r="N27" s="42" t="s">
        <v>30</v>
      </c>
      <c r="O27" s="42" t="s">
        <v>1417</v>
      </c>
      <c r="P27" s="42" t="s">
        <v>14</v>
      </c>
      <c r="Q27" s="42" t="s">
        <v>3</v>
      </c>
      <c r="R27" s="42" t="s">
        <v>722</v>
      </c>
      <c r="S27" s="42" t="s">
        <v>14</v>
      </c>
      <c r="T27" s="42" t="s">
        <v>14</v>
      </c>
      <c r="U27" s="43" t="s">
        <v>14</v>
      </c>
      <c r="V27" s="42" t="s">
        <v>15</v>
      </c>
      <c r="W27" s="42" t="s">
        <v>1086</v>
      </c>
      <c r="X27" s="42" t="s">
        <v>1085</v>
      </c>
      <c r="Y27" s="42" t="s">
        <v>1086</v>
      </c>
      <c r="Z27" s="42" t="s">
        <v>1091</v>
      </c>
      <c r="AA27" s="42" t="s">
        <v>1045</v>
      </c>
      <c r="AB27" s="42" t="s">
        <v>1045</v>
      </c>
      <c r="AC27" s="42" t="s">
        <v>3</v>
      </c>
      <c r="AD27" s="42" t="s">
        <v>3</v>
      </c>
      <c r="AE27" s="43" t="s">
        <v>3</v>
      </c>
      <c r="AF27" s="44" t="s">
        <v>3</v>
      </c>
      <c r="AG27" s="44" t="s">
        <v>3</v>
      </c>
      <c r="AH27" s="42" t="s">
        <v>3</v>
      </c>
      <c r="AI27" s="42" t="s">
        <v>3</v>
      </c>
      <c r="AJ27" s="42" t="s">
        <v>3</v>
      </c>
      <c r="AK27" s="42" t="s">
        <v>3</v>
      </c>
      <c r="AL27" s="42" t="s">
        <v>3</v>
      </c>
      <c r="AM27" s="42" t="s">
        <v>3</v>
      </c>
      <c r="AN27" s="42" t="s">
        <v>3</v>
      </c>
      <c r="AO27" s="42" t="s">
        <v>3</v>
      </c>
      <c r="AP27" s="42" t="s">
        <v>3</v>
      </c>
      <c r="AQ27" s="42" t="s">
        <v>3</v>
      </c>
      <c r="AR27" s="42" t="s">
        <v>3</v>
      </c>
      <c r="AS27" s="42" t="s">
        <v>3</v>
      </c>
      <c r="AT27" s="42" t="s">
        <v>3</v>
      </c>
      <c r="AU27" s="42" t="s">
        <v>3</v>
      </c>
      <c r="AV27" s="42" t="s">
        <v>3</v>
      </c>
      <c r="AW27" s="42" t="s">
        <v>3</v>
      </c>
      <c r="AX27" s="42" t="s">
        <v>3</v>
      </c>
      <c r="AY27" s="42" t="s">
        <v>3</v>
      </c>
      <c r="AZ27" s="42" t="s">
        <v>3</v>
      </c>
      <c r="BA27" s="42" t="s">
        <v>3</v>
      </c>
      <c r="BB27" s="42" t="s">
        <v>3</v>
      </c>
      <c r="BC27" s="42" t="s">
        <v>3</v>
      </c>
      <c r="BD27" s="42" t="s">
        <v>3</v>
      </c>
      <c r="BE27" s="42" t="s">
        <v>3</v>
      </c>
      <c r="BF27" s="42" t="s">
        <v>3</v>
      </c>
      <c r="BG27" s="42" t="s">
        <v>3</v>
      </c>
      <c r="BH27" s="42" t="s">
        <v>3</v>
      </c>
      <c r="BI27" s="42" t="s">
        <v>3</v>
      </c>
      <c r="BJ27" s="42" t="s">
        <v>3</v>
      </c>
      <c r="BK27" s="42" t="s">
        <v>3</v>
      </c>
      <c r="BL27" s="42" t="s">
        <v>3</v>
      </c>
      <c r="BM27" s="42" t="s">
        <v>3</v>
      </c>
      <c r="BN27" s="42" t="s">
        <v>3</v>
      </c>
      <c r="BO27" s="42" t="s">
        <v>3</v>
      </c>
      <c r="BP27" s="42" t="s">
        <v>3</v>
      </c>
      <c r="BQ27" s="42" t="s">
        <v>3</v>
      </c>
      <c r="BR27" s="42" t="s">
        <v>3</v>
      </c>
      <c r="BS27" s="42" t="s">
        <v>3</v>
      </c>
      <c r="BT27" s="43" t="s">
        <v>3</v>
      </c>
      <c r="BU27" s="42" t="s">
        <v>3</v>
      </c>
      <c r="BV27" s="42" t="s">
        <v>3</v>
      </c>
      <c r="BW27" s="42" t="s">
        <v>3</v>
      </c>
      <c r="BX27" s="42" t="s">
        <v>3</v>
      </c>
      <c r="BY27" s="42" t="s">
        <v>3</v>
      </c>
      <c r="BZ27" s="42" t="s">
        <v>3</v>
      </c>
      <c r="CA27" s="42" t="s">
        <v>3</v>
      </c>
      <c r="CB27" s="42" t="s">
        <v>3</v>
      </c>
      <c r="CC27" s="42" t="s">
        <v>3</v>
      </c>
      <c r="CD27" s="43" t="s">
        <v>3</v>
      </c>
      <c r="CE27" s="42" t="s">
        <v>3</v>
      </c>
      <c r="CF27" s="42" t="s">
        <v>3</v>
      </c>
      <c r="CG27" s="42" t="s">
        <v>3</v>
      </c>
      <c r="CH27" s="42" t="s">
        <v>3</v>
      </c>
      <c r="CI27" s="42" t="s">
        <v>3</v>
      </c>
      <c r="CJ27" s="42" t="s">
        <v>3</v>
      </c>
      <c r="CK27" s="42" t="s">
        <v>3</v>
      </c>
      <c r="CL27" s="42" t="s">
        <v>3</v>
      </c>
      <c r="CM27" s="42" t="s">
        <v>3</v>
      </c>
      <c r="CN27" s="42" t="s">
        <v>3</v>
      </c>
      <c r="CO27" s="43" t="s">
        <v>3</v>
      </c>
      <c r="CP27" s="45" t="s">
        <v>3</v>
      </c>
      <c r="CQ27" s="42" t="s">
        <v>3</v>
      </c>
      <c r="CR27" s="42" t="s">
        <v>3</v>
      </c>
      <c r="CS27" s="42" t="s">
        <v>3</v>
      </c>
      <c r="CT27" s="42" t="s">
        <v>3</v>
      </c>
      <c r="CU27" s="42" t="s">
        <v>3</v>
      </c>
      <c r="CV27" s="42" t="s">
        <v>3</v>
      </c>
      <c r="CW27" s="42" t="s">
        <v>3</v>
      </c>
      <c r="CX27" s="42" t="s">
        <v>3</v>
      </c>
      <c r="CY27" s="42" t="s">
        <v>3</v>
      </c>
      <c r="CZ27" s="42" t="s">
        <v>3</v>
      </c>
      <c r="DA27" s="42" t="s">
        <v>3</v>
      </c>
      <c r="DB27" s="42" t="s">
        <v>3</v>
      </c>
      <c r="DC27" s="42" t="s">
        <v>3</v>
      </c>
      <c r="DD27" s="42" t="s">
        <v>3</v>
      </c>
      <c r="DE27" s="42" t="s">
        <v>3</v>
      </c>
      <c r="DF27" s="42" t="s">
        <v>3</v>
      </c>
      <c r="DG27" s="42" t="s">
        <v>3</v>
      </c>
      <c r="DH27" s="42" t="s">
        <v>3</v>
      </c>
      <c r="DI27" s="42" t="s">
        <v>3</v>
      </c>
      <c r="DJ27" s="42" t="s">
        <v>3</v>
      </c>
      <c r="DK27" s="42" t="s">
        <v>3</v>
      </c>
      <c r="DL27" s="42" t="s">
        <v>3</v>
      </c>
      <c r="DM27" s="42" t="s">
        <v>3</v>
      </c>
      <c r="DN27" s="42" t="s">
        <v>3</v>
      </c>
      <c r="DO27" s="42" t="s">
        <v>3</v>
      </c>
      <c r="DP27" s="42" t="s">
        <v>3</v>
      </c>
      <c r="DQ27" s="42" t="s">
        <v>3</v>
      </c>
      <c r="DR27" s="42" t="s">
        <v>3</v>
      </c>
      <c r="DS27" s="42" t="s">
        <v>3</v>
      </c>
      <c r="DT27" s="42" t="s">
        <v>3</v>
      </c>
      <c r="DU27" s="42" t="s">
        <v>3</v>
      </c>
      <c r="DV27" s="42" t="s">
        <v>3</v>
      </c>
      <c r="DW27" s="42" t="s">
        <v>3</v>
      </c>
      <c r="DX27" s="42" t="s">
        <v>3</v>
      </c>
      <c r="DY27" s="42" t="s">
        <v>3</v>
      </c>
      <c r="DZ27" s="42" t="s">
        <v>3</v>
      </c>
      <c r="EA27" s="42" t="s">
        <v>3</v>
      </c>
      <c r="EB27" s="42" t="s">
        <v>3</v>
      </c>
      <c r="EC27" s="42" t="s">
        <v>3</v>
      </c>
      <c r="ED27" s="42" t="s">
        <v>3</v>
      </c>
      <c r="EE27" s="42" t="s">
        <v>3</v>
      </c>
      <c r="EF27" s="42" t="s">
        <v>3</v>
      </c>
      <c r="EG27" s="42" t="s">
        <v>3</v>
      </c>
      <c r="EH27" s="42" t="s">
        <v>3</v>
      </c>
      <c r="EI27" s="42" t="s">
        <v>3</v>
      </c>
      <c r="EJ27" s="42" t="s">
        <v>3</v>
      </c>
      <c r="EK27" s="42" t="s">
        <v>3</v>
      </c>
      <c r="EL27" s="42" t="s">
        <v>3</v>
      </c>
      <c r="EM27" s="42" t="s">
        <v>3</v>
      </c>
      <c r="EN27" s="42" t="s">
        <v>3</v>
      </c>
      <c r="EO27" s="42" t="s">
        <v>3</v>
      </c>
      <c r="EP27" s="42" t="s">
        <v>3</v>
      </c>
      <c r="EQ27" s="42" t="s">
        <v>3</v>
      </c>
      <c r="ER27" s="42" t="s">
        <v>3</v>
      </c>
      <c r="ES27" s="42" t="s">
        <v>3</v>
      </c>
      <c r="ET27" s="42" t="s">
        <v>3</v>
      </c>
      <c r="EU27" s="42" t="s">
        <v>3</v>
      </c>
      <c r="EV27" s="42" t="s">
        <v>3</v>
      </c>
      <c r="EW27" s="42" t="s">
        <v>3</v>
      </c>
      <c r="EX27" s="44" t="s">
        <v>3</v>
      </c>
      <c r="EY27" s="44" t="s">
        <v>3</v>
      </c>
      <c r="EZ27" s="42" t="s">
        <v>3049</v>
      </c>
      <c r="FA27" s="42" t="s">
        <v>1045</v>
      </c>
      <c r="FB27" s="42" t="s">
        <v>1045</v>
      </c>
      <c r="FC27" s="42" t="s">
        <v>3</v>
      </c>
      <c r="FD27" s="42" t="s">
        <v>1045</v>
      </c>
      <c r="FE27" s="42" t="s">
        <v>3</v>
      </c>
      <c r="FF27" s="42" t="s">
        <v>3</v>
      </c>
      <c r="FG27" s="42" t="s">
        <v>3</v>
      </c>
      <c r="FH27" s="42" t="s">
        <v>1046</v>
      </c>
      <c r="FI27" s="42">
        <v>1100</v>
      </c>
      <c r="FJ27" s="42">
        <v>1100</v>
      </c>
      <c r="FK27" s="42">
        <v>2250</v>
      </c>
      <c r="FL27" s="42" t="s">
        <v>3</v>
      </c>
      <c r="FM27" s="42" t="s">
        <v>62</v>
      </c>
      <c r="FN27" s="42" t="s">
        <v>3050</v>
      </c>
      <c r="FO27" s="47">
        <v>6136.363636363636</v>
      </c>
      <c r="FP27" s="42" t="s">
        <v>132</v>
      </c>
      <c r="FQ27" s="42" t="s">
        <v>3</v>
      </c>
      <c r="FR27" s="42" t="s">
        <v>3</v>
      </c>
      <c r="FS27" s="42" t="s">
        <v>3</v>
      </c>
      <c r="FT27" s="42" t="s">
        <v>3</v>
      </c>
      <c r="FU27" s="42" t="s">
        <v>3</v>
      </c>
      <c r="FV27" s="42" t="s">
        <v>3</v>
      </c>
      <c r="FW27" s="42" t="s">
        <v>3</v>
      </c>
      <c r="FX27" s="42" t="s">
        <v>3</v>
      </c>
      <c r="FY27" s="42" t="s">
        <v>3</v>
      </c>
      <c r="FZ27" s="42" t="s">
        <v>3</v>
      </c>
      <c r="GA27" s="42" t="s">
        <v>3</v>
      </c>
      <c r="GB27" s="42" t="s">
        <v>3</v>
      </c>
      <c r="GC27" s="42" t="s">
        <v>3</v>
      </c>
      <c r="GD27" s="42" t="s">
        <v>1018</v>
      </c>
      <c r="GE27" s="42">
        <v>1</v>
      </c>
      <c r="GF27" s="42">
        <v>0</v>
      </c>
      <c r="GG27" s="42">
        <v>0</v>
      </c>
      <c r="GH27" s="42">
        <v>0</v>
      </c>
      <c r="GI27" s="42">
        <v>0</v>
      </c>
      <c r="GJ27" s="42">
        <v>0</v>
      </c>
      <c r="GK27" s="42">
        <v>0</v>
      </c>
      <c r="GL27" s="42">
        <v>0</v>
      </c>
      <c r="GM27" s="42" t="s">
        <v>3</v>
      </c>
      <c r="GN27" s="42" t="s">
        <v>1046</v>
      </c>
      <c r="GO27" s="42" t="s">
        <v>3</v>
      </c>
      <c r="GP27" s="44" t="s">
        <v>3</v>
      </c>
      <c r="GQ27" s="44" t="s">
        <v>3</v>
      </c>
      <c r="GR27" s="44" t="s">
        <v>3</v>
      </c>
      <c r="GS27" s="44" t="s">
        <v>3</v>
      </c>
      <c r="GT27" s="44" t="s">
        <v>3</v>
      </c>
      <c r="GU27" s="42" t="s">
        <v>3</v>
      </c>
      <c r="GV27" s="42" t="s">
        <v>3</v>
      </c>
      <c r="GW27" s="42" t="s">
        <v>3</v>
      </c>
      <c r="GX27" s="42">
        <v>144866750</v>
      </c>
      <c r="GY27" s="42" t="s">
        <v>2394</v>
      </c>
      <c r="GZ27" s="42" t="s">
        <v>3051</v>
      </c>
      <c r="HA27" s="42" t="s">
        <v>3</v>
      </c>
      <c r="HB27" s="42">
        <v>126</v>
      </c>
    </row>
    <row r="28" spans="1:210" x14ac:dyDescent="0.35">
      <c r="A28" s="42" t="s">
        <v>3081</v>
      </c>
      <c r="B28" s="42" t="s">
        <v>3082</v>
      </c>
      <c r="C28" s="42" t="s">
        <v>2729</v>
      </c>
      <c r="D28" s="42" t="s">
        <v>2635</v>
      </c>
      <c r="E28" s="46">
        <v>338050909408187</v>
      </c>
      <c r="F28" s="42" t="s">
        <v>2729</v>
      </c>
      <c r="G28" s="42" t="s">
        <v>0</v>
      </c>
      <c r="H28" s="42" t="s">
        <v>602</v>
      </c>
      <c r="I28" s="42" t="s">
        <v>0</v>
      </c>
      <c r="J28" s="42" t="s">
        <v>630</v>
      </c>
      <c r="K28" s="42" t="s">
        <v>24</v>
      </c>
      <c r="L28" s="42" t="s">
        <v>30</v>
      </c>
      <c r="M28" s="42" t="s">
        <v>723</v>
      </c>
      <c r="N28" s="42" t="s">
        <v>30</v>
      </c>
      <c r="O28" s="42" t="s">
        <v>1417</v>
      </c>
      <c r="P28" s="42" t="s">
        <v>14</v>
      </c>
      <c r="Q28" s="42" t="s">
        <v>3</v>
      </c>
      <c r="R28" s="42" t="s">
        <v>722</v>
      </c>
      <c r="S28" s="42" t="s">
        <v>14</v>
      </c>
      <c r="T28" s="42" t="s">
        <v>14</v>
      </c>
      <c r="U28" s="43" t="s">
        <v>14</v>
      </c>
      <c r="V28" s="42" t="s">
        <v>15</v>
      </c>
      <c r="W28" s="42" t="s">
        <v>1084</v>
      </c>
      <c r="X28" s="42" t="s">
        <v>224</v>
      </c>
      <c r="Y28" s="42" t="s">
        <v>1084</v>
      </c>
      <c r="Z28" s="42" t="s">
        <v>1089</v>
      </c>
      <c r="AA28" s="42" t="s">
        <v>1045</v>
      </c>
      <c r="AB28" s="42" t="s">
        <v>1045</v>
      </c>
      <c r="AC28" s="42" t="s">
        <v>941</v>
      </c>
      <c r="AD28" s="42" t="s">
        <v>3</v>
      </c>
      <c r="AE28" s="43" t="s">
        <v>941</v>
      </c>
      <c r="AF28" s="44" t="s">
        <v>3</v>
      </c>
      <c r="AG28" s="44" t="s">
        <v>3</v>
      </c>
      <c r="AH28" s="42" t="s">
        <v>972</v>
      </c>
      <c r="AI28" s="42">
        <v>0</v>
      </c>
      <c r="AJ28" s="42">
        <v>0</v>
      </c>
      <c r="AK28" s="42">
        <v>1</v>
      </c>
      <c r="AL28" s="42">
        <v>0</v>
      </c>
      <c r="AM28" s="42">
        <v>0</v>
      </c>
      <c r="AN28" s="42" t="s">
        <v>972</v>
      </c>
      <c r="AO28" s="42">
        <v>0</v>
      </c>
      <c r="AP28" s="42">
        <v>0</v>
      </c>
      <c r="AQ28" s="42">
        <v>1</v>
      </c>
      <c r="AR28" s="42">
        <v>0</v>
      </c>
      <c r="AS28" s="42">
        <v>0</v>
      </c>
      <c r="AT28" s="42" t="s">
        <v>3</v>
      </c>
      <c r="AU28" s="42" t="s">
        <v>3</v>
      </c>
      <c r="AV28" s="42" t="s">
        <v>3</v>
      </c>
      <c r="AW28" s="42" t="s">
        <v>3</v>
      </c>
      <c r="AX28" s="42" t="s">
        <v>3</v>
      </c>
      <c r="AY28" s="42" t="s">
        <v>3</v>
      </c>
      <c r="AZ28" s="42" t="s">
        <v>3</v>
      </c>
      <c r="BA28" s="42" t="s">
        <v>3</v>
      </c>
      <c r="BB28" s="42" t="s">
        <v>3</v>
      </c>
      <c r="BC28" s="42" t="s">
        <v>3</v>
      </c>
      <c r="BD28" s="42" t="s">
        <v>3</v>
      </c>
      <c r="BE28" s="42" t="s">
        <v>3</v>
      </c>
      <c r="BF28" s="42" t="s">
        <v>3</v>
      </c>
      <c r="BG28" s="42" t="s">
        <v>3</v>
      </c>
      <c r="BH28" s="42" t="s">
        <v>3</v>
      </c>
      <c r="BI28" s="42" t="s">
        <v>3</v>
      </c>
      <c r="BJ28" s="42" t="s">
        <v>3</v>
      </c>
      <c r="BK28" s="42" t="s">
        <v>3</v>
      </c>
      <c r="BL28" s="42" t="s">
        <v>3</v>
      </c>
      <c r="BM28" s="42" t="s">
        <v>3</v>
      </c>
      <c r="BN28" s="42" t="s">
        <v>3</v>
      </c>
      <c r="BO28" s="42" t="s">
        <v>3</v>
      </c>
      <c r="BP28" s="42" t="s">
        <v>3</v>
      </c>
      <c r="BQ28" s="42" t="s">
        <v>3</v>
      </c>
      <c r="BR28" s="42" t="s">
        <v>3</v>
      </c>
      <c r="BS28" s="42" t="s">
        <v>3</v>
      </c>
      <c r="BT28" s="43" t="s">
        <v>3</v>
      </c>
      <c r="BU28" s="42" t="s">
        <v>3</v>
      </c>
      <c r="BV28" s="42" t="s">
        <v>3</v>
      </c>
      <c r="BW28" s="42" t="s">
        <v>3</v>
      </c>
      <c r="BX28" s="42" t="s">
        <v>3</v>
      </c>
      <c r="BY28" s="42" t="s">
        <v>3</v>
      </c>
      <c r="BZ28" s="42" t="s">
        <v>3</v>
      </c>
      <c r="CA28" s="42" t="s">
        <v>3</v>
      </c>
      <c r="CB28" s="42" t="s">
        <v>3</v>
      </c>
      <c r="CC28" s="42" t="s">
        <v>3</v>
      </c>
      <c r="CD28" s="43" t="s">
        <v>3</v>
      </c>
      <c r="CE28" s="42" t="s">
        <v>1045</v>
      </c>
      <c r="CF28" s="42">
        <v>495</v>
      </c>
      <c r="CG28" s="42" t="s">
        <v>3</v>
      </c>
      <c r="CH28" s="42" t="s">
        <v>3</v>
      </c>
      <c r="CI28" s="42" t="s">
        <v>3</v>
      </c>
      <c r="CJ28" s="42" t="s">
        <v>3</v>
      </c>
      <c r="CK28" s="42" t="s">
        <v>3</v>
      </c>
      <c r="CL28" s="42" t="s">
        <v>3</v>
      </c>
      <c r="CM28" s="42" t="s">
        <v>3</v>
      </c>
      <c r="CN28" s="42" t="s">
        <v>3</v>
      </c>
      <c r="CO28" s="43">
        <v>495</v>
      </c>
      <c r="CQ28" s="42" t="s">
        <v>3</v>
      </c>
      <c r="CR28" s="42" t="s">
        <v>3</v>
      </c>
      <c r="CS28" s="42" t="s">
        <v>3</v>
      </c>
      <c r="CT28" s="42" t="s">
        <v>3</v>
      </c>
      <c r="CU28" s="42" t="s">
        <v>132</v>
      </c>
      <c r="CV28" s="42" t="s">
        <v>3</v>
      </c>
      <c r="CW28" s="42" t="s">
        <v>3</v>
      </c>
      <c r="CX28" s="42" t="s">
        <v>3</v>
      </c>
      <c r="CY28" s="42" t="s">
        <v>3</v>
      </c>
      <c r="CZ28" s="42" t="s">
        <v>3</v>
      </c>
      <c r="DA28" s="42" t="s">
        <v>3</v>
      </c>
      <c r="DB28" s="42" t="s">
        <v>3</v>
      </c>
      <c r="DC28" s="42" t="s">
        <v>3</v>
      </c>
      <c r="DD28" s="42" t="s">
        <v>3</v>
      </c>
      <c r="DE28" s="42" t="s">
        <v>3</v>
      </c>
      <c r="DF28" s="42" t="s">
        <v>3</v>
      </c>
      <c r="DG28" s="42" t="s">
        <v>3</v>
      </c>
      <c r="DH28" s="42" t="s">
        <v>3</v>
      </c>
      <c r="DI28" s="42" t="s">
        <v>3</v>
      </c>
      <c r="DJ28" s="42" t="s">
        <v>3</v>
      </c>
      <c r="DK28" s="42" t="s">
        <v>3</v>
      </c>
      <c r="DL28" s="42" t="s">
        <v>3</v>
      </c>
      <c r="DM28" s="42" t="s">
        <v>3</v>
      </c>
      <c r="DN28" s="42" t="s">
        <v>972</v>
      </c>
      <c r="DO28" s="42">
        <v>0</v>
      </c>
      <c r="DP28" s="42">
        <v>0</v>
      </c>
      <c r="DQ28" s="42">
        <v>1</v>
      </c>
      <c r="DR28" s="42">
        <v>0</v>
      </c>
      <c r="DS28" s="42">
        <v>0</v>
      </c>
      <c r="DT28" s="42" t="s">
        <v>1018</v>
      </c>
      <c r="DU28" s="42">
        <v>1</v>
      </c>
      <c r="DV28" s="42">
        <v>0</v>
      </c>
      <c r="DW28" s="42">
        <v>0</v>
      </c>
      <c r="DX28" s="42">
        <v>0</v>
      </c>
      <c r="DY28" s="42">
        <v>0</v>
      </c>
      <c r="DZ28" s="42">
        <v>0</v>
      </c>
      <c r="EA28" s="42">
        <v>0</v>
      </c>
      <c r="EB28" s="42">
        <v>0</v>
      </c>
      <c r="EC28" s="42" t="s">
        <v>3</v>
      </c>
      <c r="ED28" s="42" t="s">
        <v>1046</v>
      </c>
      <c r="EE28" s="42" t="s">
        <v>3</v>
      </c>
      <c r="EF28" s="42" t="s">
        <v>3</v>
      </c>
      <c r="EG28" s="42" t="s">
        <v>3</v>
      </c>
      <c r="EH28" s="42" t="s">
        <v>3</v>
      </c>
      <c r="EI28" s="42" t="s">
        <v>3</v>
      </c>
      <c r="EJ28" s="42" t="s">
        <v>3</v>
      </c>
      <c r="EK28" s="42" t="s">
        <v>3</v>
      </c>
      <c r="EL28" s="42" t="s">
        <v>3</v>
      </c>
      <c r="EM28" s="42" t="s">
        <v>3</v>
      </c>
      <c r="EN28" s="42" t="s">
        <v>3</v>
      </c>
      <c r="EO28" s="42" t="s">
        <v>3</v>
      </c>
      <c r="EP28" s="42" t="s">
        <v>3</v>
      </c>
      <c r="EQ28" s="42" t="s">
        <v>3</v>
      </c>
      <c r="ER28" s="42" t="s">
        <v>3</v>
      </c>
      <c r="ES28" s="42" t="s">
        <v>3</v>
      </c>
      <c r="ET28" s="42" t="s">
        <v>3</v>
      </c>
      <c r="EU28" s="42" t="s">
        <v>3</v>
      </c>
      <c r="EV28" s="42" t="s">
        <v>3</v>
      </c>
      <c r="EW28" s="42" t="s">
        <v>3</v>
      </c>
      <c r="EX28" s="44" t="s">
        <v>3</v>
      </c>
      <c r="EY28" s="44" t="s">
        <v>3</v>
      </c>
      <c r="EZ28" s="42" t="s">
        <v>3</v>
      </c>
      <c r="FA28" s="42" t="s">
        <v>3</v>
      </c>
      <c r="FB28" s="42" t="s">
        <v>3</v>
      </c>
      <c r="FC28" s="42" t="s">
        <v>3</v>
      </c>
      <c r="FD28" s="42" t="s">
        <v>3</v>
      </c>
      <c r="FE28" s="42" t="s">
        <v>3</v>
      </c>
      <c r="FF28" s="42" t="s">
        <v>3</v>
      </c>
      <c r="FG28" s="42" t="s">
        <v>3</v>
      </c>
      <c r="FH28" s="42" t="s">
        <v>3</v>
      </c>
      <c r="FI28" s="42" t="s">
        <v>62</v>
      </c>
      <c r="FJ28" s="42" t="s">
        <v>3</v>
      </c>
      <c r="FK28" s="42" t="s">
        <v>3</v>
      </c>
      <c r="FL28" s="42" t="s">
        <v>3</v>
      </c>
      <c r="FM28" s="42" t="s">
        <v>62</v>
      </c>
      <c r="FN28" s="42" t="s">
        <v>3</v>
      </c>
      <c r="FO28" s="43"/>
      <c r="FP28" s="42" t="s">
        <v>3</v>
      </c>
      <c r="FQ28" s="42" t="s">
        <v>3</v>
      </c>
      <c r="FR28" s="42" t="s">
        <v>3</v>
      </c>
      <c r="FS28" s="42" t="s">
        <v>3</v>
      </c>
      <c r="FT28" s="42" t="s">
        <v>3</v>
      </c>
      <c r="FU28" s="42" t="s">
        <v>3</v>
      </c>
      <c r="FV28" s="42" t="s">
        <v>3</v>
      </c>
      <c r="FW28" s="42" t="s">
        <v>3</v>
      </c>
      <c r="FX28" s="42" t="s">
        <v>3</v>
      </c>
      <c r="FY28" s="42" t="s">
        <v>3</v>
      </c>
      <c r="FZ28" s="42" t="s">
        <v>3</v>
      </c>
      <c r="GA28" s="42" t="s">
        <v>3</v>
      </c>
      <c r="GB28" s="42" t="s">
        <v>3</v>
      </c>
      <c r="GC28" s="42" t="s">
        <v>3</v>
      </c>
      <c r="GD28" s="42" t="s">
        <v>3</v>
      </c>
      <c r="GE28" s="42" t="s">
        <v>3</v>
      </c>
      <c r="GF28" s="42" t="s">
        <v>3</v>
      </c>
      <c r="GG28" s="42" t="s">
        <v>3</v>
      </c>
      <c r="GH28" s="42" t="s">
        <v>3</v>
      </c>
      <c r="GI28" s="42" t="s">
        <v>3</v>
      </c>
      <c r="GJ28" s="42" t="s">
        <v>3</v>
      </c>
      <c r="GK28" s="42" t="s">
        <v>3</v>
      </c>
      <c r="GL28" s="42" t="s">
        <v>3</v>
      </c>
      <c r="GM28" s="42" t="s">
        <v>3</v>
      </c>
      <c r="GN28" s="42" t="s">
        <v>3</v>
      </c>
      <c r="GO28" s="42" t="s">
        <v>3</v>
      </c>
      <c r="GP28" s="44" t="s">
        <v>3</v>
      </c>
      <c r="GQ28" s="44" t="s">
        <v>3</v>
      </c>
      <c r="GR28" s="44" t="s">
        <v>3</v>
      </c>
      <c r="GS28" s="44" t="s">
        <v>3</v>
      </c>
      <c r="GT28" s="44" t="s">
        <v>3</v>
      </c>
      <c r="GU28" s="42" t="s">
        <v>3083</v>
      </c>
      <c r="GV28" s="42" t="s">
        <v>3084</v>
      </c>
      <c r="GW28" s="42" t="s">
        <v>3</v>
      </c>
      <c r="GX28" s="42">
        <v>144865647</v>
      </c>
      <c r="GY28" s="42" t="s">
        <v>3085</v>
      </c>
      <c r="GZ28" s="42" t="s">
        <v>3086</v>
      </c>
      <c r="HA28" s="42" t="s">
        <v>3</v>
      </c>
      <c r="HB28" s="42">
        <v>117</v>
      </c>
    </row>
    <row r="29" spans="1:210" x14ac:dyDescent="0.35">
      <c r="A29" s="42" t="s">
        <v>3087</v>
      </c>
      <c r="B29" s="42" t="s">
        <v>3088</v>
      </c>
      <c r="C29" s="42" t="s">
        <v>2729</v>
      </c>
      <c r="D29" s="42" t="s">
        <v>2635</v>
      </c>
      <c r="E29" s="42" t="s">
        <v>3</v>
      </c>
      <c r="F29" s="42" t="s">
        <v>2729</v>
      </c>
      <c r="G29" s="42" t="s">
        <v>0</v>
      </c>
      <c r="H29" s="42" t="s">
        <v>602</v>
      </c>
      <c r="I29" s="42" t="s">
        <v>0</v>
      </c>
      <c r="J29" s="42" t="s">
        <v>632</v>
      </c>
      <c r="K29" s="42" t="s">
        <v>24</v>
      </c>
      <c r="L29" s="42" t="s">
        <v>30</v>
      </c>
      <c r="M29" s="42" t="s">
        <v>723</v>
      </c>
      <c r="N29" s="42" t="s">
        <v>30</v>
      </c>
      <c r="O29" s="42" t="s">
        <v>1417</v>
      </c>
      <c r="P29" s="42" t="s">
        <v>725</v>
      </c>
      <c r="Q29" s="42" t="s">
        <v>3</v>
      </c>
      <c r="R29" s="42" t="s">
        <v>724</v>
      </c>
      <c r="S29" s="42" t="s">
        <v>725</v>
      </c>
      <c r="T29" s="42" t="s">
        <v>725</v>
      </c>
      <c r="U29" s="43" t="s">
        <v>725</v>
      </c>
      <c r="V29" s="42" t="s">
        <v>15</v>
      </c>
      <c r="W29" s="42" t="s">
        <v>1084</v>
      </c>
      <c r="X29" s="42" t="s">
        <v>224</v>
      </c>
      <c r="Y29" s="42" t="s">
        <v>1084</v>
      </c>
      <c r="Z29" s="42" t="s">
        <v>1089</v>
      </c>
      <c r="AA29" s="42" t="s">
        <v>1045</v>
      </c>
      <c r="AB29" s="42" t="s">
        <v>1045</v>
      </c>
      <c r="AC29" s="42" t="s">
        <v>941</v>
      </c>
      <c r="AD29" s="42" t="s">
        <v>3</v>
      </c>
      <c r="AE29" s="43" t="s">
        <v>941</v>
      </c>
      <c r="AF29" s="44" t="s">
        <v>3</v>
      </c>
      <c r="AG29" s="44" t="s">
        <v>3</v>
      </c>
      <c r="AH29" s="42" t="s">
        <v>968</v>
      </c>
      <c r="AI29" s="42">
        <v>1</v>
      </c>
      <c r="AJ29" s="42">
        <v>0</v>
      </c>
      <c r="AK29" s="42">
        <v>0</v>
      </c>
      <c r="AL29" s="42">
        <v>0</v>
      </c>
      <c r="AM29" s="42">
        <v>0</v>
      </c>
      <c r="AN29" s="42" t="s">
        <v>968</v>
      </c>
      <c r="AO29" s="42">
        <v>1</v>
      </c>
      <c r="AP29" s="42">
        <v>0</v>
      </c>
      <c r="AQ29" s="42">
        <v>0</v>
      </c>
      <c r="AR29" s="42">
        <v>0</v>
      </c>
      <c r="AS29" s="42">
        <v>0</v>
      </c>
      <c r="AT29" s="42" t="s">
        <v>3</v>
      </c>
      <c r="AU29" s="42" t="s">
        <v>3</v>
      </c>
      <c r="AV29" s="42" t="s">
        <v>3</v>
      </c>
      <c r="AW29" s="42" t="s">
        <v>3</v>
      </c>
      <c r="AX29" s="42" t="s">
        <v>3</v>
      </c>
      <c r="AY29" s="42" t="s">
        <v>3</v>
      </c>
      <c r="AZ29" s="42" t="s">
        <v>3</v>
      </c>
      <c r="BA29" s="42" t="s">
        <v>3</v>
      </c>
      <c r="BB29" s="42" t="s">
        <v>3</v>
      </c>
      <c r="BC29" s="42" t="s">
        <v>3</v>
      </c>
      <c r="BD29" s="42" t="s">
        <v>3</v>
      </c>
      <c r="BE29" s="42" t="s">
        <v>3</v>
      </c>
      <c r="BF29" s="42" t="s">
        <v>3</v>
      </c>
      <c r="BG29" s="42" t="s">
        <v>3</v>
      </c>
      <c r="BH29" s="42" t="s">
        <v>3</v>
      </c>
      <c r="BI29" s="42" t="s">
        <v>3</v>
      </c>
      <c r="BJ29" s="42" t="s">
        <v>3</v>
      </c>
      <c r="BK29" s="42" t="s">
        <v>3</v>
      </c>
      <c r="BL29" s="42" t="s">
        <v>1045</v>
      </c>
      <c r="BM29" s="42">
        <v>40</v>
      </c>
      <c r="BN29" s="42" t="s">
        <v>3</v>
      </c>
      <c r="BO29" s="42" t="s">
        <v>3</v>
      </c>
      <c r="BP29" s="42" t="s">
        <v>3</v>
      </c>
      <c r="BQ29" s="42" t="s">
        <v>3</v>
      </c>
      <c r="BR29" s="42" t="s">
        <v>3</v>
      </c>
      <c r="BS29" s="42" t="s">
        <v>3</v>
      </c>
      <c r="BT29" s="43">
        <v>40</v>
      </c>
      <c r="BU29" s="42" t="s">
        <v>3</v>
      </c>
      <c r="BV29" s="42" t="s">
        <v>3</v>
      </c>
      <c r="BW29" s="42" t="s">
        <v>3</v>
      </c>
      <c r="BX29" s="42" t="s">
        <v>3</v>
      </c>
      <c r="BY29" s="42" t="s">
        <v>3</v>
      </c>
      <c r="BZ29" s="42" t="s">
        <v>3</v>
      </c>
      <c r="CA29" s="42" t="s">
        <v>3</v>
      </c>
      <c r="CB29" s="42" t="s">
        <v>3</v>
      </c>
      <c r="CC29" s="42" t="s">
        <v>3</v>
      </c>
      <c r="CD29" s="43" t="s">
        <v>3</v>
      </c>
      <c r="CE29" s="42" t="s">
        <v>3</v>
      </c>
      <c r="CF29" s="42" t="s">
        <v>3</v>
      </c>
      <c r="CG29" s="42" t="s">
        <v>3</v>
      </c>
      <c r="CH29" s="42" t="s">
        <v>3</v>
      </c>
      <c r="CI29" s="42" t="s">
        <v>3</v>
      </c>
      <c r="CJ29" s="42" t="s">
        <v>3</v>
      </c>
      <c r="CK29" s="42" t="s">
        <v>3</v>
      </c>
      <c r="CL29" s="42" t="s">
        <v>3</v>
      </c>
      <c r="CM29" s="42" t="s">
        <v>3</v>
      </c>
      <c r="CN29" s="42" t="s">
        <v>3</v>
      </c>
      <c r="CO29" s="43" t="s">
        <v>3</v>
      </c>
      <c r="CP29" s="45" t="s">
        <v>3</v>
      </c>
      <c r="CQ29" s="42" t="s">
        <v>3</v>
      </c>
      <c r="CR29" s="42" t="s">
        <v>3</v>
      </c>
      <c r="CS29" s="42" t="s">
        <v>3</v>
      </c>
      <c r="CT29" s="42" t="s">
        <v>3</v>
      </c>
      <c r="CU29" s="42" t="s">
        <v>17</v>
      </c>
      <c r="CV29" s="42" t="s">
        <v>3</v>
      </c>
      <c r="CW29" s="42" t="s">
        <v>3</v>
      </c>
      <c r="CX29" s="42" t="s">
        <v>3</v>
      </c>
      <c r="CY29" s="42" t="s">
        <v>3</v>
      </c>
      <c r="CZ29" s="42" t="s">
        <v>3</v>
      </c>
      <c r="DA29" s="42" t="s">
        <v>3</v>
      </c>
      <c r="DB29" s="42" t="s">
        <v>3</v>
      </c>
      <c r="DC29" s="42" t="s">
        <v>3</v>
      </c>
      <c r="DD29" s="42" t="s">
        <v>3</v>
      </c>
      <c r="DE29" s="42" t="s">
        <v>3</v>
      </c>
      <c r="DF29" s="42" t="s">
        <v>3</v>
      </c>
      <c r="DG29" s="42" t="s">
        <v>3</v>
      </c>
      <c r="DH29" s="42" t="s">
        <v>3</v>
      </c>
      <c r="DI29" s="42" t="s">
        <v>3</v>
      </c>
      <c r="DJ29" s="42" t="s">
        <v>3</v>
      </c>
      <c r="DK29" s="42" t="s">
        <v>3</v>
      </c>
      <c r="DL29" s="42" t="s">
        <v>3</v>
      </c>
      <c r="DM29" s="42" t="s">
        <v>3</v>
      </c>
      <c r="DN29" s="42" t="s">
        <v>3</v>
      </c>
      <c r="DO29" s="42" t="s">
        <v>3</v>
      </c>
      <c r="DP29" s="42" t="s">
        <v>3</v>
      </c>
      <c r="DQ29" s="42" t="s">
        <v>3</v>
      </c>
      <c r="DR29" s="42" t="s">
        <v>3</v>
      </c>
      <c r="DS29" s="42" t="s">
        <v>3</v>
      </c>
      <c r="DT29" s="42" t="s">
        <v>3</v>
      </c>
      <c r="DU29" s="42" t="s">
        <v>3</v>
      </c>
      <c r="DV29" s="42" t="s">
        <v>3</v>
      </c>
      <c r="DW29" s="42" t="s">
        <v>3</v>
      </c>
      <c r="DX29" s="42" t="s">
        <v>3</v>
      </c>
      <c r="DY29" s="42" t="s">
        <v>3</v>
      </c>
      <c r="DZ29" s="42" t="s">
        <v>3</v>
      </c>
      <c r="EA29" s="42" t="s">
        <v>3</v>
      </c>
      <c r="EB29" s="42" t="s">
        <v>3</v>
      </c>
      <c r="EC29" s="42" t="s">
        <v>3</v>
      </c>
      <c r="ED29" s="42" t="s">
        <v>1046</v>
      </c>
      <c r="EE29" s="42" t="s">
        <v>3</v>
      </c>
      <c r="EF29" s="42" t="s">
        <v>3</v>
      </c>
      <c r="EG29" s="42" t="s">
        <v>3</v>
      </c>
      <c r="EH29" s="42" t="s">
        <v>3</v>
      </c>
      <c r="EI29" s="42" t="s">
        <v>3</v>
      </c>
      <c r="EJ29" s="42" t="s">
        <v>3</v>
      </c>
      <c r="EK29" s="42" t="s">
        <v>3</v>
      </c>
      <c r="EL29" s="42" t="s">
        <v>3</v>
      </c>
      <c r="EM29" s="42" t="s">
        <v>3</v>
      </c>
      <c r="EN29" s="42" t="s">
        <v>3</v>
      </c>
      <c r="EO29" s="42" t="s">
        <v>3</v>
      </c>
      <c r="EP29" s="42" t="s">
        <v>3</v>
      </c>
      <c r="EQ29" s="42" t="s">
        <v>3</v>
      </c>
      <c r="ER29" s="42" t="s">
        <v>3</v>
      </c>
      <c r="ES29" s="42" t="s">
        <v>3</v>
      </c>
      <c r="ET29" s="42" t="s">
        <v>3</v>
      </c>
      <c r="EU29" s="42" t="s">
        <v>3</v>
      </c>
      <c r="EV29" s="42" t="s">
        <v>3</v>
      </c>
      <c r="EW29" s="42" t="s">
        <v>3</v>
      </c>
      <c r="EX29" s="44" t="s">
        <v>3</v>
      </c>
      <c r="EY29" s="44" t="s">
        <v>3</v>
      </c>
      <c r="EZ29" s="42" t="s">
        <v>3</v>
      </c>
      <c r="FA29" s="42" t="s">
        <v>3</v>
      </c>
      <c r="FB29" s="42" t="s">
        <v>3</v>
      </c>
      <c r="FC29" s="42" t="s">
        <v>3</v>
      </c>
      <c r="FD29" s="42" t="s">
        <v>3</v>
      </c>
      <c r="FE29" s="42" t="s">
        <v>3</v>
      </c>
      <c r="FF29" s="42" t="s">
        <v>3</v>
      </c>
      <c r="FG29" s="42" t="s">
        <v>3</v>
      </c>
      <c r="FH29" s="42" t="s">
        <v>3</v>
      </c>
      <c r="FI29" s="42" t="s">
        <v>62</v>
      </c>
      <c r="FJ29" s="42" t="s">
        <v>3</v>
      </c>
      <c r="FK29" s="42" t="s">
        <v>3</v>
      </c>
      <c r="FL29" s="42" t="s">
        <v>3</v>
      </c>
      <c r="FM29" s="42" t="s">
        <v>62</v>
      </c>
      <c r="FN29" s="42" t="s">
        <v>3</v>
      </c>
      <c r="FO29" s="43"/>
      <c r="FP29" s="42" t="s">
        <v>3</v>
      </c>
      <c r="FQ29" s="42" t="s">
        <v>3</v>
      </c>
      <c r="FR29" s="42" t="s">
        <v>3</v>
      </c>
      <c r="FS29" s="42" t="s">
        <v>3</v>
      </c>
      <c r="FT29" s="42" t="s">
        <v>3</v>
      </c>
      <c r="FU29" s="42" t="s">
        <v>3</v>
      </c>
      <c r="FV29" s="42" t="s">
        <v>3</v>
      </c>
      <c r="FW29" s="42" t="s">
        <v>3</v>
      </c>
      <c r="FX29" s="42" t="s">
        <v>3</v>
      </c>
      <c r="FY29" s="42" t="s">
        <v>3</v>
      </c>
      <c r="FZ29" s="42" t="s">
        <v>3</v>
      </c>
      <c r="GA29" s="42" t="s">
        <v>3</v>
      </c>
      <c r="GB29" s="42" t="s">
        <v>3</v>
      </c>
      <c r="GC29" s="42" t="s">
        <v>3</v>
      </c>
      <c r="GD29" s="42" t="s">
        <v>3</v>
      </c>
      <c r="GE29" s="42" t="s">
        <v>3</v>
      </c>
      <c r="GF29" s="42" t="s">
        <v>3</v>
      </c>
      <c r="GG29" s="42" t="s">
        <v>3</v>
      </c>
      <c r="GH29" s="42" t="s">
        <v>3</v>
      </c>
      <c r="GI29" s="42" t="s">
        <v>3</v>
      </c>
      <c r="GJ29" s="42" t="s">
        <v>3</v>
      </c>
      <c r="GK29" s="42" t="s">
        <v>3</v>
      </c>
      <c r="GL29" s="42" t="s">
        <v>3</v>
      </c>
      <c r="GM29" s="42" t="s">
        <v>3</v>
      </c>
      <c r="GN29" s="42" t="s">
        <v>3</v>
      </c>
      <c r="GO29" s="42" t="s">
        <v>3</v>
      </c>
      <c r="GP29" s="44" t="s">
        <v>3</v>
      </c>
      <c r="GQ29" s="44" t="s">
        <v>3</v>
      </c>
      <c r="GR29" s="44" t="s">
        <v>3</v>
      </c>
      <c r="GS29" s="44" t="s">
        <v>3</v>
      </c>
      <c r="GT29" s="44" t="s">
        <v>3</v>
      </c>
      <c r="GU29" s="42" t="s">
        <v>3</v>
      </c>
      <c r="GV29" s="42" t="s">
        <v>3</v>
      </c>
      <c r="GW29" s="42" t="s">
        <v>3</v>
      </c>
      <c r="GX29" s="42">
        <v>144866741</v>
      </c>
      <c r="GY29" s="42" t="s">
        <v>3089</v>
      </c>
      <c r="GZ29" s="42" t="s">
        <v>3090</v>
      </c>
      <c r="HA29" s="42" t="s">
        <v>3</v>
      </c>
      <c r="HB29" s="42">
        <v>122</v>
      </c>
    </row>
    <row r="30" spans="1:210" x14ac:dyDescent="0.35">
      <c r="A30" s="42" t="s">
        <v>3143</v>
      </c>
      <c r="B30" s="42" t="s">
        <v>3144</v>
      </c>
      <c r="C30" s="42" t="s">
        <v>2729</v>
      </c>
      <c r="D30" s="42" t="s">
        <v>2635</v>
      </c>
      <c r="E30" s="42" t="s">
        <v>3</v>
      </c>
      <c r="F30" s="42" t="s">
        <v>2729</v>
      </c>
      <c r="G30" s="42" t="s">
        <v>0</v>
      </c>
      <c r="H30" s="42" t="s">
        <v>602</v>
      </c>
      <c r="I30" s="42" t="s">
        <v>0</v>
      </c>
      <c r="J30" s="42" t="s">
        <v>632</v>
      </c>
      <c r="K30" s="42" t="s">
        <v>24</v>
      </c>
      <c r="L30" s="42" t="s">
        <v>30</v>
      </c>
      <c r="M30" s="42" t="s">
        <v>723</v>
      </c>
      <c r="N30" s="42" t="s">
        <v>30</v>
      </c>
      <c r="O30" s="42" t="s">
        <v>1417</v>
      </c>
      <c r="P30" s="42" t="s">
        <v>14</v>
      </c>
      <c r="Q30" s="42" t="s">
        <v>3</v>
      </c>
      <c r="R30" s="42" t="s">
        <v>722</v>
      </c>
      <c r="S30" s="42" t="s">
        <v>14</v>
      </c>
      <c r="T30" s="42" t="s">
        <v>14</v>
      </c>
      <c r="U30" s="43" t="s">
        <v>14</v>
      </c>
      <c r="V30" s="42" t="s">
        <v>15</v>
      </c>
      <c r="W30" s="42" t="s">
        <v>1084</v>
      </c>
      <c r="X30" s="42" t="s">
        <v>224</v>
      </c>
      <c r="Y30" s="42" t="s">
        <v>1084</v>
      </c>
      <c r="Z30" s="42" t="s">
        <v>1089</v>
      </c>
      <c r="AA30" s="42" t="s">
        <v>1045</v>
      </c>
      <c r="AB30" s="42" t="s">
        <v>1045</v>
      </c>
      <c r="AC30" s="42" t="s">
        <v>941</v>
      </c>
      <c r="AD30" s="42" t="s">
        <v>3</v>
      </c>
      <c r="AE30" s="43" t="s">
        <v>941</v>
      </c>
      <c r="AF30" s="44" t="s">
        <v>3</v>
      </c>
      <c r="AG30" s="44" t="s">
        <v>3</v>
      </c>
      <c r="AH30" s="42" t="s">
        <v>968</v>
      </c>
      <c r="AI30" s="42">
        <v>1</v>
      </c>
      <c r="AJ30" s="42">
        <v>0</v>
      </c>
      <c r="AK30" s="42">
        <v>0</v>
      </c>
      <c r="AL30" s="42">
        <v>0</v>
      </c>
      <c r="AM30" s="42">
        <v>0</v>
      </c>
      <c r="AN30" s="42" t="s">
        <v>968</v>
      </c>
      <c r="AO30" s="42">
        <v>1</v>
      </c>
      <c r="AP30" s="42">
        <v>0</v>
      </c>
      <c r="AQ30" s="42">
        <v>0</v>
      </c>
      <c r="AR30" s="42">
        <v>0</v>
      </c>
      <c r="AS30" s="42">
        <v>0</v>
      </c>
      <c r="AT30" s="42" t="s">
        <v>3</v>
      </c>
      <c r="AU30" s="42" t="s">
        <v>3</v>
      </c>
      <c r="AV30" s="42" t="s">
        <v>3</v>
      </c>
      <c r="AW30" s="42" t="s">
        <v>3</v>
      </c>
      <c r="AX30" s="42" t="s">
        <v>3</v>
      </c>
      <c r="AY30" s="42" t="s">
        <v>3</v>
      </c>
      <c r="AZ30" s="42" t="s">
        <v>3</v>
      </c>
      <c r="BA30" s="42" t="s">
        <v>3</v>
      </c>
      <c r="BB30" s="42" t="s">
        <v>3</v>
      </c>
      <c r="BC30" s="42" t="s">
        <v>3</v>
      </c>
      <c r="BD30" s="42" t="s">
        <v>3</v>
      </c>
      <c r="BE30" s="42" t="s">
        <v>3</v>
      </c>
      <c r="BF30" s="42" t="s">
        <v>3</v>
      </c>
      <c r="BG30" s="42" t="s">
        <v>3</v>
      </c>
      <c r="BH30" s="42" t="s">
        <v>3</v>
      </c>
      <c r="BI30" s="42" t="s">
        <v>3</v>
      </c>
      <c r="BJ30" s="42" t="s">
        <v>3</v>
      </c>
      <c r="BK30" s="42" t="s">
        <v>3</v>
      </c>
      <c r="BL30" s="42" t="s">
        <v>1045</v>
      </c>
      <c r="BM30" s="42">
        <v>40</v>
      </c>
      <c r="BN30" s="42" t="s">
        <v>3</v>
      </c>
      <c r="BO30" s="42" t="s">
        <v>3</v>
      </c>
      <c r="BP30" s="42" t="s">
        <v>3</v>
      </c>
      <c r="BQ30" s="42" t="s">
        <v>3</v>
      </c>
      <c r="BR30" s="42" t="s">
        <v>3</v>
      </c>
      <c r="BS30" s="42" t="s">
        <v>3</v>
      </c>
      <c r="BT30" s="43">
        <v>40</v>
      </c>
      <c r="BU30" s="42" t="s">
        <v>3</v>
      </c>
      <c r="BV30" s="42" t="s">
        <v>3</v>
      </c>
      <c r="BW30" s="42" t="s">
        <v>3</v>
      </c>
      <c r="BX30" s="42" t="s">
        <v>3</v>
      </c>
      <c r="BY30" s="42" t="s">
        <v>3</v>
      </c>
      <c r="BZ30" s="42" t="s">
        <v>3</v>
      </c>
      <c r="CA30" s="42" t="s">
        <v>3</v>
      </c>
      <c r="CB30" s="42" t="s">
        <v>3</v>
      </c>
      <c r="CC30" s="42" t="s">
        <v>3</v>
      </c>
      <c r="CD30" s="43" t="s">
        <v>3</v>
      </c>
      <c r="CE30" s="42" t="s">
        <v>3</v>
      </c>
      <c r="CF30" s="42" t="s">
        <v>3</v>
      </c>
      <c r="CG30" s="42" t="s">
        <v>3</v>
      </c>
      <c r="CH30" s="42" t="s">
        <v>3</v>
      </c>
      <c r="CI30" s="42" t="s">
        <v>3</v>
      </c>
      <c r="CJ30" s="42" t="s">
        <v>3</v>
      </c>
      <c r="CK30" s="42" t="s">
        <v>3</v>
      </c>
      <c r="CL30" s="42" t="s">
        <v>3</v>
      </c>
      <c r="CM30" s="42" t="s">
        <v>3</v>
      </c>
      <c r="CN30" s="42" t="s">
        <v>3</v>
      </c>
      <c r="CO30" s="43" t="s">
        <v>3</v>
      </c>
      <c r="CP30" s="45" t="s">
        <v>3</v>
      </c>
      <c r="CQ30" s="42" t="s">
        <v>3</v>
      </c>
      <c r="CR30" s="42" t="s">
        <v>3</v>
      </c>
      <c r="CS30" s="42" t="s">
        <v>3</v>
      </c>
      <c r="CT30" s="42" t="s">
        <v>3</v>
      </c>
      <c r="CU30" s="42" t="s">
        <v>17</v>
      </c>
      <c r="CV30" s="42" t="s">
        <v>3</v>
      </c>
      <c r="CW30" s="42" t="s">
        <v>3</v>
      </c>
      <c r="CX30" s="42" t="s">
        <v>3</v>
      </c>
      <c r="CY30" s="42" t="s">
        <v>3</v>
      </c>
      <c r="CZ30" s="42" t="s">
        <v>3</v>
      </c>
      <c r="DA30" s="42" t="s">
        <v>3</v>
      </c>
      <c r="DB30" s="42" t="s">
        <v>3</v>
      </c>
      <c r="DC30" s="42" t="s">
        <v>3</v>
      </c>
      <c r="DD30" s="42" t="s">
        <v>3</v>
      </c>
      <c r="DE30" s="42" t="s">
        <v>3</v>
      </c>
      <c r="DF30" s="42" t="s">
        <v>3</v>
      </c>
      <c r="DG30" s="42" t="s">
        <v>3</v>
      </c>
      <c r="DH30" s="42" t="s">
        <v>3</v>
      </c>
      <c r="DI30" s="42" t="s">
        <v>3</v>
      </c>
      <c r="DJ30" s="42" t="s">
        <v>3</v>
      </c>
      <c r="DK30" s="42" t="s">
        <v>3</v>
      </c>
      <c r="DL30" s="42" t="s">
        <v>3</v>
      </c>
      <c r="DM30" s="42" t="s">
        <v>3</v>
      </c>
      <c r="DN30" s="42" t="s">
        <v>3</v>
      </c>
      <c r="DO30" s="42" t="s">
        <v>3</v>
      </c>
      <c r="DP30" s="42" t="s">
        <v>3</v>
      </c>
      <c r="DQ30" s="42" t="s">
        <v>3</v>
      </c>
      <c r="DR30" s="42" t="s">
        <v>3</v>
      </c>
      <c r="DS30" s="42" t="s">
        <v>3</v>
      </c>
      <c r="DT30" s="42" t="s">
        <v>3</v>
      </c>
      <c r="DU30" s="42" t="s">
        <v>3</v>
      </c>
      <c r="DV30" s="42" t="s">
        <v>3</v>
      </c>
      <c r="DW30" s="42" t="s">
        <v>3</v>
      </c>
      <c r="DX30" s="42" t="s">
        <v>3</v>
      </c>
      <c r="DY30" s="42" t="s">
        <v>3</v>
      </c>
      <c r="DZ30" s="42" t="s">
        <v>3</v>
      </c>
      <c r="EA30" s="42" t="s">
        <v>3</v>
      </c>
      <c r="EB30" s="42" t="s">
        <v>3</v>
      </c>
      <c r="EC30" s="42" t="s">
        <v>3</v>
      </c>
      <c r="ED30" s="42" t="s">
        <v>1046</v>
      </c>
      <c r="EE30" s="42" t="s">
        <v>3</v>
      </c>
      <c r="EF30" s="42" t="s">
        <v>3</v>
      </c>
      <c r="EG30" s="42" t="s">
        <v>3</v>
      </c>
      <c r="EH30" s="42" t="s">
        <v>3</v>
      </c>
      <c r="EI30" s="42" t="s">
        <v>3</v>
      </c>
      <c r="EJ30" s="42" t="s">
        <v>3</v>
      </c>
      <c r="EK30" s="42" t="s">
        <v>3</v>
      </c>
      <c r="EL30" s="42" t="s">
        <v>3</v>
      </c>
      <c r="EM30" s="42" t="s">
        <v>3</v>
      </c>
      <c r="EN30" s="42" t="s">
        <v>3</v>
      </c>
      <c r="EO30" s="42" t="s">
        <v>3</v>
      </c>
      <c r="EP30" s="42" t="s">
        <v>3</v>
      </c>
      <c r="EQ30" s="42" t="s">
        <v>3</v>
      </c>
      <c r="ER30" s="42" t="s">
        <v>3</v>
      </c>
      <c r="ES30" s="42" t="s">
        <v>3</v>
      </c>
      <c r="ET30" s="42" t="s">
        <v>3</v>
      </c>
      <c r="EU30" s="42" t="s">
        <v>3</v>
      </c>
      <c r="EV30" s="42" t="s">
        <v>3</v>
      </c>
      <c r="EW30" s="42" t="s">
        <v>3</v>
      </c>
      <c r="EX30" s="44" t="s">
        <v>3</v>
      </c>
      <c r="EY30" s="44" t="s">
        <v>3</v>
      </c>
      <c r="EZ30" s="42" t="s">
        <v>3</v>
      </c>
      <c r="FA30" s="42" t="s">
        <v>3</v>
      </c>
      <c r="FB30" s="42" t="s">
        <v>3</v>
      </c>
      <c r="FC30" s="42" t="s">
        <v>3</v>
      </c>
      <c r="FD30" s="42" t="s">
        <v>3</v>
      </c>
      <c r="FE30" s="42" t="s">
        <v>3</v>
      </c>
      <c r="FF30" s="42" t="s">
        <v>3</v>
      </c>
      <c r="FG30" s="42" t="s">
        <v>3</v>
      </c>
      <c r="FH30" s="42" t="s">
        <v>3</v>
      </c>
      <c r="FI30" s="42" t="s">
        <v>62</v>
      </c>
      <c r="FJ30" s="42" t="s">
        <v>3</v>
      </c>
      <c r="FK30" s="42" t="s">
        <v>3</v>
      </c>
      <c r="FL30" s="42" t="s">
        <v>3</v>
      </c>
      <c r="FM30" s="42" t="s">
        <v>62</v>
      </c>
      <c r="FN30" s="42" t="s">
        <v>3</v>
      </c>
      <c r="FO30" s="43"/>
      <c r="FP30" s="42" t="s">
        <v>3</v>
      </c>
      <c r="FQ30" s="42" t="s">
        <v>3</v>
      </c>
      <c r="FR30" s="42" t="s">
        <v>3</v>
      </c>
      <c r="FS30" s="42" t="s">
        <v>3</v>
      </c>
      <c r="FT30" s="42" t="s">
        <v>3</v>
      </c>
      <c r="FU30" s="42" t="s">
        <v>3</v>
      </c>
      <c r="FV30" s="42" t="s">
        <v>3</v>
      </c>
      <c r="FW30" s="42" t="s">
        <v>3</v>
      </c>
      <c r="FX30" s="42" t="s">
        <v>3</v>
      </c>
      <c r="FY30" s="42" t="s">
        <v>3</v>
      </c>
      <c r="FZ30" s="42" t="s">
        <v>3</v>
      </c>
      <c r="GA30" s="42" t="s">
        <v>3</v>
      </c>
      <c r="GB30" s="42" t="s">
        <v>3</v>
      </c>
      <c r="GC30" s="42" t="s">
        <v>3</v>
      </c>
      <c r="GD30" s="42" t="s">
        <v>3</v>
      </c>
      <c r="GE30" s="42" t="s">
        <v>3</v>
      </c>
      <c r="GF30" s="42" t="s">
        <v>3</v>
      </c>
      <c r="GG30" s="42" t="s">
        <v>3</v>
      </c>
      <c r="GH30" s="42" t="s">
        <v>3</v>
      </c>
      <c r="GI30" s="42" t="s">
        <v>3</v>
      </c>
      <c r="GJ30" s="42" t="s">
        <v>3</v>
      </c>
      <c r="GK30" s="42" t="s">
        <v>3</v>
      </c>
      <c r="GL30" s="42" t="s">
        <v>3</v>
      </c>
      <c r="GM30" s="42" t="s">
        <v>3</v>
      </c>
      <c r="GN30" s="42" t="s">
        <v>3</v>
      </c>
      <c r="GO30" s="42" t="s">
        <v>3</v>
      </c>
      <c r="GP30" s="44" t="s">
        <v>3</v>
      </c>
      <c r="GQ30" s="44" t="s">
        <v>3</v>
      </c>
      <c r="GR30" s="44" t="s">
        <v>3</v>
      </c>
      <c r="GS30" s="44" t="s">
        <v>3</v>
      </c>
      <c r="GT30" s="44" t="s">
        <v>3</v>
      </c>
      <c r="GU30" s="42" t="s">
        <v>3</v>
      </c>
      <c r="GV30" s="42" t="s">
        <v>3</v>
      </c>
      <c r="GW30" s="42" t="s">
        <v>3</v>
      </c>
      <c r="GX30" s="42">
        <v>144866739</v>
      </c>
      <c r="GY30" s="42" t="s">
        <v>3145</v>
      </c>
      <c r="GZ30" s="42" t="s">
        <v>3146</v>
      </c>
      <c r="HA30" s="42" t="s">
        <v>3</v>
      </c>
      <c r="HB30" s="42">
        <v>121</v>
      </c>
    </row>
    <row r="31" spans="1:210" x14ac:dyDescent="0.35">
      <c r="A31" s="42" t="s">
        <v>3166</v>
      </c>
      <c r="B31" s="42" t="s">
        <v>3167</v>
      </c>
      <c r="C31" s="42" t="s">
        <v>2729</v>
      </c>
      <c r="D31" s="42" t="s">
        <v>2635</v>
      </c>
      <c r="E31" s="42" t="s">
        <v>3</v>
      </c>
      <c r="F31" s="42" t="s">
        <v>2729</v>
      </c>
      <c r="G31" s="42" t="s">
        <v>0</v>
      </c>
      <c r="H31" s="42" t="s">
        <v>602</v>
      </c>
      <c r="I31" s="42" t="s">
        <v>0</v>
      </c>
      <c r="J31" s="42" t="s">
        <v>632</v>
      </c>
      <c r="K31" s="42" t="s">
        <v>24</v>
      </c>
      <c r="L31" s="42" t="s">
        <v>30</v>
      </c>
      <c r="M31" s="42" t="s">
        <v>723</v>
      </c>
      <c r="N31" s="42" t="s">
        <v>30</v>
      </c>
      <c r="O31" s="42" t="s">
        <v>1417</v>
      </c>
      <c r="P31" s="42" t="s">
        <v>14</v>
      </c>
      <c r="Q31" s="42" t="s">
        <v>3</v>
      </c>
      <c r="R31" s="42" t="s">
        <v>722</v>
      </c>
      <c r="S31" s="42" t="s">
        <v>14</v>
      </c>
      <c r="T31" s="42" t="s">
        <v>14</v>
      </c>
      <c r="U31" s="43" t="s">
        <v>14</v>
      </c>
      <c r="V31" s="42" t="s">
        <v>15</v>
      </c>
      <c r="W31" s="42" t="s">
        <v>1086</v>
      </c>
      <c r="X31" s="42" t="s">
        <v>1085</v>
      </c>
      <c r="Y31" s="42" t="s">
        <v>1086</v>
      </c>
      <c r="Z31" s="42" t="s">
        <v>1091</v>
      </c>
      <c r="AA31" s="42" t="s">
        <v>1045</v>
      </c>
      <c r="AB31" s="42" t="s">
        <v>1045</v>
      </c>
      <c r="AC31" s="42" t="s">
        <v>3</v>
      </c>
      <c r="AD31" s="42" t="s">
        <v>3</v>
      </c>
      <c r="AE31" s="43" t="s">
        <v>3</v>
      </c>
      <c r="AF31" s="44" t="s">
        <v>3</v>
      </c>
      <c r="AG31" s="44" t="s">
        <v>3</v>
      </c>
      <c r="AH31" s="42" t="s">
        <v>3</v>
      </c>
      <c r="AI31" s="42" t="s">
        <v>3</v>
      </c>
      <c r="AJ31" s="42" t="s">
        <v>3</v>
      </c>
      <c r="AK31" s="42" t="s">
        <v>3</v>
      </c>
      <c r="AL31" s="42" t="s">
        <v>3</v>
      </c>
      <c r="AM31" s="42" t="s">
        <v>3</v>
      </c>
      <c r="AN31" s="42" t="s">
        <v>3</v>
      </c>
      <c r="AO31" s="42" t="s">
        <v>3</v>
      </c>
      <c r="AP31" s="42" t="s">
        <v>3</v>
      </c>
      <c r="AQ31" s="42" t="s">
        <v>3</v>
      </c>
      <c r="AR31" s="42" t="s">
        <v>3</v>
      </c>
      <c r="AS31" s="42" t="s">
        <v>3</v>
      </c>
      <c r="AT31" s="42" t="s">
        <v>3</v>
      </c>
      <c r="AU31" s="42" t="s">
        <v>3</v>
      </c>
      <c r="AV31" s="42" t="s">
        <v>3</v>
      </c>
      <c r="AW31" s="42" t="s">
        <v>3</v>
      </c>
      <c r="AX31" s="42" t="s">
        <v>3</v>
      </c>
      <c r="AY31" s="42" t="s">
        <v>3</v>
      </c>
      <c r="AZ31" s="42" t="s">
        <v>3</v>
      </c>
      <c r="BA31" s="42" t="s">
        <v>3</v>
      </c>
      <c r="BB31" s="42" t="s">
        <v>3</v>
      </c>
      <c r="BC31" s="42" t="s">
        <v>3</v>
      </c>
      <c r="BD31" s="42" t="s">
        <v>3</v>
      </c>
      <c r="BE31" s="42" t="s">
        <v>3</v>
      </c>
      <c r="BF31" s="42" t="s">
        <v>3</v>
      </c>
      <c r="BG31" s="42" t="s">
        <v>3</v>
      </c>
      <c r="BH31" s="42" t="s">
        <v>3</v>
      </c>
      <c r="BI31" s="42" t="s">
        <v>3</v>
      </c>
      <c r="BJ31" s="42" t="s">
        <v>3</v>
      </c>
      <c r="BK31" s="42" t="s">
        <v>3</v>
      </c>
      <c r="BL31" s="42" t="s">
        <v>3</v>
      </c>
      <c r="BM31" s="42" t="s">
        <v>3</v>
      </c>
      <c r="BN31" s="42" t="s">
        <v>3</v>
      </c>
      <c r="BO31" s="42" t="s">
        <v>3</v>
      </c>
      <c r="BP31" s="42" t="s">
        <v>3</v>
      </c>
      <c r="BQ31" s="42" t="s">
        <v>3</v>
      </c>
      <c r="BR31" s="42" t="s">
        <v>3</v>
      </c>
      <c r="BS31" s="42" t="s">
        <v>3</v>
      </c>
      <c r="BT31" s="43" t="s">
        <v>3</v>
      </c>
      <c r="BU31" s="42" t="s">
        <v>3</v>
      </c>
      <c r="BV31" s="42" t="s">
        <v>3</v>
      </c>
      <c r="BW31" s="42" t="s">
        <v>3</v>
      </c>
      <c r="BX31" s="42" t="s">
        <v>3</v>
      </c>
      <c r="BY31" s="42" t="s">
        <v>3</v>
      </c>
      <c r="BZ31" s="42" t="s">
        <v>3</v>
      </c>
      <c r="CA31" s="42" t="s">
        <v>3</v>
      </c>
      <c r="CB31" s="42" t="s">
        <v>3</v>
      </c>
      <c r="CC31" s="42" t="s">
        <v>3</v>
      </c>
      <c r="CD31" s="43" t="s">
        <v>3</v>
      </c>
      <c r="CE31" s="42" t="s">
        <v>3</v>
      </c>
      <c r="CF31" s="42" t="s">
        <v>3</v>
      </c>
      <c r="CG31" s="42" t="s">
        <v>3</v>
      </c>
      <c r="CH31" s="42" t="s">
        <v>3</v>
      </c>
      <c r="CI31" s="42" t="s">
        <v>3</v>
      </c>
      <c r="CJ31" s="42" t="s">
        <v>3</v>
      </c>
      <c r="CK31" s="42" t="s">
        <v>3</v>
      </c>
      <c r="CL31" s="42" t="s">
        <v>3</v>
      </c>
      <c r="CM31" s="42" t="s">
        <v>3</v>
      </c>
      <c r="CN31" s="42" t="s">
        <v>3</v>
      </c>
      <c r="CO31" s="43" t="s">
        <v>3</v>
      </c>
      <c r="CP31" s="45" t="s">
        <v>3</v>
      </c>
      <c r="CQ31" s="42" t="s">
        <v>3</v>
      </c>
      <c r="CR31" s="42" t="s">
        <v>3</v>
      </c>
      <c r="CS31" s="42" t="s">
        <v>3</v>
      </c>
      <c r="CT31" s="42" t="s">
        <v>3</v>
      </c>
      <c r="CU31" s="42" t="s">
        <v>3</v>
      </c>
      <c r="CV31" s="42" t="s">
        <v>3</v>
      </c>
      <c r="CW31" s="42" t="s">
        <v>3</v>
      </c>
      <c r="CX31" s="42" t="s">
        <v>3</v>
      </c>
      <c r="CY31" s="42" t="s">
        <v>3</v>
      </c>
      <c r="CZ31" s="42" t="s">
        <v>3</v>
      </c>
      <c r="DA31" s="42" t="s">
        <v>3</v>
      </c>
      <c r="DB31" s="42" t="s">
        <v>3</v>
      </c>
      <c r="DC31" s="42" t="s">
        <v>3</v>
      </c>
      <c r="DD31" s="42" t="s">
        <v>3</v>
      </c>
      <c r="DE31" s="42" t="s">
        <v>3</v>
      </c>
      <c r="DF31" s="42" t="s">
        <v>3</v>
      </c>
      <c r="DG31" s="42" t="s">
        <v>3</v>
      </c>
      <c r="DH31" s="42" t="s">
        <v>3</v>
      </c>
      <c r="DI31" s="42" t="s">
        <v>3</v>
      </c>
      <c r="DJ31" s="42" t="s">
        <v>3</v>
      </c>
      <c r="DK31" s="42" t="s">
        <v>3</v>
      </c>
      <c r="DL31" s="42" t="s">
        <v>3</v>
      </c>
      <c r="DM31" s="42" t="s">
        <v>3</v>
      </c>
      <c r="DN31" s="42" t="s">
        <v>3</v>
      </c>
      <c r="DO31" s="42" t="s">
        <v>3</v>
      </c>
      <c r="DP31" s="42" t="s">
        <v>3</v>
      </c>
      <c r="DQ31" s="42" t="s">
        <v>3</v>
      </c>
      <c r="DR31" s="42" t="s">
        <v>3</v>
      </c>
      <c r="DS31" s="42" t="s">
        <v>3</v>
      </c>
      <c r="DT31" s="42" t="s">
        <v>3</v>
      </c>
      <c r="DU31" s="42" t="s">
        <v>3</v>
      </c>
      <c r="DV31" s="42" t="s">
        <v>3</v>
      </c>
      <c r="DW31" s="42" t="s">
        <v>3</v>
      </c>
      <c r="DX31" s="42" t="s">
        <v>3</v>
      </c>
      <c r="DY31" s="42" t="s">
        <v>3</v>
      </c>
      <c r="DZ31" s="42" t="s">
        <v>3</v>
      </c>
      <c r="EA31" s="42" t="s">
        <v>3</v>
      </c>
      <c r="EB31" s="42" t="s">
        <v>3</v>
      </c>
      <c r="EC31" s="42" t="s">
        <v>3</v>
      </c>
      <c r="ED31" s="42" t="s">
        <v>3</v>
      </c>
      <c r="EE31" s="42" t="s">
        <v>3</v>
      </c>
      <c r="EF31" s="42" t="s">
        <v>3</v>
      </c>
      <c r="EG31" s="42" t="s">
        <v>3</v>
      </c>
      <c r="EH31" s="42" t="s">
        <v>3</v>
      </c>
      <c r="EI31" s="42" t="s">
        <v>3</v>
      </c>
      <c r="EJ31" s="42" t="s">
        <v>3</v>
      </c>
      <c r="EK31" s="42" t="s">
        <v>3</v>
      </c>
      <c r="EL31" s="42" t="s">
        <v>3</v>
      </c>
      <c r="EM31" s="42" t="s">
        <v>3</v>
      </c>
      <c r="EN31" s="42" t="s">
        <v>3</v>
      </c>
      <c r="EO31" s="42" t="s">
        <v>3</v>
      </c>
      <c r="EP31" s="42" t="s">
        <v>3</v>
      </c>
      <c r="EQ31" s="42" t="s">
        <v>3</v>
      </c>
      <c r="ER31" s="42" t="s">
        <v>3</v>
      </c>
      <c r="ES31" s="42" t="s">
        <v>3</v>
      </c>
      <c r="ET31" s="42" t="s">
        <v>3</v>
      </c>
      <c r="EU31" s="42" t="s">
        <v>3</v>
      </c>
      <c r="EV31" s="42" t="s">
        <v>3</v>
      </c>
      <c r="EW31" s="42" t="s">
        <v>3</v>
      </c>
      <c r="EX31" s="44" t="s">
        <v>3</v>
      </c>
      <c r="EY31" s="44" t="s">
        <v>3</v>
      </c>
      <c r="EZ31" s="42" t="s">
        <v>3020</v>
      </c>
      <c r="FA31" s="42" t="s">
        <v>1045</v>
      </c>
      <c r="FB31" s="42" t="s">
        <v>1045</v>
      </c>
      <c r="FC31" s="42" t="s">
        <v>3</v>
      </c>
      <c r="FD31" s="42" t="s">
        <v>1045</v>
      </c>
      <c r="FE31" s="42" t="s">
        <v>3</v>
      </c>
      <c r="FF31" s="42" t="s">
        <v>3</v>
      </c>
      <c r="FG31" s="42" t="s">
        <v>3</v>
      </c>
      <c r="FH31" s="42" t="s">
        <v>1045</v>
      </c>
      <c r="FI31" s="42" t="s">
        <v>62</v>
      </c>
      <c r="FJ31" s="42">
        <v>3000</v>
      </c>
      <c r="FK31" s="42">
        <v>3000</v>
      </c>
      <c r="FL31" s="42" t="s">
        <v>3</v>
      </c>
      <c r="FM31" s="42" t="s">
        <v>62</v>
      </c>
      <c r="FN31" s="42" t="s">
        <v>3</v>
      </c>
      <c r="FO31" s="43">
        <v>3000</v>
      </c>
      <c r="FP31" s="42" t="s">
        <v>17</v>
      </c>
      <c r="FQ31" s="42" t="s">
        <v>3</v>
      </c>
      <c r="FR31" s="42" t="s">
        <v>3</v>
      </c>
      <c r="FS31" s="42" t="s">
        <v>3</v>
      </c>
      <c r="FT31" s="42" t="s">
        <v>3</v>
      </c>
      <c r="FU31" s="42" t="s">
        <v>3</v>
      </c>
      <c r="FV31" s="42" t="s">
        <v>3</v>
      </c>
      <c r="FW31" s="42" t="s">
        <v>3</v>
      </c>
      <c r="FX31" s="42" t="s">
        <v>3</v>
      </c>
      <c r="FY31" s="42" t="s">
        <v>3</v>
      </c>
      <c r="FZ31" s="42" t="s">
        <v>3</v>
      </c>
      <c r="GA31" s="42" t="s">
        <v>3</v>
      </c>
      <c r="GB31" s="42" t="s">
        <v>3</v>
      </c>
      <c r="GC31" s="42" t="s">
        <v>3</v>
      </c>
      <c r="GD31" s="42" t="s">
        <v>3</v>
      </c>
      <c r="GE31" s="42" t="s">
        <v>3</v>
      </c>
      <c r="GF31" s="42" t="s">
        <v>3</v>
      </c>
      <c r="GG31" s="42" t="s">
        <v>3</v>
      </c>
      <c r="GH31" s="42" t="s">
        <v>3</v>
      </c>
      <c r="GI31" s="42" t="s">
        <v>3</v>
      </c>
      <c r="GJ31" s="42" t="s">
        <v>3</v>
      </c>
      <c r="GK31" s="42" t="s">
        <v>3</v>
      </c>
      <c r="GL31" s="42" t="s">
        <v>3</v>
      </c>
      <c r="GM31" s="42" t="s">
        <v>3</v>
      </c>
      <c r="GN31" s="42" t="s">
        <v>1046</v>
      </c>
      <c r="GO31" s="42" t="s">
        <v>3</v>
      </c>
      <c r="GP31" s="44" t="s">
        <v>3</v>
      </c>
      <c r="GQ31" s="44" t="s">
        <v>3</v>
      </c>
      <c r="GR31" s="44" t="s">
        <v>3</v>
      </c>
      <c r="GS31" s="44" t="s">
        <v>3</v>
      </c>
      <c r="GT31" s="44" t="s">
        <v>3</v>
      </c>
      <c r="GU31" s="42" t="s">
        <v>3</v>
      </c>
      <c r="GV31" s="42" t="s">
        <v>3</v>
      </c>
      <c r="GW31" s="42" t="s">
        <v>3</v>
      </c>
      <c r="GX31" s="42">
        <v>144866748</v>
      </c>
      <c r="GY31" s="42" t="s">
        <v>2395</v>
      </c>
      <c r="GZ31" s="42" t="s">
        <v>3168</v>
      </c>
      <c r="HA31" s="42" t="s">
        <v>3</v>
      </c>
      <c r="HB31" s="42">
        <v>125</v>
      </c>
    </row>
    <row r="32" spans="1:210" x14ac:dyDescent="0.35">
      <c r="A32" s="42" t="s">
        <v>3191</v>
      </c>
      <c r="B32" s="42" t="s">
        <v>3192</v>
      </c>
      <c r="C32" s="42" t="s">
        <v>2729</v>
      </c>
      <c r="D32" s="42" t="s">
        <v>2635</v>
      </c>
      <c r="E32" s="46">
        <v>338050909408187</v>
      </c>
      <c r="F32" s="42" t="s">
        <v>2729</v>
      </c>
      <c r="G32" s="42" t="s">
        <v>0</v>
      </c>
      <c r="H32" s="42" t="s">
        <v>602</v>
      </c>
      <c r="I32" s="42" t="s">
        <v>0</v>
      </c>
      <c r="J32" s="42" t="s">
        <v>630</v>
      </c>
      <c r="K32" s="42" t="s">
        <v>24</v>
      </c>
      <c r="L32" s="42" t="s">
        <v>30</v>
      </c>
      <c r="M32" s="42" t="s">
        <v>723</v>
      </c>
      <c r="N32" s="42" t="s">
        <v>30</v>
      </c>
      <c r="O32" s="42" t="s">
        <v>1417</v>
      </c>
      <c r="P32" s="42" t="s">
        <v>14</v>
      </c>
      <c r="Q32" s="42" t="s">
        <v>3</v>
      </c>
      <c r="R32" s="42" t="s">
        <v>722</v>
      </c>
      <c r="S32" s="42" t="s">
        <v>14</v>
      </c>
      <c r="T32" s="42" t="s">
        <v>14</v>
      </c>
      <c r="U32" s="43" t="s">
        <v>14</v>
      </c>
      <c r="V32" s="42" t="s">
        <v>15</v>
      </c>
      <c r="W32" s="42" t="s">
        <v>1084</v>
      </c>
      <c r="X32" s="42" t="s">
        <v>224</v>
      </c>
      <c r="Y32" s="42" t="s">
        <v>1084</v>
      </c>
      <c r="Z32" s="42" t="s">
        <v>1089</v>
      </c>
      <c r="AA32" s="42" t="s">
        <v>1045</v>
      </c>
      <c r="AB32" s="42" t="s">
        <v>1045</v>
      </c>
      <c r="AC32" s="42" t="s">
        <v>941</v>
      </c>
      <c r="AD32" s="42" t="s">
        <v>3</v>
      </c>
      <c r="AE32" s="43" t="s">
        <v>941</v>
      </c>
      <c r="AF32" s="44" t="s">
        <v>3</v>
      </c>
      <c r="AG32" s="44" t="s">
        <v>3</v>
      </c>
      <c r="AH32" s="42" t="s">
        <v>970</v>
      </c>
      <c r="AI32" s="42">
        <v>0</v>
      </c>
      <c r="AJ32" s="42">
        <v>1</v>
      </c>
      <c r="AK32" s="42">
        <v>0</v>
      </c>
      <c r="AL32" s="42">
        <v>0</v>
      </c>
      <c r="AM32" s="42">
        <v>0</v>
      </c>
      <c r="AN32" s="42" t="s">
        <v>970</v>
      </c>
      <c r="AO32" s="42">
        <v>0</v>
      </c>
      <c r="AP32" s="42">
        <v>1</v>
      </c>
      <c r="AQ32" s="42">
        <v>0</v>
      </c>
      <c r="AR32" s="42">
        <v>0</v>
      </c>
      <c r="AS32" s="42">
        <v>0</v>
      </c>
      <c r="AT32" s="42" t="s">
        <v>3</v>
      </c>
      <c r="AU32" s="42" t="s">
        <v>3</v>
      </c>
      <c r="AV32" s="42" t="s">
        <v>3</v>
      </c>
      <c r="AW32" s="42" t="s">
        <v>3</v>
      </c>
      <c r="AX32" s="42" t="s">
        <v>3</v>
      </c>
      <c r="AY32" s="42" t="s">
        <v>3</v>
      </c>
      <c r="AZ32" s="42" t="s">
        <v>3</v>
      </c>
      <c r="BA32" s="42" t="s">
        <v>3</v>
      </c>
      <c r="BB32" s="42" t="s">
        <v>3</v>
      </c>
      <c r="BC32" s="42" t="s">
        <v>3</v>
      </c>
      <c r="BD32" s="42" t="s">
        <v>3</v>
      </c>
      <c r="BE32" s="42" t="s">
        <v>3</v>
      </c>
      <c r="BF32" s="42" t="s">
        <v>3</v>
      </c>
      <c r="BG32" s="42" t="s">
        <v>3</v>
      </c>
      <c r="BH32" s="42" t="s">
        <v>3</v>
      </c>
      <c r="BI32" s="42" t="s">
        <v>3</v>
      </c>
      <c r="BJ32" s="42" t="s">
        <v>3</v>
      </c>
      <c r="BK32" s="42" t="s">
        <v>3</v>
      </c>
      <c r="BL32" s="42" t="s">
        <v>3</v>
      </c>
      <c r="BM32" s="42" t="s">
        <v>3</v>
      </c>
      <c r="BN32" s="42" t="s">
        <v>3</v>
      </c>
      <c r="BO32" s="42" t="s">
        <v>3</v>
      </c>
      <c r="BP32" s="42" t="s">
        <v>3</v>
      </c>
      <c r="BQ32" s="42" t="s">
        <v>3</v>
      </c>
      <c r="BR32" s="42" t="s">
        <v>3</v>
      </c>
      <c r="BS32" s="42" t="s">
        <v>3</v>
      </c>
      <c r="BT32" s="43" t="s">
        <v>3</v>
      </c>
      <c r="BU32" s="42" t="s">
        <v>1046</v>
      </c>
      <c r="BV32" s="42" t="s">
        <v>3</v>
      </c>
      <c r="BW32" s="42" t="s">
        <v>38</v>
      </c>
      <c r="BX32" s="42" t="s">
        <v>38</v>
      </c>
      <c r="BY32" s="42">
        <v>50</v>
      </c>
      <c r="BZ32" s="42">
        <v>30</v>
      </c>
      <c r="CA32" s="42" t="s">
        <v>3</v>
      </c>
      <c r="CB32" s="42" t="s">
        <v>3</v>
      </c>
      <c r="CC32" s="42">
        <v>30</v>
      </c>
      <c r="CD32" s="43">
        <v>30</v>
      </c>
      <c r="CE32" s="42" t="s">
        <v>3</v>
      </c>
      <c r="CF32" s="42" t="s">
        <v>3</v>
      </c>
      <c r="CG32" s="42" t="s">
        <v>3</v>
      </c>
      <c r="CH32" s="42" t="s">
        <v>3</v>
      </c>
      <c r="CI32" s="42" t="s">
        <v>3</v>
      </c>
      <c r="CJ32" s="42" t="s">
        <v>3</v>
      </c>
      <c r="CK32" s="42" t="s">
        <v>3</v>
      </c>
      <c r="CL32" s="42" t="s">
        <v>3</v>
      </c>
      <c r="CM32" s="42" t="s">
        <v>3</v>
      </c>
      <c r="CN32" s="42" t="s">
        <v>3</v>
      </c>
      <c r="CO32" s="43" t="s">
        <v>3</v>
      </c>
      <c r="CP32" s="45" t="s">
        <v>3</v>
      </c>
      <c r="CQ32" s="42" t="s">
        <v>3</v>
      </c>
      <c r="CR32" s="42" t="s">
        <v>3</v>
      </c>
      <c r="CS32" s="42" t="s">
        <v>3</v>
      </c>
      <c r="CT32" s="42" t="s">
        <v>3</v>
      </c>
      <c r="CU32" s="42" t="s">
        <v>33</v>
      </c>
      <c r="CV32" s="42" t="s">
        <v>976</v>
      </c>
      <c r="CW32" s="42">
        <v>0</v>
      </c>
      <c r="CX32" s="42">
        <v>0</v>
      </c>
      <c r="CY32" s="42">
        <v>0</v>
      </c>
      <c r="CZ32" s="42">
        <v>0</v>
      </c>
      <c r="DA32" s="42">
        <v>1</v>
      </c>
      <c r="DB32" s="42" t="s">
        <v>1008</v>
      </c>
      <c r="DC32" s="42">
        <v>0</v>
      </c>
      <c r="DD32" s="42">
        <v>0</v>
      </c>
      <c r="DE32" s="42">
        <v>0</v>
      </c>
      <c r="DF32" s="42">
        <v>0</v>
      </c>
      <c r="DG32" s="42">
        <v>0</v>
      </c>
      <c r="DH32" s="42">
        <v>0</v>
      </c>
      <c r="DI32" s="42">
        <v>0</v>
      </c>
      <c r="DJ32" s="42">
        <v>1</v>
      </c>
      <c r="DK32" s="42">
        <v>0</v>
      </c>
      <c r="DL32" s="42">
        <v>0</v>
      </c>
      <c r="DM32" s="42" t="s">
        <v>3</v>
      </c>
      <c r="DN32" s="42" t="s">
        <v>3</v>
      </c>
      <c r="DO32" s="42" t="s">
        <v>3</v>
      </c>
      <c r="DP32" s="42" t="s">
        <v>3</v>
      </c>
      <c r="DQ32" s="42" t="s">
        <v>3</v>
      </c>
      <c r="DR32" s="42" t="s">
        <v>3</v>
      </c>
      <c r="DS32" s="42" t="s">
        <v>3</v>
      </c>
      <c r="DT32" s="42" t="s">
        <v>3</v>
      </c>
      <c r="DU32" s="42" t="s">
        <v>3</v>
      </c>
      <c r="DV32" s="42" t="s">
        <v>3</v>
      </c>
      <c r="DW32" s="42" t="s">
        <v>3</v>
      </c>
      <c r="DX32" s="42" t="s">
        <v>3</v>
      </c>
      <c r="DY32" s="42" t="s">
        <v>3</v>
      </c>
      <c r="DZ32" s="42" t="s">
        <v>3</v>
      </c>
      <c r="EA32" s="42" t="s">
        <v>3</v>
      </c>
      <c r="EB32" s="42" t="s">
        <v>3</v>
      </c>
      <c r="EC32" s="42" t="s">
        <v>3</v>
      </c>
      <c r="ED32" s="42" t="s">
        <v>1046</v>
      </c>
      <c r="EE32" s="42" t="s">
        <v>3</v>
      </c>
      <c r="EF32" s="42" t="s">
        <v>3</v>
      </c>
      <c r="EG32" s="42" t="s">
        <v>3</v>
      </c>
      <c r="EH32" s="42" t="s">
        <v>3</v>
      </c>
      <c r="EI32" s="42" t="s">
        <v>3</v>
      </c>
      <c r="EJ32" s="42" t="s">
        <v>3</v>
      </c>
      <c r="EK32" s="42" t="s">
        <v>3</v>
      </c>
      <c r="EL32" s="42" t="s">
        <v>3</v>
      </c>
      <c r="EM32" s="42" t="s">
        <v>3</v>
      </c>
      <c r="EN32" s="42" t="s">
        <v>3</v>
      </c>
      <c r="EO32" s="42" t="s">
        <v>3</v>
      </c>
      <c r="EP32" s="42" t="s">
        <v>3</v>
      </c>
      <c r="EQ32" s="42" t="s">
        <v>3</v>
      </c>
      <c r="ER32" s="42" t="s">
        <v>3</v>
      </c>
      <c r="ES32" s="42" t="s">
        <v>3</v>
      </c>
      <c r="ET32" s="42" t="s">
        <v>3</v>
      </c>
      <c r="EU32" s="42" t="s">
        <v>3</v>
      </c>
      <c r="EV32" s="42" t="s">
        <v>3</v>
      </c>
      <c r="EW32" s="42" t="s">
        <v>3</v>
      </c>
      <c r="EX32" s="44" t="s">
        <v>3</v>
      </c>
      <c r="EY32" s="44" t="s">
        <v>3</v>
      </c>
      <c r="EZ32" s="42" t="s">
        <v>3</v>
      </c>
      <c r="FA32" s="42" t="s">
        <v>3</v>
      </c>
      <c r="FB32" s="42" t="s">
        <v>3</v>
      </c>
      <c r="FC32" s="42" t="s">
        <v>3</v>
      </c>
      <c r="FD32" s="42" t="s">
        <v>3</v>
      </c>
      <c r="FE32" s="42" t="s">
        <v>3</v>
      </c>
      <c r="FF32" s="42" t="s">
        <v>3</v>
      </c>
      <c r="FG32" s="42" t="s">
        <v>3</v>
      </c>
      <c r="FH32" s="42" t="s">
        <v>3</v>
      </c>
      <c r="FI32" s="42" t="s">
        <v>62</v>
      </c>
      <c r="FJ32" s="42" t="s">
        <v>3</v>
      </c>
      <c r="FK32" s="42" t="s">
        <v>3</v>
      </c>
      <c r="FL32" s="42" t="s">
        <v>3</v>
      </c>
      <c r="FM32" s="42" t="s">
        <v>62</v>
      </c>
      <c r="FN32" s="42" t="s">
        <v>3</v>
      </c>
      <c r="FO32" s="43"/>
      <c r="FP32" s="42" t="s">
        <v>3</v>
      </c>
      <c r="FQ32" s="42" t="s">
        <v>3</v>
      </c>
      <c r="FR32" s="42" t="s">
        <v>3</v>
      </c>
      <c r="FS32" s="42" t="s">
        <v>3</v>
      </c>
      <c r="FT32" s="42" t="s">
        <v>3</v>
      </c>
      <c r="FU32" s="42" t="s">
        <v>3</v>
      </c>
      <c r="FV32" s="42" t="s">
        <v>3</v>
      </c>
      <c r="FW32" s="42" t="s">
        <v>3</v>
      </c>
      <c r="FX32" s="42" t="s">
        <v>3</v>
      </c>
      <c r="FY32" s="42" t="s">
        <v>3</v>
      </c>
      <c r="FZ32" s="42" t="s">
        <v>3</v>
      </c>
      <c r="GA32" s="42" t="s">
        <v>3</v>
      </c>
      <c r="GB32" s="42" t="s">
        <v>3</v>
      </c>
      <c r="GC32" s="42" t="s">
        <v>3</v>
      </c>
      <c r="GD32" s="42" t="s">
        <v>3</v>
      </c>
      <c r="GE32" s="42" t="s">
        <v>3</v>
      </c>
      <c r="GF32" s="42" t="s">
        <v>3</v>
      </c>
      <c r="GG32" s="42" t="s">
        <v>3</v>
      </c>
      <c r="GH32" s="42" t="s">
        <v>3</v>
      </c>
      <c r="GI32" s="42" t="s">
        <v>3</v>
      </c>
      <c r="GJ32" s="42" t="s">
        <v>3</v>
      </c>
      <c r="GK32" s="42" t="s">
        <v>3</v>
      </c>
      <c r="GL32" s="42" t="s">
        <v>3</v>
      </c>
      <c r="GM32" s="42" t="s">
        <v>3</v>
      </c>
      <c r="GN32" s="42" t="s">
        <v>3</v>
      </c>
      <c r="GO32" s="42" t="s">
        <v>3</v>
      </c>
      <c r="GP32" s="44" t="s">
        <v>3</v>
      </c>
      <c r="GQ32" s="44" t="s">
        <v>3</v>
      </c>
      <c r="GR32" s="44" t="s">
        <v>3</v>
      </c>
      <c r="GS32" s="44" t="s">
        <v>3</v>
      </c>
      <c r="GT32" s="44" t="s">
        <v>3</v>
      </c>
      <c r="GU32" s="42" t="s">
        <v>3</v>
      </c>
      <c r="GV32" s="42" t="s">
        <v>3193</v>
      </c>
      <c r="GW32" s="42" t="s">
        <v>3</v>
      </c>
      <c r="GX32" s="42">
        <v>144865588</v>
      </c>
      <c r="GY32" s="42" t="s">
        <v>3194</v>
      </c>
      <c r="GZ32" s="42" t="s">
        <v>3195</v>
      </c>
      <c r="HA32" s="42" t="s">
        <v>3</v>
      </c>
      <c r="HB32" s="42">
        <v>110</v>
      </c>
    </row>
    <row r="33" spans="1:210" x14ac:dyDescent="0.35">
      <c r="A33" s="42" t="s">
        <v>3196</v>
      </c>
      <c r="B33" s="42" t="s">
        <v>3197</v>
      </c>
      <c r="C33" s="42" t="s">
        <v>2729</v>
      </c>
      <c r="D33" s="42" t="s">
        <v>2635</v>
      </c>
      <c r="E33" s="42" t="s">
        <v>3</v>
      </c>
      <c r="F33" s="42" t="s">
        <v>2729</v>
      </c>
      <c r="G33" s="42" t="s">
        <v>0</v>
      </c>
      <c r="H33" s="42" t="s">
        <v>602</v>
      </c>
      <c r="I33" s="42" t="s">
        <v>0</v>
      </c>
      <c r="J33" s="42" t="s">
        <v>632</v>
      </c>
      <c r="K33" s="42" t="s">
        <v>24</v>
      </c>
      <c r="L33" s="42" t="s">
        <v>30</v>
      </c>
      <c r="M33" s="42" t="s">
        <v>723</v>
      </c>
      <c r="N33" s="42" t="s">
        <v>30</v>
      </c>
      <c r="O33" s="42" t="s">
        <v>1417</v>
      </c>
      <c r="P33" s="42" t="s">
        <v>725</v>
      </c>
      <c r="Q33" s="42" t="s">
        <v>3</v>
      </c>
      <c r="R33" s="42" t="s">
        <v>724</v>
      </c>
      <c r="S33" s="42" t="s">
        <v>725</v>
      </c>
      <c r="T33" s="42" t="s">
        <v>725</v>
      </c>
      <c r="U33" s="43" t="s">
        <v>725</v>
      </c>
      <c r="V33" s="42" t="s">
        <v>15</v>
      </c>
      <c r="W33" s="42" t="s">
        <v>1086</v>
      </c>
      <c r="X33" s="42" t="s">
        <v>1085</v>
      </c>
      <c r="Y33" s="42" t="s">
        <v>1086</v>
      </c>
      <c r="Z33" s="42" t="s">
        <v>1091</v>
      </c>
      <c r="AA33" s="42" t="s">
        <v>1045</v>
      </c>
      <c r="AB33" s="42" t="s">
        <v>1045</v>
      </c>
      <c r="AC33" s="42" t="s">
        <v>3</v>
      </c>
      <c r="AD33" s="42" t="s">
        <v>3</v>
      </c>
      <c r="AE33" s="43" t="s">
        <v>3</v>
      </c>
      <c r="AF33" s="44" t="s">
        <v>3</v>
      </c>
      <c r="AG33" s="44" t="s">
        <v>3</v>
      </c>
      <c r="AH33" s="42" t="s">
        <v>3</v>
      </c>
      <c r="AI33" s="42" t="s">
        <v>3</v>
      </c>
      <c r="AJ33" s="42" t="s">
        <v>3</v>
      </c>
      <c r="AK33" s="42" t="s">
        <v>3</v>
      </c>
      <c r="AL33" s="42" t="s">
        <v>3</v>
      </c>
      <c r="AM33" s="42" t="s">
        <v>3</v>
      </c>
      <c r="AN33" s="42" t="s">
        <v>3</v>
      </c>
      <c r="AO33" s="42" t="s">
        <v>3</v>
      </c>
      <c r="AP33" s="42" t="s">
        <v>3</v>
      </c>
      <c r="AQ33" s="42" t="s">
        <v>3</v>
      </c>
      <c r="AR33" s="42" t="s">
        <v>3</v>
      </c>
      <c r="AS33" s="42" t="s">
        <v>3</v>
      </c>
      <c r="AT33" s="42" t="s">
        <v>3</v>
      </c>
      <c r="AU33" s="42" t="s">
        <v>3</v>
      </c>
      <c r="AV33" s="42" t="s">
        <v>3</v>
      </c>
      <c r="AW33" s="42" t="s">
        <v>3</v>
      </c>
      <c r="AX33" s="42" t="s">
        <v>3</v>
      </c>
      <c r="AY33" s="42" t="s">
        <v>3</v>
      </c>
      <c r="AZ33" s="42" t="s">
        <v>3</v>
      </c>
      <c r="BA33" s="42" t="s">
        <v>3</v>
      </c>
      <c r="BB33" s="42" t="s">
        <v>3</v>
      </c>
      <c r="BC33" s="42" t="s">
        <v>3</v>
      </c>
      <c r="BD33" s="42" t="s">
        <v>3</v>
      </c>
      <c r="BE33" s="42" t="s">
        <v>3</v>
      </c>
      <c r="BF33" s="42" t="s">
        <v>3</v>
      </c>
      <c r="BG33" s="42" t="s">
        <v>3</v>
      </c>
      <c r="BH33" s="42" t="s">
        <v>3</v>
      </c>
      <c r="BI33" s="42" t="s">
        <v>3</v>
      </c>
      <c r="BJ33" s="42" t="s">
        <v>3</v>
      </c>
      <c r="BK33" s="42" t="s">
        <v>3</v>
      </c>
      <c r="BL33" s="42" t="s">
        <v>3</v>
      </c>
      <c r="BM33" s="42" t="s">
        <v>3</v>
      </c>
      <c r="BN33" s="42" t="s">
        <v>3</v>
      </c>
      <c r="BO33" s="42" t="s">
        <v>3</v>
      </c>
      <c r="BP33" s="42" t="s">
        <v>3</v>
      </c>
      <c r="BQ33" s="42" t="s">
        <v>3</v>
      </c>
      <c r="BR33" s="42" t="s">
        <v>3</v>
      </c>
      <c r="BS33" s="42" t="s">
        <v>3</v>
      </c>
      <c r="BT33" s="43" t="s">
        <v>3</v>
      </c>
      <c r="BU33" s="42" t="s">
        <v>3</v>
      </c>
      <c r="BV33" s="42" t="s">
        <v>3</v>
      </c>
      <c r="BW33" s="42" t="s">
        <v>3</v>
      </c>
      <c r="BX33" s="42" t="s">
        <v>3</v>
      </c>
      <c r="BY33" s="42" t="s">
        <v>3</v>
      </c>
      <c r="BZ33" s="42" t="s">
        <v>3</v>
      </c>
      <c r="CA33" s="42" t="s">
        <v>3</v>
      </c>
      <c r="CB33" s="42" t="s">
        <v>3</v>
      </c>
      <c r="CC33" s="42" t="s">
        <v>3</v>
      </c>
      <c r="CD33" s="43" t="s">
        <v>3</v>
      </c>
      <c r="CE33" s="42" t="s">
        <v>3</v>
      </c>
      <c r="CF33" s="42" t="s">
        <v>3</v>
      </c>
      <c r="CG33" s="42" t="s">
        <v>3</v>
      </c>
      <c r="CH33" s="42" t="s">
        <v>3</v>
      </c>
      <c r="CI33" s="42" t="s">
        <v>3</v>
      </c>
      <c r="CJ33" s="42" t="s">
        <v>3</v>
      </c>
      <c r="CK33" s="42" t="s">
        <v>3</v>
      </c>
      <c r="CL33" s="42" t="s">
        <v>3</v>
      </c>
      <c r="CM33" s="42" t="s">
        <v>3</v>
      </c>
      <c r="CN33" s="42" t="s">
        <v>3</v>
      </c>
      <c r="CO33" s="43" t="s">
        <v>3</v>
      </c>
      <c r="CP33" s="45" t="s">
        <v>3</v>
      </c>
      <c r="CQ33" s="42" t="s">
        <v>3</v>
      </c>
      <c r="CR33" s="42" t="s">
        <v>3</v>
      </c>
      <c r="CS33" s="42" t="s">
        <v>3</v>
      </c>
      <c r="CT33" s="42" t="s">
        <v>3</v>
      </c>
      <c r="CU33" s="42" t="s">
        <v>3</v>
      </c>
      <c r="CV33" s="42" t="s">
        <v>3</v>
      </c>
      <c r="CW33" s="42" t="s">
        <v>3</v>
      </c>
      <c r="CX33" s="42" t="s">
        <v>3</v>
      </c>
      <c r="CY33" s="42" t="s">
        <v>3</v>
      </c>
      <c r="CZ33" s="42" t="s">
        <v>3</v>
      </c>
      <c r="DA33" s="42" t="s">
        <v>3</v>
      </c>
      <c r="DB33" s="42" t="s">
        <v>3</v>
      </c>
      <c r="DC33" s="42" t="s">
        <v>3</v>
      </c>
      <c r="DD33" s="42" t="s">
        <v>3</v>
      </c>
      <c r="DE33" s="42" t="s">
        <v>3</v>
      </c>
      <c r="DF33" s="42" t="s">
        <v>3</v>
      </c>
      <c r="DG33" s="42" t="s">
        <v>3</v>
      </c>
      <c r="DH33" s="42" t="s">
        <v>3</v>
      </c>
      <c r="DI33" s="42" t="s">
        <v>3</v>
      </c>
      <c r="DJ33" s="42" t="s">
        <v>3</v>
      </c>
      <c r="DK33" s="42" t="s">
        <v>3</v>
      </c>
      <c r="DL33" s="42" t="s">
        <v>3</v>
      </c>
      <c r="DM33" s="42" t="s">
        <v>3</v>
      </c>
      <c r="DN33" s="42" t="s">
        <v>3</v>
      </c>
      <c r="DO33" s="42" t="s">
        <v>3</v>
      </c>
      <c r="DP33" s="42" t="s">
        <v>3</v>
      </c>
      <c r="DQ33" s="42" t="s">
        <v>3</v>
      </c>
      <c r="DR33" s="42" t="s">
        <v>3</v>
      </c>
      <c r="DS33" s="42" t="s">
        <v>3</v>
      </c>
      <c r="DT33" s="42" t="s">
        <v>3</v>
      </c>
      <c r="DU33" s="42" t="s">
        <v>3</v>
      </c>
      <c r="DV33" s="42" t="s">
        <v>3</v>
      </c>
      <c r="DW33" s="42" t="s">
        <v>3</v>
      </c>
      <c r="DX33" s="42" t="s">
        <v>3</v>
      </c>
      <c r="DY33" s="42" t="s">
        <v>3</v>
      </c>
      <c r="DZ33" s="42" t="s">
        <v>3</v>
      </c>
      <c r="EA33" s="42" t="s">
        <v>3</v>
      </c>
      <c r="EB33" s="42" t="s">
        <v>3</v>
      </c>
      <c r="EC33" s="42" t="s">
        <v>3</v>
      </c>
      <c r="ED33" s="42" t="s">
        <v>3</v>
      </c>
      <c r="EE33" s="42" t="s">
        <v>3</v>
      </c>
      <c r="EF33" s="42" t="s">
        <v>3</v>
      </c>
      <c r="EG33" s="42" t="s">
        <v>3</v>
      </c>
      <c r="EH33" s="42" t="s">
        <v>3</v>
      </c>
      <c r="EI33" s="42" t="s">
        <v>3</v>
      </c>
      <c r="EJ33" s="42" t="s">
        <v>3</v>
      </c>
      <c r="EK33" s="42" t="s">
        <v>3</v>
      </c>
      <c r="EL33" s="42" t="s">
        <v>3</v>
      </c>
      <c r="EM33" s="42" t="s">
        <v>3</v>
      </c>
      <c r="EN33" s="42" t="s">
        <v>3</v>
      </c>
      <c r="EO33" s="42" t="s">
        <v>3</v>
      </c>
      <c r="EP33" s="42" t="s">
        <v>3</v>
      </c>
      <c r="EQ33" s="42" t="s">
        <v>3</v>
      </c>
      <c r="ER33" s="42" t="s">
        <v>3</v>
      </c>
      <c r="ES33" s="42" t="s">
        <v>3</v>
      </c>
      <c r="ET33" s="42" t="s">
        <v>3</v>
      </c>
      <c r="EU33" s="42" t="s">
        <v>3</v>
      </c>
      <c r="EV33" s="42" t="s">
        <v>3</v>
      </c>
      <c r="EW33" s="42" t="s">
        <v>3</v>
      </c>
      <c r="EX33" s="44" t="s">
        <v>3</v>
      </c>
      <c r="EY33" s="44" t="s">
        <v>3</v>
      </c>
      <c r="EZ33" s="42" t="s">
        <v>3049</v>
      </c>
      <c r="FA33" s="42" t="s">
        <v>1045</v>
      </c>
      <c r="FB33" s="42" t="s">
        <v>1045</v>
      </c>
      <c r="FC33" s="42" t="s">
        <v>3</v>
      </c>
      <c r="FD33" s="42" t="s">
        <v>1045</v>
      </c>
      <c r="FE33" s="42" t="s">
        <v>3</v>
      </c>
      <c r="FF33" s="42" t="s">
        <v>3</v>
      </c>
      <c r="FG33" s="42" t="s">
        <v>3</v>
      </c>
      <c r="FH33" s="42" t="s">
        <v>1045</v>
      </c>
      <c r="FI33" s="42" t="s">
        <v>62</v>
      </c>
      <c r="FJ33" s="42">
        <v>3000</v>
      </c>
      <c r="FK33" s="42">
        <v>4000</v>
      </c>
      <c r="FL33" s="42" t="s">
        <v>3</v>
      </c>
      <c r="FM33" s="42" t="s">
        <v>62</v>
      </c>
      <c r="FN33" s="42" t="s">
        <v>3</v>
      </c>
      <c r="FO33" s="43">
        <v>4000</v>
      </c>
      <c r="FP33" s="42" t="s">
        <v>17</v>
      </c>
      <c r="FQ33" s="42" t="s">
        <v>3</v>
      </c>
      <c r="FR33" s="42" t="s">
        <v>3</v>
      </c>
      <c r="FS33" s="42" t="s">
        <v>3</v>
      </c>
      <c r="FT33" s="42" t="s">
        <v>3</v>
      </c>
      <c r="FU33" s="42" t="s">
        <v>3</v>
      </c>
      <c r="FV33" s="42" t="s">
        <v>3</v>
      </c>
      <c r="FW33" s="42" t="s">
        <v>3</v>
      </c>
      <c r="FX33" s="42" t="s">
        <v>3</v>
      </c>
      <c r="FY33" s="42" t="s">
        <v>3</v>
      </c>
      <c r="FZ33" s="42" t="s">
        <v>3</v>
      </c>
      <c r="GA33" s="42" t="s">
        <v>3</v>
      </c>
      <c r="GB33" s="42" t="s">
        <v>3</v>
      </c>
      <c r="GC33" s="42" t="s">
        <v>3</v>
      </c>
      <c r="GD33" s="42" t="s">
        <v>3</v>
      </c>
      <c r="GE33" s="42" t="s">
        <v>3</v>
      </c>
      <c r="GF33" s="42" t="s">
        <v>3</v>
      </c>
      <c r="GG33" s="42" t="s">
        <v>3</v>
      </c>
      <c r="GH33" s="42" t="s">
        <v>3</v>
      </c>
      <c r="GI33" s="42" t="s">
        <v>3</v>
      </c>
      <c r="GJ33" s="42" t="s">
        <v>3</v>
      </c>
      <c r="GK33" s="42" t="s">
        <v>3</v>
      </c>
      <c r="GL33" s="42" t="s">
        <v>3</v>
      </c>
      <c r="GM33" s="42" t="s">
        <v>3</v>
      </c>
      <c r="GN33" s="42" t="s">
        <v>1046</v>
      </c>
      <c r="GO33" s="42" t="s">
        <v>3</v>
      </c>
      <c r="GP33" s="44" t="s">
        <v>3</v>
      </c>
      <c r="GQ33" s="44" t="s">
        <v>3</v>
      </c>
      <c r="GR33" s="44" t="s">
        <v>3</v>
      </c>
      <c r="GS33" s="44" t="s">
        <v>3</v>
      </c>
      <c r="GT33" s="44" t="s">
        <v>3</v>
      </c>
      <c r="GU33" s="42" t="s">
        <v>3</v>
      </c>
      <c r="GV33" s="42" t="s">
        <v>3</v>
      </c>
      <c r="GW33" s="42" t="s">
        <v>3</v>
      </c>
      <c r="GX33" s="42">
        <v>144866744</v>
      </c>
      <c r="GY33" s="42" t="s">
        <v>3198</v>
      </c>
      <c r="GZ33" s="42" t="s">
        <v>3090</v>
      </c>
      <c r="HA33" s="42" t="s">
        <v>3</v>
      </c>
      <c r="HB33" s="42">
        <v>123</v>
      </c>
    </row>
    <row r="34" spans="1:210" x14ac:dyDescent="0.35">
      <c r="A34" s="42" t="s">
        <v>3199</v>
      </c>
      <c r="B34" s="42" t="s">
        <v>3200</v>
      </c>
      <c r="C34" s="42" t="s">
        <v>2729</v>
      </c>
      <c r="D34" s="42" t="s">
        <v>2635</v>
      </c>
      <c r="E34" s="42" t="s">
        <v>3</v>
      </c>
      <c r="F34" s="42" t="s">
        <v>2729</v>
      </c>
      <c r="G34" s="42" t="s">
        <v>0</v>
      </c>
      <c r="H34" s="42" t="s">
        <v>602</v>
      </c>
      <c r="I34" s="42" t="s">
        <v>0</v>
      </c>
      <c r="J34" s="42" t="s">
        <v>632</v>
      </c>
      <c r="K34" s="42" t="s">
        <v>24</v>
      </c>
      <c r="L34" s="42" t="s">
        <v>30</v>
      </c>
      <c r="M34" s="42" t="s">
        <v>723</v>
      </c>
      <c r="N34" s="42" t="s">
        <v>30</v>
      </c>
      <c r="O34" s="42" t="s">
        <v>1417</v>
      </c>
      <c r="P34" s="42" t="s">
        <v>14</v>
      </c>
      <c r="Q34" s="42" t="s">
        <v>3</v>
      </c>
      <c r="R34" s="42" t="s">
        <v>722</v>
      </c>
      <c r="S34" s="42" t="s">
        <v>14</v>
      </c>
      <c r="T34" s="42" t="s">
        <v>14</v>
      </c>
      <c r="U34" s="43" t="s">
        <v>14</v>
      </c>
      <c r="V34" s="42" t="s">
        <v>15</v>
      </c>
      <c r="W34" s="42" t="s">
        <v>1084</v>
      </c>
      <c r="X34" s="42" t="s">
        <v>224</v>
      </c>
      <c r="Y34" s="42" t="s">
        <v>1084</v>
      </c>
      <c r="Z34" s="42" t="s">
        <v>1089</v>
      </c>
      <c r="AA34" s="42" t="s">
        <v>1045</v>
      </c>
      <c r="AB34" s="42" t="s">
        <v>1045</v>
      </c>
      <c r="AC34" s="42" t="s">
        <v>941</v>
      </c>
      <c r="AD34" s="42" t="s">
        <v>3</v>
      </c>
      <c r="AE34" s="43" t="s">
        <v>941</v>
      </c>
      <c r="AF34" s="44" t="s">
        <v>3</v>
      </c>
      <c r="AG34" s="44" t="s">
        <v>3</v>
      </c>
      <c r="AH34" s="42" t="s">
        <v>968</v>
      </c>
      <c r="AI34" s="42">
        <v>1</v>
      </c>
      <c r="AJ34" s="42">
        <v>0</v>
      </c>
      <c r="AK34" s="42">
        <v>0</v>
      </c>
      <c r="AL34" s="42">
        <v>0</v>
      </c>
      <c r="AM34" s="42">
        <v>0</v>
      </c>
      <c r="AN34" s="42" t="s">
        <v>968</v>
      </c>
      <c r="AO34" s="42">
        <v>1</v>
      </c>
      <c r="AP34" s="42">
        <v>0</v>
      </c>
      <c r="AQ34" s="42">
        <v>0</v>
      </c>
      <c r="AR34" s="42">
        <v>0</v>
      </c>
      <c r="AS34" s="42">
        <v>0</v>
      </c>
      <c r="AT34" s="42" t="s">
        <v>3</v>
      </c>
      <c r="AU34" s="42" t="s">
        <v>3</v>
      </c>
      <c r="AV34" s="42" t="s">
        <v>3</v>
      </c>
      <c r="AW34" s="42" t="s">
        <v>3</v>
      </c>
      <c r="AX34" s="42" t="s">
        <v>3</v>
      </c>
      <c r="AY34" s="42" t="s">
        <v>3</v>
      </c>
      <c r="AZ34" s="42" t="s">
        <v>3</v>
      </c>
      <c r="BA34" s="42" t="s">
        <v>3</v>
      </c>
      <c r="BB34" s="42" t="s">
        <v>3</v>
      </c>
      <c r="BC34" s="42" t="s">
        <v>3</v>
      </c>
      <c r="BD34" s="42" t="s">
        <v>3</v>
      </c>
      <c r="BE34" s="42" t="s">
        <v>3</v>
      </c>
      <c r="BF34" s="42" t="s">
        <v>3</v>
      </c>
      <c r="BG34" s="42" t="s">
        <v>3</v>
      </c>
      <c r="BH34" s="42" t="s">
        <v>3</v>
      </c>
      <c r="BI34" s="42" t="s">
        <v>3</v>
      </c>
      <c r="BJ34" s="42" t="s">
        <v>3</v>
      </c>
      <c r="BK34" s="42" t="s">
        <v>3</v>
      </c>
      <c r="BL34" s="42" t="s">
        <v>1045</v>
      </c>
      <c r="BM34" s="42">
        <v>40</v>
      </c>
      <c r="BN34" s="42" t="s">
        <v>3</v>
      </c>
      <c r="BO34" s="42" t="s">
        <v>3</v>
      </c>
      <c r="BP34" s="42" t="s">
        <v>3</v>
      </c>
      <c r="BQ34" s="42" t="s">
        <v>3</v>
      </c>
      <c r="BR34" s="42" t="s">
        <v>3</v>
      </c>
      <c r="BS34" s="42" t="s">
        <v>3</v>
      </c>
      <c r="BT34" s="43">
        <v>40</v>
      </c>
      <c r="BU34" s="42" t="s">
        <v>3</v>
      </c>
      <c r="BV34" s="42" t="s">
        <v>3</v>
      </c>
      <c r="BW34" s="42" t="s">
        <v>3</v>
      </c>
      <c r="BX34" s="42" t="s">
        <v>3</v>
      </c>
      <c r="BY34" s="42" t="s">
        <v>3</v>
      </c>
      <c r="BZ34" s="42" t="s">
        <v>3</v>
      </c>
      <c r="CA34" s="42" t="s">
        <v>3</v>
      </c>
      <c r="CB34" s="42" t="s">
        <v>3</v>
      </c>
      <c r="CC34" s="42" t="s">
        <v>3</v>
      </c>
      <c r="CD34" s="43" t="s">
        <v>3</v>
      </c>
      <c r="CE34" s="42" t="s">
        <v>3</v>
      </c>
      <c r="CF34" s="42" t="s">
        <v>3</v>
      </c>
      <c r="CG34" s="42" t="s">
        <v>3</v>
      </c>
      <c r="CH34" s="42" t="s">
        <v>3</v>
      </c>
      <c r="CI34" s="42" t="s">
        <v>3</v>
      </c>
      <c r="CJ34" s="42" t="s">
        <v>3</v>
      </c>
      <c r="CK34" s="42" t="s">
        <v>3</v>
      </c>
      <c r="CL34" s="42" t="s">
        <v>3</v>
      </c>
      <c r="CM34" s="42" t="s">
        <v>3</v>
      </c>
      <c r="CN34" s="42" t="s">
        <v>3</v>
      </c>
      <c r="CO34" s="43" t="s">
        <v>3</v>
      </c>
      <c r="CP34" s="45" t="s">
        <v>3</v>
      </c>
      <c r="CQ34" s="42" t="s">
        <v>3</v>
      </c>
      <c r="CR34" s="42" t="s">
        <v>3</v>
      </c>
      <c r="CS34" s="42" t="s">
        <v>3</v>
      </c>
      <c r="CT34" s="42" t="s">
        <v>3</v>
      </c>
      <c r="CU34" s="42" t="s">
        <v>132</v>
      </c>
      <c r="CV34" s="42" t="s">
        <v>3</v>
      </c>
      <c r="CW34" s="42" t="s">
        <v>3</v>
      </c>
      <c r="CX34" s="42" t="s">
        <v>3</v>
      </c>
      <c r="CY34" s="42" t="s">
        <v>3</v>
      </c>
      <c r="CZ34" s="42" t="s">
        <v>3</v>
      </c>
      <c r="DA34" s="42" t="s">
        <v>3</v>
      </c>
      <c r="DB34" s="42" t="s">
        <v>3</v>
      </c>
      <c r="DC34" s="42" t="s">
        <v>3</v>
      </c>
      <c r="DD34" s="42" t="s">
        <v>3</v>
      </c>
      <c r="DE34" s="42" t="s">
        <v>3</v>
      </c>
      <c r="DF34" s="42" t="s">
        <v>3</v>
      </c>
      <c r="DG34" s="42" t="s">
        <v>3</v>
      </c>
      <c r="DH34" s="42" t="s">
        <v>3</v>
      </c>
      <c r="DI34" s="42" t="s">
        <v>3</v>
      </c>
      <c r="DJ34" s="42" t="s">
        <v>3</v>
      </c>
      <c r="DK34" s="42" t="s">
        <v>3</v>
      </c>
      <c r="DL34" s="42" t="s">
        <v>3</v>
      </c>
      <c r="DM34" s="42" t="s">
        <v>3</v>
      </c>
      <c r="DN34" s="42" t="s">
        <v>968</v>
      </c>
      <c r="DO34" s="42">
        <v>1</v>
      </c>
      <c r="DP34" s="42">
        <v>0</v>
      </c>
      <c r="DQ34" s="42">
        <v>0</v>
      </c>
      <c r="DR34" s="42">
        <v>0</v>
      </c>
      <c r="DS34" s="42">
        <v>0</v>
      </c>
      <c r="DT34" s="42" t="s">
        <v>34</v>
      </c>
      <c r="DU34" s="42">
        <v>0</v>
      </c>
      <c r="DV34" s="42">
        <v>0</v>
      </c>
      <c r="DW34" s="42">
        <v>0</v>
      </c>
      <c r="DX34" s="42">
        <v>0</v>
      </c>
      <c r="DY34" s="42">
        <v>0</v>
      </c>
      <c r="DZ34" s="42">
        <v>0</v>
      </c>
      <c r="EA34" s="42">
        <v>1</v>
      </c>
      <c r="EB34" s="42">
        <v>0</v>
      </c>
      <c r="EC34" s="42" t="s">
        <v>2465</v>
      </c>
      <c r="ED34" s="42" t="s">
        <v>1046</v>
      </c>
      <c r="EE34" s="42" t="s">
        <v>3</v>
      </c>
      <c r="EF34" s="42" t="s">
        <v>3</v>
      </c>
      <c r="EG34" s="42" t="s">
        <v>3</v>
      </c>
      <c r="EH34" s="42" t="s">
        <v>3</v>
      </c>
      <c r="EI34" s="42" t="s">
        <v>3</v>
      </c>
      <c r="EJ34" s="42" t="s">
        <v>3</v>
      </c>
      <c r="EK34" s="42" t="s">
        <v>3</v>
      </c>
      <c r="EL34" s="42" t="s">
        <v>3</v>
      </c>
      <c r="EM34" s="42" t="s">
        <v>3</v>
      </c>
      <c r="EN34" s="42" t="s">
        <v>3</v>
      </c>
      <c r="EO34" s="42" t="s">
        <v>3</v>
      </c>
      <c r="EP34" s="42" t="s">
        <v>3</v>
      </c>
      <c r="EQ34" s="42" t="s">
        <v>3</v>
      </c>
      <c r="ER34" s="42" t="s">
        <v>3</v>
      </c>
      <c r="ES34" s="42" t="s">
        <v>3</v>
      </c>
      <c r="ET34" s="42" t="s">
        <v>3</v>
      </c>
      <c r="EU34" s="42" t="s">
        <v>3</v>
      </c>
      <c r="EV34" s="42" t="s">
        <v>3</v>
      </c>
      <c r="EW34" s="42" t="s">
        <v>3</v>
      </c>
      <c r="EX34" s="44" t="s">
        <v>3</v>
      </c>
      <c r="EY34" s="44" t="s">
        <v>3</v>
      </c>
      <c r="EZ34" s="42" t="s">
        <v>3</v>
      </c>
      <c r="FA34" s="42" t="s">
        <v>3</v>
      </c>
      <c r="FB34" s="42" t="s">
        <v>3</v>
      </c>
      <c r="FC34" s="42" t="s">
        <v>3</v>
      </c>
      <c r="FD34" s="42" t="s">
        <v>3</v>
      </c>
      <c r="FE34" s="42" t="s">
        <v>3</v>
      </c>
      <c r="FF34" s="42" t="s">
        <v>3</v>
      </c>
      <c r="FG34" s="42" t="s">
        <v>3</v>
      </c>
      <c r="FH34" s="42" t="s">
        <v>3</v>
      </c>
      <c r="FI34" s="42" t="s">
        <v>62</v>
      </c>
      <c r="FJ34" s="42" t="s">
        <v>3</v>
      </c>
      <c r="FK34" s="42" t="s">
        <v>3</v>
      </c>
      <c r="FL34" s="42" t="s">
        <v>3</v>
      </c>
      <c r="FM34" s="42" t="s">
        <v>62</v>
      </c>
      <c r="FN34" s="42" t="s">
        <v>3</v>
      </c>
      <c r="FO34" s="43"/>
      <c r="FP34" s="42" t="s">
        <v>3</v>
      </c>
      <c r="FQ34" s="42" t="s">
        <v>3</v>
      </c>
      <c r="FR34" s="42" t="s">
        <v>3</v>
      </c>
      <c r="FS34" s="42" t="s">
        <v>3</v>
      </c>
      <c r="FT34" s="42" t="s">
        <v>3</v>
      </c>
      <c r="FU34" s="42" t="s">
        <v>3</v>
      </c>
      <c r="FV34" s="42" t="s">
        <v>3</v>
      </c>
      <c r="FW34" s="42" t="s">
        <v>3</v>
      </c>
      <c r="FX34" s="42" t="s">
        <v>3</v>
      </c>
      <c r="FY34" s="42" t="s">
        <v>3</v>
      </c>
      <c r="FZ34" s="42" t="s">
        <v>3</v>
      </c>
      <c r="GA34" s="42" t="s">
        <v>3</v>
      </c>
      <c r="GB34" s="42" t="s">
        <v>3</v>
      </c>
      <c r="GC34" s="42" t="s">
        <v>3</v>
      </c>
      <c r="GD34" s="42" t="s">
        <v>3</v>
      </c>
      <c r="GE34" s="42" t="s">
        <v>3</v>
      </c>
      <c r="GF34" s="42" t="s">
        <v>3</v>
      </c>
      <c r="GG34" s="42" t="s">
        <v>3</v>
      </c>
      <c r="GH34" s="42" t="s">
        <v>3</v>
      </c>
      <c r="GI34" s="42" t="s">
        <v>3</v>
      </c>
      <c r="GJ34" s="42" t="s">
        <v>3</v>
      </c>
      <c r="GK34" s="42" t="s">
        <v>3</v>
      </c>
      <c r="GL34" s="42" t="s">
        <v>3</v>
      </c>
      <c r="GM34" s="42" t="s">
        <v>3</v>
      </c>
      <c r="GN34" s="42" t="s">
        <v>3</v>
      </c>
      <c r="GO34" s="42" t="s">
        <v>3</v>
      </c>
      <c r="GP34" s="44" t="s">
        <v>3</v>
      </c>
      <c r="GQ34" s="44" t="s">
        <v>3</v>
      </c>
      <c r="GR34" s="44" t="s">
        <v>3</v>
      </c>
      <c r="GS34" s="44" t="s">
        <v>3</v>
      </c>
      <c r="GT34" s="44" t="s">
        <v>3</v>
      </c>
      <c r="GU34" s="42" t="s">
        <v>3</v>
      </c>
      <c r="GV34" s="42" t="s">
        <v>3</v>
      </c>
      <c r="GW34" s="42" t="s">
        <v>3</v>
      </c>
      <c r="GX34" s="42">
        <v>144866736</v>
      </c>
      <c r="GY34" s="42" t="s">
        <v>2463</v>
      </c>
      <c r="GZ34" s="42" t="s">
        <v>3201</v>
      </c>
      <c r="HA34" s="42" t="s">
        <v>3</v>
      </c>
      <c r="HB34" s="42">
        <v>120</v>
      </c>
    </row>
    <row r="35" spans="1:210" x14ac:dyDescent="0.35">
      <c r="A35" s="42" t="s">
        <v>3202</v>
      </c>
      <c r="B35" s="42" t="s">
        <v>3203</v>
      </c>
      <c r="C35" s="42" t="s">
        <v>2729</v>
      </c>
      <c r="D35" s="42" t="s">
        <v>2635</v>
      </c>
      <c r="E35" s="42" t="s">
        <v>3</v>
      </c>
      <c r="F35" s="42" t="s">
        <v>2729</v>
      </c>
      <c r="G35" s="42" t="s">
        <v>0</v>
      </c>
      <c r="H35" s="42" t="s">
        <v>602</v>
      </c>
      <c r="I35" s="42" t="s">
        <v>0</v>
      </c>
      <c r="J35" s="42" t="s">
        <v>632</v>
      </c>
      <c r="K35" s="42" t="s">
        <v>24</v>
      </c>
      <c r="L35" s="42" t="s">
        <v>30</v>
      </c>
      <c r="M35" s="42" t="s">
        <v>723</v>
      </c>
      <c r="N35" s="42" t="s">
        <v>30</v>
      </c>
      <c r="O35" s="42" t="s">
        <v>1417</v>
      </c>
      <c r="P35" s="42" t="s">
        <v>14</v>
      </c>
      <c r="Q35" s="42" t="s">
        <v>3</v>
      </c>
      <c r="R35" s="42" t="s">
        <v>722</v>
      </c>
      <c r="S35" s="42" t="s">
        <v>14</v>
      </c>
      <c r="T35" s="42" t="s">
        <v>14</v>
      </c>
      <c r="U35" s="43" t="s">
        <v>14</v>
      </c>
      <c r="V35" s="42" t="s">
        <v>15</v>
      </c>
      <c r="W35" s="42" t="s">
        <v>1084</v>
      </c>
      <c r="X35" s="42" t="s">
        <v>224</v>
      </c>
      <c r="Y35" s="42" t="s">
        <v>1084</v>
      </c>
      <c r="Z35" s="42" t="s">
        <v>1089</v>
      </c>
      <c r="AA35" s="42" t="s">
        <v>1045</v>
      </c>
      <c r="AB35" s="42" t="s">
        <v>1045</v>
      </c>
      <c r="AC35" s="42" t="s">
        <v>941</v>
      </c>
      <c r="AD35" s="42" t="s">
        <v>3</v>
      </c>
      <c r="AE35" s="43" t="s">
        <v>941</v>
      </c>
      <c r="AF35" s="44" t="s">
        <v>3</v>
      </c>
      <c r="AG35" s="44" t="s">
        <v>3</v>
      </c>
      <c r="AH35" s="42" t="s">
        <v>968</v>
      </c>
      <c r="AI35" s="42">
        <v>1</v>
      </c>
      <c r="AJ35" s="42">
        <v>0</v>
      </c>
      <c r="AK35" s="42">
        <v>0</v>
      </c>
      <c r="AL35" s="42">
        <v>0</v>
      </c>
      <c r="AM35" s="42">
        <v>0</v>
      </c>
      <c r="AN35" s="42" t="s">
        <v>968</v>
      </c>
      <c r="AO35" s="42">
        <v>1</v>
      </c>
      <c r="AP35" s="42">
        <v>0</v>
      </c>
      <c r="AQ35" s="42">
        <v>0</v>
      </c>
      <c r="AR35" s="42">
        <v>0</v>
      </c>
      <c r="AS35" s="42">
        <v>0</v>
      </c>
      <c r="AT35" s="42" t="s">
        <v>3</v>
      </c>
      <c r="AU35" s="42" t="s">
        <v>3</v>
      </c>
      <c r="AV35" s="42" t="s">
        <v>3</v>
      </c>
      <c r="AW35" s="42" t="s">
        <v>3</v>
      </c>
      <c r="AX35" s="42" t="s">
        <v>3</v>
      </c>
      <c r="AY35" s="42" t="s">
        <v>3</v>
      </c>
      <c r="AZ35" s="42" t="s">
        <v>3</v>
      </c>
      <c r="BA35" s="42" t="s">
        <v>3</v>
      </c>
      <c r="BB35" s="42" t="s">
        <v>3</v>
      </c>
      <c r="BC35" s="42" t="s">
        <v>3</v>
      </c>
      <c r="BD35" s="42" t="s">
        <v>3</v>
      </c>
      <c r="BE35" s="42" t="s">
        <v>3</v>
      </c>
      <c r="BF35" s="42" t="s">
        <v>3</v>
      </c>
      <c r="BG35" s="42" t="s">
        <v>3</v>
      </c>
      <c r="BH35" s="42" t="s">
        <v>3</v>
      </c>
      <c r="BI35" s="42" t="s">
        <v>3</v>
      </c>
      <c r="BJ35" s="42" t="s">
        <v>3</v>
      </c>
      <c r="BK35" s="42" t="s">
        <v>3</v>
      </c>
      <c r="BL35" s="42" t="s">
        <v>1045</v>
      </c>
      <c r="BM35" s="42">
        <v>50</v>
      </c>
      <c r="BN35" s="42" t="s">
        <v>3</v>
      </c>
      <c r="BO35" s="42" t="s">
        <v>3</v>
      </c>
      <c r="BP35" s="42" t="s">
        <v>3</v>
      </c>
      <c r="BQ35" s="42" t="s">
        <v>3</v>
      </c>
      <c r="BR35" s="42" t="s">
        <v>3</v>
      </c>
      <c r="BS35" s="42" t="s">
        <v>3</v>
      </c>
      <c r="BT35" s="43">
        <v>50</v>
      </c>
      <c r="BU35" s="42" t="s">
        <v>3</v>
      </c>
      <c r="BV35" s="42" t="s">
        <v>3</v>
      </c>
      <c r="BW35" s="42" t="s">
        <v>3</v>
      </c>
      <c r="BX35" s="42" t="s">
        <v>3</v>
      </c>
      <c r="BY35" s="42" t="s">
        <v>3</v>
      </c>
      <c r="BZ35" s="42" t="s">
        <v>3</v>
      </c>
      <c r="CA35" s="42" t="s">
        <v>3</v>
      </c>
      <c r="CB35" s="42" t="s">
        <v>3</v>
      </c>
      <c r="CC35" s="42" t="s">
        <v>3</v>
      </c>
      <c r="CD35" s="43" t="s">
        <v>3</v>
      </c>
      <c r="CE35" s="42" t="s">
        <v>3</v>
      </c>
      <c r="CF35" s="42" t="s">
        <v>3</v>
      </c>
      <c r="CG35" s="42" t="s">
        <v>3</v>
      </c>
      <c r="CH35" s="42" t="s">
        <v>3</v>
      </c>
      <c r="CI35" s="42" t="s">
        <v>3</v>
      </c>
      <c r="CJ35" s="42" t="s">
        <v>3</v>
      </c>
      <c r="CK35" s="42" t="s">
        <v>3</v>
      </c>
      <c r="CL35" s="42" t="s">
        <v>3</v>
      </c>
      <c r="CM35" s="42" t="s">
        <v>3</v>
      </c>
      <c r="CN35" s="42" t="s">
        <v>3</v>
      </c>
      <c r="CO35" s="43" t="s">
        <v>3</v>
      </c>
      <c r="CP35" s="45" t="s">
        <v>3</v>
      </c>
      <c r="CQ35" s="42" t="s">
        <v>3</v>
      </c>
      <c r="CR35" s="42" t="s">
        <v>3</v>
      </c>
      <c r="CS35" s="42" t="s">
        <v>3</v>
      </c>
      <c r="CT35" s="42" t="s">
        <v>3</v>
      </c>
      <c r="CU35" s="42" t="s">
        <v>17</v>
      </c>
      <c r="CV35" s="42" t="s">
        <v>3</v>
      </c>
      <c r="CW35" s="42" t="s">
        <v>3</v>
      </c>
      <c r="CX35" s="42" t="s">
        <v>3</v>
      </c>
      <c r="CY35" s="42" t="s">
        <v>3</v>
      </c>
      <c r="CZ35" s="42" t="s">
        <v>3</v>
      </c>
      <c r="DA35" s="42" t="s">
        <v>3</v>
      </c>
      <c r="DB35" s="42" t="s">
        <v>3</v>
      </c>
      <c r="DC35" s="42" t="s">
        <v>3</v>
      </c>
      <c r="DD35" s="42" t="s">
        <v>3</v>
      </c>
      <c r="DE35" s="42" t="s">
        <v>3</v>
      </c>
      <c r="DF35" s="42" t="s">
        <v>3</v>
      </c>
      <c r="DG35" s="42" t="s">
        <v>3</v>
      </c>
      <c r="DH35" s="42" t="s">
        <v>3</v>
      </c>
      <c r="DI35" s="42" t="s">
        <v>3</v>
      </c>
      <c r="DJ35" s="42" t="s">
        <v>3</v>
      </c>
      <c r="DK35" s="42" t="s">
        <v>3</v>
      </c>
      <c r="DL35" s="42" t="s">
        <v>3</v>
      </c>
      <c r="DM35" s="42" t="s">
        <v>3</v>
      </c>
      <c r="DN35" s="42" t="s">
        <v>3</v>
      </c>
      <c r="DO35" s="42" t="s">
        <v>3</v>
      </c>
      <c r="DP35" s="42" t="s">
        <v>3</v>
      </c>
      <c r="DQ35" s="42" t="s">
        <v>3</v>
      </c>
      <c r="DR35" s="42" t="s">
        <v>3</v>
      </c>
      <c r="DS35" s="42" t="s">
        <v>3</v>
      </c>
      <c r="DT35" s="42" t="s">
        <v>3</v>
      </c>
      <c r="DU35" s="42" t="s">
        <v>3</v>
      </c>
      <c r="DV35" s="42" t="s">
        <v>3</v>
      </c>
      <c r="DW35" s="42" t="s">
        <v>3</v>
      </c>
      <c r="DX35" s="42" t="s">
        <v>3</v>
      </c>
      <c r="DY35" s="42" t="s">
        <v>3</v>
      </c>
      <c r="DZ35" s="42" t="s">
        <v>3</v>
      </c>
      <c r="EA35" s="42" t="s">
        <v>3</v>
      </c>
      <c r="EB35" s="42" t="s">
        <v>3</v>
      </c>
      <c r="EC35" s="42" t="s">
        <v>3</v>
      </c>
      <c r="ED35" s="42" t="s">
        <v>1046</v>
      </c>
      <c r="EE35" s="42" t="s">
        <v>3</v>
      </c>
      <c r="EF35" s="42" t="s">
        <v>3</v>
      </c>
      <c r="EG35" s="42" t="s">
        <v>3</v>
      </c>
      <c r="EH35" s="42" t="s">
        <v>3</v>
      </c>
      <c r="EI35" s="42" t="s">
        <v>3</v>
      </c>
      <c r="EJ35" s="42" t="s">
        <v>3</v>
      </c>
      <c r="EK35" s="42" t="s">
        <v>3</v>
      </c>
      <c r="EL35" s="42" t="s">
        <v>3</v>
      </c>
      <c r="EM35" s="42" t="s">
        <v>3</v>
      </c>
      <c r="EN35" s="42" t="s">
        <v>3</v>
      </c>
      <c r="EO35" s="42" t="s">
        <v>3</v>
      </c>
      <c r="EP35" s="42" t="s">
        <v>3</v>
      </c>
      <c r="EQ35" s="42" t="s">
        <v>3</v>
      </c>
      <c r="ER35" s="42" t="s">
        <v>3</v>
      </c>
      <c r="ES35" s="42" t="s">
        <v>3</v>
      </c>
      <c r="ET35" s="42" t="s">
        <v>3</v>
      </c>
      <c r="EU35" s="42" t="s">
        <v>3</v>
      </c>
      <c r="EV35" s="42" t="s">
        <v>3</v>
      </c>
      <c r="EW35" s="42" t="s">
        <v>3</v>
      </c>
      <c r="EX35" s="44" t="s">
        <v>3</v>
      </c>
      <c r="EY35" s="44" t="s">
        <v>3</v>
      </c>
      <c r="EZ35" s="42" t="s">
        <v>3</v>
      </c>
      <c r="FA35" s="42" t="s">
        <v>3</v>
      </c>
      <c r="FB35" s="42" t="s">
        <v>3</v>
      </c>
      <c r="FC35" s="42" t="s">
        <v>3</v>
      </c>
      <c r="FD35" s="42" t="s">
        <v>3</v>
      </c>
      <c r="FE35" s="42" t="s">
        <v>3</v>
      </c>
      <c r="FF35" s="42" t="s">
        <v>3</v>
      </c>
      <c r="FG35" s="42" t="s">
        <v>3</v>
      </c>
      <c r="FH35" s="42" t="s">
        <v>3</v>
      </c>
      <c r="FI35" s="42" t="s">
        <v>62</v>
      </c>
      <c r="FJ35" s="42" t="s">
        <v>3</v>
      </c>
      <c r="FK35" s="42" t="s">
        <v>3</v>
      </c>
      <c r="FL35" s="42" t="s">
        <v>3</v>
      </c>
      <c r="FM35" s="42" t="s">
        <v>62</v>
      </c>
      <c r="FN35" s="42" t="s">
        <v>3</v>
      </c>
      <c r="FO35" s="43"/>
      <c r="FP35" s="42" t="s">
        <v>3</v>
      </c>
      <c r="FQ35" s="42" t="s">
        <v>3</v>
      </c>
      <c r="FR35" s="42" t="s">
        <v>3</v>
      </c>
      <c r="FS35" s="42" t="s">
        <v>3</v>
      </c>
      <c r="FT35" s="42" t="s">
        <v>3</v>
      </c>
      <c r="FU35" s="42" t="s">
        <v>3</v>
      </c>
      <c r="FV35" s="42" t="s">
        <v>3</v>
      </c>
      <c r="FW35" s="42" t="s">
        <v>3</v>
      </c>
      <c r="FX35" s="42" t="s">
        <v>3</v>
      </c>
      <c r="FY35" s="42" t="s">
        <v>3</v>
      </c>
      <c r="FZ35" s="42" t="s">
        <v>3</v>
      </c>
      <c r="GA35" s="42" t="s">
        <v>3</v>
      </c>
      <c r="GB35" s="42" t="s">
        <v>3</v>
      </c>
      <c r="GC35" s="42" t="s">
        <v>3</v>
      </c>
      <c r="GD35" s="42" t="s">
        <v>3</v>
      </c>
      <c r="GE35" s="42" t="s">
        <v>3</v>
      </c>
      <c r="GF35" s="42" t="s">
        <v>3</v>
      </c>
      <c r="GG35" s="42" t="s">
        <v>3</v>
      </c>
      <c r="GH35" s="42" t="s">
        <v>3</v>
      </c>
      <c r="GI35" s="42" t="s">
        <v>3</v>
      </c>
      <c r="GJ35" s="42" t="s">
        <v>3</v>
      </c>
      <c r="GK35" s="42" t="s">
        <v>3</v>
      </c>
      <c r="GL35" s="42" t="s">
        <v>3</v>
      </c>
      <c r="GM35" s="42" t="s">
        <v>3</v>
      </c>
      <c r="GN35" s="42" t="s">
        <v>3</v>
      </c>
      <c r="GO35" s="42" t="s">
        <v>3</v>
      </c>
      <c r="GP35" s="44" t="s">
        <v>3</v>
      </c>
      <c r="GQ35" s="44" t="s">
        <v>3</v>
      </c>
      <c r="GR35" s="44" t="s">
        <v>3</v>
      </c>
      <c r="GS35" s="44" t="s">
        <v>3</v>
      </c>
      <c r="GT35" s="44" t="s">
        <v>3</v>
      </c>
      <c r="GU35" s="42" t="s">
        <v>3</v>
      </c>
      <c r="GV35" s="42" t="s">
        <v>3</v>
      </c>
      <c r="GW35" s="42" t="s">
        <v>3</v>
      </c>
      <c r="GX35" s="42">
        <v>144866735</v>
      </c>
      <c r="GY35" s="42" t="s">
        <v>3204</v>
      </c>
      <c r="GZ35" s="42" t="s">
        <v>3205</v>
      </c>
      <c r="HA35" s="42" t="s">
        <v>3</v>
      </c>
      <c r="HB35" s="42">
        <v>119</v>
      </c>
    </row>
    <row r="36" spans="1:210" x14ac:dyDescent="0.35">
      <c r="A36" s="42" t="s">
        <v>3206</v>
      </c>
      <c r="B36" s="42" t="s">
        <v>3207</v>
      </c>
      <c r="C36" s="42" t="s">
        <v>2729</v>
      </c>
      <c r="D36" s="42" t="s">
        <v>2635</v>
      </c>
      <c r="E36" s="42" t="s">
        <v>3</v>
      </c>
      <c r="F36" s="42" t="s">
        <v>2729</v>
      </c>
      <c r="G36" s="42" t="s">
        <v>0</v>
      </c>
      <c r="H36" s="42" t="s">
        <v>602</v>
      </c>
      <c r="I36" s="42" t="s">
        <v>0</v>
      </c>
      <c r="J36" s="42" t="s">
        <v>632</v>
      </c>
      <c r="K36" s="42" t="s">
        <v>24</v>
      </c>
      <c r="L36" s="42" t="s">
        <v>30</v>
      </c>
      <c r="M36" s="42" t="s">
        <v>723</v>
      </c>
      <c r="N36" s="42" t="s">
        <v>30</v>
      </c>
      <c r="O36" s="42" t="s">
        <v>1417</v>
      </c>
      <c r="P36" s="42" t="s">
        <v>14</v>
      </c>
      <c r="Q36" s="42" t="s">
        <v>3</v>
      </c>
      <c r="R36" s="42" t="s">
        <v>722</v>
      </c>
      <c r="S36" s="42" t="s">
        <v>14</v>
      </c>
      <c r="T36" s="42" t="s">
        <v>14</v>
      </c>
      <c r="U36" s="43" t="s">
        <v>14</v>
      </c>
      <c r="V36" s="42" t="s">
        <v>15</v>
      </c>
      <c r="W36" s="42" t="s">
        <v>1084</v>
      </c>
      <c r="X36" s="42" t="s">
        <v>224</v>
      </c>
      <c r="Y36" s="42" t="s">
        <v>1084</v>
      </c>
      <c r="Z36" s="42" t="s">
        <v>1089</v>
      </c>
      <c r="AA36" s="42" t="s">
        <v>1045</v>
      </c>
      <c r="AB36" s="42" t="s">
        <v>1045</v>
      </c>
      <c r="AC36" s="42" t="s">
        <v>941</v>
      </c>
      <c r="AD36" s="42" t="s">
        <v>3</v>
      </c>
      <c r="AE36" s="43" t="s">
        <v>941</v>
      </c>
      <c r="AF36" s="44" t="s">
        <v>3</v>
      </c>
      <c r="AG36" s="44" t="s">
        <v>3</v>
      </c>
      <c r="AH36" s="42" t="s">
        <v>968</v>
      </c>
      <c r="AI36" s="42">
        <v>1</v>
      </c>
      <c r="AJ36" s="42">
        <v>0</v>
      </c>
      <c r="AK36" s="42">
        <v>0</v>
      </c>
      <c r="AL36" s="42">
        <v>0</v>
      </c>
      <c r="AM36" s="42">
        <v>0</v>
      </c>
      <c r="AN36" s="42" t="s">
        <v>968</v>
      </c>
      <c r="AO36" s="42">
        <v>1</v>
      </c>
      <c r="AP36" s="42">
        <v>0</v>
      </c>
      <c r="AQ36" s="42">
        <v>0</v>
      </c>
      <c r="AR36" s="42">
        <v>0</v>
      </c>
      <c r="AS36" s="42">
        <v>0</v>
      </c>
      <c r="AT36" s="42" t="s">
        <v>3</v>
      </c>
      <c r="AU36" s="42" t="s">
        <v>3</v>
      </c>
      <c r="AV36" s="42" t="s">
        <v>3</v>
      </c>
      <c r="AW36" s="42" t="s">
        <v>3</v>
      </c>
      <c r="AX36" s="42" t="s">
        <v>3</v>
      </c>
      <c r="AY36" s="42" t="s">
        <v>3</v>
      </c>
      <c r="AZ36" s="42" t="s">
        <v>3</v>
      </c>
      <c r="BA36" s="42" t="s">
        <v>3</v>
      </c>
      <c r="BB36" s="42" t="s">
        <v>3</v>
      </c>
      <c r="BC36" s="42" t="s">
        <v>3</v>
      </c>
      <c r="BD36" s="42" t="s">
        <v>3</v>
      </c>
      <c r="BE36" s="42" t="s">
        <v>3</v>
      </c>
      <c r="BF36" s="42" t="s">
        <v>3</v>
      </c>
      <c r="BG36" s="42" t="s">
        <v>3</v>
      </c>
      <c r="BH36" s="42" t="s">
        <v>3</v>
      </c>
      <c r="BI36" s="42" t="s">
        <v>3</v>
      </c>
      <c r="BJ36" s="42" t="s">
        <v>3</v>
      </c>
      <c r="BK36" s="42" t="s">
        <v>3</v>
      </c>
      <c r="BL36" s="42" t="s">
        <v>1045</v>
      </c>
      <c r="BM36" s="42">
        <v>50</v>
      </c>
      <c r="BN36" s="42" t="s">
        <v>3</v>
      </c>
      <c r="BO36" s="42" t="s">
        <v>3</v>
      </c>
      <c r="BP36" s="42" t="s">
        <v>3</v>
      </c>
      <c r="BQ36" s="42" t="s">
        <v>3</v>
      </c>
      <c r="BR36" s="42" t="s">
        <v>3</v>
      </c>
      <c r="BS36" s="42" t="s">
        <v>3</v>
      </c>
      <c r="BT36" s="43">
        <v>50</v>
      </c>
      <c r="BU36" s="42" t="s">
        <v>3</v>
      </c>
      <c r="BV36" s="42" t="s">
        <v>3</v>
      </c>
      <c r="BW36" s="42" t="s">
        <v>3</v>
      </c>
      <c r="BX36" s="42" t="s">
        <v>3</v>
      </c>
      <c r="BY36" s="42" t="s">
        <v>3</v>
      </c>
      <c r="BZ36" s="42" t="s">
        <v>3</v>
      </c>
      <c r="CA36" s="42" t="s">
        <v>3</v>
      </c>
      <c r="CB36" s="42" t="s">
        <v>3</v>
      </c>
      <c r="CC36" s="42" t="s">
        <v>3</v>
      </c>
      <c r="CD36" s="43" t="s">
        <v>3</v>
      </c>
      <c r="CE36" s="42" t="s">
        <v>3</v>
      </c>
      <c r="CF36" s="42" t="s">
        <v>3</v>
      </c>
      <c r="CG36" s="42" t="s">
        <v>3</v>
      </c>
      <c r="CH36" s="42" t="s">
        <v>3</v>
      </c>
      <c r="CI36" s="42" t="s">
        <v>3</v>
      </c>
      <c r="CJ36" s="42" t="s">
        <v>3</v>
      </c>
      <c r="CK36" s="42" t="s">
        <v>3</v>
      </c>
      <c r="CL36" s="42" t="s">
        <v>3</v>
      </c>
      <c r="CM36" s="42" t="s">
        <v>3</v>
      </c>
      <c r="CN36" s="42" t="s">
        <v>3</v>
      </c>
      <c r="CO36" s="43" t="s">
        <v>3</v>
      </c>
      <c r="CP36" s="45" t="s">
        <v>3</v>
      </c>
      <c r="CQ36" s="42" t="s">
        <v>3</v>
      </c>
      <c r="CR36" s="42" t="s">
        <v>3</v>
      </c>
      <c r="CS36" s="42" t="s">
        <v>3</v>
      </c>
      <c r="CT36" s="42" t="s">
        <v>3</v>
      </c>
      <c r="CU36" s="42" t="s">
        <v>17</v>
      </c>
      <c r="CV36" s="42" t="s">
        <v>3</v>
      </c>
      <c r="CW36" s="42" t="s">
        <v>3</v>
      </c>
      <c r="CX36" s="42" t="s">
        <v>3</v>
      </c>
      <c r="CY36" s="42" t="s">
        <v>3</v>
      </c>
      <c r="CZ36" s="42" t="s">
        <v>3</v>
      </c>
      <c r="DA36" s="42" t="s">
        <v>3</v>
      </c>
      <c r="DB36" s="42" t="s">
        <v>3</v>
      </c>
      <c r="DC36" s="42" t="s">
        <v>3</v>
      </c>
      <c r="DD36" s="42" t="s">
        <v>3</v>
      </c>
      <c r="DE36" s="42" t="s">
        <v>3</v>
      </c>
      <c r="DF36" s="42" t="s">
        <v>3</v>
      </c>
      <c r="DG36" s="42" t="s">
        <v>3</v>
      </c>
      <c r="DH36" s="42" t="s">
        <v>3</v>
      </c>
      <c r="DI36" s="42" t="s">
        <v>3</v>
      </c>
      <c r="DJ36" s="42" t="s">
        <v>3</v>
      </c>
      <c r="DK36" s="42" t="s">
        <v>3</v>
      </c>
      <c r="DL36" s="42" t="s">
        <v>3</v>
      </c>
      <c r="DM36" s="42" t="s">
        <v>3</v>
      </c>
      <c r="DN36" s="42" t="s">
        <v>3</v>
      </c>
      <c r="DO36" s="42" t="s">
        <v>3</v>
      </c>
      <c r="DP36" s="42" t="s">
        <v>3</v>
      </c>
      <c r="DQ36" s="42" t="s">
        <v>3</v>
      </c>
      <c r="DR36" s="42" t="s">
        <v>3</v>
      </c>
      <c r="DS36" s="42" t="s">
        <v>3</v>
      </c>
      <c r="DT36" s="42" t="s">
        <v>3</v>
      </c>
      <c r="DU36" s="42" t="s">
        <v>3</v>
      </c>
      <c r="DV36" s="42" t="s">
        <v>3</v>
      </c>
      <c r="DW36" s="42" t="s">
        <v>3</v>
      </c>
      <c r="DX36" s="42" t="s">
        <v>3</v>
      </c>
      <c r="DY36" s="42" t="s">
        <v>3</v>
      </c>
      <c r="DZ36" s="42" t="s">
        <v>3</v>
      </c>
      <c r="EA36" s="42" t="s">
        <v>3</v>
      </c>
      <c r="EB36" s="42" t="s">
        <v>3</v>
      </c>
      <c r="EC36" s="42" t="s">
        <v>3</v>
      </c>
      <c r="ED36" s="42" t="s">
        <v>1046</v>
      </c>
      <c r="EE36" s="42" t="s">
        <v>3</v>
      </c>
      <c r="EF36" s="42" t="s">
        <v>3</v>
      </c>
      <c r="EG36" s="42" t="s">
        <v>3</v>
      </c>
      <c r="EH36" s="42" t="s">
        <v>3</v>
      </c>
      <c r="EI36" s="42" t="s">
        <v>3</v>
      </c>
      <c r="EJ36" s="42" t="s">
        <v>3</v>
      </c>
      <c r="EK36" s="42" t="s">
        <v>3</v>
      </c>
      <c r="EL36" s="42" t="s">
        <v>3</v>
      </c>
      <c r="EM36" s="42" t="s">
        <v>3</v>
      </c>
      <c r="EN36" s="42" t="s">
        <v>3</v>
      </c>
      <c r="EO36" s="42" t="s">
        <v>3</v>
      </c>
      <c r="EP36" s="42" t="s">
        <v>3</v>
      </c>
      <c r="EQ36" s="42" t="s">
        <v>3</v>
      </c>
      <c r="ER36" s="42" t="s">
        <v>3</v>
      </c>
      <c r="ES36" s="42" t="s">
        <v>3</v>
      </c>
      <c r="ET36" s="42" t="s">
        <v>3</v>
      </c>
      <c r="EU36" s="42" t="s">
        <v>3</v>
      </c>
      <c r="EV36" s="42" t="s">
        <v>3</v>
      </c>
      <c r="EW36" s="42" t="s">
        <v>3</v>
      </c>
      <c r="EX36" s="44" t="s">
        <v>3</v>
      </c>
      <c r="EY36" s="44" t="s">
        <v>3</v>
      </c>
      <c r="EZ36" s="42" t="s">
        <v>3</v>
      </c>
      <c r="FA36" s="42" t="s">
        <v>3</v>
      </c>
      <c r="FB36" s="42" t="s">
        <v>3</v>
      </c>
      <c r="FC36" s="42" t="s">
        <v>3</v>
      </c>
      <c r="FD36" s="42" t="s">
        <v>3</v>
      </c>
      <c r="FE36" s="42" t="s">
        <v>3</v>
      </c>
      <c r="FF36" s="42" t="s">
        <v>3</v>
      </c>
      <c r="FG36" s="42" t="s">
        <v>3</v>
      </c>
      <c r="FH36" s="42" t="s">
        <v>3</v>
      </c>
      <c r="FI36" s="42" t="s">
        <v>62</v>
      </c>
      <c r="FJ36" s="42" t="s">
        <v>3</v>
      </c>
      <c r="FK36" s="42" t="s">
        <v>3</v>
      </c>
      <c r="FL36" s="42" t="s">
        <v>3</v>
      </c>
      <c r="FM36" s="42" t="s">
        <v>62</v>
      </c>
      <c r="FN36" s="42" t="s">
        <v>3</v>
      </c>
      <c r="FO36" s="43"/>
      <c r="FP36" s="42" t="s">
        <v>3</v>
      </c>
      <c r="FQ36" s="42" t="s">
        <v>3</v>
      </c>
      <c r="FR36" s="42" t="s">
        <v>3</v>
      </c>
      <c r="FS36" s="42" t="s">
        <v>3</v>
      </c>
      <c r="FT36" s="42" t="s">
        <v>3</v>
      </c>
      <c r="FU36" s="42" t="s">
        <v>3</v>
      </c>
      <c r="FV36" s="42" t="s">
        <v>3</v>
      </c>
      <c r="FW36" s="42" t="s">
        <v>3</v>
      </c>
      <c r="FX36" s="42" t="s">
        <v>3</v>
      </c>
      <c r="FY36" s="42" t="s">
        <v>3</v>
      </c>
      <c r="FZ36" s="42" t="s">
        <v>3</v>
      </c>
      <c r="GA36" s="42" t="s">
        <v>3</v>
      </c>
      <c r="GB36" s="42" t="s">
        <v>3</v>
      </c>
      <c r="GC36" s="42" t="s">
        <v>3</v>
      </c>
      <c r="GD36" s="42" t="s">
        <v>3</v>
      </c>
      <c r="GE36" s="42" t="s">
        <v>3</v>
      </c>
      <c r="GF36" s="42" t="s">
        <v>3</v>
      </c>
      <c r="GG36" s="42" t="s">
        <v>3</v>
      </c>
      <c r="GH36" s="42" t="s">
        <v>3</v>
      </c>
      <c r="GI36" s="42" t="s">
        <v>3</v>
      </c>
      <c r="GJ36" s="42" t="s">
        <v>3</v>
      </c>
      <c r="GK36" s="42" t="s">
        <v>3</v>
      </c>
      <c r="GL36" s="42" t="s">
        <v>3</v>
      </c>
      <c r="GM36" s="42" t="s">
        <v>3</v>
      </c>
      <c r="GN36" s="42" t="s">
        <v>3</v>
      </c>
      <c r="GO36" s="42" t="s">
        <v>3</v>
      </c>
      <c r="GP36" s="44" t="s">
        <v>3</v>
      </c>
      <c r="GQ36" s="44" t="s">
        <v>3</v>
      </c>
      <c r="GR36" s="44" t="s">
        <v>3</v>
      </c>
      <c r="GS36" s="44" t="s">
        <v>3</v>
      </c>
      <c r="GT36" s="44" t="s">
        <v>3</v>
      </c>
      <c r="GU36" s="42" t="s">
        <v>3208</v>
      </c>
      <c r="GV36" s="42" t="s">
        <v>3</v>
      </c>
      <c r="GW36" s="42" t="s">
        <v>3</v>
      </c>
      <c r="GX36" s="42">
        <v>144866730</v>
      </c>
      <c r="GY36" s="42" t="s">
        <v>3209</v>
      </c>
      <c r="GZ36" s="42" t="s">
        <v>3210</v>
      </c>
      <c r="HA36" s="42" t="s">
        <v>3</v>
      </c>
      <c r="HB36" s="42">
        <v>118</v>
      </c>
    </row>
    <row r="37" spans="1:210" x14ac:dyDescent="0.35">
      <c r="A37" s="42" t="s">
        <v>3235</v>
      </c>
      <c r="B37" s="42" t="s">
        <v>3236</v>
      </c>
      <c r="C37" s="42" t="s">
        <v>3237</v>
      </c>
      <c r="D37" s="42" t="s">
        <v>2635</v>
      </c>
      <c r="E37" s="46">
        <v>338050909408187</v>
      </c>
      <c r="F37" s="42" t="s">
        <v>3237</v>
      </c>
      <c r="G37" s="42" t="s">
        <v>0</v>
      </c>
      <c r="H37" s="42" t="s">
        <v>602</v>
      </c>
      <c r="I37" s="42" t="s">
        <v>0</v>
      </c>
      <c r="J37" s="42" t="s">
        <v>630</v>
      </c>
      <c r="K37" s="42" t="s">
        <v>24</v>
      </c>
      <c r="L37" s="42" t="s">
        <v>30</v>
      </c>
      <c r="M37" s="42" t="s">
        <v>723</v>
      </c>
      <c r="N37" s="42" t="s">
        <v>30</v>
      </c>
      <c r="O37" s="42" t="s">
        <v>1417</v>
      </c>
      <c r="P37" s="42" t="s">
        <v>14</v>
      </c>
      <c r="Q37" s="42" t="s">
        <v>3</v>
      </c>
      <c r="R37" s="42" t="s">
        <v>722</v>
      </c>
      <c r="S37" s="42" t="s">
        <v>14</v>
      </c>
      <c r="T37" s="42" t="s">
        <v>14</v>
      </c>
      <c r="U37" s="43" t="s">
        <v>14</v>
      </c>
      <c r="V37" s="42" t="s">
        <v>15</v>
      </c>
      <c r="W37" s="42" t="s">
        <v>1084</v>
      </c>
      <c r="X37" s="42" t="s">
        <v>224</v>
      </c>
      <c r="Y37" s="42" t="s">
        <v>1084</v>
      </c>
      <c r="Z37" s="42" t="s">
        <v>1089</v>
      </c>
      <c r="AA37" s="42" t="s">
        <v>1045</v>
      </c>
      <c r="AB37" s="42" t="s">
        <v>1045</v>
      </c>
      <c r="AC37" s="42" t="s">
        <v>941</v>
      </c>
      <c r="AD37" s="42" t="s">
        <v>3</v>
      </c>
      <c r="AE37" s="43" t="s">
        <v>941</v>
      </c>
      <c r="AF37" s="44" t="s">
        <v>3</v>
      </c>
      <c r="AG37" s="44" t="s">
        <v>3</v>
      </c>
      <c r="AH37" s="42" t="s">
        <v>972</v>
      </c>
      <c r="AI37" s="42">
        <v>0</v>
      </c>
      <c r="AJ37" s="42">
        <v>0</v>
      </c>
      <c r="AK37" s="42">
        <v>1</v>
      </c>
      <c r="AL37" s="42">
        <v>0</v>
      </c>
      <c r="AM37" s="42">
        <v>0</v>
      </c>
      <c r="AN37" s="42" t="s">
        <v>972</v>
      </c>
      <c r="AO37" s="42">
        <v>0</v>
      </c>
      <c r="AP37" s="42">
        <v>0</v>
      </c>
      <c r="AQ37" s="42">
        <v>1</v>
      </c>
      <c r="AR37" s="42">
        <v>0</v>
      </c>
      <c r="AS37" s="42">
        <v>0</v>
      </c>
      <c r="AT37" s="42" t="s">
        <v>3</v>
      </c>
      <c r="AU37" s="42" t="s">
        <v>3</v>
      </c>
      <c r="AV37" s="42" t="s">
        <v>3</v>
      </c>
      <c r="AW37" s="42" t="s">
        <v>3</v>
      </c>
      <c r="AX37" s="42" t="s">
        <v>3</v>
      </c>
      <c r="AY37" s="42" t="s">
        <v>3</v>
      </c>
      <c r="AZ37" s="42" t="s">
        <v>3</v>
      </c>
      <c r="BA37" s="42" t="s">
        <v>3</v>
      </c>
      <c r="BB37" s="42" t="s">
        <v>3</v>
      </c>
      <c r="BC37" s="42" t="s">
        <v>3</v>
      </c>
      <c r="BD37" s="42" t="s">
        <v>3</v>
      </c>
      <c r="BE37" s="42" t="s">
        <v>3</v>
      </c>
      <c r="BF37" s="42" t="s">
        <v>3</v>
      </c>
      <c r="BG37" s="42" t="s">
        <v>3</v>
      </c>
      <c r="BH37" s="42" t="s">
        <v>3</v>
      </c>
      <c r="BI37" s="42" t="s">
        <v>3</v>
      </c>
      <c r="BJ37" s="42" t="s">
        <v>3</v>
      </c>
      <c r="BK37" s="42" t="s">
        <v>3</v>
      </c>
      <c r="BL37" s="42" t="s">
        <v>3</v>
      </c>
      <c r="BM37" s="42" t="s">
        <v>3</v>
      </c>
      <c r="BN37" s="42" t="s">
        <v>3</v>
      </c>
      <c r="BO37" s="42" t="s">
        <v>3</v>
      </c>
      <c r="BP37" s="42" t="s">
        <v>3</v>
      </c>
      <c r="BQ37" s="42" t="s">
        <v>3</v>
      </c>
      <c r="BR37" s="42" t="s">
        <v>3</v>
      </c>
      <c r="BS37" s="42" t="s">
        <v>3</v>
      </c>
      <c r="BT37" s="43" t="s">
        <v>3</v>
      </c>
      <c r="BU37" s="42" t="s">
        <v>3</v>
      </c>
      <c r="BV37" s="42" t="s">
        <v>3</v>
      </c>
      <c r="BW37" s="42" t="s">
        <v>3</v>
      </c>
      <c r="BX37" s="42" t="s">
        <v>3</v>
      </c>
      <c r="BY37" s="42" t="s">
        <v>3</v>
      </c>
      <c r="BZ37" s="42" t="s">
        <v>3</v>
      </c>
      <c r="CA37" s="42" t="s">
        <v>3</v>
      </c>
      <c r="CB37" s="42" t="s">
        <v>3</v>
      </c>
      <c r="CC37" s="42" t="s">
        <v>3</v>
      </c>
      <c r="CD37" s="43" t="s">
        <v>3</v>
      </c>
      <c r="CE37" s="42" t="s">
        <v>1045</v>
      </c>
      <c r="CF37" s="42">
        <v>400</v>
      </c>
      <c r="CG37" s="42" t="s">
        <v>3</v>
      </c>
      <c r="CH37" s="42" t="s">
        <v>3</v>
      </c>
      <c r="CI37" s="42" t="s">
        <v>3</v>
      </c>
      <c r="CJ37" s="42" t="s">
        <v>3</v>
      </c>
      <c r="CK37" s="42" t="s">
        <v>3</v>
      </c>
      <c r="CL37" s="42" t="s">
        <v>3</v>
      </c>
      <c r="CM37" s="42" t="s">
        <v>3</v>
      </c>
      <c r="CN37" s="42" t="s">
        <v>3</v>
      </c>
      <c r="CO37" s="43">
        <v>400</v>
      </c>
      <c r="CQ37" s="42" t="s">
        <v>3</v>
      </c>
      <c r="CR37" s="42" t="s">
        <v>3</v>
      </c>
      <c r="CS37" s="42" t="s">
        <v>3</v>
      </c>
      <c r="CT37" s="42" t="s">
        <v>3</v>
      </c>
      <c r="CU37" s="42" t="s">
        <v>3</v>
      </c>
      <c r="CV37" s="42" t="s">
        <v>972</v>
      </c>
      <c r="CW37" s="42">
        <v>0</v>
      </c>
      <c r="CX37" s="42">
        <v>0</v>
      </c>
      <c r="CY37" s="42">
        <v>1</v>
      </c>
      <c r="CZ37" s="42">
        <v>0</v>
      </c>
      <c r="DA37" s="42">
        <v>0</v>
      </c>
      <c r="DB37" s="42" t="s">
        <v>34</v>
      </c>
      <c r="DC37" s="42" t="s">
        <v>3</v>
      </c>
      <c r="DD37" s="42" t="s">
        <v>3</v>
      </c>
      <c r="DE37" s="42" t="s">
        <v>3</v>
      </c>
      <c r="DF37" s="42" t="s">
        <v>3</v>
      </c>
      <c r="DG37" s="42" t="s">
        <v>3</v>
      </c>
      <c r="DH37" s="42" t="s">
        <v>3</v>
      </c>
      <c r="DI37" s="42" t="s">
        <v>3</v>
      </c>
      <c r="DJ37" s="42" t="s">
        <v>3</v>
      </c>
      <c r="DK37" s="42">
        <v>1</v>
      </c>
      <c r="DL37" s="42" t="s">
        <v>3</v>
      </c>
      <c r="DM37" s="42" t="s">
        <v>2391</v>
      </c>
      <c r="DN37" s="42" t="s">
        <v>972</v>
      </c>
      <c r="DO37" s="42">
        <v>0</v>
      </c>
      <c r="DP37" s="42">
        <v>0</v>
      </c>
      <c r="DQ37" s="42">
        <v>0</v>
      </c>
      <c r="DR37" s="42">
        <v>0</v>
      </c>
      <c r="DS37" s="42">
        <v>0</v>
      </c>
      <c r="DT37" s="42" t="s">
        <v>3</v>
      </c>
      <c r="DU37" s="42">
        <v>0</v>
      </c>
      <c r="DV37" s="42">
        <v>0</v>
      </c>
      <c r="DW37" s="42">
        <v>0</v>
      </c>
      <c r="DX37" s="42">
        <v>0</v>
      </c>
      <c r="DY37" s="42">
        <v>0</v>
      </c>
      <c r="DZ37" s="42">
        <v>0</v>
      </c>
      <c r="EA37" s="42">
        <v>0</v>
      </c>
      <c r="EB37" s="42">
        <v>0</v>
      </c>
      <c r="EC37" s="42" t="s">
        <v>3</v>
      </c>
      <c r="ED37" s="42" t="s">
        <v>1046</v>
      </c>
      <c r="EE37" s="42" t="s">
        <v>3</v>
      </c>
      <c r="EF37" s="42" t="s">
        <v>3</v>
      </c>
      <c r="EG37" s="42" t="s">
        <v>3</v>
      </c>
      <c r="EH37" s="42" t="s">
        <v>3</v>
      </c>
      <c r="EI37" s="42" t="s">
        <v>3</v>
      </c>
      <c r="EJ37" s="42" t="s">
        <v>3</v>
      </c>
      <c r="EK37" s="42" t="s">
        <v>3</v>
      </c>
      <c r="EL37" s="42" t="s">
        <v>3</v>
      </c>
      <c r="EM37" s="42" t="s">
        <v>3</v>
      </c>
      <c r="EN37" s="42" t="s">
        <v>3</v>
      </c>
      <c r="EO37" s="42" t="s">
        <v>3</v>
      </c>
      <c r="EP37" s="42" t="s">
        <v>3</v>
      </c>
      <c r="EQ37" s="42" t="s">
        <v>3</v>
      </c>
      <c r="ER37" s="42" t="s">
        <v>3</v>
      </c>
      <c r="ES37" s="42" t="s">
        <v>3</v>
      </c>
      <c r="ET37" s="42" t="s">
        <v>3</v>
      </c>
      <c r="EU37" s="42" t="s">
        <v>3</v>
      </c>
      <c r="EV37" s="42" t="s">
        <v>3</v>
      </c>
      <c r="EW37" s="42" t="s">
        <v>3</v>
      </c>
      <c r="EX37" s="44" t="s">
        <v>3</v>
      </c>
      <c r="EY37" s="44" t="s">
        <v>3</v>
      </c>
      <c r="EZ37" s="42" t="s">
        <v>3</v>
      </c>
      <c r="FA37" s="42" t="s">
        <v>3</v>
      </c>
      <c r="FB37" s="42" t="s">
        <v>3</v>
      </c>
      <c r="FC37" s="42" t="s">
        <v>3</v>
      </c>
      <c r="FD37" s="42" t="s">
        <v>3</v>
      </c>
      <c r="FE37" s="42" t="s">
        <v>3</v>
      </c>
      <c r="FF37" s="42" t="s">
        <v>3</v>
      </c>
      <c r="FG37" s="42" t="s">
        <v>3</v>
      </c>
      <c r="FH37" s="42" t="s">
        <v>3</v>
      </c>
      <c r="FI37" s="42" t="s">
        <v>3</v>
      </c>
      <c r="FJ37" s="42" t="s">
        <v>3</v>
      </c>
      <c r="FK37" s="42" t="s">
        <v>3</v>
      </c>
      <c r="FL37" s="42" t="s">
        <v>3</v>
      </c>
      <c r="FM37" s="42" t="s">
        <v>3</v>
      </c>
      <c r="FN37" s="42" t="s">
        <v>3</v>
      </c>
      <c r="FO37" s="43"/>
      <c r="FP37" s="42" t="s">
        <v>3</v>
      </c>
      <c r="FQ37" s="42" t="s">
        <v>3</v>
      </c>
      <c r="FR37" s="42" t="s">
        <v>3</v>
      </c>
      <c r="FS37" s="42" t="s">
        <v>3</v>
      </c>
      <c r="FT37" s="42" t="s">
        <v>3</v>
      </c>
      <c r="FU37" s="42" t="s">
        <v>3</v>
      </c>
      <c r="FV37" s="42" t="s">
        <v>3</v>
      </c>
      <c r="FW37" s="42" t="s">
        <v>3</v>
      </c>
      <c r="FX37" s="42" t="s">
        <v>3</v>
      </c>
      <c r="FY37" s="42" t="s">
        <v>3</v>
      </c>
      <c r="FZ37" s="42" t="s">
        <v>3</v>
      </c>
      <c r="GA37" s="42" t="s">
        <v>3</v>
      </c>
      <c r="GB37" s="42" t="s">
        <v>3</v>
      </c>
      <c r="GC37" s="42" t="s">
        <v>3</v>
      </c>
      <c r="GD37" s="42" t="s">
        <v>3</v>
      </c>
      <c r="GE37" s="42" t="s">
        <v>3</v>
      </c>
      <c r="GF37" s="42" t="s">
        <v>3</v>
      </c>
      <c r="GG37" s="42" t="s">
        <v>3</v>
      </c>
      <c r="GH37" s="42" t="s">
        <v>3</v>
      </c>
      <c r="GI37" s="42" t="s">
        <v>3</v>
      </c>
      <c r="GJ37" s="42" t="s">
        <v>3</v>
      </c>
      <c r="GK37" s="42" t="s">
        <v>3</v>
      </c>
      <c r="GL37" s="42" t="s">
        <v>3</v>
      </c>
      <c r="GM37" s="42" t="s">
        <v>3</v>
      </c>
      <c r="GN37" s="42" t="s">
        <v>3</v>
      </c>
      <c r="GO37" s="42" t="s">
        <v>3</v>
      </c>
      <c r="GP37" s="44" t="s">
        <v>3</v>
      </c>
      <c r="GQ37" s="44" t="s">
        <v>3</v>
      </c>
      <c r="GR37" s="44" t="s">
        <v>3</v>
      </c>
      <c r="GS37" s="44" t="s">
        <v>3</v>
      </c>
      <c r="GT37" s="44" t="s">
        <v>3</v>
      </c>
      <c r="GU37" s="42" t="s">
        <v>3</v>
      </c>
      <c r="GV37" s="42" t="s">
        <v>3</v>
      </c>
      <c r="GW37" s="42" t="s">
        <v>3</v>
      </c>
      <c r="GX37" s="42">
        <v>145405073</v>
      </c>
      <c r="GY37" s="42" t="s">
        <v>2388</v>
      </c>
      <c r="GZ37" s="42" t="s">
        <v>3238</v>
      </c>
      <c r="HA37" s="42" t="s">
        <v>3</v>
      </c>
      <c r="HB37" s="42">
        <v>128</v>
      </c>
    </row>
    <row r="38" spans="1:210" x14ac:dyDescent="0.35">
      <c r="A38" s="42" t="s">
        <v>3239</v>
      </c>
      <c r="B38" s="42" t="s">
        <v>3240</v>
      </c>
      <c r="C38" s="42" t="s">
        <v>3237</v>
      </c>
      <c r="D38" s="42" t="s">
        <v>2635</v>
      </c>
      <c r="E38" s="46">
        <v>338050909408187</v>
      </c>
      <c r="F38" s="42" t="s">
        <v>3237</v>
      </c>
      <c r="G38" s="42" t="s">
        <v>0</v>
      </c>
      <c r="H38" s="42" t="s">
        <v>602</v>
      </c>
      <c r="I38" s="42" t="s">
        <v>0</v>
      </c>
      <c r="J38" s="42" t="s">
        <v>630</v>
      </c>
      <c r="K38" s="42" t="s">
        <v>24</v>
      </c>
      <c r="L38" s="42" t="s">
        <v>30</v>
      </c>
      <c r="M38" s="42" t="s">
        <v>723</v>
      </c>
      <c r="N38" s="42" t="s">
        <v>30</v>
      </c>
      <c r="O38" s="42" t="s">
        <v>1417</v>
      </c>
      <c r="P38" s="42" t="s">
        <v>14</v>
      </c>
      <c r="Q38" s="42" t="s">
        <v>3</v>
      </c>
      <c r="R38" s="42" t="s">
        <v>722</v>
      </c>
      <c r="S38" s="42" t="s">
        <v>14</v>
      </c>
      <c r="T38" s="42" t="s">
        <v>14</v>
      </c>
      <c r="U38" s="43" t="s">
        <v>14</v>
      </c>
      <c r="V38" s="42" t="s">
        <v>15</v>
      </c>
      <c r="W38" s="42" t="s">
        <v>1084</v>
      </c>
      <c r="X38" s="42" t="s">
        <v>224</v>
      </c>
      <c r="Y38" s="42" t="s">
        <v>1084</v>
      </c>
      <c r="Z38" s="42" t="s">
        <v>1091</v>
      </c>
      <c r="AA38" s="42" t="s">
        <v>1045</v>
      </c>
      <c r="AB38" s="42" t="s">
        <v>1045</v>
      </c>
      <c r="AC38" s="42" t="s">
        <v>941</v>
      </c>
      <c r="AD38" s="42" t="s">
        <v>3</v>
      </c>
      <c r="AE38" s="43" t="s">
        <v>941</v>
      </c>
      <c r="AF38" s="44" t="s">
        <v>3</v>
      </c>
      <c r="AG38" s="44" t="s">
        <v>3</v>
      </c>
      <c r="AH38" s="42" t="s">
        <v>972</v>
      </c>
      <c r="AI38" s="42">
        <v>0</v>
      </c>
      <c r="AJ38" s="42">
        <v>0</v>
      </c>
      <c r="AK38" s="42">
        <v>1</v>
      </c>
      <c r="AL38" s="42">
        <v>0</v>
      </c>
      <c r="AM38" s="42">
        <v>0</v>
      </c>
      <c r="AN38" s="42" t="s">
        <v>972</v>
      </c>
      <c r="AO38" s="42">
        <v>0</v>
      </c>
      <c r="AP38" s="42">
        <v>0</v>
      </c>
      <c r="AQ38" s="42">
        <v>1</v>
      </c>
      <c r="AR38" s="42">
        <v>0</v>
      </c>
      <c r="AS38" s="42">
        <v>0</v>
      </c>
      <c r="AT38" s="42" t="s">
        <v>3</v>
      </c>
      <c r="AU38" s="42" t="s">
        <v>3</v>
      </c>
      <c r="AV38" s="42" t="s">
        <v>3</v>
      </c>
      <c r="AW38" s="42" t="s">
        <v>3</v>
      </c>
      <c r="AX38" s="42" t="s">
        <v>3</v>
      </c>
      <c r="AY38" s="42" t="s">
        <v>3</v>
      </c>
      <c r="AZ38" s="42" t="s">
        <v>3</v>
      </c>
      <c r="BA38" s="42" t="s">
        <v>3</v>
      </c>
      <c r="BB38" s="42" t="s">
        <v>3</v>
      </c>
      <c r="BC38" s="42" t="s">
        <v>3</v>
      </c>
      <c r="BD38" s="42" t="s">
        <v>3</v>
      </c>
      <c r="BE38" s="42" t="s">
        <v>3</v>
      </c>
      <c r="BF38" s="42" t="s">
        <v>3</v>
      </c>
      <c r="BG38" s="42" t="s">
        <v>3</v>
      </c>
      <c r="BH38" s="42" t="s">
        <v>3</v>
      </c>
      <c r="BI38" s="42" t="s">
        <v>3</v>
      </c>
      <c r="BJ38" s="42" t="s">
        <v>3</v>
      </c>
      <c r="BK38" s="42" t="s">
        <v>3</v>
      </c>
      <c r="BL38" s="42" t="s">
        <v>3</v>
      </c>
      <c r="BM38" s="42" t="s">
        <v>3</v>
      </c>
      <c r="BN38" s="42" t="s">
        <v>3</v>
      </c>
      <c r="BO38" s="42" t="s">
        <v>3</v>
      </c>
      <c r="BP38" s="42" t="s">
        <v>3</v>
      </c>
      <c r="BQ38" s="42" t="s">
        <v>3</v>
      </c>
      <c r="BR38" s="42" t="s">
        <v>3</v>
      </c>
      <c r="BS38" s="42" t="s">
        <v>3</v>
      </c>
      <c r="BT38" s="43" t="s">
        <v>3</v>
      </c>
      <c r="BU38" s="42" t="s">
        <v>3</v>
      </c>
      <c r="BV38" s="42" t="s">
        <v>3</v>
      </c>
      <c r="BW38" s="42" t="s">
        <v>3</v>
      </c>
      <c r="BX38" s="42" t="s">
        <v>3</v>
      </c>
      <c r="BY38" s="42" t="s">
        <v>3</v>
      </c>
      <c r="BZ38" s="42" t="s">
        <v>3</v>
      </c>
      <c r="CA38" s="42" t="s">
        <v>3</v>
      </c>
      <c r="CB38" s="42" t="s">
        <v>3</v>
      </c>
      <c r="CC38" s="42" t="s">
        <v>3</v>
      </c>
      <c r="CD38" s="43" t="s">
        <v>3</v>
      </c>
      <c r="CE38" s="42" t="s">
        <v>1045</v>
      </c>
      <c r="CF38" s="42">
        <v>400</v>
      </c>
      <c r="CG38" s="42" t="s">
        <v>3</v>
      </c>
      <c r="CH38" s="42" t="s">
        <v>3</v>
      </c>
      <c r="CI38" s="42" t="s">
        <v>3</v>
      </c>
      <c r="CJ38" s="42" t="s">
        <v>3</v>
      </c>
      <c r="CK38" s="42" t="s">
        <v>3</v>
      </c>
      <c r="CL38" s="42" t="s">
        <v>3</v>
      </c>
      <c r="CM38" s="42" t="s">
        <v>3</v>
      </c>
      <c r="CN38" s="42" t="s">
        <v>3</v>
      </c>
      <c r="CO38" s="43">
        <v>400</v>
      </c>
      <c r="CQ38" s="42" t="s">
        <v>3</v>
      </c>
      <c r="CR38" s="42" t="s">
        <v>3</v>
      </c>
      <c r="CS38" s="42" t="s">
        <v>3</v>
      </c>
      <c r="CT38" s="42" t="s">
        <v>3</v>
      </c>
      <c r="CU38" s="42" t="s">
        <v>17</v>
      </c>
      <c r="CV38" s="42" t="s">
        <v>3</v>
      </c>
      <c r="CW38" s="42" t="s">
        <v>3</v>
      </c>
      <c r="CX38" s="42" t="s">
        <v>3</v>
      </c>
      <c r="CY38" s="42" t="s">
        <v>3</v>
      </c>
      <c r="CZ38" s="42" t="s">
        <v>3</v>
      </c>
      <c r="DA38" s="42" t="s">
        <v>3</v>
      </c>
      <c r="DB38" s="42" t="s">
        <v>3</v>
      </c>
      <c r="DC38" s="42" t="s">
        <v>3</v>
      </c>
      <c r="DD38" s="42" t="s">
        <v>3</v>
      </c>
      <c r="DE38" s="42" t="s">
        <v>3</v>
      </c>
      <c r="DF38" s="42" t="s">
        <v>3</v>
      </c>
      <c r="DG38" s="42" t="s">
        <v>3</v>
      </c>
      <c r="DH38" s="42" t="s">
        <v>3</v>
      </c>
      <c r="DI38" s="42" t="s">
        <v>3</v>
      </c>
      <c r="DJ38" s="42" t="s">
        <v>3</v>
      </c>
      <c r="DK38" s="42" t="s">
        <v>3</v>
      </c>
      <c r="DL38" s="42" t="s">
        <v>3</v>
      </c>
      <c r="DM38" s="42" t="s">
        <v>3</v>
      </c>
      <c r="DN38" s="42" t="s">
        <v>3</v>
      </c>
      <c r="DO38" s="42" t="s">
        <v>3</v>
      </c>
      <c r="DP38" s="42" t="s">
        <v>3</v>
      </c>
      <c r="DQ38" s="42" t="s">
        <v>3</v>
      </c>
      <c r="DR38" s="42" t="s">
        <v>3</v>
      </c>
      <c r="DS38" s="42" t="s">
        <v>3</v>
      </c>
      <c r="DT38" s="42" t="s">
        <v>3</v>
      </c>
      <c r="DU38" s="42" t="s">
        <v>3</v>
      </c>
      <c r="DV38" s="42" t="s">
        <v>3</v>
      </c>
      <c r="DW38" s="42" t="s">
        <v>3</v>
      </c>
      <c r="DX38" s="42" t="s">
        <v>3</v>
      </c>
      <c r="DY38" s="42" t="s">
        <v>3</v>
      </c>
      <c r="DZ38" s="42" t="s">
        <v>3</v>
      </c>
      <c r="EA38" s="42" t="s">
        <v>3</v>
      </c>
      <c r="EB38" s="42" t="s">
        <v>3</v>
      </c>
      <c r="EC38" s="42" t="s">
        <v>3</v>
      </c>
      <c r="ED38" s="42" t="s">
        <v>1046</v>
      </c>
      <c r="EE38" s="42" t="s">
        <v>3</v>
      </c>
      <c r="EF38" s="42" t="s">
        <v>3</v>
      </c>
      <c r="EG38" s="42" t="s">
        <v>3</v>
      </c>
      <c r="EH38" s="42" t="s">
        <v>3</v>
      </c>
      <c r="EI38" s="42" t="s">
        <v>3</v>
      </c>
      <c r="EJ38" s="42" t="s">
        <v>3</v>
      </c>
      <c r="EK38" s="42" t="s">
        <v>3</v>
      </c>
      <c r="EL38" s="42" t="s">
        <v>3</v>
      </c>
      <c r="EM38" s="42" t="s">
        <v>3</v>
      </c>
      <c r="EN38" s="42" t="s">
        <v>3</v>
      </c>
      <c r="EO38" s="42" t="s">
        <v>3</v>
      </c>
      <c r="EP38" s="42" t="s">
        <v>3</v>
      </c>
      <c r="EQ38" s="42" t="s">
        <v>3</v>
      </c>
      <c r="ER38" s="42" t="s">
        <v>3</v>
      </c>
      <c r="ES38" s="42" t="s">
        <v>3</v>
      </c>
      <c r="ET38" s="42" t="s">
        <v>3</v>
      </c>
      <c r="EU38" s="42" t="s">
        <v>3</v>
      </c>
      <c r="EV38" s="42" t="s">
        <v>3</v>
      </c>
      <c r="EW38" s="42" t="s">
        <v>3</v>
      </c>
      <c r="EX38" s="44" t="s">
        <v>3</v>
      </c>
      <c r="EY38" s="44" t="s">
        <v>3</v>
      </c>
      <c r="EZ38" s="42" t="s">
        <v>3</v>
      </c>
      <c r="FA38" s="42" t="s">
        <v>3</v>
      </c>
      <c r="FB38" s="42" t="s">
        <v>3</v>
      </c>
      <c r="FC38" s="42" t="s">
        <v>3</v>
      </c>
      <c r="FD38" s="42" t="s">
        <v>3</v>
      </c>
      <c r="FE38" s="42" t="s">
        <v>3</v>
      </c>
      <c r="FF38" s="42" t="s">
        <v>3</v>
      </c>
      <c r="FG38" s="42" t="s">
        <v>3</v>
      </c>
      <c r="FH38" s="42" t="s">
        <v>3</v>
      </c>
      <c r="FI38" s="42" t="s">
        <v>3</v>
      </c>
      <c r="FJ38" s="42" t="s">
        <v>3</v>
      </c>
      <c r="FK38" s="42" t="s">
        <v>3</v>
      </c>
      <c r="FL38" s="42" t="s">
        <v>3</v>
      </c>
      <c r="FM38" s="42" t="s">
        <v>3</v>
      </c>
      <c r="FN38" s="42" t="s">
        <v>3</v>
      </c>
      <c r="FO38" s="43"/>
      <c r="FP38" s="42" t="s">
        <v>3</v>
      </c>
      <c r="FQ38" s="42" t="s">
        <v>3</v>
      </c>
      <c r="FR38" s="42" t="s">
        <v>3</v>
      </c>
      <c r="FS38" s="42" t="s">
        <v>3</v>
      </c>
      <c r="FT38" s="42" t="s">
        <v>3</v>
      </c>
      <c r="FU38" s="42" t="s">
        <v>3</v>
      </c>
      <c r="FV38" s="42" t="s">
        <v>3</v>
      </c>
      <c r="FW38" s="42" t="s">
        <v>3</v>
      </c>
      <c r="FX38" s="42" t="s">
        <v>3</v>
      </c>
      <c r="FY38" s="42" t="s">
        <v>3</v>
      </c>
      <c r="FZ38" s="42" t="s">
        <v>3</v>
      </c>
      <c r="GA38" s="42" t="s">
        <v>3</v>
      </c>
      <c r="GB38" s="42" t="s">
        <v>3</v>
      </c>
      <c r="GC38" s="42" t="s">
        <v>3</v>
      </c>
      <c r="GD38" s="42" t="s">
        <v>3</v>
      </c>
      <c r="GE38" s="42" t="s">
        <v>3</v>
      </c>
      <c r="GF38" s="42" t="s">
        <v>3</v>
      </c>
      <c r="GG38" s="42" t="s">
        <v>3</v>
      </c>
      <c r="GH38" s="42" t="s">
        <v>3</v>
      </c>
      <c r="GI38" s="42" t="s">
        <v>3</v>
      </c>
      <c r="GJ38" s="42" t="s">
        <v>3</v>
      </c>
      <c r="GK38" s="42" t="s">
        <v>3</v>
      </c>
      <c r="GL38" s="42" t="s">
        <v>3</v>
      </c>
      <c r="GM38" s="42" t="s">
        <v>3</v>
      </c>
      <c r="GN38" s="42" t="s">
        <v>3</v>
      </c>
      <c r="GO38" s="42" t="s">
        <v>3</v>
      </c>
      <c r="GP38" s="44" t="s">
        <v>3</v>
      </c>
      <c r="GQ38" s="44" t="s">
        <v>3</v>
      </c>
      <c r="GR38" s="44" t="s">
        <v>3</v>
      </c>
      <c r="GS38" s="44" t="s">
        <v>3</v>
      </c>
      <c r="GT38" s="44" t="s">
        <v>3</v>
      </c>
      <c r="GU38" s="42" t="s">
        <v>3</v>
      </c>
      <c r="GV38" s="42" t="s">
        <v>3</v>
      </c>
      <c r="GW38" s="42" t="s">
        <v>3</v>
      </c>
      <c r="GX38" s="42">
        <v>145405075</v>
      </c>
      <c r="GY38" s="42" t="s">
        <v>3241</v>
      </c>
      <c r="GZ38" s="42" t="s">
        <v>3238</v>
      </c>
      <c r="HA38" s="42" t="s">
        <v>3</v>
      </c>
      <c r="HB38" s="42">
        <v>129</v>
      </c>
    </row>
    <row r="39" spans="1:210" x14ac:dyDescent="0.35">
      <c r="A39" s="42" t="s">
        <v>2741</v>
      </c>
      <c r="B39" s="42" t="s">
        <v>2742</v>
      </c>
      <c r="C39" s="42" t="s">
        <v>2743</v>
      </c>
      <c r="D39" s="42" t="s">
        <v>2635</v>
      </c>
      <c r="E39" s="46">
        <v>338050909512872</v>
      </c>
      <c r="F39" s="42" t="s">
        <v>2743</v>
      </c>
      <c r="G39" s="42" t="s">
        <v>0</v>
      </c>
      <c r="H39" s="42" t="s">
        <v>602</v>
      </c>
      <c r="I39" s="42" t="s">
        <v>0</v>
      </c>
      <c r="J39" s="42" t="s">
        <v>626</v>
      </c>
      <c r="K39" s="42" t="s">
        <v>24</v>
      </c>
      <c r="L39" s="42" t="s">
        <v>31</v>
      </c>
      <c r="M39" s="42" t="s">
        <v>740</v>
      </c>
      <c r="N39" s="42" t="s">
        <v>31</v>
      </c>
      <c r="O39" s="42" t="s">
        <v>1762</v>
      </c>
      <c r="P39" s="42" t="s">
        <v>739</v>
      </c>
      <c r="Q39" s="42" t="s">
        <v>3</v>
      </c>
      <c r="R39" s="42" t="s">
        <v>738</v>
      </c>
      <c r="S39" s="42" t="s">
        <v>739</v>
      </c>
      <c r="T39" s="42" t="s">
        <v>739</v>
      </c>
      <c r="U39" s="43" t="s">
        <v>739</v>
      </c>
      <c r="V39" s="42" t="s">
        <v>18</v>
      </c>
      <c r="W39" s="42" t="s">
        <v>1084</v>
      </c>
      <c r="X39" s="42" t="s">
        <v>224</v>
      </c>
      <c r="Y39" s="42" t="s">
        <v>1084</v>
      </c>
      <c r="Z39" s="42" t="s">
        <v>1089</v>
      </c>
      <c r="AA39" s="42" t="s">
        <v>1045</v>
      </c>
      <c r="AB39" s="42" t="s">
        <v>1045</v>
      </c>
      <c r="AC39" s="42" t="s">
        <v>952</v>
      </c>
      <c r="AD39" s="42" t="s">
        <v>3</v>
      </c>
      <c r="AE39" s="43" t="s">
        <v>952</v>
      </c>
      <c r="AF39" s="44" t="s">
        <v>3</v>
      </c>
      <c r="AG39" s="44" t="s">
        <v>3</v>
      </c>
      <c r="AH39" s="42" t="s">
        <v>2662</v>
      </c>
      <c r="AI39" s="42">
        <v>0</v>
      </c>
      <c r="AJ39" s="42">
        <v>1</v>
      </c>
      <c r="AK39" s="42">
        <v>1</v>
      </c>
      <c r="AL39" s="42">
        <v>0</v>
      </c>
      <c r="AM39" s="42">
        <v>0</v>
      </c>
      <c r="AN39" s="42" t="s">
        <v>2662</v>
      </c>
      <c r="AO39" s="42">
        <v>0</v>
      </c>
      <c r="AP39" s="42">
        <v>1</v>
      </c>
      <c r="AQ39" s="42">
        <v>1</v>
      </c>
      <c r="AR39" s="42">
        <v>0</v>
      </c>
      <c r="AS39" s="42">
        <v>0</v>
      </c>
      <c r="AT39" s="42" t="s">
        <v>3</v>
      </c>
      <c r="AU39" s="42" t="s">
        <v>3</v>
      </c>
      <c r="AV39" s="42" t="s">
        <v>3</v>
      </c>
      <c r="AW39" s="42" t="s">
        <v>3</v>
      </c>
      <c r="AX39" s="42" t="s">
        <v>3</v>
      </c>
      <c r="AY39" s="42" t="s">
        <v>3</v>
      </c>
      <c r="AZ39" s="42" t="s">
        <v>3</v>
      </c>
      <c r="BA39" s="42" t="s">
        <v>3</v>
      </c>
      <c r="BB39" s="42" t="s">
        <v>3</v>
      </c>
      <c r="BC39" s="42" t="s">
        <v>3</v>
      </c>
      <c r="BD39" s="42" t="s">
        <v>3</v>
      </c>
      <c r="BE39" s="42" t="s">
        <v>3</v>
      </c>
      <c r="BF39" s="42" t="s">
        <v>3</v>
      </c>
      <c r="BG39" s="42" t="s">
        <v>3</v>
      </c>
      <c r="BH39" s="42" t="s">
        <v>3</v>
      </c>
      <c r="BI39" s="42" t="s">
        <v>3</v>
      </c>
      <c r="BJ39" s="42" t="s">
        <v>3</v>
      </c>
      <c r="BK39" s="42" t="s">
        <v>3</v>
      </c>
      <c r="BL39" s="42" t="s">
        <v>3</v>
      </c>
      <c r="BM39" s="42" t="s">
        <v>3</v>
      </c>
      <c r="BN39" s="42" t="s">
        <v>3</v>
      </c>
      <c r="BO39" s="42" t="s">
        <v>3</v>
      </c>
      <c r="BP39" s="42" t="s">
        <v>3</v>
      </c>
      <c r="BQ39" s="42" t="s">
        <v>3</v>
      </c>
      <c r="BR39" s="42" t="s">
        <v>3</v>
      </c>
      <c r="BS39" s="42" t="s">
        <v>3</v>
      </c>
      <c r="BT39" s="43" t="s">
        <v>3</v>
      </c>
      <c r="BU39" s="42" t="s">
        <v>1045</v>
      </c>
      <c r="BV39" s="42">
        <v>25</v>
      </c>
      <c r="BW39" s="42" t="s">
        <v>3</v>
      </c>
      <c r="BX39" s="42" t="s">
        <v>3</v>
      </c>
      <c r="BY39" s="42" t="s">
        <v>3</v>
      </c>
      <c r="BZ39" s="42" t="s">
        <v>3</v>
      </c>
      <c r="CA39" s="42" t="s">
        <v>3</v>
      </c>
      <c r="CB39" s="42" t="s">
        <v>3</v>
      </c>
      <c r="CC39" s="42" t="s">
        <v>3</v>
      </c>
      <c r="CD39" s="43">
        <v>25</v>
      </c>
      <c r="CE39" s="42" t="s">
        <v>1045</v>
      </c>
      <c r="CF39" s="42">
        <v>350</v>
      </c>
      <c r="CG39" s="42" t="s">
        <v>3</v>
      </c>
      <c r="CH39" s="42" t="s">
        <v>3</v>
      </c>
      <c r="CI39" s="42" t="s">
        <v>3</v>
      </c>
      <c r="CJ39" s="42" t="s">
        <v>3</v>
      </c>
      <c r="CK39" s="42" t="s">
        <v>3</v>
      </c>
      <c r="CL39" s="42" t="s">
        <v>3</v>
      </c>
      <c r="CM39" s="42" t="s">
        <v>3</v>
      </c>
      <c r="CN39" s="42" t="s">
        <v>3</v>
      </c>
      <c r="CO39" s="43">
        <v>350</v>
      </c>
      <c r="CQ39" s="42" t="s">
        <v>3</v>
      </c>
      <c r="CR39" s="42" t="s">
        <v>3</v>
      </c>
      <c r="CS39" s="42" t="s">
        <v>3</v>
      </c>
      <c r="CT39" s="42" t="s">
        <v>3</v>
      </c>
      <c r="CU39" s="42" t="s">
        <v>33</v>
      </c>
      <c r="CV39" s="42" t="s">
        <v>2662</v>
      </c>
      <c r="CW39" s="42">
        <v>0</v>
      </c>
      <c r="CX39" s="42">
        <v>1</v>
      </c>
      <c r="CY39" s="42">
        <v>1</v>
      </c>
      <c r="CZ39" s="42">
        <v>0</v>
      </c>
      <c r="DA39" s="42">
        <v>0</v>
      </c>
      <c r="DB39" s="42" t="s">
        <v>1008</v>
      </c>
      <c r="DC39" s="42">
        <v>0</v>
      </c>
      <c r="DD39" s="42">
        <v>0</v>
      </c>
      <c r="DE39" s="42">
        <v>0</v>
      </c>
      <c r="DF39" s="42">
        <v>0</v>
      </c>
      <c r="DG39" s="42">
        <v>0</v>
      </c>
      <c r="DH39" s="42">
        <v>0</v>
      </c>
      <c r="DI39" s="42">
        <v>0</v>
      </c>
      <c r="DJ39" s="42">
        <v>1</v>
      </c>
      <c r="DK39" s="42">
        <v>0</v>
      </c>
      <c r="DL39" s="42">
        <v>0</v>
      </c>
      <c r="DM39" s="42" t="s">
        <v>3</v>
      </c>
      <c r="DN39" s="42" t="s">
        <v>3</v>
      </c>
      <c r="DO39" s="42" t="s">
        <v>3</v>
      </c>
      <c r="DP39" s="42" t="s">
        <v>3</v>
      </c>
      <c r="DQ39" s="42" t="s">
        <v>3</v>
      </c>
      <c r="DR39" s="42" t="s">
        <v>3</v>
      </c>
      <c r="DS39" s="42" t="s">
        <v>3</v>
      </c>
      <c r="DT39" s="42" t="s">
        <v>3</v>
      </c>
      <c r="DU39" s="42" t="s">
        <v>3</v>
      </c>
      <c r="DV39" s="42" t="s">
        <v>3</v>
      </c>
      <c r="DW39" s="42" t="s">
        <v>3</v>
      </c>
      <c r="DX39" s="42" t="s">
        <v>3</v>
      </c>
      <c r="DY39" s="42" t="s">
        <v>3</v>
      </c>
      <c r="DZ39" s="42" t="s">
        <v>3</v>
      </c>
      <c r="EA39" s="42" t="s">
        <v>3</v>
      </c>
      <c r="EB39" s="42" t="s">
        <v>3</v>
      </c>
      <c r="EC39" s="42" t="s">
        <v>3</v>
      </c>
      <c r="ED39" s="42" t="s">
        <v>1046</v>
      </c>
      <c r="EE39" s="42" t="s">
        <v>3</v>
      </c>
      <c r="EF39" s="42" t="s">
        <v>3</v>
      </c>
      <c r="EG39" s="42" t="s">
        <v>3</v>
      </c>
      <c r="EH39" s="42" t="s">
        <v>3</v>
      </c>
      <c r="EI39" s="42" t="s">
        <v>3</v>
      </c>
      <c r="EJ39" s="42" t="s">
        <v>3</v>
      </c>
      <c r="EK39" s="42" t="s">
        <v>3</v>
      </c>
      <c r="EL39" s="42" t="s">
        <v>3</v>
      </c>
      <c r="EM39" s="42" t="s">
        <v>3</v>
      </c>
      <c r="EN39" s="42" t="s">
        <v>3</v>
      </c>
      <c r="EO39" s="42" t="s">
        <v>3</v>
      </c>
      <c r="EP39" s="42" t="s">
        <v>3</v>
      </c>
      <c r="EQ39" s="42" t="s">
        <v>3</v>
      </c>
      <c r="ER39" s="42" t="s">
        <v>3</v>
      </c>
      <c r="ES39" s="42" t="s">
        <v>3</v>
      </c>
      <c r="ET39" s="42" t="s">
        <v>3</v>
      </c>
      <c r="EU39" s="42" t="s">
        <v>3</v>
      </c>
      <c r="EV39" s="42" t="s">
        <v>3</v>
      </c>
      <c r="EW39" s="42" t="s">
        <v>3</v>
      </c>
      <c r="EX39" s="44" t="s">
        <v>3</v>
      </c>
      <c r="EY39" s="44" t="s">
        <v>3</v>
      </c>
      <c r="EZ39" s="42" t="s">
        <v>3</v>
      </c>
      <c r="FA39" s="42" t="s">
        <v>3</v>
      </c>
      <c r="FB39" s="42" t="s">
        <v>3</v>
      </c>
      <c r="FC39" s="42" t="s">
        <v>3</v>
      </c>
      <c r="FD39" s="42" t="s">
        <v>3</v>
      </c>
      <c r="FE39" s="42" t="s">
        <v>3</v>
      </c>
      <c r="FF39" s="42" t="s">
        <v>3</v>
      </c>
      <c r="FG39" s="42" t="s">
        <v>3</v>
      </c>
      <c r="FH39" s="42" t="s">
        <v>3</v>
      </c>
      <c r="FI39" s="42" t="s">
        <v>62</v>
      </c>
      <c r="FJ39" s="42" t="s">
        <v>3</v>
      </c>
      <c r="FK39" s="42" t="s">
        <v>3</v>
      </c>
      <c r="FL39" s="42" t="s">
        <v>3</v>
      </c>
      <c r="FM39" s="42" t="s">
        <v>62</v>
      </c>
      <c r="FN39" s="42" t="s">
        <v>3</v>
      </c>
      <c r="FO39" s="43"/>
      <c r="FP39" s="42" t="s">
        <v>3</v>
      </c>
      <c r="FQ39" s="42" t="s">
        <v>3</v>
      </c>
      <c r="FR39" s="42" t="s">
        <v>3</v>
      </c>
      <c r="FS39" s="42" t="s">
        <v>3</v>
      </c>
      <c r="FT39" s="42" t="s">
        <v>3</v>
      </c>
      <c r="FU39" s="42" t="s">
        <v>3</v>
      </c>
      <c r="FV39" s="42" t="s">
        <v>3</v>
      </c>
      <c r="FW39" s="42" t="s">
        <v>3</v>
      </c>
      <c r="FX39" s="42" t="s">
        <v>3</v>
      </c>
      <c r="FY39" s="42" t="s">
        <v>3</v>
      </c>
      <c r="FZ39" s="42" t="s">
        <v>3</v>
      </c>
      <c r="GA39" s="42" t="s">
        <v>3</v>
      </c>
      <c r="GB39" s="42" t="s">
        <v>3</v>
      </c>
      <c r="GC39" s="42" t="s">
        <v>3</v>
      </c>
      <c r="GD39" s="42" t="s">
        <v>3</v>
      </c>
      <c r="GE39" s="42" t="s">
        <v>3</v>
      </c>
      <c r="GF39" s="42" t="s">
        <v>3</v>
      </c>
      <c r="GG39" s="42" t="s">
        <v>3</v>
      </c>
      <c r="GH39" s="42" t="s">
        <v>3</v>
      </c>
      <c r="GI39" s="42" t="s">
        <v>3</v>
      </c>
      <c r="GJ39" s="42" t="s">
        <v>3</v>
      </c>
      <c r="GK39" s="42" t="s">
        <v>3</v>
      </c>
      <c r="GL39" s="42" t="s">
        <v>3</v>
      </c>
      <c r="GM39" s="42" t="s">
        <v>3</v>
      </c>
      <c r="GN39" s="42" t="s">
        <v>3</v>
      </c>
      <c r="GO39" s="42" t="s">
        <v>3</v>
      </c>
      <c r="GP39" s="44" t="s">
        <v>3</v>
      </c>
      <c r="GQ39" s="44" t="s">
        <v>3</v>
      </c>
      <c r="GR39" s="44" t="s">
        <v>3</v>
      </c>
      <c r="GS39" s="44" t="s">
        <v>3</v>
      </c>
      <c r="GT39" s="44" t="s">
        <v>3</v>
      </c>
      <c r="GU39" s="42" t="s">
        <v>2744</v>
      </c>
      <c r="GV39" s="42" t="s">
        <v>2745</v>
      </c>
      <c r="GW39" s="42" t="s">
        <v>3</v>
      </c>
      <c r="GX39" s="42">
        <v>143699579</v>
      </c>
      <c r="GY39" s="42" t="s">
        <v>2746</v>
      </c>
      <c r="GZ39" s="42" t="s">
        <v>2747</v>
      </c>
      <c r="HA39" s="42" t="s">
        <v>3</v>
      </c>
      <c r="HB39" s="42">
        <v>21</v>
      </c>
    </row>
    <row r="40" spans="1:210" x14ac:dyDescent="0.35">
      <c r="A40" s="42" t="s">
        <v>2876</v>
      </c>
      <c r="B40" s="42" t="s">
        <v>2877</v>
      </c>
      <c r="C40" s="42" t="s">
        <v>2743</v>
      </c>
      <c r="D40" s="42" t="s">
        <v>2635</v>
      </c>
      <c r="E40" s="46">
        <v>338050909512872</v>
      </c>
      <c r="F40" s="42" t="s">
        <v>2743</v>
      </c>
      <c r="G40" s="42" t="s">
        <v>0</v>
      </c>
      <c r="H40" s="42" t="s">
        <v>602</v>
      </c>
      <c r="I40" s="42" t="s">
        <v>0</v>
      </c>
      <c r="J40" s="42" t="s">
        <v>626</v>
      </c>
      <c r="K40" s="42" t="s">
        <v>24</v>
      </c>
      <c r="L40" s="42" t="s">
        <v>31</v>
      </c>
      <c r="M40" s="42" t="s">
        <v>740</v>
      </c>
      <c r="N40" s="42" t="s">
        <v>31</v>
      </c>
      <c r="O40" s="42" t="s">
        <v>1762</v>
      </c>
      <c r="P40" s="42" t="s">
        <v>739</v>
      </c>
      <c r="Q40" s="42" t="s">
        <v>3</v>
      </c>
      <c r="R40" s="42" t="s">
        <v>738</v>
      </c>
      <c r="S40" s="42" t="s">
        <v>739</v>
      </c>
      <c r="T40" s="42" t="s">
        <v>739</v>
      </c>
      <c r="U40" s="43" t="s">
        <v>739</v>
      </c>
      <c r="V40" s="42" t="s">
        <v>18</v>
      </c>
      <c r="W40" s="42" t="s">
        <v>1084</v>
      </c>
      <c r="X40" s="42" t="s">
        <v>224</v>
      </c>
      <c r="Y40" s="42" t="s">
        <v>1084</v>
      </c>
      <c r="Z40" s="42" t="s">
        <v>1089</v>
      </c>
      <c r="AA40" s="42" t="s">
        <v>1045</v>
      </c>
      <c r="AB40" s="42" t="s">
        <v>1045</v>
      </c>
      <c r="AC40" s="42" t="s">
        <v>952</v>
      </c>
      <c r="AD40" s="42" t="s">
        <v>3</v>
      </c>
      <c r="AE40" s="43" t="s">
        <v>952</v>
      </c>
      <c r="AF40" s="44" t="s">
        <v>62</v>
      </c>
      <c r="AG40" s="44" t="s">
        <v>3</v>
      </c>
      <c r="AH40" s="42" t="s">
        <v>2662</v>
      </c>
      <c r="AI40" s="42">
        <v>0</v>
      </c>
      <c r="AJ40" s="42">
        <v>1</v>
      </c>
      <c r="AK40" s="42">
        <v>1</v>
      </c>
      <c r="AL40" s="42">
        <v>0</v>
      </c>
      <c r="AM40" s="42">
        <v>0</v>
      </c>
      <c r="AN40" s="42" t="s">
        <v>2662</v>
      </c>
      <c r="AO40" s="42">
        <v>0</v>
      </c>
      <c r="AP40" s="42">
        <v>1</v>
      </c>
      <c r="AQ40" s="42">
        <v>1</v>
      </c>
      <c r="AR40" s="42">
        <v>0</v>
      </c>
      <c r="AS40" s="42">
        <v>0</v>
      </c>
      <c r="AT40" s="42" t="s">
        <v>3</v>
      </c>
      <c r="AU40" s="42" t="s">
        <v>3</v>
      </c>
      <c r="AV40" s="42" t="s">
        <v>3</v>
      </c>
      <c r="AW40" s="42" t="s">
        <v>3</v>
      </c>
      <c r="AX40" s="42" t="s">
        <v>3</v>
      </c>
      <c r="AY40" s="42" t="s">
        <v>3</v>
      </c>
      <c r="AZ40" s="42" t="s">
        <v>3</v>
      </c>
      <c r="BA40" s="42" t="s">
        <v>3</v>
      </c>
      <c r="BB40" s="42" t="s">
        <v>3</v>
      </c>
      <c r="BC40" s="42" t="s">
        <v>3</v>
      </c>
      <c r="BD40" s="42" t="s">
        <v>3</v>
      </c>
      <c r="BE40" s="42" t="s">
        <v>3</v>
      </c>
      <c r="BF40" s="42" t="s">
        <v>3</v>
      </c>
      <c r="BG40" s="42" t="s">
        <v>3</v>
      </c>
      <c r="BH40" s="42" t="s">
        <v>3</v>
      </c>
      <c r="BI40" s="42" t="s">
        <v>3</v>
      </c>
      <c r="BJ40" s="42" t="s">
        <v>3</v>
      </c>
      <c r="BK40" s="42" t="s">
        <v>3</v>
      </c>
      <c r="BL40" s="42" t="s">
        <v>3</v>
      </c>
      <c r="BM40" s="42" t="s">
        <v>3</v>
      </c>
      <c r="BN40" s="42" t="s">
        <v>3</v>
      </c>
      <c r="BO40" s="42" t="s">
        <v>3</v>
      </c>
      <c r="BP40" s="42" t="s">
        <v>3</v>
      </c>
      <c r="BQ40" s="42" t="s">
        <v>3</v>
      </c>
      <c r="BR40" s="42" t="s">
        <v>3</v>
      </c>
      <c r="BS40" s="42" t="s">
        <v>3</v>
      </c>
      <c r="BT40" s="43" t="s">
        <v>3</v>
      </c>
      <c r="BU40" s="42" t="s">
        <v>1045</v>
      </c>
      <c r="BV40" s="42">
        <v>25</v>
      </c>
      <c r="BW40" s="42" t="s">
        <v>3</v>
      </c>
      <c r="BX40" s="42" t="s">
        <v>3</v>
      </c>
      <c r="BY40" s="42" t="s">
        <v>3</v>
      </c>
      <c r="BZ40" s="42" t="s">
        <v>3</v>
      </c>
      <c r="CA40" s="42" t="s">
        <v>3</v>
      </c>
      <c r="CB40" s="42" t="s">
        <v>3</v>
      </c>
      <c r="CC40" s="42" t="s">
        <v>3</v>
      </c>
      <c r="CD40" s="43">
        <v>25</v>
      </c>
      <c r="CE40" s="42" t="s">
        <v>1045</v>
      </c>
      <c r="CF40" s="42">
        <v>350</v>
      </c>
      <c r="CG40" s="42" t="s">
        <v>3</v>
      </c>
      <c r="CH40" s="42" t="s">
        <v>3</v>
      </c>
      <c r="CI40" s="42" t="s">
        <v>3</v>
      </c>
      <c r="CJ40" s="42" t="s">
        <v>3</v>
      </c>
      <c r="CK40" s="42" t="s">
        <v>3</v>
      </c>
      <c r="CL40" s="42" t="s">
        <v>3</v>
      </c>
      <c r="CM40" s="42" t="s">
        <v>3</v>
      </c>
      <c r="CN40" s="42" t="s">
        <v>3</v>
      </c>
      <c r="CO40" s="43">
        <v>350</v>
      </c>
      <c r="CQ40" s="42" t="s">
        <v>3</v>
      </c>
      <c r="CR40" s="42" t="s">
        <v>3</v>
      </c>
      <c r="CS40" s="42" t="s">
        <v>3</v>
      </c>
      <c r="CT40" s="42" t="s">
        <v>3</v>
      </c>
      <c r="CU40" s="42" t="s">
        <v>132</v>
      </c>
      <c r="CV40" s="42" t="s">
        <v>3</v>
      </c>
      <c r="CW40" s="42" t="s">
        <v>3</v>
      </c>
      <c r="CX40" s="42" t="s">
        <v>3</v>
      </c>
      <c r="CY40" s="42" t="s">
        <v>3</v>
      </c>
      <c r="CZ40" s="42" t="s">
        <v>3</v>
      </c>
      <c r="DA40" s="42" t="s">
        <v>3</v>
      </c>
      <c r="DB40" s="42" t="s">
        <v>3</v>
      </c>
      <c r="DC40" s="42" t="s">
        <v>3</v>
      </c>
      <c r="DD40" s="42" t="s">
        <v>3</v>
      </c>
      <c r="DE40" s="42" t="s">
        <v>3</v>
      </c>
      <c r="DF40" s="42" t="s">
        <v>3</v>
      </c>
      <c r="DG40" s="42" t="s">
        <v>3</v>
      </c>
      <c r="DH40" s="42" t="s">
        <v>3</v>
      </c>
      <c r="DI40" s="42" t="s">
        <v>3</v>
      </c>
      <c r="DJ40" s="42" t="s">
        <v>3</v>
      </c>
      <c r="DK40" s="42" t="s">
        <v>3</v>
      </c>
      <c r="DL40" s="42" t="s">
        <v>3</v>
      </c>
      <c r="DM40" s="42" t="s">
        <v>3</v>
      </c>
      <c r="DN40" s="42" t="s">
        <v>972</v>
      </c>
      <c r="DO40" s="42" t="s">
        <v>2663</v>
      </c>
      <c r="DP40" s="42" t="s">
        <v>2663</v>
      </c>
      <c r="DQ40" s="42" t="s">
        <v>2664</v>
      </c>
      <c r="DR40" s="42" t="s">
        <v>2663</v>
      </c>
      <c r="DS40" s="42" t="s">
        <v>2663</v>
      </c>
      <c r="DT40" s="42" t="s">
        <v>1024</v>
      </c>
      <c r="DU40" s="42" t="s">
        <v>2663</v>
      </c>
      <c r="DV40" s="42" t="s">
        <v>2663</v>
      </c>
      <c r="DW40" s="42" t="s">
        <v>2663</v>
      </c>
      <c r="DX40" s="42" t="s">
        <v>2664</v>
      </c>
      <c r="DY40" s="42" t="s">
        <v>2663</v>
      </c>
      <c r="DZ40" s="42" t="s">
        <v>2663</v>
      </c>
      <c r="EA40" s="42" t="s">
        <v>2663</v>
      </c>
      <c r="EB40" s="42" t="s">
        <v>2663</v>
      </c>
      <c r="EC40" s="42" t="s">
        <v>3</v>
      </c>
      <c r="ED40" s="42" t="s">
        <v>1045</v>
      </c>
      <c r="EE40" s="42" t="s">
        <v>972</v>
      </c>
      <c r="EF40" s="42">
        <v>0</v>
      </c>
      <c r="EG40" s="42">
        <v>0</v>
      </c>
      <c r="EH40" s="42">
        <v>1</v>
      </c>
      <c r="EI40" s="42">
        <v>0</v>
      </c>
      <c r="EJ40" s="42">
        <v>0</v>
      </c>
      <c r="EK40" s="42" t="s">
        <v>2878</v>
      </c>
      <c r="EL40" s="42">
        <v>0</v>
      </c>
      <c r="EM40" s="42">
        <v>0</v>
      </c>
      <c r="EN40" s="42">
        <v>0</v>
      </c>
      <c r="EO40" s="42">
        <v>0</v>
      </c>
      <c r="EP40" s="42">
        <v>0</v>
      </c>
      <c r="EQ40" s="42">
        <v>0</v>
      </c>
      <c r="ER40" s="42">
        <v>1</v>
      </c>
      <c r="ES40" s="42">
        <v>0</v>
      </c>
      <c r="ET40" s="42">
        <v>0</v>
      </c>
      <c r="EU40" s="42">
        <v>0</v>
      </c>
      <c r="EV40" s="42">
        <v>0</v>
      </c>
      <c r="EW40" s="42" t="s">
        <v>3</v>
      </c>
      <c r="EX40" s="44" t="s">
        <v>3</v>
      </c>
      <c r="EY40" s="44" t="s">
        <v>3</v>
      </c>
      <c r="EZ40" s="42" t="s">
        <v>3</v>
      </c>
      <c r="FA40" s="42" t="s">
        <v>3</v>
      </c>
      <c r="FB40" s="42" t="s">
        <v>3</v>
      </c>
      <c r="FC40" s="42" t="s">
        <v>3</v>
      </c>
      <c r="FD40" s="42" t="s">
        <v>3</v>
      </c>
      <c r="FE40" s="42" t="s">
        <v>3</v>
      </c>
      <c r="FF40" s="42" t="s">
        <v>3</v>
      </c>
      <c r="FG40" s="42" t="s">
        <v>3</v>
      </c>
      <c r="FH40" s="42" t="s">
        <v>3</v>
      </c>
      <c r="FI40" s="42" t="s">
        <v>62</v>
      </c>
      <c r="FJ40" s="42" t="s">
        <v>3</v>
      </c>
      <c r="FK40" s="42" t="s">
        <v>3</v>
      </c>
      <c r="FL40" s="42" t="s">
        <v>3</v>
      </c>
      <c r="FM40" s="42" t="s">
        <v>62</v>
      </c>
      <c r="FN40" s="42" t="s">
        <v>3</v>
      </c>
      <c r="FO40" s="43"/>
      <c r="FP40" s="42" t="s">
        <v>3</v>
      </c>
      <c r="FQ40" s="42" t="s">
        <v>3</v>
      </c>
      <c r="FR40" s="42" t="s">
        <v>3</v>
      </c>
      <c r="FS40" s="42" t="s">
        <v>3</v>
      </c>
      <c r="FT40" s="42" t="s">
        <v>3</v>
      </c>
      <c r="FU40" s="42" t="s">
        <v>3</v>
      </c>
      <c r="FV40" s="42" t="s">
        <v>3</v>
      </c>
      <c r="FW40" s="42" t="s">
        <v>3</v>
      </c>
      <c r="FX40" s="42" t="s">
        <v>3</v>
      </c>
      <c r="FY40" s="42" t="s">
        <v>3</v>
      </c>
      <c r="FZ40" s="42" t="s">
        <v>3</v>
      </c>
      <c r="GA40" s="42" t="s">
        <v>3</v>
      </c>
      <c r="GB40" s="42" t="s">
        <v>3</v>
      </c>
      <c r="GC40" s="42" t="s">
        <v>3</v>
      </c>
      <c r="GD40" s="42" t="s">
        <v>3</v>
      </c>
      <c r="GE40" s="42" t="s">
        <v>3</v>
      </c>
      <c r="GF40" s="42" t="s">
        <v>3</v>
      </c>
      <c r="GG40" s="42" t="s">
        <v>3</v>
      </c>
      <c r="GH40" s="42" t="s">
        <v>3</v>
      </c>
      <c r="GI40" s="42" t="s">
        <v>3</v>
      </c>
      <c r="GJ40" s="42" t="s">
        <v>3</v>
      </c>
      <c r="GK40" s="42" t="s">
        <v>3</v>
      </c>
      <c r="GL40" s="42" t="s">
        <v>3</v>
      </c>
      <c r="GM40" s="42" t="s">
        <v>3</v>
      </c>
      <c r="GN40" s="42" t="s">
        <v>3</v>
      </c>
      <c r="GO40" s="42" t="s">
        <v>3</v>
      </c>
      <c r="GP40" s="44" t="s">
        <v>3</v>
      </c>
      <c r="GQ40" s="44" t="s">
        <v>3</v>
      </c>
      <c r="GR40" s="44" t="s">
        <v>3</v>
      </c>
      <c r="GS40" s="44" t="s">
        <v>3</v>
      </c>
      <c r="GT40" s="44" t="s">
        <v>3</v>
      </c>
      <c r="GU40" s="42" t="s">
        <v>2879</v>
      </c>
      <c r="GV40" s="42" t="s">
        <v>2880</v>
      </c>
      <c r="GW40" s="42" t="s">
        <v>3</v>
      </c>
      <c r="GX40" s="42">
        <v>143700079</v>
      </c>
      <c r="GY40" s="42" t="s">
        <v>2427</v>
      </c>
      <c r="GZ40" s="42" t="s">
        <v>2881</v>
      </c>
      <c r="HA40" s="42" t="s">
        <v>3</v>
      </c>
      <c r="HB40" s="42">
        <v>23</v>
      </c>
    </row>
    <row r="41" spans="1:210" x14ac:dyDescent="0.35">
      <c r="A41" s="42" t="s">
        <v>2882</v>
      </c>
      <c r="B41" s="42" t="s">
        <v>2883</v>
      </c>
      <c r="C41" s="42" t="s">
        <v>2743</v>
      </c>
      <c r="D41" s="42" t="s">
        <v>2635</v>
      </c>
      <c r="E41" s="46">
        <v>338050909512872</v>
      </c>
      <c r="F41" s="42" t="s">
        <v>2743</v>
      </c>
      <c r="G41" s="42" t="s">
        <v>0</v>
      </c>
      <c r="H41" s="42" t="s">
        <v>602</v>
      </c>
      <c r="I41" s="42" t="s">
        <v>0</v>
      </c>
      <c r="J41" s="42" t="s">
        <v>626</v>
      </c>
      <c r="K41" s="42" t="s">
        <v>24</v>
      </c>
      <c r="L41" s="42" t="s">
        <v>31</v>
      </c>
      <c r="M41" s="42" t="s">
        <v>740</v>
      </c>
      <c r="N41" s="42" t="s">
        <v>31</v>
      </c>
      <c r="O41" s="42" t="s">
        <v>1762</v>
      </c>
      <c r="P41" s="42" t="s">
        <v>739</v>
      </c>
      <c r="Q41" s="42" t="s">
        <v>3</v>
      </c>
      <c r="R41" s="42" t="s">
        <v>738</v>
      </c>
      <c r="S41" s="42" t="s">
        <v>739</v>
      </c>
      <c r="T41" s="42" t="s">
        <v>739</v>
      </c>
      <c r="U41" s="43" t="s">
        <v>739</v>
      </c>
      <c r="V41" s="42" t="s">
        <v>18</v>
      </c>
      <c r="W41" s="42" t="s">
        <v>1084</v>
      </c>
      <c r="X41" s="42" t="s">
        <v>224</v>
      </c>
      <c r="Y41" s="42" t="s">
        <v>1084</v>
      </c>
      <c r="Z41" s="42" t="s">
        <v>1089</v>
      </c>
      <c r="AA41" s="42" t="s">
        <v>1045</v>
      </c>
      <c r="AB41" s="42" t="s">
        <v>1045</v>
      </c>
      <c r="AC41" s="42" t="s">
        <v>952</v>
      </c>
      <c r="AD41" s="42" t="s">
        <v>3</v>
      </c>
      <c r="AE41" s="43" t="s">
        <v>952</v>
      </c>
      <c r="AF41" s="44" t="s">
        <v>62</v>
      </c>
      <c r="AG41" s="44" t="s">
        <v>3</v>
      </c>
      <c r="AH41" s="42" t="s">
        <v>2884</v>
      </c>
      <c r="AI41" s="42">
        <v>0</v>
      </c>
      <c r="AJ41" s="42">
        <v>1</v>
      </c>
      <c r="AK41" s="42">
        <v>1</v>
      </c>
      <c r="AL41" s="42">
        <v>0</v>
      </c>
      <c r="AM41" s="42">
        <v>0</v>
      </c>
      <c r="AN41" s="42" t="s">
        <v>2884</v>
      </c>
      <c r="AO41" s="42">
        <v>0</v>
      </c>
      <c r="AP41" s="42">
        <v>1</v>
      </c>
      <c r="AQ41" s="42">
        <v>1</v>
      </c>
      <c r="AR41" s="42">
        <v>0</v>
      </c>
      <c r="AS41" s="42">
        <v>0</v>
      </c>
      <c r="AT41" s="42" t="s">
        <v>3</v>
      </c>
      <c r="AU41" s="42" t="s">
        <v>3</v>
      </c>
      <c r="AV41" s="42" t="s">
        <v>3</v>
      </c>
      <c r="AW41" s="42" t="s">
        <v>3</v>
      </c>
      <c r="AX41" s="42" t="s">
        <v>3</v>
      </c>
      <c r="AY41" s="42" t="s">
        <v>3</v>
      </c>
      <c r="AZ41" s="42" t="s">
        <v>3</v>
      </c>
      <c r="BA41" s="42" t="s">
        <v>3</v>
      </c>
      <c r="BB41" s="42" t="s">
        <v>3</v>
      </c>
      <c r="BC41" s="42" t="s">
        <v>3</v>
      </c>
      <c r="BD41" s="42" t="s">
        <v>3</v>
      </c>
      <c r="BE41" s="42" t="s">
        <v>3</v>
      </c>
      <c r="BF41" s="42" t="s">
        <v>3</v>
      </c>
      <c r="BG41" s="42" t="s">
        <v>3</v>
      </c>
      <c r="BH41" s="42" t="s">
        <v>3</v>
      </c>
      <c r="BI41" s="42" t="s">
        <v>3</v>
      </c>
      <c r="BJ41" s="42" t="s">
        <v>3</v>
      </c>
      <c r="BK41" s="42" t="s">
        <v>3</v>
      </c>
      <c r="BL41" s="42" t="s">
        <v>3</v>
      </c>
      <c r="BM41" s="42" t="s">
        <v>3</v>
      </c>
      <c r="BN41" s="42" t="s">
        <v>3</v>
      </c>
      <c r="BO41" s="42" t="s">
        <v>3</v>
      </c>
      <c r="BP41" s="42" t="s">
        <v>3</v>
      </c>
      <c r="BQ41" s="42" t="s">
        <v>3</v>
      </c>
      <c r="BR41" s="42" t="s">
        <v>3</v>
      </c>
      <c r="BS41" s="42" t="s">
        <v>3</v>
      </c>
      <c r="BT41" s="43" t="s">
        <v>3</v>
      </c>
      <c r="BU41" s="42" t="s">
        <v>1045</v>
      </c>
      <c r="BV41" s="42">
        <v>25</v>
      </c>
      <c r="BW41" s="42" t="s">
        <v>3</v>
      </c>
      <c r="BX41" s="42" t="s">
        <v>3</v>
      </c>
      <c r="BY41" s="42" t="s">
        <v>3</v>
      </c>
      <c r="BZ41" s="42" t="s">
        <v>3</v>
      </c>
      <c r="CA41" s="42" t="s">
        <v>3</v>
      </c>
      <c r="CB41" s="42" t="s">
        <v>3</v>
      </c>
      <c r="CC41" s="42" t="s">
        <v>3</v>
      </c>
      <c r="CD41" s="43">
        <v>25</v>
      </c>
      <c r="CE41" s="42" t="s">
        <v>1045</v>
      </c>
      <c r="CF41" s="42">
        <v>350</v>
      </c>
      <c r="CG41" s="42" t="s">
        <v>3</v>
      </c>
      <c r="CH41" s="42" t="s">
        <v>3</v>
      </c>
      <c r="CI41" s="42" t="s">
        <v>3</v>
      </c>
      <c r="CJ41" s="42" t="s">
        <v>3</v>
      </c>
      <c r="CK41" s="42" t="s">
        <v>3</v>
      </c>
      <c r="CL41" s="42" t="s">
        <v>3</v>
      </c>
      <c r="CM41" s="42" t="s">
        <v>3</v>
      </c>
      <c r="CN41" s="42" t="s">
        <v>3</v>
      </c>
      <c r="CO41" s="43">
        <v>350</v>
      </c>
      <c r="CQ41" s="42" t="s">
        <v>3</v>
      </c>
      <c r="CR41" s="42" t="s">
        <v>3</v>
      </c>
      <c r="CS41" s="42" t="s">
        <v>3</v>
      </c>
      <c r="CT41" s="42" t="s">
        <v>3</v>
      </c>
      <c r="CU41" s="42" t="s">
        <v>33</v>
      </c>
      <c r="CV41" s="42" t="s">
        <v>2662</v>
      </c>
      <c r="CW41" s="42">
        <v>0</v>
      </c>
      <c r="CX41" s="42">
        <v>1</v>
      </c>
      <c r="CY41" s="42">
        <v>1</v>
      </c>
      <c r="CZ41" s="42">
        <v>0</v>
      </c>
      <c r="DA41" s="42">
        <v>0</v>
      </c>
      <c r="DB41" s="42" t="s">
        <v>1008</v>
      </c>
      <c r="DC41" s="42">
        <v>0</v>
      </c>
      <c r="DD41" s="42">
        <v>0</v>
      </c>
      <c r="DE41" s="42">
        <v>0</v>
      </c>
      <c r="DF41" s="42">
        <v>0</v>
      </c>
      <c r="DG41" s="42">
        <v>0</v>
      </c>
      <c r="DH41" s="42">
        <v>0</v>
      </c>
      <c r="DI41" s="42">
        <v>0</v>
      </c>
      <c r="DJ41" s="42">
        <v>1</v>
      </c>
      <c r="DK41" s="42">
        <v>0</v>
      </c>
      <c r="DL41" s="42">
        <v>0</v>
      </c>
      <c r="DM41" s="42" t="s">
        <v>3</v>
      </c>
      <c r="DN41" s="42" t="s">
        <v>3</v>
      </c>
      <c r="DO41" s="42" t="s">
        <v>3</v>
      </c>
      <c r="DP41" s="42" t="s">
        <v>3</v>
      </c>
      <c r="DQ41" s="42" t="s">
        <v>3</v>
      </c>
      <c r="DR41" s="42" t="s">
        <v>3</v>
      </c>
      <c r="DS41" s="42" t="s">
        <v>3</v>
      </c>
      <c r="DT41" s="42" t="s">
        <v>3</v>
      </c>
      <c r="DU41" s="42" t="s">
        <v>3</v>
      </c>
      <c r="DV41" s="42" t="s">
        <v>3</v>
      </c>
      <c r="DW41" s="42" t="s">
        <v>3</v>
      </c>
      <c r="DX41" s="42" t="s">
        <v>3</v>
      </c>
      <c r="DY41" s="42" t="s">
        <v>3</v>
      </c>
      <c r="DZ41" s="42" t="s">
        <v>3</v>
      </c>
      <c r="EA41" s="42" t="s">
        <v>3</v>
      </c>
      <c r="EB41" s="42" t="s">
        <v>3</v>
      </c>
      <c r="EC41" s="42" t="s">
        <v>3</v>
      </c>
      <c r="ED41" s="42" t="s">
        <v>1046</v>
      </c>
      <c r="EE41" s="42" t="s">
        <v>3</v>
      </c>
      <c r="EF41" s="42" t="s">
        <v>3</v>
      </c>
      <c r="EG41" s="42" t="s">
        <v>3</v>
      </c>
      <c r="EH41" s="42" t="s">
        <v>3</v>
      </c>
      <c r="EI41" s="42" t="s">
        <v>3</v>
      </c>
      <c r="EJ41" s="42" t="s">
        <v>3</v>
      </c>
      <c r="EK41" s="42" t="s">
        <v>3</v>
      </c>
      <c r="EL41" s="42" t="s">
        <v>3</v>
      </c>
      <c r="EM41" s="42" t="s">
        <v>3</v>
      </c>
      <c r="EN41" s="42" t="s">
        <v>3</v>
      </c>
      <c r="EO41" s="42" t="s">
        <v>3</v>
      </c>
      <c r="EP41" s="42" t="s">
        <v>3</v>
      </c>
      <c r="EQ41" s="42" t="s">
        <v>3</v>
      </c>
      <c r="ER41" s="42" t="s">
        <v>3</v>
      </c>
      <c r="ES41" s="42" t="s">
        <v>3</v>
      </c>
      <c r="ET41" s="42" t="s">
        <v>3</v>
      </c>
      <c r="EU41" s="42" t="s">
        <v>3</v>
      </c>
      <c r="EV41" s="42" t="s">
        <v>3</v>
      </c>
      <c r="EW41" s="42" t="s">
        <v>3</v>
      </c>
      <c r="EX41" s="44" t="s">
        <v>3</v>
      </c>
      <c r="EY41" s="44" t="s">
        <v>3</v>
      </c>
      <c r="EZ41" s="42" t="s">
        <v>3</v>
      </c>
      <c r="FA41" s="42" t="s">
        <v>3</v>
      </c>
      <c r="FB41" s="42" t="s">
        <v>3</v>
      </c>
      <c r="FC41" s="42" t="s">
        <v>3</v>
      </c>
      <c r="FD41" s="42" t="s">
        <v>3</v>
      </c>
      <c r="FE41" s="42" t="s">
        <v>3</v>
      </c>
      <c r="FF41" s="42" t="s">
        <v>3</v>
      </c>
      <c r="FG41" s="42" t="s">
        <v>3</v>
      </c>
      <c r="FH41" s="42" t="s">
        <v>3</v>
      </c>
      <c r="FI41" s="42" t="s">
        <v>62</v>
      </c>
      <c r="FJ41" s="42" t="s">
        <v>3</v>
      </c>
      <c r="FK41" s="42" t="s">
        <v>3</v>
      </c>
      <c r="FL41" s="42" t="s">
        <v>3</v>
      </c>
      <c r="FM41" s="42" t="s">
        <v>62</v>
      </c>
      <c r="FN41" s="42" t="s">
        <v>3</v>
      </c>
      <c r="FO41" s="43"/>
      <c r="FP41" s="42" t="s">
        <v>3</v>
      </c>
      <c r="FQ41" s="42" t="s">
        <v>3</v>
      </c>
      <c r="FR41" s="42" t="s">
        <v>3</v>
      </c>
      <c r="FS41" s="42" t="s">
        <v>3</v>
      </c>
      <c r="FT41" s="42" t="s">
        <v>3</v>
      </c>
      <c r="FU41" s="42" t="s">
        <v>3</v>
      </c>
      <c r="FV41" s="42" t="s">
        <v>3</v>
      </c>
      <c r="FW41" s="42" t="s">
        <v>3</v>
      </c>
      <c r="FX41" s="42" t="s">
        <v>3</v>
      </c>
      <c r="FY41" s="42" t="s">
        <v>3</v>
      </c>
      <c r="FZ41" s="42" t="s">
        <v>3</v>
      </c>
      <c r="GA41" s="42" t="s">
        <v>3</v>
      </c>
      <c r="GB41" s="42" t="s">
        <v>3</v>
      </c>
      <c r="GC41" s="42" t="s">
        <v>3</v>
      </c>
      <c r="GD41" s="42" t="s">
        <v>3</v>
      </c>
      <c r="GE41" s="42" t="s">
        <v>3</v>
      </c>
      <c r="GF41" s="42" t="s">
        <v>3</v>
      </c>
      <c r="GG41" s="42" t="s">
        <v>3</v>
      </c>
      <c r="GH41" s="42" t="s">
        <v>3</v>
      </c>
      <c r="GI41" s="42" t="s">
        <v>3</v>
      </c>
      <c r="GJ41" s="42" t="s">
        <v>3</v>
      </c>
      <c r="GK41" s="42" t="s">
        <v>3</v>
      </c>
      <c r="GL41" s="42" t="s">
        <v>3</v>
      </c>
      <c r="GM41" s="42" t="s">
        <v>3</v>
      </c>
      <c r="GN41" s="42" t="s">
        <v>3</v>
      </c>
      <c r="GO41" s="42" t="s">
        <v>3</v>
      </c>
      <c r="GP41" s="44" t="s">
        <v>3</v>
      </c>
      <c r="GQ41" s="44" t="s">
        <v>3</v>
      </c>
      <c r="GR41" s="44" t="s">
        <v>3</v>
      </c>
      <c r="GS41" s="44" t="s">
        <v>3</v>
      </c>
      <c r="GT41" s="44" t="s">
        <v>3</v>
      </c>
      <c r="GU41" s="42" t="s">
        <v>2885</v>
      </c>
      <c r="GV41" s="42" t="s">
        <v>3</v>
      </c>
      <c r="GW41" s="42" t="s">
        <v>3</v>
      </c>
      <c r="GX41" s="42">
        <v>143699821</v>
      </c>
      <c r="GY41" s="42" t="s">
        <v>2425</v>
      </c>
      <c r="GZ41" s="42" t="s">
        <v>2886</v>
      </c>
      <c r="HA41" s="42" t="s">
        <v>3</v>
      </c>
      <c r="HB41" s="42">
        <v>22</v>
      </c>
    </row>
    <row r="42" spans="1:210" x14ac:dyDescent="0.35">
      <c r="A42" s="42" t="s">
        <v>2891</v>
      </c>
      <c r="B42" s="42" t="s">
        <v>2892</v>
      </c>
      <c r="C42" s="42" t="s">
        <v>2743</v>
      </c>
      <c r="D42" s="42" t="s">
        <v>2635</v>
      </c>
      <c r="E42" s="46">
        <v>338050909512872</v>
      </c>
      <c r="F42" s="42" t="s">
        <v>2743</v>
      </c>
      <c r="G42" s="42" t="s">
        <v>0</v>
      </c>
      <c r="H42" s="42" t="s">
        <v>602</v>
      </c>
      <c r="I42" s="42" t="s">
        <v>0</v>
      </c>
      <c r="J42" s="42" t="s">
        <v>626</v>
      </c>
      <c r="K42" s="42" t="s">
        <v>24</v>
      </c>
      <c r="L42" s="42" t="s">
        <v>31</v>
      </c>
      <c r="M42" s="42" t="s">
        <v>740</v>
      </c>
      <c r="N42" s="42" t="s">
        <v>31</v>
      </c>
      <c r="O42" s="42" t="s">
        <v>1762</v>
      </c>
      <c r="P42" s="42" t="s">
        <v>739</v>
      </c>
      <c r="Q42" s="42" t="s">
        <v>3</v>
      </c>
      <c r="R42" s="42" t="s">
        <v>738</v>
      </c>
      <c r="S42" s="42" t="s">
        <v>739</v>
      </c>
      <c r="T42" s="42" t="s">
        <v>739</v>
      </c>
      <c r="U42" s="43" t="s">
        <v>739</v>
      </c>
      <c r="V42" s="42" t="s">
        <v>18</v>
      </c>
      <c r="W42" s="42" t="s">
        <v>1084</v>
      </c>
      <c r="X42" s="42" t="s">
        <v>224</v>
      </c>
      <c r="Y42" s="42" t="s">
        <v>1084</v>
      </c>
      <c r="Z42" s="42" t="s">
        <v>1089</v>
      </c>
      <c r="AA42" s="42" t="s">
        <v>1045</v>
      </c>
      <c r="AB42" s="42" t="s">
        <v>1045</v>
      </c>
      <c r="AC42" s="42" t="s">
        <v>952</v>
      </c>
      <c r="AD42" s="42" t="s">
        <v>3</v>
      </c>
      <c r="AE42" s="43" t="s">
        <v>952</v>
      </c>
      <c r="AF42" s="44" t="s">
        <v>3</v>
      </c>
      <c r="AG42" s="44" t="s">
        <v>3</v>
      </c>
      <c r="AH42" s="42" t="s">
        <v>2662</v>
      </c>
      <c r="AI42" s="42">
        <v>0</v>
      </c>
      <c r="AJ42" s="42">
        <v>1</v>
      </c>
      <c r="AK42" s="42">
        <v>1</v>
      </c>
      <c r="AL42" s="42">
        <v>0</v>
      </c>
      <c r="AM42" s="42">
        <v>0</v>
      </c>
      <c r="AN42" s="42" t="s">
        <v>2662</v>
      </c>
      <c r="AO42" s="42">
        <v>0</v>
      </c>
      <c r="AP42" s="42">
        <v>1</v>
      </c>
      <c r="AQ42" s="42">
        <v>1</v>
      </c>
      <c r="AR42" s="42">
        <v>0</v>
      </c>
      <c r="AS42" s="42">
        <v>0</v>
      </c>
      <c r="AT42" s="42" t="s">
        <v>3</v>
      </c>
      <c r="AU42" s="42" t="s">
        <v>3</v>
      </c>
      <c r="AV42" s="42" t="s">
        <v>3</v>
      </c>
      <c r="AW42" s="42" t="s">
        <v>3</v>
      </c>
      <c r="AX42" s="42" t="s">
        <v>3</v>
      </c>
      <c r="AY42" s="42" t="s">
        <v>3</v>
      </c>
      <c r="AZ42" s="42" t="s">
        <v>3</v>
      </c>
      <c r="BA42" s="42" t="s">
        <v>3</v>
      </c>
      <c r="BB42" s="42" t="s">
        <v>3</v>
      </c>
      <c r="BC42" s="42" t="s">
        <v>3</v>
      </c>
      <c r="BD42" s="42" t="s">
        <v>3</v>
      </c>
      <c r="BE42" s="42" t="s">
        <v>3</v>
      </c>
      <c r="BF42" s="42" t="s">
        <v>3</v>
      </c>
      <c r="BG42" s="42" t="s">
        <v>3</v>
      </c>
      <c r="BH42" s="42" t="s">
        <v>3</v>
      </c>
      <c r="BI42" s="42" t="s">
        <v>3</v>
      </c>
      <c r="BJ42" s="42" t="s">
        <v>3</v>
      </c>
      <c r="BK42" s="42" t="s">
        <v>3</v>
      </c>
      <c r="BL42" s="42" t="s">
        <v>3</v>
      </c>
      <c r="BM42" s="42" t="s">
        <v>3</v>
      </c>
      <c r="BN42" s="42" t="s">
        <v>3</v>
      </c>
      <c r="BO42" s="42" t="s">
        <v>3</v>
      </c>
      <c r="BP42" s="42" t="s">
        <v>3</v>
      </c>
      <c r="BQ42" s="42" t="s">
        <v>3</v>
      </c>
      <c r="BR42" s="42" t="s">
        <v>3</v>
      </c>
      <c r="BS42" s="42" t="s">
        <v>3</v>
      </c>
      <c r="BT42" s="43" t="s">
        <v>3</v>
      </c>
      <c r="BU42" s="42" t="s">
        <v>1045</v>
      </c>
      <c r="BV42" s="42">
        <v>25</v>
      </c>
      <c r="BW42" s="42" t="s">
        <v>3</v>
      </c>
      <c r="BX42" s="42" t="s">
        <v>3</v>
      </c>
      <c r="BY42" s="42" t="s">
        <v>3</v>
      </c>
      <c r="BZ42" s="42" t="s">
        <v>3</v>
      </c>
      <c r="CA42" s="42" t="s">
        <v>3</v>
      </c>
      <c r="CB42" s="42" t="s">
        <v>3</v>
      </c>
      <c r="CC42" s="42" t="s">
        <v>3</v>
      </c>
      <c r="CD42" s="43">
        <v>25</v>
      </c>
      <c r="CE42" s="42" t="s">
        <v>1045</v>
      </c>
      <c r="CF42" s="42">
        <v>350</v>
      </c>
      <c r="CG42" s="42" t="s">
        <v>3</v>
      </c>
      <c r="CH42" s="42" t="s">
        <v>3</v>
      </c>
      <c r="CI42" s="42" t="s">
        <v>3</v>
      </c>
      <c r="CJ42" s="42" t="s">
        <v>3</v>
      </c>
      <c r="CK42" s="42" t="s">
        <v>3</v>
      </c>
      <c r="CL42" s="42" t="s">
        <v>3</v>
      </c>
      <c r="CM42" s="42" t="s">
        <v>3</v>
      </c>
      <c r="CN42" s="42" t="s">
        <v>3</v>
      </c>
      <c r="CO42" s="43">
        <v>350</v>
      </c>
      <c r="CQ42" s="42" t="s">
        <v>3</v>
      </c>
      <c r="CR42" s="42" t="s">
        <v>3</v>
      </c>
      <c r="CS42" s="42" t="s">
        <v>3</v>
      </c>
      <c r="CT42" s="42" t="s">
        <v>3</v>
      </c>
      <c r="CU42" s="42" t="s">
        <v>132</v>
      </c>
      <c r="CV42" s="42" t="s">
        <v>3</v>
      </c>
      <c r="CW42" s="42" t="s">
        <v>3</v>
      </c>
      <c r="CX42" s="42" t="s">
        <v>3</v>
      </c>
      <c r="CY42" s="42" t="s">
        <v>3</v>
      </c>
      <c r="CZ42" s="42" t="s">
        <v>3</v>
      </c>
      <c r="DA42" s="42" t="s">
        <v>3</v>
      </c>
      <c r="DB42" s="42" t="s">
        <v>3</v>
      </c>
      <c r="DC42" s="42" t="s">
        <v>3</v>
      </c>
      <c r="DD42" s="42" t="s">
        <v>3</v>
      </c>
      <c r="DE42" s="42" t="s">
        <v>3</v>
      </c>
      <c r="DF42" s="42" t="s">
        <v>3</v>
      </c>
      <c r="DG42" s="42" t="s">
        <v>3</v>
      </c>
      <c r="DH42" s="42" t="s">
        <v>3</v>
      </c>
      <c r="DI42" s="42" t="s">
        <v>3</v>
      </c>
      <c r="DJ42" s="42" t="s">
        <v>3</v>
      </c>
      <c r="DK42" s="42" t="s">
        <v>3</v>
      </c>
      <c r="DL42" s="42" t="s">
        <v>3</v>
      </c>
      <c r="DM42" s="42" t="s">
        <v>3</v>
      </c>
      <c r="DN42" s="42" t="s">
        <v>972</v>
      </c>
      <c r="DO42" s="42" t="s">
        <v>2663</v>
      </c>
      <c r="DP42" s="42" t="s">
        <v>2663</v>
      </c>
      <c r="DQ42" s="42" t="s">
        <v>2664</v>
      </c>
      <c r="DR42" s="42" t="s">
        <v>2663</v>
      </c>
      <c r="DS42" s="42" t="s">
        <v>2663</v>
      </c>
      <c r="DT42" s="42" t="s">
        <v>13</v>
      </c>
      <c r="DU42" s="42" t="s">
        <v>2663</v>
      </c>
      <c r="DV42" s="42" t="s">
        <v>2663</v>
      </c>
      <c r="DW42" s="42" t="s">
        <v>2663</v>
      </c>
      <c r="DX42" s="42" t="s">
        <v>2663</v>
      </c>
      <c r="DY42" s="42" t="s">
        <v>2663</v>
      </c>
      <c r="DZ42" s="42" t="s">
        <v>2663</v>
      </c>
      <c r="EA42" s="42" t="s">
        <v>2663</v>
      </c>
      <c r="EB42" s="42" t="s">
        <v>2664</v>
      </c>
      <c r="EC42" s="42" t="s">
        <v>3</v>
      </c>
      <c r="ED42" s="42" t="s">
        <v>1045</v>
      </c>
      <c r="EE42" s="42" t="s">
        <v>972</v>
      </c>
      <c r="EF42" s="42">
        <v>0</v>
      </c>
      <c r="EG42" s="42">
        <v>0</v>
      </c>
      <c r="EH42" s="42">
        <v>1</v>
      </c>
      <c r="EI42" s="42">
        <v>0</v>
      </c>
      <c r="EJ42" s="42">
        <v>0</v>
      </c>
      <c r="EK42" s="42" t="s">
        <v>1035</v>
      </c>
      <c r="EL42" s="42">
        <v>0</v>
      </c>
      <c r="EM42" s="42">
        <v>0</v>
      </c>
      <c r="EN42" s="42">
        <v>0</v>
      </c>
      <c r="EO42" s="42">
        <v>0</v>
      </c>
      <c r="EP42" s="42">
        <v>0</v>
      </c>
      <c r="EQ42" s="42">
        <v>0</v>
      </c>
      <c r="ER42" s="42">
        <v>0</v>
      </c>
      <c r="ES42" s="42">
        <v>1</v>
      </c>
      <c r="ET42" s="42">
        <v>0</v>
      </c>
      <c r="EU42" s="42">
        <v>0</v>
      </c>
      <c r="EV42" s="42">
        <v>0</v>
      </c>
      <c r="EW42" s="42" t="s">
        <v>3</v>
      </c>
      <c r="EX42" s="44" t="s">
        <v>3</v>
      </c>
      <c r="EY42" s="44" t="s">
        <v>3</v>
      </c>
      <c r="EZ42" s="42" t="s">
        <v>3</v>
      </c>
      <c r="FA42" s="42" t="s">
        <v>3</v>
      </c>
      <c r="FB42" s="42" t="s">
        <v>3</v>
      </c>
      <c r="FC42" s="42" t="s">
        <v>3</v>
      </c>
      <c r="FD42" s="42" t="s">
        <v>3</v>
      </c>
      <c r="FE42" s="42" t="s">
        <v>3</v>
      </c>
      <c r="FF42" s="42" t="s">
        <v>3</v>
      </c>
      <c r="FG42" s="42" t="s">
        <v>3</v>
      </c>
      <c r="FH42" s="42" t="s">
        <v>3</v>
      </c>
      <c r="FI42" s="42" t="s">
        <v>62</v>
      </c>
      <c r="FJ42" s="42" t="s">
        <v>3</v>
      </c>
      <c r="FK42" s="42" t="s">
        <v>3</v>
      </c>
      <c r="FL42" s="42" t="s">
        <v>3</v>
      </c>
      <c r="FM42" s="42" t="s">
        <v>62</v>
      </c>
      <c r="FN42" s="42" t="s">
        <v>3</v>
      </c>
      <c r="FO42" s="43"/>
      <c r="FP42" s="42" t="s">
        <v>3</v>
      </c>
      <c r="FQ42" s="42" t="s">
        <v>3</v>
      </c>
      <c r="FR42" s="42" t="s">
        <v>3</v>
      </c>
      <c r="FS42" s="42" t="s">
        <v>3</v>
      </c>
      <c r="FT42" s="42" t="s">
        <v>3</v>
      </c>
      <c r="FU42" s="42" t="s">
        <v>3</v>
      </c>
      <c r="FV42" s="42" t="s">
        <v>3</v>
      </c>
      <c r="FW42" s="42" t="s">
        <v>3</v>
      </c>
      <c r="FX42" s="42" t="s">
        <v>3</v>
      </c>
      <c r="FY42" s="42" t="s">
        <v>3</v>
      </c>
      <c r="FZ42" s="42" t="s">
        <v>3</v>
      </c>
      <c r="GA42" s="42" t="s">
        <v>3</v>
      </c>
      <c r="GB42" s="42" t="s">
        <v>3</v>
      </c>
      <c r="GC42" s="42" t="s">
        <v>3</v>
      </c>
      <c r="GD42" s="42" t="s">
        <v>3</v>
      </c>
      <c r="GE42" s="42" t="s">
        <v>3</v>
      </c>
      <c r="GF42" s="42" t="s">
        <v>3</v>
      </c>
      <c r="GG42" s="42" t="s">
        <v>3</v>
      </c>
      <c r="GH42" s="42" t="s">
        <v>3</v>
      </c>
      <c r="GI42" s="42" t="s">
        <v>3</v>
      </c>
      <c r="GJ42" s="42" t="s">
        <v>3</v>
      </c>
      <c r="GK42" s="42" t="s">
        <v>3</v>
      </c>
      <c r="GL42" s="42" t="s">
        <v>3</v>
      </c>
      <c r="GM42" s="42" t="s">
        <v>3</v>
      </c>
      <c r="GN42" s="42" t="s">
        <v>3</v>
      </c>
      <c r="GO42" s="42" t="s">
        <v>3</v>
      </c>
      <c r="GP42" s="44" t="s">
        <v>3</v>
      </c>
      <c r="GQ42" s="44" t="s">
        <v>3</v>
      </c>
      <c r="GR42" s="44" t="s">
        <v>3</v>
      </c>
      <c r="GS42" s="44" t="s">
        <v>3</v>
      </c>
      <c r="GT42" s="44" t="s">
        <v>3</v>
      </c>
      <c r="GU42" s="42" t="s">
        <v>2893</v>
      </c>
      <c r="GV42" s="42" t="s">
        <v>2745</v>
      </c>
      <c r="GW42" s="42" t="s">
        <v>3</v>
      </c>
      <c r="GX42" s="42">
        <v>143698996</v>
      </c>
      <c r="GY42" s="42" t="s">
        <v>2894</v>
      </c>
      <c r="GZ42" s="42" t="s">
        <v>2895</v>
      </c>
      <c r="HA42" s="42" t="s">
        <v>3</v>
      </c>
      <c r="HB42" s="42">
        <v>19</v>
      </c>
    </row>
    <row r="43" spans="1:210" x14ac:dyDescent="0.35">
      <c r="A43" s="42" t="s">
        <v>2896</v>
      </c>
      <c r="B43" s="42" t="s">
        <v>2897</v>
      </c>
      <c r="C43" s="42" t="s">
        <v>2743</v>
      </c>
      <c r="D43" s="42" t="s">
        <v>2635</v>
      </c>
      <c r="E43" s="46">
        <v>338050909512872</v>
      </c>
      <c r="F43" s="42" t="s">
        <v>2743</v>
      </c>
      <c r="G43" s="42" t="s">
        <v>0</v>
      </c>
      <c r="H43" s="42" t="s">
        <v>602</v>
      </c>
      <c r="I43" s="42" t="s">
        <v>0</v>
      </c>
      <c r="J43" s="42" t="s">
        <v>626</v>
      </c>
      <c r="K43" s="42" t="s">
        <v>24</v>
      </c>
      <c r="L43" s="42" t="s">
        <v>31</v>
      </c>
      <c r="M43" s="42" t="s">
        <v>740</v>
      </c>
      <c r="N43" s="42" t="s">
        <v>31</v>
      </c>
      <c r="O43" s="42" t="s">
        <v>1762</v>
      </c>
      <c r="P43" s="42" t="s">
        <v>739</v>
      </c>
      <c r="Q43" s="42" t="s">
        <v>3</v>
      </c>
      <c r="R43" s="42" t="s">
        <v>738</v>
      </c>
      <c r="S43" s="42" t="s">
        <v>739</v>
      </c>
      <c r="T43" s="42" t="s">
        <v>739</v>
      </c>
      <c r="U43" s="43" t="s">
        <v>739</v>
      </c>
      <c r="V43" s="42" t="s">
        <v>18</v>
      </c>
      <c r="W43" s="42" t="s">
        <v>1084</v>
      </c>
      <c r="X43" s="42" t="s">
        <v>224</v>
      </c>
      <c r="Y43" s="42" t="s">
        <v>1084</v>
      </c>
      <c r="Z43" s="42" t="s">
        <v>1089</v>
      </c>
      <c r="AA43" s="42" t="s">
        <v>1045</v>
      </c>
      <c r="AB43" s="42" t="s">
        <v>1045</v>
      </c>
      <c r="AC43" s="42" t="s">
        <v>952</v>
      </c>
      <c r="AD43" s="42" t="s">
        <v>3</v>
      </c>
      <c r="AE43" s="43" t="s">
        <v>952</v>
      </c>
      <c r="AF43" s="44" t="s">
        <v>3</v>
      </c>
      <c r="AG43" s="44" t="s">
        <v>3</v>
      </c>
      <c r="AH43" s="42" t="s">
        <v>2662</v>
      </c>
      <c r="AI43" s="42">
        <v>0</v>
      </c>
      <c r="AJ43" s="42">
        <v>1</v>
      </c>
      <c r="AK43" s="42">
        <v>1</v>
      </c>
      <c r="AL43" s="42">
        <v>0</v>
      </c>
      <c r="AM43" s="42">
        <v>0</v>
      </c>
      <c r="AN43" s="42" t="s">
        <v>2662</v>
      </c>
      <c r="AO43" s="42">
        <v>0</v>
      </c>
      <c r="AP43" s="42">
        <v>1</v>
      </c>
      <c r="AQ43" s="42">
        <v>1</v>
      </c>
      <c r="AR43" s="42">
        <v>0</v>
      </c>
      <c r="AS43" s="42">
        <v>0</v>
      </c>
      <c r="AT43" s="42" t="s">
        <v>3</v>
      </c>
      <c r="AU43" s="42" t="s">
        <v>3</v>
      </c>
      <c r="AV43" s="42" t="s">
        <v>3</v>
      </c>
      <c r="AW43" s="42" t="s">
        <v>3</v>
      </c>
      <c r="AX43" s="42" t="s">
        <v>3</v>
      </c>
      <c r="AY43" s="42" t="s">
        <v>3</v>
      </c>
      <c r="AZ43" s="42" t="s">
        <v>3</v>
      </c>
      <c r="BA43" s="42" t="s">
        <v>3</v>
      </c>
      <c r="BB43" s="42" t="s">
        <v>3</v>
      </c>
      <c r="BC43" s="42" t="s">
        <v>3</v>
      </c>
      <c r="BD43" s="42" t="s">
        <v>3</v>
      </c>
      <c r="BE43" s="42" t="s">
        <v>3</v>
      </c>
      <c r="BF43" s="42" t="s">
        <v>3</v>
      </c>
      <c r="BG43" s="42" t="s">
        <v>3</v>
      </c>
      <c r="BH43" s="42" t="s">
        <v>3</v>
      </c>
      <c r="BI43" s="42" t="s">
        <v>3</v>
      </c>
      <c r="BJ43" s="42" t="s">
        <v>3</v>
      </c>
      <c r="BK43" s="42" t="s">
        <v>3</v>
      </c>
      <c r="BL43" s="42" t="s">
        <v>3</v>
      </c>
      <c r="BM43" s="42" t="s">
        <v>3</v>
      </c>
      <c r="BN43" s="42" t="s">
        <v>3</v>
      </c>
      <c r="BO43" s="42" t="s">
        <v>3</v>
      </c>
      <c r="BP43" s="42" t="s">
        <v>3</v>
      </c>
      <c r="BQ43" s="42" t="s">
        <v>3</v>
      </c>
      <c r="BR43" s="42" t="s">
        <v>3</v>
      </c>
      <c r="BS43" s="42" t="s">
        <v>3</v>
      </c>
      <c r="BT43" s="43" t="s">
        <v>3</v>
      </c>
      <c r="BU43" s="42" t="s">
        <v>1045</v>
      </c>
      <c r="BV43" s="42">
        <v>35</v>
      </c>
      <c r="BW43" s="42" t="s">
        <v>3</v>
      </c>
      <c r="BX43" s="42" t="s">
        <v>3</v>
      </c>
      <c r="BY43" s="42" t="s">
        <v>3</v>
      </c>
      <c r="BZ43" s="42" t="s">
        <v>3</v>
      </c>
      <c r="CA43" s="42" t="s">
        <v>3</v>
      </c>
      <c r="CB43" s="42" t="s">
        <v>3</v>
      </c>
      <c r="CC43" s="42" t="s">
        <v>3</v>
      </c>
      <c r="CD43" s="43">
        <v>35</v>
      </c>
      <c r="CE43" s="42" t="s">
        <v>1045</v>
      </c>
      <c r="CF43" s="42">
        <v>400</v>
      </c>
      <c r="CG43" s="42" t="s">
        <v>3</v>
      </c>
      <c r="CH43" s="42" t="s">
        <v>3</v>
      </c>
      <c r="CI43" s="42" t="s">
        <v>3</v>
      </c>
      <c r="CJ43" s="42" t="s">
        <v>3</v>
      </c>
      <c r="CK43" s="42" t="s">
        <v>3</v>
      </c>
      <c r="CL43" s="42" t="s">
        <v>3</v>
      </c>
      <c r="CM43" s="42" t="s">
        <v>3</v>
      </c>
      <c r="CN43" s="42" t="s">
        <v>3</v>
      </c>
      <c r="CO43" s="43">
        <v>400</v>
      </c>
      <c r="CQ43" s="42" t="s">
        <v>3</v>
      </c>
      <c r="CR43" s="42" t="s">
        <v>3</v>
      </c>
      <c r="CS43" s="42" t="s">
        <v>3</v>
      </c>
      <c r="CT43" s="42" t="s">
        <v>3</v>
      </c>
      <c r="CU43" s="42" t="s">
        <v>33</v>
      </c>
      <c r="CV43" s="42" t="s">
        <v>2662</v>
      </c>
      <c r="CW43" s="42">
        <v>0</v>
      </c>
      <c r="CX43" s="42">
        <v>1</v>
      </c>
      <c r="CY43" s="42">
        <v>1</v>
      </c>
      <c r="CZ43" s="42">
        <v>0</v>
      </c>
      <c r="DA43" s="42">
        <v>0</v>
      </c>
      <c r="DB43" s="42" t="s">
        <v>2898</v>
      </c>
      <c r="DC43" s="42">
        <v>1</v>
      </c>
      <c r="DD43" s="42">
        <v>0</v>
      </c>
      <c r="DE43" s="42">
        <v>0</v>
      </c>
      <c r="DF43" s="42">
        <v>0</v>
      </c>
      <c r="DG43" s="42">
        <v>0</v>
      </c>
      <c r="DH43" s="42">
        <v>0</v>
      </c>
      <c r="DI43" s="42">
        <v>0</v>
      </c>
      <c r="DJ43" s="42">
        <v>1</v>
      </c>
      <c r="DK43" s="42">
        <v>0</v>
      </c>
      <c r="DL43" s="42">
        <v>0</v>
      </c>
      <c r="DM43" s="42" t="s">
        <v>3</v>
      </c>
      <c r="DN43" s="42" t="s">
        <v>3</v>
      </c>
      <c r="DO43" s="42" t="s">
        <v>3</v>
      </c>
      <c r="DP43" s="42" t="s">
        <v>3</v>
      </c>
      <c r="DQ43" s="42" t="s">
        <v>3</v>
      </c>
      <c r="DR43" s="42" t="s">
        <v>3</v>
      </c>
      <c r="DS43" s="42" t="s">
        <v>3</v>
      </c>
      <c r="DT43" s="42" t="s">
        <v>3</v>
      </c>
      <c r="DU43" s="42" t="s">
        <v>3</v>
      </c>
      <c r="DV43" s="42" t="s">
        <v>3</v>
      </c>
      <c r="DW43" s="42" t="s">
        <v>3</v>
      </c>
      <c r="DX43" s="42" t="s">
        <v>3</v>
      </c>
      <c r="DY43" s="42" t="s">
        <v>3</v>
      </c>
      <c r="DZ43" s="42" t="s">
        <v>3</v>
      </c>
      <c r="EA43" s="42" t="s">
        <v>3</v>
      </c>
      <c r="EB43" s="42" t="s">
        <v>3</v>
      </c>
      <c r="EC43" s="42" t="s">
        <v>3</v>
      </c>
      <c r="ED43" s="42" t="s">
        <v>1045</v>
      </c>
      <c r="EE43" s="42" t="s">
        <v>972</v>
      </c>
      <c r="EF43" s="42">
        <v>0</v>
      </c>
      <c r="EG43" s="42">
        <v>0</v>
      </c>
      <c r="EH43" s="42">
        <v>1</v>
      </c>
      <c r="EI43" s="42">
        <v>0</v>
      </c>
      <c r="EJ43" s="42">
        <v>0</v>
      </c>
      <c r="EK43" s="42" t="s">
        <v>34</v>
      </c>
      <c r="EL43" s="42">
        <v>1</v>
      </c>
      <c r="EM43" s="42">
        <v>1</v>
      </c>
      <c r="EN43" s="42">
        <v>0</v>
      </c>
      <c r="EO43" s="42">
        <v>0</v>
      </c>
      <c r="EP43" s="42">
        <v>0</v>
      </c>
      <c r="EQ43" s="42">
        <v>0</v>
      </c>
      <c r="ER43" s="42">
        <v>0</v>
      </c>
      <c r="ES43" s="42">
        <v>0</v>
      </c>
      <c r="ET43" s="42">
        <v>0</v>
      </c>
      <c r="EU43" s="42">
        <v>1</v>
      </c>
      <c r="EV43" s="42">
        <v>0</v>
      </c>
      <c r="EW43" s="42" t="s">
        <v>2379</v>
      </c>
      <c r="EX43" s="44" t="s">
        <v>3</v>
      </c>
      <c r="EY43" s="44" t="s">
        <v>3</v>
      </c>
      <c r="EZ43" s="42" t="s">
        <v>3</v>
      </c>
      <c r="FA43" s="42" t="s">
        <v>3</v>
      </c>
      <c r="FB43" s="42" t="s">
        <v>3</v>
      </c>
      <c r="FC43" s="42" t="s">
        <v>3</v>
      </c>
      <c r="FD43" s="42" t="s">
        <v>3</v>
      </c>
      <c r="FE43" s="42" t="s">
        <v>3</v>
      </c>
      <c r="FF43" s="42" t="s">
        <v>3</v>
      </c>
      <c r="FG43" s="42" t="s">
        <v>3</v>
      </c>
      <c r="FH43" s="42" t="s">
        <v>3</v>
      </c>
      <c r="FI43" s="42" t="s">
        <v>62</v>
      </c>
      <c r="FJ43" s="42" t="s">
        <v>3</v>
      </c>
      <c r="FK43" s="42" t="s">
        <v>3</v>
      </c>
      <c r="FL43" s="42" t="s">
        <v>3</v>
      </c>
      <c r="FM43" s="42" t="s">
        <v>62</v>
      </c>
      <c r="FN43" s="42" t="s">
        <v>3</v>
      </c>
      <c r="FO43" s="43"/>
      <c r="FP43" s="42" t="s">
        <v>3</v>
      </c>
      <c r="FQ43" s="42" t="s">
        <v>3</v>
      </c>
      <c r="FR43" s="42" t="s">
        <v>3</v>
      </c>
      <c r="FS43" s="42" t="s">
        <v>3</v>
      </c>
      <c r="FT43" s="42" t="s">
        <v>3</v>
      </c>
      <c r="FU43" s="42" t="s">
        <v>3</v>
      </c>
      <c r="FV43" s="42" t="s">
        <v>3</v>
      </c>
      <c r="FW43" s="42" t="s">
        <v>3</v>
      </c>
      <c r="FX43" s="42" t="s">
        <v>3</v>
      </c>
      <c r="FY43" s="42" t="s">
        <v>3</v>
      </c>
      <c r="FZ43" s="42" t="s">
        <v>3</v>
      </c>
      <c r="GA43" s="42" t="s">
        <v>3</v>
      </c>
      <c r="GB43" s="42" t="s">
        <v>3</v>
      </c>
      <c r="GC43" s="42" t="s">
        <v>3</v>
      </c>
      <c r="GD43" s="42" t="s">
        <v>3</v>
      </c>
      <c r="GE43" s="42" t="s">
        <v>3</v>
      </c>
      <c r="GF43" s="42" t="s">
        <v>3</v>
      </c>
      <c r="GG43" s="42" t="s">
        <v>3</v>
      </c>
      <c r="GH43" s="42" t="s">
        <v>3</v>
      </c>
      <c r="GI43" s="42" t="s">
        <v>3</v>
      </c>
      <c r="GJ43" s="42" t="s">
        <v>3</v>
      </c>
      <c r="GK43" s="42" t="s">
        <v>3</v>
      </c>
      <c r="GL43" s="42" t="s">
        <v>3</v>
      </c>
      <c r="GM43" s="42" t="s">
        <v>3</v>
      </c>
      <c r="GN43" s="42" t="s">
        <v>3</v>
      </c>
      <c r="GO43" s="42" t="s">
        <v>3</v>
      </c>
      <c r="GP43" s="44" t="s">
        <v>3</v>
      </c>
      <c r="GQ43" s="44" t="s">
        <v>3</v>
      </c>
      <c r="GR43" s="44" t="s">
        <v>3</v>
      </c>
      <c r="GS43" s="44" t="s">
        <v>3</v>
      </c>
      <c r="GT43" s="44" t="s">
        <v>3</v>
      </c>
      <c r="GU43" s="42" t="s">
        <v>2899</v>
      </c>
      <c r="GV43" s="42" t="s">
        <v>2900</v>
      </c>
      <c r="GW43" s="42" t="s">
        <v>3</v>
      </c>
      <c r="GX43" s="42">
        <v>143699195</v>
      </c>
      <c r="GY43" s="42" t="s">
        <v>2375</v>
      </c>
      <c r="GZ43" s="42" t="s">
        <v>2901</v>
      </c>
      <c r="HA43" s="42" t="s">
        <v>3</v>
      </c>
      <c r="HB43" s="42">
        <v>20</v>
      </c>
    </row>
    <row r="44" spans="1:210" x14ac:dyDescent="0.35">
      <c r="A44" s="42" t="s">
        <v>2913</v>
      </c>
      <c r="B44" s="42" t="s">
        <v>2914</v>
      </c>
      <c r="C44" s="42" t="s">
        <v>2729</v>
      </c>
      <c r="D44" s="42" t="s">
        <v>2635</v>
      </c>
      <c r="E44" s="46">
        <v>338050909512872</v>
      </c>
      <c r="F44" s="42" t="s">
        <v>2729</v>
      </c>
      <c r="G44" s="42" t="s">
        <v>0</v>
      </c>
      <c r="H44" s="42" t="s">
        <v>602</v>
      </c>
      <c r="I44" s="42" t="s">
        <v>0</v>
      </c>
      <c r="J44" s="42" t="s">
        <v>626</v>
      </c>
      <c r="K44" s="42" t="s">
        <v>24</v>
      </c>
      <c r="L44" s="42" t="s">
        <v>31</v>
      </c>
      <c r="M44" s="42" t="s">
        <v>740</v>
      </c>
      <c r="N44" s="42" t="s">
        <v>31</v>
      </c>
      <c r="O44" s="42" t="s">
        <v>1762</v>
      </c>
      <c r="P44" s="42" t="s">
        <v>43</v>
      </c>
      <c r="Q44" s="42" t="s">
        <v>2915</v>
      </c>
      <c r="R44" s="42" t="s">
        <v>774</v>
      </c>
      <c r="S44" s="42" t="s">
        <v>43</v>
      </c>
      <c r="T44" s="42" t="s">
        <v>2915</v>
      </c>
      <c r="U44" s="43" t="s">
        <v>2915</v>
      </c>
      <c r="V44" s="42" t="s">
        <v>18</v>
      </c>
      <c r="W44" s="42" t="s">
        <v>1084</v>
      </c>
      <c r="X44" s="42" t="s">
        <v>224</v>
      </c>
      <c r="Y44" s="42" t="s">
        <v>1084</v>
      </c>
      <c r="Z44" s="42" t="s">
        <v>1089</v>
      </c>
      <c r="AA44" s="42" t="s">
        <v>1045</v>
      </c>
      <c r="AB44" s="42" t="s">
        <v>1045</v>
      </c>
      <c r="AC44" s="42" t="s">
        <v>952</v>
      </c>
      <c r="AD44" s="42" t="s">
        <v>3</v>
      </c>
      <c r="AE44" s="43" t="s">
        <v>952</v>
      </c>
      <c r="AF44" s="44" t="s">
        <v>3</v>
      </c>
      <c r="AG44" s="44" t="s">
        <v>3</v>
      </c>
      <c r="AH44" s="42" t="s">
        <v>968</v>
      </c>
      <c r="AI44" s="42">
        <v>1</v>
      </c>
      <c r="AJ44" s="42">
        <v>0</v>
      </c>
      <c r="AK44" s="42">
        <v>0</v>
      </c>
      <c r="AL44" s="42">
        <v>0</v>
      </c>
      <c r="AM44" s="42">
        <v>0</v>
      </c>
      <c r="AN44" s="42" t="s">
        <v>968</v>
      </c>
      <c r="AO44" s="42">
        <v>1</v>
      </c>
      <c r="AP44" s="42">
        <v>0</v>
      </c>
      <c r="AQ44" s="42">
        <v>0</v>
      </c>
      <c r="AR44" s="42">
        <v>0</v>
      </c>
      <c r="AS44" s="42">
        <v>0</v>
      </c>
      <c r="AT44" s="42" t="s">
        <v>3</v>
      </c>
      <c r="AU44" s="42" t="s">
        <v>3</v>
      </c>
      <c r="AV44" s="42" t="s">
        <v>3</v>
      </c>
      <c r="AW44" s="42" t="s">
        <v>3</v>
      </c>
      <c r="AX44" s="42" t="s">
        <v>3</v>
      </c>
      <c r="AY44" s="42" t="s">
        <v>3</v>
      </c>
      <c r="AZ44" s="42" t="s">
        <v>3</v>
      </c>
      <c r="BA44" s="42" t="s">
        <v>3</v>
      </c>
      <c r="BB44" s="42" t="s">
        <v>3</v>
      </c>
      <c r="BC44" s="42" t="s">
        <v>3</v>
      </c>
      <c r="BD44" s="42" t="s">
        <v>3</v>
      </c>
      <c r="BE44" s="42" t="s">
        <v>3</v>
      </c>
      <c r="BF44" s="42" t="s">
        <v>3</v>
      </c>
      <c r="BG44" s="42" t="s">
        <v>3</v>
      </c>
      <c r="BH44" s="42" t="s">
        <v>3</v>
      </c>
      <c r="BI44" s="42" t="s">
        <v>3</v>
      </c>
      <c r="BJ44" s="42" t="s">
        <v>3</v>
      </c>
      <c r="BK44" s="42" t="s">
        <v>3</v>
      </c>
      <c r="BL44" s="42" t="s">
        <v>1045</v>
      </c>
      <c r="BM44" s="42">
        <v>125</v>
      </c>
      <c r="BN44" s="42" t="s">
        <v>3</v>
      </c>
      <c r="BO44" s="42" t="s">
        <v>3</v>
      </c>
      <c r="BP44" s="42" t="s">
        <v>3</v>
      </c>
      <c r="BQ44" s="42" t="s">
        <v>3</v>
      </c>
      <c r="BR44" s="42" t="s">
        <v>3</v>
      </c>
      <c r="BS44" s="42" t="s">
        <v>3</v>
      </c>
      <c r="BT44" s="43">
        <v>125</v>
      </c>
      <c r="BU44" s="42" t="s">
        <v>3</v>
      </c>
      <c r="BV44" s="42" t="s">
        <v>3</v>
      </c>
      <c r="BW44" s="42" t="s">
        <v>3</v>
      </c>
      <c r="BX44" s="42" t="s">
        <v>3</v>
      </c>
      <c r="BY44" s="42" t="s">
        <v>3</v>
      </c>
      <c r="BZ44" s="42" t="s">
        <v>3</v>
      </c>
      <c r="CA44" s="42" t="s">
        <v>3</v>
      </c>
      <c r="CB44" s="42" t="s">
        <v>3</v>
      </c>
      <c r="CC44" s="42" t="s">
        <v>3</v>
      </c>
      <c r="CD44" s="43" t="s">
        <v>3</v>
      </c>
      <c r="CE44" s="42" t="s">
        <v>3</v>
      </c>
      <c r="CF44" s="42" t="s">
        <v>3</v>
      </c>
      <c r="CG44" s="42" t="s">
        <v>3</v>
      </c>
      <c r="CH44" s="42" t="s">
        <v>3</v>
      </c>
      <c r="CI44" s="42" t="s">
        <v>3</v>
      </c>
      <c r="CJ44" s="42" t="s">
        <v>3</v>
      </c>
      <c r="CK44" s="42" t="s">
        <v>3</v>
      </c>
      <c r="CL44" s="42" t="s">
        <v>3</v>
      </c>
      <c r="CM44" s="42" t="s">
        <v>3</v>
      </c>
      <c r="CN44" s="42" t="s">
        <v>3</v>
      </c>
      <c r="CO44" s="43" t="s">
        <v>3</v>
      </c>
      <c r="CP44" s="45" t="s">
        <v>3</v>
      </c>
      <c r="CQ44" s="42" t="s">
        <v>3</v>
      </c>
      <c r="CR44" s="42" t="s">
        <v>3</v>
      </c>
      <c r="CS44" s="42" t="s">
        <v>3</v>
      </c>
      <c r="CT44" s="42" t="s">
        <v>3</v>
      </c>
      <c r="CU44" s="42" t="s">
        <v>17</v>
      </c>
      <c r="CV44" s="42" t="s">
        <v>3</v>
      </c>
      <c r="CW44" s="42" t="s">
        <v>3</v>
      </c>
      <c r="CX44" s="42" t="s">
        <v>3</v>
      </c>
      <c r="CY44" s="42" t="s">
        <v>3</v>
      </c>
      <c r="CZ44" s="42" t="s">
        <v>3</v>
      </c>
      <c r="DA44" s="42" t="s">
        <v>3</v>
      </c>
      <c r="DB44" s="42" t="s">
        <v>3</v>
      </c>
      <c r="DC44" s="42" t="s">
        <v>3</v>
      </c>
      <c r="DD44" s="42" t="s">
        <v>3</v>
      </c>
      <c r="DE44" s="42" t="s">
        <v>3</v>
      </c>
      <c r="DF44" s="42" t="s">
        <v>3</v>
      </c>
      <c r="DG44" s="42" t="s">
        <v>3</v>
      </c>
      <c r="DH44" s="42" t="s">
        <v>3</v>
      </c>
      <c r="DI44" s="42" t="s">
        <v>3</v>
      </c>
      <c r="DJ44" s="42" t="s">
        <v>3</v>
      </c>
      <c r="DK44" s="42" t="s">
        <v>3</v>
      </c>
      <c r="DL44" s="42" t="s">
        <v>3</v>
      </c>
      <c r="DM44" s="42" t="s">
        <v>3</v>
      </c>
      <c r="DN44" s="42" t="s">
        <v>3</v>
      </c>
      <c r="DO44" s="42" t="s">
        <v>3</v>
      </c>
      <c r="DP44" s="42" t="s">
        <v>3</v>
      </c>
      <c r="DQ44" s="42" t="s">
        <v>3</v>
      </c>
      <c r="DR44" s="42" t="s">
        <v>3</v>
      </c>
      <c r="DS44" s="42" t="s">
        <v>3</v>
      </c>
      <c r="DT44" s="42" t="s">
        <v>3</v>
      </c>
      <c r="DU44" s="42" t="s">
        <v>3</v>
      </c>
      <c r="DV44" s="42" t="s">
        <v>3</v>
      </c>
      <c r="DW44" s="42" t="s">
        <v>3</v>
      </c>
      <c r="DX44" s="42" t="s">
        <v>3</v>
      </c>
      <c r="DY44" s="42" t="s">
        <v>3</v>
      </c>
      <c r="DZ44" s="42" t="s">
        <v>3</v>
      </c>
      <c r="EA44" s="42" t="s">
        <v>3</v>
      </c>
      <c r="EB44" s="42" t="s">
        <v>3</v>
      </c>
      <c r="EC44" s="42" t="s">
        <v>3</v>
      </c>
      <c r="ED44" s="42" t="s">
        <v>1046</v>
      </c>
      <c r="EE44" s="42" t="s">
        <v>3</v>
      </c>
      <c r="EF44" s="42" t="s">
        <v>3</v>
      </c>
      <c r="EG44" s="42" t="s">
        <v>3</v>
      </c>
      <c r="EH44" s="42" t="s">
        <v>3</v>
      </c>
      <c r="EI44" s="42" t="s">
        <v>3</v>
      </c>
      <c r="EJ44" s="42" t="s">
        <v>3</v>
      </c>
      <c r="EK44" s="42" t="s">
        <v>3</v>
      </c>
      <c r="EL44" s="42" t="s">
        <v>3</v>
      </c>
      <c r="EM44" s="42" t="s">
        <v>3</v>
      </c>
      <c r="EN44" s="42" t="s">
        <v>3</v>
      </c>
      <c r="EO44" s="42" t="s">
        <v>3</v>
      </c>
      <c r="EP44" s="42" t="s">
        <v>3</v>
      </c>
      <c r="EQ44" s="42" t="s">
        <v>3</v>
      </c>
      <c r="ER44" s="42" t="s">
        <v>3</v>
      </c>
      <c r="ES44" s="42" t="s">
        <v>3</v>
      </c>
      <c r="ET44" s="42" t="s">
        <v>3</v>
      </c>
      <c r="EU44" s="42" t="s">
        <v>3</v>
      </c>
      <c r="EV44" s="42" t="s">
        <v>3</v>
      </c>
      <c r="EW44" s="42" t="s">
        <v>3</v>
      </c>
      <c r="EX44" s="44" t="s">
        <v>3</v>
      </c>
      <c r="EY44" s="44" t="s">
        <v>3</v>
      </c>
      <c r="EZ44" s="42" t="s">
        <v>3</v>
      </c>
      <c r="FA44" s="42" t="s">
        <v>3</v>
      </c>
      <c r="FB44" s="42" t="s">
        <v>3</v>
      </c>
      <c r="FC44" s="42" t="s">
        <v>3</v>
      </c>
      <c r="FD44" s="42" t="s">
        <v>3</v>
      </c>
      <c r="FE44" s="42" t="s">
        <v>3</v>
      </c>
      <c r="FF44" s="42" t="s">
        <v>3</v>
      </c>
      <c r="FG44" s="42" t="s">
        <v>3</v>
      </c>
      <c r="FH44" s="42" t="s">
        <v>3</v>
      </c>
      <c r="FI44" s="42" t="s">
        <v>62</v>
      </c>
      <c r="FJ44" s="42" t="s">
        <v>3</v>
      </c>
      <c r="FK44" s="42" t="s">
        <v>3</v>
      </c>
      <c r="FL44" s="42" t="s">
        <v>3</v>
      </c>
      <c r="FM44" s="42" t="s">
        <v>62</v>
      </c>
      <c r="FN44" s="42" t="s">
        <v>3</v>
      </c>
      <c r="FO44" s="43"/>
      <c r="FP44" s="42" t="s">
        <v>3</v>
      </c>
      <c r="FQ44" s="42" t="s">
        <v>3</v>
      </c>
      <c r="FR44" s="42" t="s">
        <v>3</v>
      </c>
      <c r="FS44" s="42" t="s">
        <v>3</v>
      </c>
      <c r="FT44" s="42" t="s">
        <v>3</v>
      </c>
      <c r="FU44" s="42" t="s">
        <v>3</v>
      </c>
      <c r="FV44" s="42" t="s">
        <v>3</v>
      </c>
      <c r="FW44" s="42" t="s">
        <v>3</v>
      </c>
      <c r="FX44" s="42" t="s">
        <v>3</v>
      </c>
      <c r="FY44" s="42" t="s">
        <v>3</v>
      </c>
      <c r="FZ44" s="42" t="s">
        <v>3</v>
      </c>
      <c r="GA44" s="42" t="s">
        <v>3</v>
      </c>
      <c r="GB44" s="42" t="s">
        <v>3</v>
      </c>
      <c r="GC44" s="42" t="s">
        <v>3</v>
      </c>
      <c r="GD44" s="42" t="s">
        <v>3</v>
      </c>
      <c r="GE44" s="42" t="s">
        <v>3</v>
      </c>
      <c r="GF44" s="42" t="s">
        <v>3</v>
      </c>
      <c r="GG44" s="42" t="s">
        <v>3</v>
      </c>
      <c r="GH44" s="42" t="s">
        <v>3</v>
      </c>
      <c r="GI44" s="42" t="s">
        <v>3</v>
      </c>
      <c r="GJ44" s="42" t="s">
        <v>3</v>
      </c>
      <c r="GK44" s="42" t="s">
        <v>3</v>
      </c>
      <c r="GL44" s="42" t="s">
        <v>3</v>
      </c>
      <c r="GM44" s="42" t="s">
        <v>3</v>
      </c>
      <c r="GN44" s="42" t="s">
        <v>3</v>
      </c>
      <c r="GO44" s="42" t="s">
        <v>3</v>
      </c>
      <c r="GP44" s="44" t="s">
        <v>3</v>
      </c>
      <c r="GQ44" s="44" t="s">
        <v>3</v>
      </c>
      <c r="GR44" s="44" t="s">
        <v>3</v>
      </c>
      <c r="GS44" s="44" t="s">
        <v>3</v>
      </c>
      <c r="GT44" s="44" t="s">
        <v>3</v>
      </c>
      <c r="GU44" s="42" t="s">
        <v>2916</v>
      </c>
      <c r="GV44" s="42" t="s">
        <v>2917</v>
      </c>
      <c r="GW44" s="42" t="s">
        <v>3</v>
      </c>
      <c r="GX44" s="42">
        <v>144813475</v>
      </c>
      <c r="GY44" s="42" t="s">
        <v>2380</v>
      </c>
      <c r="GZ44" s="42" t="s">
        <v>2918</v>
      </c>
      <c r="HA44" s="42" t="s">
        <v>3</v>
      </c>
      <c r="HB44" s="42">
        <v>89</v>
      </c>
    </row>
    <row r="45" spans="1:210" x14ac:dyDescent="0.35">
      <c r="A45" s="42" t="s">
        <v>2919</v>
      </c>
      <c r="B45" s="42" t="s">
        <v>2920</v>
      </c>
      <c r="C45" s="42" t="s">
        <v>2729</v>
      </c>
      <c r="D45" s="42" t="s">
        <v>2635</v>
      </c>
      <c r="E45" s="46">
        <v>338050909512872</v>
      </c>
      <c r="F45" s="42" t="s">
        <v>2729</v>
      </c>
      <c r="G45" s="42" t="s">
        <v>0</v>
      </c>
      <c r="H45" s="42" t="s">
        <v>602</v>
      </c>
      <c r="I45" s="42" t="s">
        <v>0</v>
      </c>
      <c r="J45" s="42" t="s">
        <v>626</v>
      </c>
      <c r="K45" s="42" t="s">
        <v>24</v>
      </c>
      <c r="L45" s="42" t="s">
        <v>31</v>
      </c>
      <c r="M45" s="42" t="s">
        <v>740</v>
      </c>
      <c r="N45" s="42" t="s">
        <v>31</v>
      </c>
      <c r="O45" s="42" t="s">
        <v>1762</v>
      </c>
      <c r="P45" s="42" t="s">
        <v>43</v>
      </c>
      <c r="Q45" s="42" t="s">
        <v>2921</v>
      </c>
      <c r="R45" s="42" t="s">
        <v>774</v>
      </c>
      <c r="S45" s="42" t="s">
        <v>43</v>
      </c>
      <c r="T45" s="42" t="s">
        <v>2921</v>
      </c>
      <c r="U45" s="43" t="s">
        <v>2921</v>
      </c>
      <c r="V45" s="42" t="s">
        <v>18</v>
      </c>
      <c r="W45" s="42" t="s">
        <v>1084</v>
      </c>
      <c r="X45" s="42" t="s">
        <v>224</v>
      </c>
      <c r="Y45" s="42" t="s">
        <v>1084</v>
      </c>
      <c r="Z45" s="42" t="s">
        <v>1089</v>
      </c>
      <c r="AA45" s="42" t="s">
        <v>1045</v>
      </c>
      <c r="AB45" s="42" t="s">
        <v>1045</v>
      </c>
      <c r="AC45" s="42" t="s">
        <v>952</v>
      </c>
      <c r="AD45" s="42" t="s">
        <v>3</v>
      </c>
      <c r="AE45" s="43" t="s">
        <v>952</v>
      </c>
      <c r="AF45" s="44" t="s">
        <v>3</v>
      </c>
      <c r="AG45" s="44" t="s">
        <v>3</v>
      </c>
      <c r="AH45" s="42" t="s">
        <v>968</v>
      </c>
      <c r="AI45" s="42">
        <v>1</v>
      </c>
      <c r="AJ45" s="42">
        <v>0</v>
      </c>
      <c r="AK45" s="42">
        <v>0</v>
      </c>
      <c r="AL45" s="42">
        <v>0</v>
      </c>
      <c r="AM45" s="42">
        <v>0</v>
      </c>
      <c r="AN45" s="42" t="s">
        <v>968</v>
      </c>
      <c r="AO45" s="42">
        <v>1</v>
      </c>
      <c r="AP45" s="42">
        <v>0</v>
      </c>
      <c r="AQ45" s="42">
        <v>0</v>
      </c>
      <c r="AR45" s="42">
        <v>0</v>
      </c>
      <c r="AS45" s="42">
        <v>0</v>
      </c>
      <c r="AT45" s="42" t="s">
        <v>3</v>
      </c>
      <c r="AU45" s="42" t="s">
        <v>3</v>
      </c>
      <c r="AV45" s="42" t="s">
        <v>3</v>
      </c>
      <c r="AW45" s="42" t="s">
        <v>3</v>
      </c>
      <c r="AX45" s="42" t="s">
        <v>3</v>
      </c>
      <c r="AY45" s="42" t="s">
        <v>3</v>
      </c>
      <c r="AZ45" s="42" t="s">
        <v>3</v>
      </c>
      <c r="BA45" s="42" t="s">
        <v>3</v>
      </c>
      <c r="BB45" s="42" t="s">
        <v>3</v>
      </c>
      <c r="BC45" s="42" t="s">
        <v>3</v>
      </c>
      <c r="BD45" s="42" t="s">
        <v>3</v>
      </c>
      <c r="BE45" s="42" t="s">
        <v>3</v>
      </c>
      <c r="BF45" s="42" t="s">
        <v>3</v>
      </c>
      <c r="BG45" s="42" t="s">
        <v>3</v>
      </c>
      <c r="BH45" s="42" t="s">
        <v>3</v>
      </c>
      <c r="BI45" s="42" t="s">
        <v>3</v>
      </c>
      <c r="BJ45" s="42" t="s">
        <v>3</v>
      </c>
      <c r="BK45" s="42" t="s">
        <v>3</v>
      </c>
      <c r="BL45" s="42" t="s">
        <v>1045</v>
      </c>
      <c r="BM45" s="42">
        <v>25</v>
      </c>
      <c r="BN45" s="42" t="s">
        <v>3</v>
      </c>
      <c r="BO45" s="42" t="s">
        <v>3</v>
      </c>
      <c r="BP45" s="42" t="s">
        <v>3</v>
      </c>
      <c r="BQ45" s="42" t="s">
        <v>3</v>
      </c>
      <c r="BR45" s="42" t="s">
        <v>3</v>
      </c>
      <c r="BS45" s="42" t="s">
        <v>3</v>
      </c>
      <c r="BT45" s="43">
        <v>25</v>
      </c>
      <c r="BU45" s="42" t="s">
        <v>3</v>
      </c>
      <c r="BV45" s="42" t="s">
        <v>3</v>
      </c>
      <c r="BW45" s="42" t="s">
        <v>3</v>
      </c>
      <c r="BX45" s="42" t="s">
        <v>3</v>
      </c>
      <c r="BY45" s="42" t="s">
        <v>3</v>
      </c>
      <c r="BZ45" s="42" t="s">
        <v>3</v>
      </c>
      <c r="CA45" s="42" t="s">
        <v>3</v>
      </c>
      <c r="CB45" s="42" t="s">
        <v>3</v>
      </c>
      <c r="CC45" s="42" t="s">
        <v>3</v>
      </c>
      <c r="CD45" s="43" t="s">
        <v>3</v>
      </c>
      <c r="CE45" s="42" t="s">
        <v>3</v>
      </c>
      <c r="CF45" s="42" t="s">
        <v>3</v>
      </c>
      <c r="CG45" s="42" t="s">
        <v>3</v>
      </c>
      <c r="CH45" s="42" t="s">
        <v>3</v>
      </c>
      <c r="CI45" s="42" t="s">
        <v>3</v>
      </c>
      <c r="CJ45" s="42" t="s">
        <v>3</v>
      </c>
      <c r="CK45" s="42" t="s">
        <v>3</v>
      </c>
      <c r="CL45" s="42" t="s">
        <v>3</v>
      </c>
      <c r="CM45" s="42" t="s">
        <v>3</v>
      </c>
      <c r="CN45" s="42" t="s">
        <v>3</v>
      </c>
      <c r="CO45" s="43" t="s">
        <v>3</v>
      </c>
      <c r="CP45" s="45" t="s">
        <v>3</v>
      </c>
      <c r="CQ45" s="42" t="s">
        <v>3</v>
      </c>
      <c r="CR45" s="42" t="s">
        <v>3</v>
      </c>
      <c r="CS45" s="42" t="s">
        <v>3</v>
      </c>
      <c r="CT45" s="42" t="s">
        <v>3</v>
      </c>
      <c r="CU45" s="42" t="s">
        <v>17</v>
      </c>
      <c r="CV45" s="42" t="s">
        <v>3</v>
      </c>
      <c r="CW45" s="42" t="s">
        <v>3</v>
      </c>
      <c r="CX45" s="42" t="s">
        <v>3</v>
      </c>
      <c r="CY45" s="42" t="s">
        <v>3</v>
      </c>
      <c r="CZ45" s="42" t="s">
        <v>3</v>
      </c>
      <c r="DA45" s="42" t="s">
        <v>3</v>
      </c>
      <c r="DB45" s="42" t="s">
        <v>3</v>
      </c>
      <c r="DC45" s="42" t="s">
        <v>3</v>
      </c>
      <c r="DD45" s="42" t="s">
        <v>3</v>
      </c>
      <c r="DE45" s="42" t="s">
        <v>3</v>
      </c>
      <c r="DF45" s="42" t="s">
        <v>3</v>
      </c>
      <c r="DG45" s="42" t="s">
        <v>3</v>
      </c>
      <c r="DH45" s="42" t="s">
        <v>3</v>
      </c>
      <c r="DI45" s="42" t="s">
        <v>3</v>
      </c>
      <c r="DJ45" s="42" t="s">
        <v>3</v>
      </c>
      <c r="DK45" s="42" t="s">
        <v>3</v>
      </c>
      <c r="DL45" s="42" t="s">
        <v>3</v>
      </c>
      <c r="DM45" s="42" t="s">
        <v>3</v>
      </c>
      <c r="DN45" s="42" t="s">
        <v>3</v>
      </c>
      <c r="DO45" s="42" t="s">
        <v>3</v>
      </c>
      <c r="DP45" s="42" t="s">
        <v>3</v>
      </c>
      <c r="DQ45" s="42" t="s">
        <v>3</v>
      </c>
      <c r="DR45" s="42" t="s">
        <v>3</v>
      </c>
      <c r="DS45" s="42" t="s">
        <v>3</v>
      </c>
      <c r="DT45" s="42" t="s">
        <v>3</v>
      </c>
      <c r="DU45" s="42" t="s">
        <v>3</v>
      </c>
      <c r="DV45" s="42" t="s">
        <v>3</v>
      </c>
      <c r="DW45" s="42" t="s">
        <v>3</v>
      </c>
      <c r="DX45" s="42" t="s">
        <v>3</v>
      </c>
      <c r="DY45" s="42" t="s">
        <v>3</v>
      </c>
      <c r="DZ45" s="42" t="s">
        <v>3</v>
      </c>
      <c r="EA45" s="42" t="s">
        <v>3</v>
      </c>
      <c r="EB45" s="42" t="s">
        <v>3</v>
      </c>
      <c r="EC45" s="42" t="s">
        <v>3</v>
      </c>
      <c r="ED45" s="42" t="s">
        <v>1046</v>
      </c>
      <c r="EE45" s="42" t="s">
        <v>3</v>
      </c>
      <c r="EF45" s="42" t="s">
        <v>3</v>
      </c>
      <c r="EG45" s="42" t="s">
        <v>3</v>
      </c>
      <c r="EH45" s="42" t="s">
        <v>3</v>
      </c>
      <c r="EI45" s="42" t="s">
        <v>3</v>
      </c>
      <c r="EJ45" s="42" t="s">
        <v>3</v>
      </c>
      <c r="EK45" s="42" t="s">
        <v>3</v>
      </c>
      <c r="EL45" s="42" t="s">
        <v>3</v>
      </c>
      <c r="EM45" s="42" t="s">
        <v>3</v>
      </c>
      <c r="EN45" s="42" t="s">
        <v>3</v>
      </c>
      <c r="EO45" s="42" t="s">
        <v>3</v>
      </c>
      <c r="EP45" s="42" t="s">
        <v>3</v>
      </c>
      <c r="EQ45" s="42" t="s">
        <v>3</v>
      </c>
      <c r="ER45" s="42" t="s">
        <v>3</v>
      </c>
      <c r="ES45" s="42" t="s">
        <v>3</v>
      </c>
      <c r="ET45" s="42" t="s">
        <v>3</v>
      </c>
      <c r="EU45" s="42" t="s">
        <v>3</v>
      </c>
      <c r="EV45" s="42" t="s">
        <v>3</v>
      </c>
      <c r="EW45" s="42" t="s">
        <v>3</v>
      </c>
      <c r="EX45" s="44" t="s">
        <v>3</v>
      </c>
      <c r="EY45" s="44" t="s">
        <v>3</v>
      </c>
      <c r="EZ45" s="42" t="s">
        <v>3</v>
      </c>
      <c r="FA45" s="42" t="s">
        <v>3</v>
      </c>
      <c r="FB45" s="42" t="s">
        <v>3</v>
      </c>
      <c r="FC45" s="42" t="s">
        <v>3</v>
      </c>
      <c r="FD45" s="42" t="s">
        <v>3</v>
      </c>
      <c r="FE45" s="42" t="s">
        <v>3</v>
      </c>
      <c r="FF45" s="42" t="s">
        <v>3</v>
      </c>
      <c r="FG45" s="42" t="s">
        <v>3</v>
      </c>
      <c r="FH45" s="42" t="s">
        <v>3</v>
      </c>
      <c r="FI45" s="42" t="s">
        <v>62</v>
      </c>
      <c r="FJ45" s="42" t="s">
        <v>3</v>
      </c>
      <c r="FK45" s="42" t="s">
        <v>3</v>
      </c>
      <c r="FL45" s="42" t="s">
        <v>3</v>
      </c>
      <c r="FM45" s="42" t="s">
        <v>62</v>
      </c>
      <c r="FN45" s="42" t="s">
        <v>3</v>
      </c>
      <c r="FO45" s="43"/>
      <c r="FP45" s="42" t="s">
        <v>3</v>
      </c>
      <c r="FQ45" s="42" t="s">
        <v>3</v>
      </c>
      <c r="FR45" s="42" t="s">
        <v>3</v>
      </c>
      <c r="FS45" s="42" t="s">
        <v>3</v>
      </c>
      <c r="FT45" s="42" t="s">
        <v>3</v>
      </c>
      <c r="FU45" s="42" t="s">
        <v>3</v>
      </c>
      <c r="FV45" s="42" t="s">
        <v>3</v>
      </c>
      <c r="FW45" s="42" t="s">
        <v>3</v>
      </c>
      <c r="FX45" s="42" t="s">
        <v>3</v>
      </c>
      <c r="FY45" s="42" t="s">
        <v>3</v>
      </c>
      <c r="FZ45" s="42" t="s">
        <v>3</v>
      </c>
      <c r="GA45" s="42" t="s">
        <v>3</v>
      </c>
      <c r="GB45" s="42" t="s">
        <v>3</v>
      </c>
      <c r="GC45" s="42" t="s">
        <v>3</v>
      </c>
      <c r="GD45" s="42" t="s">
        <v>3</v>
      </c>
      <c r="GE45" s="42" t="s">
        <v>3</v>
      </c>
      <c r="GF45" s="42" t="s">
        <v>3</v>
      </c>
      <c r="GG45" s="42" t="s">
        <v>3</v>
      </c>
      <c r="GH45" s="42" t="s">
        <v>3</v>
      </c>
      <c r="GI45" s="42" t="s">
        <v>3</v>
      </c>
      <c r="GJ45" s="42" t="s">
        <v>3</v>
      </c>
      <c r="GK45" s="42" t="s">
        <v>3</v>
      </c>
      <c r="GL45" s="42" t="s">
        <v>3</v>
      </c>
      <c r="GM45" s="42" t="s">
        <v>3</v>
      </c>
      <c r="GN45" s="42" t="s">
        <v>3</v>
      </c>
      <c r="GO45" s="42" t="s">
        <v>3</v>
      </c>
      <c r="GP45" s="44" t="s">
        <v>3</v>
      </c>
      <c r="GQ45" s="44" t="s">
        <v>3</v>
      </c>
      <c r="GR45" s="44" t="s">
        <v>3</v>
      </c>
      <c r="GS45" s="44" t="s">
        <v>3</v>
      </c>
      <c r="GT45" s="44" t="s">
        <v>3</v>
      </c>
      <c r="GU45" s="42" t="s">
        <v>2922</v>
      </c>
      <c r="GV45" s="42" t="s">
        <v>2923</v>
      </c>
      <c r="GW45" s="42" t="s">
        <v>3</v>
      </c>
      <c r="GX45" s="42">
        <v>144815582</v>
      </c>
      <c r="GY45" s="42" t="s">
        <v>2381</v>
      </c>
      <c r="GZ45" s="42" t="s">
        <v>2924</v>
      </c>
      <c r="HA45" s="42" t="s">
        <v>3</v>
      </c>
      <c r="HB45" s="42">
        <v>91</v>
      </c>
    </row>
    <row r="46" spans="1:210" x14ac:dyDescent="0.35">
      <c r="A46" s="42" t="s">
        <v>3041</v>
      </c>
      <c r="B46" s="42" t="s">
        <v>3042</v>
      </c>
      <c r="C46" s="42" t="s">
        <v>2729</v>
      </c>
      <c r="D46" s="42" t="s">
        <v>2635</v>
      </c>
      <c r="E46" s="46">
        <v>338050909512872</v>
      </c>
      <c r="F46" s="42" t="s">
        <v>2729</v>
      </c>
      <c r="G46" s="42" t="s">
        <v>0</v>
      </c>
      <c r="H46" s="42" t="s">
        <v>602</v>
      </c>
      <c r="I46" s="42" t="s">
        <v>0</v>
      </c>
      <c r="J46" s="42" t="s">
        <v>626</v>
      </c>
      <c r="K46" s="42" t="s">
        <v>24</v>
      </c>
      <c r="L46" s="42" t="s">
        <v>31</v>
      </c>
      <c r="M46" s="42" t="s">
        <v>740</v>
      </c>
      <c r="N46" s="42" t="s">
        <v>31</v>
      </c>
      <c r="O46" s="42" t="s">
        <v>1861</v>
      </c>
      <c r="P46" s="42" t="s">
        <v>43</v>
      </c>
      <c r="Q46" s="42" t="s">
        <v>3043</v>
      </c>
      <c r="R46" s="42" t="s">
        <v>774</v>
      </c>
      <c r="S46" s="42" t="s">
        <v>43</v>
      </c>
      <c r="T46" s="42" t="s">
        <v>3043</v>
      </c>
      <c r="U46" s="43" t="s">
        <v>3043</v>
      </c>
      <c r="V46" s="42" t="s">
        <v>18</v>
      </c>
      <c r="W46" s="42" t="s">
        <v>1084</v>
      </c>
      <c r="X46" s="42" t="s">
        <v>224</v>
      </c>
      <c r="Y46" s="42" t="s">
        <v>1084</v>
      </c>
      <c r="Z46" s="42" t="s">
        <v>1089</v>
      </c>
      <c r="AA46" s="42" t="s">
        <v>1045</v>
      </c>
      <c r="AB46" s="42" t="s">
        <v>1045</v>
      </c>
      <c r="AC46" s="42" t="s">
        <v>952</v>
      </c>
      <c r="AD46" s="42" t="s">
        <v>3</v>
      </c>
      <c r="AE46" s="43" t="s">
        <v>952</v>
      </c>
      <c r="AF46" s="44" t="s">
        <v>3</v>
      </c>
      <c r="AG46" s="44" t="s">
        <v>3</v>
      </c>
      <c r="AH46" s="42" t="s">
        <v>968</v>
      </c>
      <c r="AI46" s="42">
        <v>1</v>
      </c>
      <c r="AJ46" s="42">
        <v>0</v>
      </c>
      <c r="AK46" s="42">
        <v>0</v>
      </c>
      <c r="AL46" s="42">
        <v>0</v>
      </c>
      <c r="AM46" s="42">
        <v>0</v>
      </c>
      <c r="AN46" s="42" t="s">
        <v>968</v>
      </c>
      <c r="AO46" s="42">
        <v>1</v>
      </c>
      <c r="AP46" s="42">
        <v>0</v>
      </c>
      <c r="AQ46" s="42">
        <v>0</v>
      </c>
      <c r="AR46" s="42">
        <v>0</v>
      </c>
      <c r="AS46" s="42">
        <v>0</v>
      </c>
      <c r="AT46" s="42" t="s">
        <v>3</v>
      </c>
      <c r="AU46" s="42" t="s">
        <v>3</v>
      </c>
      <c r="AV46" s="42" t="s">
        <v>3</v>
      </c>
      <c r="AW46" s="42" t="s">
        <v>3</v>
      </c>
      <c r="AX46" s="42" t="s">
        <v>3</v>
      </c>
      <c r="AY46" s="42" t="s">
        <v>3</v>
      </c>
      <c r="AZ46" s="42" t="s">
        <v>3</v>
      </c>
      <c r="BA46" s="42" t="s">
        <v>3</v>
      </c>
      <c r="BB46" s="42" t="s">
        <v>3</v>
      </c>
      <c r="BC46" s="42" t="s">
        <v>3</v>
      </c>
      <c r="BD46" s="42" t="s">
        <v>3</v>
      </c>
      <c r="BE46" s="42" t="s">
        <v>3</v>
      </c>
      <c r="BF46" s="42" t="s">
        <v>3</v>
      </c>
      <c r="BG46" s="42" t="s">
        <v>3</v>
      </c>
      <c r="BH46" s="42" t="s">
        <v>3</v>
      </c>
      <c r="BI46" s="42" t="s">
        <v>3</v>
      </c>
      <c r="BJ46" s="42" t="s">
        <v>3</v>
      </c>
      <c r="BK46" s="42" t="s">
        <v>3</v>
      </c>
      <c r="BL46" s="42" t="s">
        <v>1045</v>
      </c>
      <c r="BM46" s="42">
        <v>25</v>
      </c>
      <c r="BN46" s="42" t="s">
        <v>3</v>
      </c>
      <c r="BO46" s="42" t="s">
        <v>3</v>
      </c>
      <c r="BP46" s="42" t="s">
        <v>3</v>
      </c>
      <c r="BQ46" s="42" t="s">
        <v>3</v>
      </c>
      <c r="BR46" s="42" t="s">
        <v>3</v>
      </c>
      <c r="BS46" s="42" t="s">
        <v>3</v>
      </c>
      <c r="BT46" s="43">
        <v>25</v>
      </c>
      <c r="BU46" s="42" t="s">
        <v>3</v>
      </c>
      <c r="BV46" s="42" t="s">
        <v>3</v>
      </c>
      <c r="BW46" s="42" t="s">
        <v>3</v>
      </c>
      <c r="BX46" s="42" t="s">
        <v>3</v>
      </c>
      <c r="BY46" s="42" t="s">
        <v>3</v>
      </c>
      <c r="BZ46" s="42" t="s">
        <v>3</v>
      </c>
      <c r="CA46" s="42" t="s">
        <v>3</v>
      </c>
      <c r="CB46" s="42" t="s">
        <v>3</v>
      </c>
      <c r="CC46" s="42" t="s">
        <v>3</v>
      </c>
      <c r="CD46" s="43" t="s">
        <v>3</v>
      </c>
      <c r="CE46" s="42" t="s">
        <v>3</v>
      </c>
      <c r="CF46" s="42" t="s">
        <v>3</v>
      </c>
      <c r="CG46" s="42" t="s">
        <v>3</v>
      </c>
      <c r="CH46" s="42" t="s">
        <v>3</v>
      </c>
      <c r="CI46" s="42" t="s">
        <v>3</v>
      </c>
      <c r="CJ46" s="42" t="s">
        <v>3</v>
      </c>
      <c r="CK46" s="42" t="s">
        <v>3</v>
      </c>
      <c r="CL46" s="42" t="s">
        <v>3</v>
      </c>
      <c r="CM46" s="42" t="s">
        <v>3</v>
      </c>
      <c r="CN46" s="42" t="s">
        <v>3</v>
      </c>
      <c r="CO46" s="43" t="s">
        <v>3</v>
      </c>
      <c r="CP46" s="45" t="s">
        <v>3</v>
      </c>
      <c r="CQ46" s="42" t="s">
        <v>3</v>
      </c>
      <c r="CR46" s="42" t="s">
        <v>3</v>
      </c>
      <c r="CS46" s="42" t="s">
        <v>3</v>
      </c>
      <c r="CT46" s="42" t="s">
        <v>3</v>
      </c>
      <c r="CU46" s="42" t="s">
        <v>17</v>
      </c>
      <c r="CV46" s="42" t="s">
        <v>3</v>
      </c>
      <c r="CW46" s="42" t="s">
        <v>3</v>
      </c>
      <c r="CX46" s="42" t="s">
        <v>3</v>
      </c>
      <c r="CY46" s="42" t="s">
        <v>3</v>
      </c>
      <c r="CZ46" s="42" t="s">
        <v>3</v>
      </c>
      <c r="DA46" s="42" t="s">
        <v>3</v>
      </c>
      <c r="DB46" s="42" t="s">
        <v>3</v>
      </c>
      <c r="DC46" s="42" t="s">
        <v>3</v>
      </c>
      <c r="DD46" s="42" t="s">
        <v>3</v>
      </c>
      <c r="DE46" s="42" t="s">
        <v>3</v>
      </c>
      <c r="DF46" s="42" t="s">
        <v>3</v>
      </c>
      <c r="DG46" s="42" t="s">
        <v>3</v>
      </c>
      <c r="DH46" s="42" t="s">
        <v>3</v>
      </c>
      <c r="DI46" s="42" t="s">
        <v>3</v>
      </c>
      <c r="DJ46" s="42" t="s">
        <v>3</v>
      </c>
      <c r="DK46" s="42" t="s">
        <v>3</v>
      </c>
      <c r="DL46" s="42" t="s">
        <v>3</v>
      </c>
      <c r="DM46" s="42" t="s">
        <v>3</v>
      </c>
      <c r="DN46" s="42" t="s">
        <v>3</v>
      </c>
      <c r="DO46" s="42" t="s">
        <v>3</v>
      </c>
      <c r="DP46" s="42" t="s">
        <v>3</v>
      </c>
      <c r="DQ46" s="42" t="s">
        <v>3</v>
      </c>
      <c r="DR46" s="42" t="s">
        <v>3</v>
      </c>
      <c r="DS46" s="42" t="s">
        <v>3</v>
      </c>
      <c r="DT46" s="42" t="s">
        <v>3</v>
      </c>
      <c r="DU46" s="42" t="s">
        <v>3</v>
      </c>
      <c r="DV46" s="42" t="s">
        <v>3</v>
      </c>
      <c r="DW46" s="42" t="s">
        <v>3</v>
      </c>
      <c r="DX46" s="42" t="s">
        <v>3</v>
      </c>
      <c r="DY46" s="42" t="s">
        <v>3</v>
      </c>
      <c r="DZ46" s="42" t="s">
        <v>3</v>
      </c>
      <c r="EA46" s="42" t="s">
        <v>3</v>
      </c>
      <c r="EB46" s="42" t="s">
        <v>3</v>
      </c>
      <c r="EC46" s="42" t="s">
        <v>3</v>
      </c>
      <c r="ED46" s="42" t="s">
        <v>1046</v>
      </c>
      <c r="EE46" s="42" t="s">
        <v>3</v>
      </c>
      <c r="EF46" s="42" t="s">
        <v>3</v>
      </c>
      <c r="EG46" s="42" t="s">
        <v>3</v>
      </c>
      <c r="EH46" s="42" t="s">
        <v>3</v>
      </c>
      <c r="EI46" s="42" t="s">
        <v>3</v>
      </c>
      <c r="EJ46" s="42" t="s">
        <v>3</v>
      </c>
      <c r="EK46" s="42" t="s">
        <v>3</v>
      </c>
      <c r="EL46" s="42" t="s">
        <v>3</v>
      </c>
      <c r="EM46" s="42" t="s">
        <v>3</v>
      </c>
      <c r="EN46" s="42" t="s">
        <v>3</v>
      </c>
      <c r="EO46" s="42" t="s">
        <v>3</v>
      </c>
      <c r="EP46" s="42" t="s">
        <v>3</v>
      </c>
      <c r="EQ46" s="42" t="s">
        <v>3</v>
      </c>
      <c r="ER46" s="42" t="s">
        <v>3</v>
      </c>
      <c r="ES46" s="42" t="s">
        <v>3</v>
      </c>
      <c r="ET46" s="42" t="s">
        <v>3</v>
      </c>
      <c r="EU46" s="42" t="s">
        <v>3</v>
      </c>
      <c r="EV46" s="42" t="s">
        <v>3</v>
      </c>
      <c r="EW46" s="42" t="s">
        <v>3</v>
      </c>
      <c r="EX46" s="44" t="s">
        <v>3</v>
      </c>
      <c r="EY46" s="44" t="s">
        <v>3</v>
      </c>
      <c r="EZ46" s="42" t="s">
        <v>3</v>
      </c>
      <c r="FA46" s="42" t="s">
        <v>3</v>
      </c>
      <c r="FB46" s="42" t="s">
        <v>3</v>
      </c>
      <c r="FC46" s="42" t="s">
        <v>3</v>
      </c>
      <c r="FD46" s="42" t="s">
        <v>3</v>
      </c>
      <c r="FE46" s="42" t="s">
        <v>3</v>
      </c>
      <c r="FF46" s="42" t="s">
        <v>3</v>
      </c>
      <c r="FG46" s="42" t="s">
        <v>3</v>
      </c>
      <c r="FH46" s="42" t="s">
        <v>3</v>
      </c>
      <c r="FI46" s="42" t="s">
        <v>62</v>
      </c>
      <c r="FJ46" s="42" t="s">
        <v>3</v>
      </c>
      <c r="FK46" s="42" t="s">
        <v>3</v>
      </c>
      <c r="FL46" s="42" t="s">
        <v>3</v>
      </c>
      <c r="FM46" s="42" t="s">
        <v>62</v>
      </c>
      <c r="FN46" s="42" t="s">
        <v>3</v>
      </c>
      <c r="FO46" s="43"/>
      <c r="FP46" s="42" t="s">
        <v>3</v>
      </c>
      <c r="FQ46" s="42" t="s">
        <v>3</v>
      </c>
      <c r="FR46" s="42" t="s">
        <v>3</v>
      </c>
      <c r="FS46" s="42" t="s">
        <v>3</v>
      </c>
      <c r="FT46" s="42" t="s">
        <v>3</v>
      </c>
      <c r="FU46" s="42" t="s">
        <v>3</v>
      </c>
      <c r="FV46" s="42" t="s">
        <v>3</v>
      </c>
      <c r="FW46" s="42" t="s">
        <v>3</v>
      </c>
      <c r="FX46" s="42" t="s">
        <v>3</v>
      </c>
      <c r="FY46" s="42" t="s">
        <v>3</v>
      </c>
      <c r="FZ46" s="42" t="s">
        <v>3</v>
      </c>
      <c r="GA46" s="42" t="s">
        <v>3</v>
      </c>
      <c r="GB46" s="42" t="s">
        <v>3</v>
      </c>
      <c r="GC46" s="42" t="s">
        <v>3</v>
      </c>
      <c r="GD46" s="42" t="s">
        <v>3</v>
      </c>
      <c r="GE46" s="42" t="s">
        <v>3</v>
      </c>
      <c r="GF46" s="42" t="s">
        <v>3</v>
      </c>
      <c r="GG46" s="42" t="s">
        <v>3</v>
      </c>
      <c r="GH46" s="42" t="s">
        <v>3</v>
      </c>
      <c r="GI46" s="42" t="s">
        <v>3</v>
      </c>
      <c r="GJ46" s="42" t="s">
        <v>3</v>
      </c>
      <c r="GK46" s="42" t="s">
        <v>3</v>
      </c>
      <c r="GL46" s="42" t="s">
        <v>3</v>
      </c>
      <c r="GM46" s="42" t="s">
        <v>3</v>
      </c>
      <c r="GN46" s="42" t="s">
        <v>3</v>
      </c>
      <c r="GO46" s="42" t="s">
        <v>3</v>
      </c>
      <c r="GP46" s="44" t="s">
        <v>3</v>
      </c>
      <c r="GQ46" s="44" t="s">
        <v>3</v>
      </c>
      <c r="GR46" s="44" t="s">
        <v>3</v>
      </c>
      <c r="GS46" s="44" t="s">
        <v>3</v>
      </c>
      <c r="GT46" s="44" t="s">
        <v>3</v>
      </c>
      <c r="GU46" s="42" t="s">
        <v>3044</v>
      </c>
      <c r="GV46" s="42" t="s">
        <v>3045</v>
      </c>
      <c r="GW46" s="42" t="s">
        <v>3</v>
      </c>
      <c r="GX46" s="42">
        <v>144814978</v>
      </c>
      <c r="GY46" s="42" t="s">
        <v>2382</v>
      </c>
      <c r="GZ46" s="42" t="s">
        <v>3046</v>
      </c>
      <c r="HA46" s="42" t="s">
        <v>3</v>
      </c>
      <c r="HB46" s="42">
        <v>90</v>
      </c>
    </row>
    <row r="47" spans="1:210" x14ac:dyDescent="0.35">
      <c r="A47" s="42" t="s">
        <v>3074</v>
      </c>
      <c r="B47" s="42" t="s">
        <v>3075</v>
      </c>
      <c r="C47" s="42" t="s">
        <v>2729</v>
      </c>
      <c r="D47" s="42" t="s">
        <v>2635</v>
      </c>
      <c r="E47" s="46">
        <v>338050909512872</v>
      </c>
      <c r="F47" s="42" t="s">
        <v>2729</v>
      </c>
      <c r="G47" s="42" t="s">
        <v>0</v>
      </c>
      <c r="H47" s="42" t="s">
        <v>602</v>
      </c>
      <c r="I47" s="42" t="s">
        <v>0</v>
      </c>
      <c r="J47" s="42" t="s">
        <v>626</v>
      </c>
      <c r="K47" s="42" t="s">
        <v>24</v>
      </c>
      <c r="L47" s="42" t="s">
        <v>31</v>
      </c>
      <c r="M47" s="42" t="s">
        <v>740</v>
      </c>
      <c r="N47" s="42" t="s">
        <v>31</v>
      </c>
      <c r="O47" s="42" t="s">
        <v>1762</v>
      </c>
      <c r="P47" s="42" t="s">
        <v>43</v>
      </c>
      <c r="Q47" s="42" t="s">
        <v>3076</v>
      </c>
      <c r="R47" s="42" t="s">
        <v>774</v>
      </c>
      <c r="S47" s="42" t="s">
        <v>43</v>
      </c>
      <c r="T47" s="42" t="s">
        <v>3076</v>
      </c>
      <c r="U47" s="43" t="s">
        <v>3076</v>
      </c>
      <c r="V47" s="42" t="s">
        <v>18</v>
      </c>
      <c r="W47" s="42" t="s">
        <v>1084</v>
      </c>
      <c r="X47" s="42" t="s">
        <v>224</v>
      </c>
      <c r="Y47" s="42" t="s">
        <v>1084</v>
      </c>
      <c r="Z47" s="42" t="s">
        <v>1089</v>
      </c>
      <c r="AA47" s="42" t="s">
        <v>1045</v>
      </c>
      <c r="AB47" s="42" t="s">
        <v>1045</v>
      </c>
      <c r="AC47" s="42" t="s">
        <v>952</v>
      </c>
      <c r="AD47" s="42" t="s">
        <v>3</v>
      </c>
      <c r="AE47" s="43" t="s">
        <v>952</v>
      </c>
      <c r="AF47" s="44" t="s">
        <v>3</v>
      </c>
      <c r="AG47" s="44" t="s">
        <v>3</v>
      </c>
      <c r="AH47" s="42" t="s">
        <v>968</v>
      </c>
      <c r="AI47" s="42">
        <v>1</v>
      </c>
      <c r="AJ47" s="42">
        <v>0</v>
      </c>
      <c r="AK47" s="42">
        <v>0</v>
      </c>
      <c r="AL47" s="42">
        <v>0</v>
      </c>
      <c r="AM47" s="42">
        <v>0</v>
      </c>
      <c r="AN47" s="42" t="s">
        <v>968</v>
      </c>
      <c r="AO47" s="42">
        <v>1</v>
      </c>
      <c r="AP47" s="42">
        <v>0</v>
      </c>
      <c r="AQ47" s="42">
        <v>0</v>
      </c>
      <c r="AR47" s="42">
        <v>0</v>
      </c>
      <c r="AS47" s="42">
        <v>0</v>
      </c>
      <c r="AT47" s="42" t="s">
        <v>3</v>
      </c>
      <c r="AU47" s="42" t="s">
        <v>3</v>
      </c>
      <c r="AV47" s="42" t="s">
        <v>3</v>
      </c>
      <c r="AW47" s="42" t="s">
        <v>3</v>
      </c>
      <c r="AX47" s="42" t="s">
        <v>3</v>
      </c>
      <c r="AY47" s="42" t="s">
        <v>3</v>
      </c>
      <c r="AZ47" s="42" t="s">
        <v>3</v>
      </c>
      <c r="BA47" s="42" t="s">
        <v>3</v>
      </c>
      <c r="BB47" s="42" t="s">
        <v>3</v>
      </c>
      <c r="BC47" s="42" t="s">
        <v>3</v>
      </c>
      <c r="BD47" s="42" t="s">
        <v>3</v>
      </c>
      <c r="BE47" s="42" t="s">
        <v>3</v>
      </c>
      <c r="BF47" s="42" t="s">
        <v>3</v>
      </c>
      <c r="BG47" s="42" t="s">
        <v>3</v>
      </c>
      <c r="BH47" s="42" t="s">
        <v>3</v>
      </c>
      <c r="BI47" s="42" t="s">
        <v>3</v>
      </c>
      <c r="BJ47" s="42" t="s">
        <v>3</v>
      </c>
      <c r="BK47" s="42" t="s">
        <v>3</v>
      </c>
      <c r="BL47" s="42" t="s">
        <v>1045</v>
      </c>
      <c r="BM47" s="42">
        <v>30</v>
      </c>
      <c r="BN47" s="42" t="s">
        <v>3</v>
      </c>
      <c r="BO47" s="42" t="s">
        <v>3</v>
      </c>
      <c r="BP47" s="42" t="s">
        <v>3</v>
      </c>
      <c r="BQ47" s="42" t="s">
        <v>3</v>
      </c>
      <c r="BR47" s="42" t="s">
        <v>3</v>
      </c>
      <c r="BS47" s="42" t="s">
        <v>3</v>
      </c>
      <c r="BT47" s="43">
        <v>30</v>
      </c>
      <c r="BU47" s="42" t="s">
        <v>3</v>
      </c>
      <c r="BV47" s="42" t="s">
        <v>3</v>
      </c>
      <c r="BW47" s="42" t="s">
        <v>3</v>
      </c>
      <c r="BX47" s="42" t="s">
        <v>3</v>
      </c>
      <c r="BY47" s="42" t="s">
        <v>3</v>
      </c>
      <c r="BZ47" s="42" t="s">
        <v>3</v>
      </c>
      <c r="CA47" s="42" t="s">
        <v>3</v>
      </c>
      <c r="CB47" s="42" t="s">
        <v>3</v>
      </c>
      <c r="CC47" s="42" t="s">
        <v>3</v>
      </c>
      <c r="CD47" s="43" t="s">
        <v>3</v>
      </c>
      <c r="CE47" s="42" t="s">
        <v>3</v>
      </c>
      <c r="CF47" s="42" t="s">
        <v>3</v>
      </c>
      <c r="CG47" s="42" t="s">
        <v>3</v>
      </c>
      <c r="CH47" s="42" t="s">
        <v>3</v>
      </c>
      <c r="CI47" s="42" t="s">
        <v>3</v>
      </c>
      <c r="CJ47" s="42" t="s">
        <v>3</v>
      </c>
      <c r="CK47" s="42" t="s">
        <v>3</v>
      </c>
      <c r="CL47" s="42" t="s">
        <v>3</v>
      </c>
      <c r="CM47" s="42" t="s">
        <v>3</v>
      </c>
      <c r="CN47" s="42" t="s">
        <v>3</v>
      </c>
      <c r="CO47" s="43" t="s">
        <v>3</v>
      </c>
      <c r="CP47" s="45" t="s">
        <v>3</v>
      </c>
      <c r="CQ47" s="42" t="s">
        <v>3</v>
      </c>
      <c r="CR47" s="42" t="s">
        <v>3</v>
      </c>
      <c r="CS47" s="42" t="s">
        <v>3</v>
      </c>
      <c r="CT47" s="42" t="s">
        <v>3</v>
      </c>
      <c r="CU47" s="42" t="s">
        <v>17</v>
      </c>
      <c r="CV47" s="42" t="s">
        <v>3</v>
      </c>
      <c r="CW47" s="42" t="s">
        <v>3</v>
      </c>
      <c r="CX47" s="42" t="s">
        <v>3</v>
      </c>
      <c r="CY47" s="42" t="s">
        <v>3</v>
      </c>
      <c r="CZ47" s="42" t="s">
        <v>3</v>
      </c>
      <c r="DA47" s="42" t="s">
        <v>3</v>
      </c>
      <c r="DB47" s="42" t="s">
        <v>3</v>
      </c>
      <c r="DC47" s="42" t="s">
        <v>3</v>
      </c>
      <c r="DD47" s="42" t="s">
        <v>3</v>
      </c>
      <c r="DE47" s="42" t="s">
        <v>3</v>
      </c>
      <c r="DF47" s="42" t="s">
        <v>3</v>
      </c>
      <c r="DG47" s="42" t="s">
        <v>3</v>
      </c>
      <c r="DH47" s="42" t="s">
        <v>3</v>
      </c>
      <c r="DI47" s="42" t="s">
        <v>3</v>
      </c>
      <c r="DJ47" s="42" t="s">
        <v>3</v>
      </c>
      <c r="DK47" s="42" t="s">
        <v>3</v>
      </c>
      <c r="DL47" s="42" t="s">
        <v>3</v>
      </c>
      <c r="DM47" s="42" t="s">
        <v>3</v>
      </c>
      <c r="DN47" s="42" t="s">
        <v>3</v>
      </c>
      <c r="DO47" s="42" t="s">
        <v>3</v>
      </c>
      <c r="DP47" s="42" t="s">
        <v>3</v>
      </c>
      <c r="DQ47" s="42" t="s">
        <v>3</v>
      </c>
      <c r="DR47" s="42" t="s">
        <v>3</v>
      </c>
      <c r="DS47" s="42" t="s">
        <v>3</v>
      </c>
      <c r="DT47" s="42" t="s">
        <v>3</v>
      </c>
      <c r="DU47" s="42" t="s">
        <v>3</v>
      </c>
      <c r="DV47" s="42" t="s">
        <v>3</v>
      </c>
      <c r="DW47" s="42" t="s">
        <v>3</v>
      </c>
      <c r="DX47" s="42" t="s">
        <v>3</v>
      </c>
      <c r="DY47" s="42" t="s">
        <v>3</v>
      </c>
      <c r="DZ47" s="42" t="s">
        <v>3</v>
      </c>
      <c r="EA47" s="42" t="s">
        <v>3</v>
      </c>
      <c r="EB47" s="42" t="s">
        <v>3</v>
      </c>
      <c r="EC47" s="42" t="s">
        <v>3</v>
      </c>
      <c r="ED47" s="42" t="s">
        <v>1046</v>
      </c>
      <c r="EE47" s="42" t="s">
        <v>3</v>
      </c>
      <c r="EF47" s="42" t="s">
        <v>3</v>
      </c>
      <c r="EG47" s="42" t="s">
        <v>3</v>
      </c>
      <c r="EH47" s="42" t="s">
        <v>3</v>
      </c>
      <c r="EI47" s="42" t="s">
        <v>3</v>
      </c>
      <c r="EJ47" s="42" t="s">
        <v>3</v>
      </c>
      <c r="EK47" s="42" t="s">
        <v>3</v>
      </c>
      <c r="EL47" s="42" t="s">
        <v>3</v>
      </c>
      <c r="EM47" s="42" t="s">
        <v>3</v>
      </c>
      <c r="EN47" s="42" t="s">
        <v>3</v>
      </c>
      <c r="EO47" s="42" t="s">
        <v>3</v>
      </c>
      <c r="EP47" s="42" t="s">
        <v>3</v>
      </c>
      <c r="EQ47" s="42" t="s">
        <v>3</v>
      </c>
      <c r="ER47" s="42" t="s">
        <v>3</v>
      </c>
      <c r="ES47" s="42" t="s">
        <v>3</v>
      </c>
      <c r="ET47" s="42" t="s">
        <v>3</v>
      </c>
      <c r="EU47" s="42" t="s">
        <v>3</v>
      </c>
      <c r="EV47" s="42" t="s">
        <v>3</v>
      </c>
      <c r="EW47" s="42" t="s">
        <v>3</v>
      </c>
      <c r="EX47" s="44" t="s">
        <v>3</v>
      </c>
      <c r="EY47" s="44" t="s">
        <v>3</v>
      </c>
      <c r="EZ47" s="42" t="s">
        <v>3</v>
      </c>
      <c r="FA47" s="42" t="s">
        <v>3</v>
      </c>
      <c r="FB47" s="42" t="s">
        <v>3</v>
      </c>
      <c r="FC47" s="42" t="s">
        <v>3</v>
      </c>
      <c r="FD47" s="42" t="s">
        <v>3</v>
      </c>
      <c r="FE47" s="42" t="s">
        <v>3</v>
      </c>
      <c r="FF47" s="42" t="s">
        <v>3</v>
      </c>
      <c r="FG47" s="42" t="s">
        <v>3</v>
      </c>
      <c r="FH47" s="42" t="s">
        <v>3</v>
      </c>
      <c r="FI47" s="42" t="s">
        <v>62</v>
      </c>
      <c r="FJ47" s="42" t="s">
        <v>3</v>
      </c>
      <c r="FK47" s="42" t="s">
        <v>3</v>
      </c>
      <c r="FL47" s="42" t="s">
        <v>3</v>
      </c>
      <c r="FM47" s="42" t="s">
        <v>62</v>
      </c>
      <c r="FN47" s="42" t="s">
        <v>3</v>
      </c>
      <c r="FO47" s="43"/>
      <c r="FP47" s="42" t="s">
        <v>3</v>
      </c>
      <c r="FQ47" s="42" t="s">
        <v>3</v>
      </c>
      <c r="FR47" s="42" t="s">
        <v>3</v>
      </c>
      <c r="FS47" s="42" t="s">
        <v>3</v>
      </c>
      <c r="FT47" s="42" t="s">
        <v>3</v>
      </c>
      <c r="FU47" s="42" t="s">
        <v>3</v>
      </c>
      <c r="FV47" s="42" t="s">
        <v>3</v>
      </c>
      <c r="FW47" s="42" t="s">
        <v>3</v>
      </c>
      <c r="FX47" s="42" t="s">
        <v>3</v>
      </c>
      <c r="FY47" s="42" t="s">
        <v>3</v>
      </c>
      <c r="FZ47" s="42" t="s">
        <v>3</v>
      </c>
      <c r="GA47" s="42" t="s">
        <v>3</v>
      </c>
      <c r="GB47" s="42" t="s">
        <v>3</v>
      </c>
      <c r="GC47" s="42" t="s">
        <v>3</v>
      </c>
      <c r="GD47" s="42" t="s">
        <v>3</v>
      </c>
      <c r="GE47" s="42" t="s">
        <v>3</v>
      </c>
      <c r="GF47" s="42" t="s">
        <v>3</v>
      </c>
      <c r="GG47" s="42" t="s">
        <v>3</v>
      </c>
      <c r="GH47" s="42" t="s">
        <v>3</v>
      </c>
      <c r="GI47" s="42" t="s">
        <v>3</v>
      </c>
      <c r="GJ47" s="42" t="s">
        <v>3</v>
      </c>
      <c r="GK47" s="42" t="s">
        <v>3</v>
      </c>
      <c r="GL47" s="42" t="s">
        <v>3</v>
      </c>
      <c r="GM47" s="42" t="s">
        <v>3</v>
      </c>
      <c r="GN47" s="42" t="s">
        <v>3</v>
      </c>
      <c r="GO47" s="42" t="s">
        <v>3</v>
      </c>
      <c r="GP47" s="44" t="s">
        <v>3</v>
      </c>
      <c r="GQ47" s="44" t="s">
        <v>3</v>
      </c>
      <c r="GR47" s="44" t="s">
        <v>3</v>
      </c>
      <c r="GS47" s="44" t="s">
        <v>3</v>
      </c>
      <c r="GT47" s="44" t="s">
        <v>3</v>
      </c>
      <c r="GU47" s="42" t="s">
        <v>3077</v>
      </c>
      <c r="GV47" s="42" t="s">
        <v>3078</v>
      </c>
      <c r="GW47" s="42" t="s">
        <v>3</v>
      </c>
      <c r="GX47" s="42">
        <v>144841712</v>
      </c>
      <c r="GY47" s="42" t="s">
        <v>3079</v>
      </c>
      <c r="GZ47" s="42" t="s">
        <v>3080</v>
      </c>
      <c r="HA47" s="42" t="s">
        <v>3</v>
      </c>
      <c r="HB47" s="42">
        <v>103</v>
      </c>
    </row>
    <row r="48" spans="1:210" x14ac:dyDescent="0.35">
      <c r="A48" s="42" t="s">
        <v>3185</v>
      </c>
      <c r="B48" s="42" t="s">
        <v>3186</v>
      </c>
      <c r="C48" s="42" t="s">
        <v>2650</v>
      </c>
      <c r="D48" s="42" t="s">
        <v>2635</v>
      </c>
      <c r="E48" s="46">
        <v>338050909512872</v>
      </c>
      <c r="F48" s="42" t="s">
        <v>2650</v>
      </c>
      <c r="G48" s="42" t="s">
        <v>0</v>
      </c>
      <c r="H48" s="42" t="s">
        <v>602</v>
      </c>
      <c r="I48" s="42" t="s">
        <v>0</v>
      </c>
      <c r="J48" s="42" t="s">
        <v>626</v>
      </c>
      <c r="K48" s="42" t="s">
        <v>24</v>
      </c>
      <c r="L48" s="42" t="s">
        <v>31</v>
      </c>
      <c r="M48" s="42" t="s">
        <v>740</v>
      </c>
      <c r="N48" s="42" t="s">
        <v>31</v>
      </c>
      <c r="O48" s="42" t="s">
        <v>1762</v>
      </c>
      <c r="P48" s="42" t="s">
        <v>742</v>
      </c>
      <c r="Q48" s="42" t="s">
        <v>3</v>
      </c>
      <c r="R48" s="42" t="s">
        <v>741</v>
      </c>
      <c r="S48" s="42" t="s">
        <v>742</v>
      </c>
      <c r="T48" s="42" t="s">
        <v>742</v>
      </c>
      <c r="U48" s="43" t="s">
        <v>742</v>
      </c>
      <c r="V48" s="42" t="s">
        <v>18</v>
      </c>
      <c r="W48" s="42" t="s">
        <v>1086</v>
      </c>
      <c r="X48" s="42" t="s">
        <v>1085</v>
      </c>
      <c r="Y48" s="42" t="s">
        <v>1086</v>
      </c>
      <c r="Z48" s="42" t="s">
        <v>1091</v>
      </c>
      <c r="AA48" s="42" t="s">
        <v>1045</v>
      </c>
      <c r="AB48" s="42" t="s">
        <v>1045</v>
      </c>
      <c r="AC48" s="42" t="s">
        <v>3</v>
      </c>
      <c r="AD48" s="42" t="s">
        <v>3</v>
      </c>
      <c r="AE48" s="43" t="s">
        <v>3</v>
      </c>
      <c r="AF48" s="44" t="s">
        <v>3</v>
      </c>
      <c r="AG48" s="44" t="s">
        <v>3</v>
      </c>
      <c r="AH48" s="42" t="s">
        <v>3</v>
      </c>
      <c r="AI48" s="42" t="s">
        <v>3</v>
      </c>
      <c r="AJ48" s="42" t="s">
        <v>3</v>
      </c>
      <c r="AK48" s="42" t="s">
        <v>3</v>
      </c>
      <c r="AL48" s="42" t="s">
        <v>3</v>
      </c>
      <c r="AM48" s="42" t="s">
        <v>3</v>
      </c>
      <c r="AN48" s="42" t="s">
        <v>3</v>
      </c>
      <c r="AO48" s="42" t="s">
        <v>3</v>
      </c>
      <c r="AP48" s="42" t="s">
        <v>3</v>
      </c>
      <c r="AQ48" s="42" t="s">
        <v>3</v>
      </c>
      <c r="AR48" s="42" t="s">
        <v>3</v>
      </c>
      <c r="AS48" s="42" t="s">
        <v>3</v>
      </c>
      <c r="AT48" s="42" t="s">
        <v>3</v>
      </c>
      <c r="AU48" s="42" t="s">
        <v>3</v>
      </c>
      <c r="AV48" s="42" t="s">
        <v>3</v>
      </c>
      <c r="AW48" s="42" t="s">
        <v>3</v>
      </c>
      <c r="AX48" s="42" t="s">
        <v>3</v>
      </c>
      <c r="AY48" s="42" t="s">
        <v>3</v>
      </c>
      <c r="AZ48" s="42" t="s">
        <v>3</v>
      </c>
      <c r="BA48" s="42" t="s">
        <v>3</v>
      </c>
      <c r="BB48" s="42" t="s">
        <v>3</v>
      </c>
      <c r="BC48" s="42" t="s">
        <v>3</v>
      </c>
      <c r="BD48" s="42" t="s">
        <v>3</v>
      </c>
      <c r="BE48" s="42" t="s">
        <v>3</v>
      </c>
      <c r="BF48" s="42" t="s">
        <v>3</v>
      </c>
      <c r="BG48" s="42" t="s">
        <v>3</v>
      </c>
      <c r="BH48" s="42" t="s">
        <v>3</v>
      </c>
      <c r="BI48" s="42" t="s">
        <v>3</v>
      </c>
      <c r="BJ48" s="42" t="s">
        <v>3</v>
      </c>
      <c r="BK48" s="42" t="s">
        <v>3</v>
      </c>
      <c r="BL48" s="42" t="s">
        <v>3</v>
      </c>
      <c r="BM48" s="42" t="s">
        <v>3</v>
      </c>
      <c r="BN48" s="42" t="s">
        <v>3</v>
      </c>
      <c r="BO48" s="42" t="s">
        <v>3</v>
      </c>
      <c r="BP48" s="42" t="s">
        <v>3</v>
      </c>
      <c r="BQ48" s="42" t="s">
        <v>3</v>
      </c>
      <c r="BR48" s="42" t="s">
        <v>3</v>
      </c>
      <c r="BS48" s="42" t="s">
        <v>3</v>
      </c>
      <c r="BT48" s="43" t="s">
        <v>3</v>
      </c>
      <c r="BU48" s="42" t="s">
        <v>3</v>
      </c>
      <c r="BV48" s="42" t="s">
        <v>3</v>
      </c>
      <c r="BW48" s="42" t="s">
        <v>3</v>
      </c>
      <c r="BX48" s="42" t="s">
        <v>3</v>
      </c>
      <c r="BY48" s="42" t="s">
        <v>3</v>
      </c>
      <c r="BZ48" s="42" t="s">
        <v>3</v>
      </c>
      <c r="CA48" s="42" t="s">
        <v>3</v>
      </c>
      <c r="CB48" s="42" t="s">
        <v>3</v>
      </c>
      <c r="CC48" s="42" t="s">
        <v>3</v>
      </c>
      <c r="CD48" s="43" t="s">
        <v>3</v>
      </c>
      <c r="CE48" s="42" t="s">
        <v>3</v>
      </c>
      <c r="CF48" s="42" t="s">
        <v>3</v>
      </c>
      <c r="CG48" s="42" t="s">
        <v>3</v>
      </c>
      <c r="CH48" s="42" t="s">
        <v>3</v>
      </c>
      <c r="CI48" s="42" t="s">
        <v>3</v>
      </c>
      <c r="CJ48" s="42" t="s">
        <v>3</v>
      </c>
      <c r="CK48" s="42" t="s">
        <v>3</v>
      </c>
      <c r="CL48" s="42" t="s">
        <v>3</v>
      </c>
      <c r="CM48" s="42" t="s">
        <v>3</v>
      </c>
      <c r="CN48" s="42" t="s">
        <v>3</v>
      </c>
      <c r="CO48" s="43" t="s">
        <v>3</v>
      </c>
      <c r="CP48" s="45" t="s">
        <v>3</v>
      </c>
      <c r="CQ48" s="42" t="s">
        <v>3</v>
      </c>
      <c r="CR48" s="42" t="s">
        <v>3</v>
      </c>
      <c r="CS48" s="42" t="s">
        <v>3</v>
      </c>
      <c r="CT48" s="42" t="s">
        <v>3</v>
      </c>
      <c r="CU48" s="42" t="s">
        <v>3</v>
      </c>
      <c r="CV48" s="42" t="s">
        <v>3</v>
      </c>
      <c r="CW48" s="42" t="s">
        <v>3</v>
      </c>
      <c r="CX48" s="42" t="s">
        <v>3</v>
      </c>
      <c r="CY48" s="42" t="s">
        <v>3</v>
      </c>
      <c r="CZ48" s="42" t="s">
        <v>3</v>
      </c>
      <c r="DA48" s="42" t="s">
        <v>3</v>
      </c>
      <c r="DB48" s="42" t="s">
        <v>3</v>
      </c>
      <c r="DC48" s="42" t="s">
        <v>3</v>
      </c>
      <c r="DD48" s="42" t="s">
        <v>3</v>
      </c>
      <c r="DE48" s="42" t="s">
        <v>3</v>
      </c>
      <c r="DF48" s="42" t="s">
        <v>3</v>
      </c>
      <c r="DG48" s="42" t="s">
        <v>3</v>
      </c>
      <c r="DH48" s="42" t="s">
        <v>3</v>
      </c>
      <c r="DI48" s="42" t="s">
        <v>3</v>
      </c>
      <c r="DJ48" s="42" t="s">
        <v>3</v>
      </c>
      <c r="DK48" s="42" t="s">
        <v>3</v>
      </c>
      <c r="DL48" s="42" t="s">
        <v>3</v>
      </c>
      <c r="DM48" s="42" t="s">
        <v>3</v>
      </c>
      <c r="DN48" s="42" t="s">
        <v>3</v>
      </c>
      <c r="DO48" s="42" t="s">
        <v>3</v>
      </c>
      <c r="DP48" s="42" t="s">
        <v>3</v>
      </c>
      <c r="DQ48" s="42" t="s">
        <v>3</v>
      </c>
      <c r="DR48" s="42" t="s">
        <v>3</v>
      </c>
      <c r="DS48" s="42" t="s">
        <v>3</v>
      </c>
      <c r="DT48" s="42" t="s">
        <v>3</v>
      </c>
      <c r="DU48" s="42" t="s">
        <v>3</v>
      </c>
      <c r="DV48" s="42" t="s">
        <v>3</v>
      </c>
      <c r="DW48" s="42" t="s">
        <v>3</v>
      </c>
      <c r="DX48" s="42" t="s">
        <v>3</v>
      </c>
      <c r="DY48" s="42" t="s">
        <v>3</v>
      </c>
      <c r="DZ48" s="42" t="s">
        <v>3</v>
      </c>
      <c r="EA48" s="42" t="s">
        <v>3</v>
      </c>
      <c r="EB48" s="42" t="s">
        <v>3</v>
      </c>
      <c r="EC48" s="42" t="s">
        <v>3</v>
      </c>
      <c r="ED48" s="42" t="s">
        <v>3</v>
      </c>
      <c r="EE48" s="42" t="s">
        <v>3</v>
      </c>
      <c r="EF48" s="42" t="s">
        <v>3</v>
      </c>
      <c r="EG48" s="42" t="s">
        <v>3</v>
      </c>
      <c r="EH48" s="42" t="s">
        <v>3</v>
      </c>
      <c r="EI48" s="42" t="s">
        <v>3</v>
      </c>
      <c r="EJ48" s="42" t="s">
        <v>3</v>
      </c>
      <c r="EK48" s="42" t="s">
        <v>3</v>
      </c>
      <c r="EL48" s="42" t="s">
        <v>3</v>
      </c>
      <c r="EM48" s="42" t="s">
        <v>3</v>
      </c>
      <c r="EN48" s="42" t="s">
        <v>3</v>
      </c>
      <c r="EO48" s="42" t="s">
        <v>3</v>
      </c>
      <c r="EP48" s="42" t="s">
        <v>3</v>
      </c>
      <c r="EQ48" s="42" t="s">
        <v>3</v>
      </c>
      <c r="ER48" s="42" t="s">
        <v>3</v>
      </c>
      <c r="ES48" s="42" t="s">
        <v>3</v>
      </c>
      <c r="ET48" s="42" t="s">
        <v>3</v>
      </c>
      <c r="EU48" s="42" t="s">
        <v>3</v>
      </c>
      <c r="EV48" s="42" t="s">
        <v>3</v>
      </c>
      <c r="EW48" s="42" t="s">
        <v>3</v>
      </c>
      <c r="EX48" s="44" t="s">
        <v>3</v>
      </c>
      <c r="EY48" s="44" t="s">
        <v>3</v>
      </c>
      <c r="EZ48" s="42" t="s">
        <v>3187</v>
      </c>
      <c r="FA48" s="42" t="s">
        <v>1045</v>
      </c>
      <c r="FB48" s="42" t="s">
        <v>1045</v>
      </c>
      <c r="FC48" s="42" t="s">
        <v>3</v>
      </c>
      <c r="FD48" s="42" t="s">
        <v>1045</v>
      </c>
      <c r="FE48" s="42" t="s">
        <v>3</v>
      </c>
      <c r="FF48" s="42" t="s">
        <v>3</v>
      </c>
      <c r="FG48" s="42" t="s">
        <v>3</v>
      </c>
      <c r="FH48" s="42" t="s">
        <v>1045</v>
      </c>
      <c r="FI48" s="42" t="s">
        <v>62</v>
      </c>
      <c r="FJ48" s="42">
        <v>3000</v>
      </c>
      <c r="FK48" s="42">
        <v>3500</v>
      </c>
      <c r="FL48" s="42" t="s">
        <v>3</v>
      </c>
      <c r="FM48" s="42" t="s">
        <v>62</v>
      </c>
      <c r="FN48" s="42" t="s">
        <v>3</v>
      </c>
      <c r="FO48" s="43">
        <v>3500</v>
      </c>
      <c r="FP48" s="42" t="s">
        <v>17</v>
      </c>
      <c r="FQ48" s="42" t="s">
        <v>3</v>
      </c>
      <c r="FR48" s="42" t="s">
        <v>3</v>
      </c>
      <c r="FS48" s="42" t="s">
        <v>3</v>
      </c>
      <c r="FT48" s="42" t="s">
        <v>3</v>
      </c>
      <c r="FU48" s="42" t="s">
        <v>3</v>
      </c>
      <c r="FV48" s="42" t="s">
        <v>3</v>
      </c>
      <c r="FW48" s="42" t="s">
        <v>3</v>
      </c>
      <c r="FX48" s="42" t="s">
        <v>3</v>
      </c>
      <c r="FY48" s="42" t="s">
        <v>3</v>
      </c>
      <c r="FZ48" s="42" t="s">
        <v>3</v>
      </c>
      <c r="GA48" s="42" t="s">
        <v>3</v>
      </c>
      <c r="GB48" s="42" t="s">
        <v>3</v>
      </c>
      <c r="GC48" s="42" t="s">
        <v>3</v>
      </c>
      <c r="GD48" s="42" t="s">
        <v>3</v>
      </c>
      <c r="GE48" s="42" t="s">
        <v>3</v>
      </c>
      <c r="GF48" s="42" t="s">
        <v>3</v>
      </c>
      <c r="GG48" s="42" t="s">
        <v>3</v>
      </c>
      <c r="GH48" s="42" t="s">
        <v>3</v>
      </c>
      <c r="GI48" s="42" t="s">
        <v>3</v>
      </c>
      <c r="GJ48" s="42" t="s">
        <v>3</v>
      </c>
      <c r="GK48" s="42" t="s">
        <v>3</v>
      </c>
      <c r="GL48" s="42" t="s">
        <v>3</v>
      </c>
      <c r="GM48" s="42" t="s">
        <v>3</v>
      </c>
      <c r="GN48" s="42" t="s">
        <v>1046</v>
      </c>
      <c r="GO48" s="42" t="s">
        <v>3</v>
      </c>
      <c r="GP48" s="44" t="s">
        <v>3</v>
      </c>
      <c r="GQ48" s="44" t="s">
        <v>3</v>
      </c>
      <c r="GR48" s="44" t="s">
        <v>3</v>
      </c>
      <c r="GS48" s="44" t="s">
        <v>3</v>
      </c>
      <c r="GT48" s="44" t="s">
        <v>3</v>
      </c>
      <c r="GU48" s="42" t="s">
        <v>3</v>
      </c>
      <c r="GV48" s="42" t="s">
        <v>3188</v>
      </c>
      <c r="GW48" s="42" t="s">
        <v>3</v>
      </c>
      <c r="GX48" s="42">
        <v>144631095</v>
      </c>
      <c r="GY48" s="42" t="s">
        <v>3189</v>
      </c>
      <c r="GZ48" s="42" t="s">
        <v>3190</v>
      </c>
      <c r="HA48" s="42" t="s">
        <v>3</v>
      </c>
      <c r="HB48" s="42">
        <v>87</v>
      </c>
    </row>
    <row r="49" spans="1:210" x14ac:dyDescent="0.35">
      <c r="A49" s="42" t="s">
        <v>2648</v>
      </c>
      <c r="B49" s="42" t="s">
        <v>2649</v>
      </c>
      <c r="C49" s="42" t="s">
        <v>2650</v>
      </c>
      <c r="D49" s="42" t="s">
        <v>2635</v>
      </c>
      <c r="E49" s="42" t="s">
        <v>3</v>
      </c>
      <c r="F49" s="42" t="s">
        <v>2650</v>
      </c>
      <c r="G49" s="42" t="s">
        <v>46</v>
      </c>
      <c r="H49" s="42" t="s">
        <v>603</v>
      </c>
      <c r="I49" s="42" t="s">
        <v>46</v>
      </c>
      <c r="J49" s="42" t="s">
        <v>637</v>
      </c>
      <c r="K49" s="42" t="s">
        <v>47</v>
      </c>
      <c r="L49" s="42" t="s">
        <v>48</v>
      </c>
      <c r="M49" s="42" t="s">
        <v>728</v>
      </c>
      <c r="N49" s="42" t="s">
        <v>48</v>
      </c>
      <c r="O49" s="42" t="s">
        <v>2254</v>
      </c>
      <c r="P49" s="42" t="s">
        <v>14</v>
      </c>
      <c r="Q49" s="42" t="s">
        <v>3</v>
      </c>
      <c r="R49" s="42" t="s">
        <v>729</v>
      </c>
      <c r="S49" s="42" t="s">
        <v>14</v>
      </c>
      <c r="T49" s="42" t="s">
        <v>14</v>
      </c>
      <c r="U49" s="43" t="s">
        <v>14</v>
      </c>
      <c r="V49" s="42" t="s">
        <v>15</v>
      </c>
      <c r="W49" s="42" t="s">
        <v>1086</v>
      </c>
      <c r="X49" s="42" t="s">
        <v>1085</v>
      </c>
      <c r="Y49" s="42" t="s">
        <v>1086</v>
      </c>
      <c r="Z49" s="42" t="s">
        <v>1089</v>
      </c>
      <c r="AA49" s="42" t="s">
        <v>1045</v>
      </c>
      <c r="AB49" s="42" t="s">
        <v>1045</v>
      </c>
      <c r="AC49" s="42" t="s">
        <v>3</v>
      </c>
      <c r="AD49" s="42" t="s">
        <v>3</v>
      </c>
      <c r="AE49" s="43" t="s">
        <v>3</v>
      </c>
      <c r="AF49" s="44" t="s">
        <v>3</v>
      </c>
      <c r="AG49" s="44" t="s">
        <v>3</v>
      </c>
      <c r="AH49" s="42" t="s">
        <v>3</v>
      </c>
      <c r="AI49" s="42" t="s">
        <v>3</v>
      </c>
      <c r="AJ49" s="42" t="s">
        <v>3</v>
      </c>
      <c r="AK49" s="42" t="s">
        <v>3</v>
      </c>
      <c r="AL49" s="42" t="s">
        <v>3</v>
      </c>
      <c r="AM49" s="42" t="s">
        <v>3</v>
      </c>
      <c r="AN49" s="42" t="s">
        <v>3</v>
      </c>
      <c r="AO49" s="42" t="s">
        <v>3</v>
      </c>
      <c r="AP49" s="42" t="s">
        <v>3</v>
      </c>
      <c r="AQ49" s="42" t="s">
        <v>3</v>
      </c>
      <c r="AR49" s="42" t="s">
        <v>3</v>
      </c>
      <c r="AS49" s="42" t="s">
        <v>3</v>
      </c>
      <c r="AT49" s="42" t="s">
        <v>3</v>
      </c>
      <c r="AU49" s="42" t="s">
        <v>3</v>
      </c>
      <c r="AV49" s="42" t="s">
        <v>3</v>
      </c>
      <c r="AW49" s="42" t="s">
        <v>3</v>
      </c>
      <c r="AX49" s="42" t="s">
        <v>3</v>
      </c>
      <c r="AY49" s="42" t="s">
        <v>3</v>
      </c>
      <c r="AZ49" s="42" t="s">
        <v>3</v>
      </c>
      <c r="BA49" s="42" t="s">
        <v>3</v>
      </c>
      <c r="BB49" s="42" t="s">
        <v>3</v>
      </c>
      <c r="BC49" s="42" t="s">
        <v>3</v>
      </c>
      <c r="BD49" s="42" t="s">
        <v>3</v>
      </c>
      <c r="BE49" s="42" t="s">
        <v>3</v>
      </c>
      <c r="BF49" s="42" t="s">
        <v>3</v>
      </c>
      <c r="BG49" s="42" t="s">
        <v>3</v>
      </c>
      <c r="BH49" s="42" t="s">
        <v>3</v>
      </c>
      <c r="BI49" s="42" t="s">
        <v>3</v>
      </c>
      <c r="BJ49" s="42" t="s">
        <v>3</v>
      </c>
      <c r="BK49" s="42" t="s">
        <v>3</v>
      </c>
      <c r="BL49" s="42" t="s">
        <v>3</v>
      </c>
      <c r="BM49" s="42" t="s">
        <v>3</v>
      </c>
      <c r="BN49" s="42" t="s">
        <v>3</v>
      </c>
      <c r="BO49" s="42" t="s">
        <v>3</v>
      </c>
      <c r="BP49" s="42" t="s">
        <v>3</v>
      </c>
      <c r="BQ49" s="42" t="s">
        <v>3</v>
      </c>
      <c r="BR49" s="42" t="s">
        <v>3</v>
      </c>
      <c r="BS49" s="42" t="s">
        <v>3</v>
      </c>
      <c r="BT49" s="43" t="s">
        <v>3</v>
      </c>
      <c r="BU49" s="42" t="s">
        <v>3</v>
      </c>
      <c r="BV49" s="42" t="s">
        <v>3</v>
      </c>
      <c r="BW49" s="42" t="s">
        <v>3</v>
      </c>
      <c r="BX49" s="42" t="s">
        <v>3</v>
      </c>
      <c r="BY49" s="42" t="s">
        <v>3</v>
      </c>
      <c r="BZ49" s="42" t="s">
        <v>3</v>
      </c>
      <c r="CA49" s="42" t="s">
        <v>3</v>
      </c>
      <c r="CB49" s="42" t="s">
        <v>3</v>
      </c>
      <c r="CC49" s="42" t="s">
        <v>3</v>
      </c>
      <c r="CD49" s="43" t="s">
        <v>3</v>
      </c>
      <c r="CE49" s="42" t="s">
        <v>3</v>
      </c>
      <c r="CF49" s="42" t="s">
        <v>3</v>
      </c>
      <c r="CG49" s="42" t="s">
        <v>3</v>
      </c>
      <c r="CH49" s="42" t="s">
        <v>3</v>
      </c>
      <c r="CI49" s="42" t="s">
        <v>3</v>
      </c>
      <c r="CJ49" s="42" t="s">
        <v>3</v>
      </c>
      <c r="CK49" s="42" t="s">
        <v>3</v>
      </c>
      <c r="CL49" s="42" t="s">
        <v>3</v>
      </c>
      <c r="CM49" s="42" t="s">
        <v>3</v>
      </c>
      <c r="CN49" s="42" t="s">
        <v>3</v>
      </c>
      <c r="CO49" s="43" t="s">
        <v>3</v>
      </c>
      <c r="CP49" s="45" t="s">
        <v>3</v>
      </c>
      <c r="CQ49" s="42" t="s">
        <v>3</v>
      </c>
      <c r="CR49" s="42" t="s">
        <v>3</v>
      </c>
      <c r="CS49" s="42" t="s">
        <v>3</v>
      </c>
      <c r="CT49" s="42" t="s">
        <v>3</v>
      </c>
      <c r="CU49" s="42" t="s">
        <v>3</v>
      </c>
      <c r="CV49" s="42" t="s">
        <v>3</v>
      </c>
      <c r="CW49" s="42" t="s">
        <v>3</v>
      </c>
      <c r="CX49" s="42" t="s">
        <v>3</v>
      </c>
      <c r="CY49" s="42" t="s">
        <v>3</v>
      </c>
      <c r="CZ49" s="42" t="s">
        <v>3</v>
      </c>
      <c r="DA49" s="42" t="s">
        <v>3</v>
      </c>
      <c r="DB49" s="42" t="s">
        <v>3</v>
      </c>
      <c r="DC49" s="42" t="s">
        <v>3</v>
      </c>
      <c r="DD49" s="42" t="s">
        <v>3</v>
      </c>
      <c r="DE49" s="42" t="s">
        <v>3</v>
      </c>
      <c r="DF49" s="42" t="s">
        <v>3</v>
      </c>
      <c r="DG49" s="42" t="s">
        <v>3</v>
      </c>
      <c r="DH49" s="42" t="s">
        <v>3</v>
      </c>
      <c r="DI49" s="42" t="s">
        <v>3</v>
      </c>
      <c r="DJ49" s="42" t="s">
        <v>3</v>
      </c>
      <c r="DK49" s="42" t="s">
        <v>3</v>
      </c>
      <c r="DL49" s="42" t="s">
        <v>3</v>
      </c>
      <c r="DM49" s="42" t="s">
        <v>3</v>
      </c>
      <c r="DN49" s="42" t="s">
        <v>3</v>
      </c>
      <c r="DO49" s="42" t="s">
        <v>3</v>
      </c>
      <c r="DP49" s="42" t="s">
        <v>3</v>
      </c>
      <c r="DQ49" s="42" t="s">
        <v>3</v>
      </c>
      <c r="DR49" s="42" t="s">
        <v>3</v>
      </c>
      <c r="DS49" s="42" t="s">
        <v>3</v>
      </c>
      <c r="DT49" s="42" t="s">
        <v>3</v>
      </c>
      <c r="DU49" s="42" t="s">
        <v>3</v>
      </c>
      <c r="DV49" s="42" t="s">
        <v>3</v>
      </c>
      <c r="DW49" s="42" t="s">
        <v>3</v>
      </c>
      <c r="DX49" s="42" t="s">
        <v>3</v>
      </c>
      <c r="DY49" s="42" t="s">
        <v>3</v>
      </c>
      <c r="DZ49" s="42" t="s">
        <v>3</v>
      </c>
      <c r="EA49" s="42" t="s">
        <v>3</v>
      </c>
      <c r="EB49" s="42" t="s">
        <v>3</v>
      </c>
      <c r="EC49" s="42" t="s">
        <v>3</v>
      </c>
      <c r="ED49" s="42" t="s">
        <v>3</v>
      </c>
      <c r="EE49" s="42" t="s">
        <v>3</v>
      </c>
      <c r="EF49" s="42" t="s">
        <v>3</v>
      </c>
      <c r="EG49" s="42" t="s">
        <v>3</v>
      </c>
      <c r="EH49" s="42" t="s">
        <v>3</v>
      </c>
      <c r="EI49" s="42" t="s">
        <v>3</v>
      </c>
      <c r="EJ49" s="42" t="s">
        <v>3</v>
      </c>
      <c r="EK49" s="42" t="s">
        <v>3</v>
      </c>
      <c r="EL49" s="42" t="s">
        <v>3</v>
      </c>
      <c r="EM49" s="42" t="s">
        <v>3</v>
      </c>
      <c r="EN49" s="42" t="s">
        <v>3</v>
      </c>
      <c r="EO49" s="42" t="s">
        <v>3</v>
      </c>
      <c r="EP49" s="42" t="s">
        <v>3</v>
      </c>
      <c r="EQ49" s="42" t="s">
        <v>3</v>
      </c>
      <c r="ER49" s="42" t="s">
        <v>3</v>
      </c>
      <c r="ES49" s="42" t="s">
        <v>3</v>
      </c>
      <c r="ET49" s="42" t="s">
        <v>3</v>
      </c>
      <c r="EU49" s="42" t="s">
        <v>3</v>
      </c>
      <c r="EV49" s="42" t="s">
        <v>3</v>
      </c>
      <c r="EW49" s="42" t="s">
        <v>3</v>
      </c>
      <c r="EX49" s="44" t="s">
        <v>3</v>
      </c>
      <c r="EY49" s="44" t="s">
        <v>3</v>
      </c>
      <c r="EZ49" s="42" t="s">
        <v>2651</v>
      </c>
      <c r="FA49" s="42" t="s">
        <v>1045</v>
      </c>
      <c r="FB49" s="42" t="s">
        <v>1045</v>
      </c>
      <c r="FC49" s="42" t="s">
        <v>3</v>
      </c>
      <c r="FD49" s="42" t="s">
        <v>1045</v>
      </c>
      <c r="FE49" s="42" t="s">
        <v>3</v>
      </c>
      <c r="FF49" s="42" t="s">
        <v>3</v>
      </c>
      <c r="FG49" s="42" t="s">
        <v>3</v>
      </c>
      <c r="FH49" s="42" t="s">
        <v>1045</v>
      </c>
      <c r="FI49" s="42" t="s">
        <v>62</v>
      </c>
      <c r="FJ49" s="42">
        <v>3000</v>
      </c>
      <c r="FK49" s="42">
        <v>1500</v>
      </c>
      <c r="FL49" s="42" t="s">
        <v>3</v>
      </c>
      <c r="FM49" s="42" t="s">
        <v>62</v>
      </c>
      <c r="FN49" s="42" t="s">
        <v>3</v>
      </c>
      <c r="FO49" s="43">
        <v>1500</v>
      </c>
      <c r="FP49" s="42" t="s">
        <v>17</v>
      </c>
      <c r="FQ49" s="42" t="s">
        <v>3</v>
      </c>
      <c r="FR49" s="42" t="s">
        <v>3</v>
      </c>
      <c r="FS49" s="42" t="s">
        <v>3</v>
      </c>
      <c r="FT49" s="42" t="s">
        <v>3</v>
      </c>
      <c r="FU49" s="42" t="s">
        <v>3</v>
      </c>
      <c r="FV49" s="42" t="s">
        <v>3</v>
      </c>
      <c r="FW49" s="42" t="s">
        <v>3</v>
      </c>
      <c r="FX49" s="42" t="s">
        <v>3</v>
      </c>
      <c r="FY49" s="42" t="s">
        <v>3</v>
      </c>
      <c r="FZ49" s="42" t="s">
        <v>3</v>
      </c>
      <c r="GA49" s="42" t="s">
        <v>3</v>
      </c>
      <c r="GB49" s="42" t="s">
        <v>3</v>
      </c>
      <c r="GC49" s="42" t="s">
        <v>3</v>
      </c>
      <c r="GD49" s="42" t="s">
        <v>3</v>
      </c>
      <c r="GE49" s="42" t="s">
        <v>3</v>
      </c>
      <c r="GF49" s="42" t="s">
        <v>3</v>
      </c>
      <c r="GG49" s="42" t="s">
        <v>3</v>
      </c>
      <c r="GH49" s="42" t="s">
        <v>3</v>
      </c>
      <c r="GI49" s="42" t="s">
        <v>3</v>
      </c>
      <c r="GJ49" s="42" t="s">
        <v>3</v>
      </c>
      <c r="GK49" s="42" t="s">
        <v>3</v>
      </c>
      <c r="GL49" s="42" t="s">
        <v>3</v>
      </c>
      <c r="GM49" s="42" t="s">
        <v>3</v>
      </c>
      <c r="GN49" s="42" t="s">
        <v>1046</v>
      </c>
      <c r="GO49" s="42" t="s">
        <v>3</v>
      </c>
      <c r="GP49" s="44" t="s">
        <v>3</v>
      </c>
      <c r="GQ49" s="44" t="s">
        <v>3</v>
      </c>
      <c r="GR49" s="44" t="s">
        <v>3</v>
      </c>
      <c r="GS49" s="44" t="s">
        <v>3</v>
      </c>
      <c r="GT49" s="44" t="s">
        <v>3</v>
      </c>
      <c r="GU49" s="42" t="s">
        <v>3</v>
      </c>
      <c r="GV49" s="42" t="s">
        <v>2652</v>
      </c>
      <c r="GW49" s="42" t="s">
        <v>3</v>
      </c>
      <c r="GX49" s="42">
        <v>144627077</v>
      </c>
      <c r="GY49" s="42" t="s">
        <v>2404</v>
      </c>
      <c r="GZ49" s="42" t="s">
        <v>2653</v>
      </c>
      <c r="HA49" s="42" t="s">
        <v>3</v>
      </c>
      <c r="HB49" s="42">
        <v>81</v>
      </c>
    </row>
    <row r="50" spans="1:210" x14ac:dyDescent="0.35">
      <c r="A50" s="42" t="s">
        <v>2687</v>
      </c>
      <c r="B50" s="42" t="s">
        <v>2688</v>
      </c>
      <c r="C50" s="42" t="s">
        <v>2634</v>
      </c>
      <c r="D50" s="42" t="s">
        <v>2635</v>
      </c>
      <c r="E50" s="42" t="s">
        <v>3</v>
      </c>
      <c r="F50" s="42" t="s">
        <v>2634</v>
      </c>
      <c r="G50" s="42" t="s">
        <v>46</v>
      </c>
      <c r="H50" s="42" t="s">
        <v>603</v>
      </c>
      <c r="I50" s="42" t="s">
        <v>46</v>
      </c>
      <c r="J50" s="42" t="s">
        <v>635</v>
      </c>
      <c r="K50" s="42" t="s">
        <v>47</v>
      </c>
      <c r="L50" s="42" t="s">
        <v>48</v>
      </c>
      <c r="M50" s="42" t="s">
        <v>728</v>
      </c>
      <c r="N50" s="42" t="s">
        <v>48</v>
      </c>
      <c r="O50" s="42" t="s">
        <v>1274</v>
      </c>
      <c r="P50" s="42" t="s">
        <v>727</v>
      </c>
      <c r="Q50" s="42" t="s">
        <v>3</v>
      </c>
      <c r="R50" s="42" t="s">
        <v>726</v>
      </c>
      <c r="S50" s="42" t="s">
        <v>727</v>
      </c>
      <c r="T50" s="42" t="s">
        <v>727</v>
      </c>
      <c r="U50" s="43" t="s">
        <v>727</v>
      </c>
      <c r="V50" s="42" t="s">
        <v>15</v>
      </c>
      <c r="W50" s="42" t="s">
        <v>1084</v>
      </c>
      <c r="X50" s="42" t="s">
        <v>224</v>
      </c>
      <c r="Y50" s="42" t="s">
        <v>1084</v>
      </c>
      <c r="Z50" s="42" t="s">
        <v>1089</v>
      </c>
      <c r="AA50" s="42" t="s">
        <v>1045</v>
      </c>
      <c r="AB50" s="42" t="s">
        <v>1045</v>
      </c>
      <c r="AC50" s="42" t="s">
        <v>947</v>
      </c>
      <c r="AD50" s="42" t="s">
        <v>3</v>
      </c>
      <c r="AE50" s="43" t="s">
        <v>947</v>
      </c>
      <c r="AF50" s="44" t="s">
        <v>3</v>
      </c>
      <c r="AG50" s="44" t="s">
        <v>3</v>
      </c>
      <c r="AH50" s="42" t="s">
        <v>970</v>
      </c>
      <c r="AI50" s="42">
        <v>0</v>
      </c>
      <c r="AJ50" s="42">
        <v>1</v>
      </c>
      <c r="AK50" s="42">
        <v>0</v>
      </c>
      <c r="AL50" s="42">
        <v>0</v>
      </c>
      <c r="AM50" s="42">
        <v>0</v>
      </c>
      <c r="AN50" s="42" t="s">
        <v>970</v>
      </c>
      <c r="AO50" s="42">
        <v>0</v>
      </c>
      <c r="AP50" s="42">
        <v>1</v>
      </c>
      <c r="AQ50" s="42">
        <v>0</v>
      </c>
      <c r="AR50" s="42">
        <v>0</v>
      </c>
      <c r="AS50" s="42">
        <v>0</v>
      </c>
      <c r="AT50" s="42" t="s">
        <v>3</v>
      </c>
      <c r="AU50" s="42" t="s">
        <v>3</v>
      </c>
      <c r="AV50" s="42" t="s">
        <v>3</v>
      </c>
      <c r="AW50" s="42" t="s">
        <v>3</v>
      </c>
      <c r="AX50" s="42" t="s">
        <v>3</v>
      </c>
      <c r="AY50" s="42" t="s">
        <v>3</v>
      </c>
      <c r="AZ50" s="42" t="s">
        <v>3</v>
      </c>
      <c r="BA50" s="42" t="s">
        <v>3</v>
      </c>
      <c r="BB50" s="42" t="s">
        <v>3</v>
      </c>
      <c r="BC50" s="42" t="s">
        <v>3</v>
      </c>
      <c r="BD50" s="42" t="s">
        <v>3</v>
      </c>
      <c r="BE50" s="42" t="s">
        <v>3</v>
      </c>
      <c r="BF50" s="42" t="s">
        <v>3</v>
      </c>
      <c r="BG50" s="42" t="s">
        <v>3</v>
      </c>
      <c r="BH50" s="42" t="s">
        <v>3</v>
      </c>
      <c r="BI50" s="42" t="s">
        <v>3</v>
      </c>
      <c r="BJ50" s="42" t="s">
        <v>3</v>
      </c>
      <c r="BK50" s="42" t="s">
        <v>3</v>
      </c>
      <c r="BL50" s="42" t="s">
        <v>3</v>
      </c>
      <c r="BM50" s="42" t="s">
        <v>3</v>
      </c>
      <c r="BN50" s="42" t="s">
        <v>3</v>
      </c>
      <c r="BO50" s="42" t="s">
        <v>3</v>
      </c>
      <c r="BP50" s="42" t="s">
        <v>3</v>
      </c>
      <c r="BQ50" s="42" t="s">
        <v>3</v>
      </c>
      <c r="BR50" s="42" t="s">
        <v>3</v>
      </c>
      <c r="BS50" s="42" t="s">
        <v>3</v>
      </c>
      <c r="BT50" s="43" t="s">
        <v>3</v>
      </c>
      <c r="BU50" s="42" t="s">
        <v>1045</v>
      </c>
      <c r="BV50" s="42">
        <v>25</v>
      </c>
      <c r="BW50" s="42" t="s">
        <v>3</v>
      </c>
      <c r="BX50" s="42" t="s">
        <v>3</v>
      </c>
      <c r="BY50" s="42" t="s">
        <v>3</v>
      </c>
      <c r="BZ50" s="42" t="s">
        <v>3</v>
      </c>
      <c r="CA50" s="42" t="s">
        <v>3</v>
      </c>
      <c r="CB50" s="42" t="s">
        <v>3</v>
      </c>
      <c r="CC50" s="42" t="s">
        <v>3</v>
      </c>
      <c r="CD50" s="43">
        <v>25</v>
      </c>
      <c r="CE50" s="42" t="s">
        <v>3</v>
      </c>
      <c r="CF50" s="42" t="s">
        <v>3</v>
      </c>
      <c r="CG50" s="42" t="s">
        <v>3</v>
      </c>
      <c r="CH50" s="42" t="s">
        <v>3</v>
      </c>
      <c r="CI50" s="42" t="s">
        <v>3</v>
      </c>
      <c r="CJ50" s="42" t="s">
        <v>3</v>
      </c>
      <c r="CK50" s="42" t="s">
        <v>3</v>
      </c>
      <c r="CL50" s="42" t="s">
        <v>3</v>
      </c>
      <c r="CM50" s="42" t="s">
        <v>3</v>
      </c>
      <c r="CN50" s="42" t="s">
        <v>3</v>
      </c>
      <c r="CO50" s="43" t="s">
        <v>3</v>
      </c>
      <c r="CP50" s="45" t="s">
        <v>3</v>
      </c>
      <c r="CQ50" s="42" t="s">
        <v>3</v>
      </c>
      <c r="CR50" s="42" t="s">
        <v>3</v>
      </c>
      <c r="CS50" s="42" t="s">
        <v>3</v>
      </c>
      <c r="CT50" s="42" t="s">
        <v>3</v>
      </c>
      <c r="CU50" s="42" t="s">
        <v>33</v>
      </c>
      <c r="CV50" s="42" t="s">
        <v>970</v>
      </c>
      <c r="CW50" s="42">
        <v>0</v>
      </c>
      <c r="CX50" s="42">
        <v>1</v>
      </c>
      <c r="CY50" s="42">
        <v>0</v>
      </c>
      <c r="CZ50" s="42">
        <v>0</v>
      </c>
      <c r="DA50" s="42">
        <v>0</v>
      </c>
      <c r="DB50" s="42" t="s">
        <v>1008</v>
      </c>
      <c r="DC50" s="42">
        <v>0</v>
      </c>
      <c r="DD50" s="42">
        <v>0</v>
      </c>
      <c r="DE50" s="42">
        <v>0</v>
      </c>
      <c r="DF50" s="42">
        <v>0</v>
      </c>
      <c r="DG50" s="42">
        <v>0</v>
      </c>
      <c r="DH50" s="42">
        <v>0</v>
      </c>
      <c r="DI50" s="42">
        <v>0</v>
      </c>
      <c r="DJ50" s="42">
        <v>1</v>
      </c>
      <c r="DK50" s="42">
        <v>0</v>
      </c>
      <c r="DL50" s="42">
        <v>0</v>
      </c>
      <c r="DM50" s="42" t="s">
        <v>3</v>
      </c>
      <c r="DN50" s="42" t="s">
        <v>3</v>
      </c>
      <c r="DO50" s="42" t="s">
        <v>3</v>
      </c>
      <c r="DP50" s="42" t="s">
        <v>3</v>
      </c>
      <c r="DQ50" s="42" t="s">
        <v>3</v>
      </c>
      <c r="DR50" s="42" t="s">
        <v>3</v>
      </c>
      <c r="DS50" s="42" t="s">
        <v>3</v>
      </c>
      <c r="DT50" s="42" t="s">
        <v>3</v>
      </c>
      <c r="DU50" s="42" t="s">
        <v>3</v>
      </c>
      <c r="DV50" s="42" t="s">
        <v>3</v>
      </c>
      <c r="DW50" s="42" t="s">
        <v>3</v>
      </c>
      <c r="DX50" s="42" t="s">
        <v>3</v>
      </c>
      <c r="DY50" s="42" t="s">
        <v>3</v>
      </c>
      <c r="DZ50" s="42" t="s">
        <v>3</v>
      </c>
      <c r="EA50" s="42" t="s">
        <v>3</v>
      </c>
      <c r="EB50" s="42" t="s">
        <v>3</v>
      </c>
      <c r="EC50" s="42" t="s">
        <v>3</v>
      </c>
      <c r="ED50" s="42" t="s">
        <v>1046</v>
      </c>
      <c r="EE50" s="42" t="s">
        <v>3</v>
      </c>
      <c r="EF50" s="42" t="s">
        <v>3</v>
      </c>
      <c r="EG50" s="42" t="s">
        <v>3</v>
      </c>
      <c r="EH50" s="42" t="s">
        <v>3</v>
      </c>
      <c r="EI50" s="42" t="s">
        <v>3</v>
      </c>
      <c r="EJ50" s="42" t="s">
        <v>3</v>
      </c>
      <c r="EK50" s="42" t="s">
        <v>3</v>
      </c>
      <c r="EL50" s="42" t="s">
        <v>3</v>
      </c>
      <c r="EM50" s="42" t="s">
        <v>3</v>
      </c>
      <c r="EN50" s="42" t="s">
        <v>3</v>
      </c>
      <c r="EO50" s="42" t="s">
        <v>3</v>
      </c>
      <c r="EP50" s="42" t="s">
        <v>3</v>
      </c>
      <c r="EQ50" s="42" t="s">
        <v>3</v>
      </c>
      <c r="ER50" s="42" t="s">
        <v>3</v>
      </c>
      <c r="ES50" s="42" t="s">
        <v>3</v>
      </c>
      <c r="ET50" s="42" t="s">
        <v>3</v>
      </c>
      <c r="EU50" s="42" t="s">
        <v>3</v>
      </c>
      <c r="EV50" s="42" t="s">
        <v>3</v>
      </c>
      <c r="EW50" s="42" t="s">
        <v>3</v>
      </c>
      <c r="EX50" s="44" t="s">
        <v>3</v>
      </c>
      <c r="EY50" s="44" t="s">
        <v>3</v>
      </c>
      <c r="EZ50" s="42" t="s">
        <v>3</v>
      </c>
      <c r="FA50" s="42" t="s">
        <v>3</v>
      </c>
      <c r="FB50" s="42" t="s">
        <v>3</v>
      </c>
      <c r="FC50" s="42" t="s">
        <v>3</v>
      </c>
      <c r="FD50" s="42" t="s">
        <v>3</v>
      </c>
      <c r="FE50" s="42" t="s">
        <v>3</v>
      </c>
      <c r="FF50" s="42" t="s">
        <v>3</v>
      </c>
      <c r="FG50" s="42" t="s">
        <v>3</v>
      </c>
      <c r="FH50" s="42" t="s">
        <v>3</v>
      </c>
      <c r="FI50" s="42" t="s">
        <v>62</v>
      </c>
      <c r="FJ50" s="42" t="s">
        <v>3</v>
      </c>
      <c r="FK50" s="42" t="s">
        <v>3</v>
      </c>
      <c r="FL50" s="42" t="s">
        <v>3</v>
      </c>
      <c r="FM50" s="42" t="s">
        <v>62</v>
      </c>
      <c r="FN50" s="42" t="s">
        <v>3</v>
      </c>
      <c r="FO50" s="43"/>
      <c r="FP50" s="42" t="s">
        <v>3</v>
      </c>
      <c r="FQ50" s="42" t="s">
        <v>3</v>
      </c>
      <c r="FR50" s="42" t="s">
        <v>3</v>
      </c>
      <c r="FS50" s="42" t="s">
        <v>3</v>
      </c>
      <c r="FT50" s="42" t="s">
        <v>3</v>
      </c>
      <c r="FU50" s="42" t="s">
        <v>3</v>
      </c>
      <c r="FV50" s="42" t="s">
        <v>3</v>
      </c>
      <c r="FW50" s="42" t="s">
        <v>3</v>
      </c>
      <c r="FX50" s="42" t="s">
        <v>3</v>
      </c>
      <c r="FY50" s="42" t="s">
        <v>3</v>
      </c>
      <c r="FZ50" s="42" t="s">
        <v>3</v>
      </c>
      <c r="GA50" s="42" t="s">
        <v>3</v>
      </c>
      <c r="GB50" s="42" t="s">
        <v>3</v>
      </c>
      <c r="GC50" s="42" t="s">
        <v>3</v>
      </c>
      <c r="GD50" s="42" t="s">
        <v>3</v>
      </c>
      <c r="GE50" s="42" t="s">
        <v>3</v>
      </c>
      <c r="GF50" s="42" t="s">
        <v>3</v>
      </c>
      <c r="GG50" s="42" t="s">
        <v>3</v>
      </c>
      <c r="GH50" s="42" t="s">
        <v>3</v>
      </c>
      <c r="GI50" s="42" t="s">
        <v>3</v>
      </c>
      <c r="GJ50" s="42" t="s">
        <v>3</v>
      </c>
      <c r="GK50" s="42" t="s">
        <v>3</v>
      </c>
      <c r="GL50" s="42" t="s">
        <v>3</v>
      </c>
      <c r="GM50" s="42" t="s">
        <v>3</v>
      </c>
      <c r="GN50" s="42" t="s">
        <v>3</v>
      </c>
      <c r="GO50" s="42" t="s">
        <v>3</v>
      </c>
      <c r="GP50" s="44" t="s">
        <v>3</v>
      </c>
      <c r="GQ50" s="44" t="s">
        <v>3</v>
      </c>
      <c r="GR50" s="44" t="s">
        <v>3</v>
      </c>
      <c r="GS50" s="44" t="s">
        <v>3</v>
      </c>
      <c r="GT50" s="44" t="s">
        <v>3</v>
      </c>
      <c r="GU50" s="42" t="s">
        <v>3</v>
      </c>
      <c r="GV50" s="42" t="s">
        <v>2652</v>
      </c>
      <c r="GW50" s="42" t="s">
        <v>3</v>
      </c>
      <c r="GX50" s="42">
        <v>143689886</v>
      </c>
      <c r="GY50" s="42" t="s">
        <v>2689</v>
      </c>
      <c r="GZ50" s="42" t="s">
        <v>2690</v>
      </c>
      <c r="HA50" s="42" t="s">
        <v>3</v>
      </c>
      <c r="HB50" s="42">
        <v>3</v>
      </c>
    </row>
    <row r="51" spans="1:210" x14ac:dyDescent="0.35">
      <c r="A51" s="42" t="s">
        <v>2723</v>
      </c>
      <c r="B51" s="42" t="s">
        <v>2724</v>
      </c>
      <c r="C51" s="42" t="s">
        <v>2650</v>
      </c>
      <c r="D51" s="42" t="s">
        <v>2635</v>
      </c>
      <c r="E51" s="42" t="s">
        <v>3</v>
      </c>
      <c r="F51" s="42" t="s">
        <v>2650</v>
      </c>
      <c r="G51" s="42" t="s">
        <v>46</v>
      </c>
      <c r="H51" s="42" t="s">
        <v>603</v>
      </c>
      <c r="I51" s="42" t="s">
        <v>46</v>
      </c>
      <c r="J51" s="42" t="s">
        <v>639</v>
      </c>
      <c r="K51" s="42" t="s">
        <v>47</v>
      </c>
      <c r="L51" s="42" t="s">
        <v>48</v>
      </c>
      <c r="M51" s="42" t="s">
        <v>728</v>
      </c>
      <c r="N51" s="42" t="s">
        <v>48</v>
      </c>
      <c r="O51" s="42" t="s">
        <v>1274</v>
      </c>
      <c r="P51" s="42" t="s">
        <v>14</v>
      </c>
      <c r="Q51" s="42" t="s">
        <v>3</v>
      </c>
      <c r="R51" s="42" t="s">
        <v>729</v>
      </c>
      <c r="S51" s="42" t="s">
        <v>14</v>
      </c>
      <c r="T51" s="42" t="s">
        <v>14</v>
      </c>
      <c r="U51" s="43" t="s">
        <v>14</v>
      </c>
      <c r="V51" s="42" t="s">
        <v>15</v>
      </c>
      <c r="W51" s="42" t="s">
        <v>1086</v>
      </c>
      <c r="X51" s="42" t="s">
        <v>1085</v>
      </c>
      <c r="Y51" s="42" t="s">
        <v>1086</v>
      </c>
      <c r="Z51" s="42" t="s">
        <v>1089</v>
      </c>
      <c r="AA51" s="42" t="s">
        <v>1045</v>
      </c>
      <c r="AB51" s="42" t="s">
        <v>1045</v>
      </c>
      <c r="AC51" s="42" t="s">
        <v>3</v>
      </c>
      <c r="AD51" s="42" t="s">
        <v>3</v>
      </c>
      <c r="AE51" s="43" t="s">
        <v>3</v>
      </c>
      <c r="AF51" s="44" t="s">
        <v>3</v>
      </c>
      <c r="AG51" s="44" t="s">
        <v>3</v>
      </c>
      <c r="AH51" s="42" t="s">
        <v>3</v>
      </c>
      <c r="AI51" s="42" t="s">
        <v>3</v>
      </c>
      <c r="AJ51" s="42" t="s">
        <v>3</v>
      </c>
      <c r="AK51" s="42" t="s">
        <v>3</v>
      </c>
      <c r="AL51" s="42" t="s">
        <v>3</v>
      </c>
      <c r="AM51" s="42" t="s">
        <v>3</v>
      </c>
      <c r="AN51" s="42" t="s">
        <v>3</v>
      </c>
      <c r="AO51" s="42" t="s">
        <v>3</v>
      </c>
      <c r="AP51" s="42" t="s">
        <v>3</v>
      </c>
      <c r="AQ51" s="42" t="s">
        <v>3</v>
      </c>
      <c r="AR51" s="42" t="s">
        <v>3</v>
      </c>
      <c r="AS51" s="42" t="s">
        <v>3</v>
      </c>
      <c r="AT51" s="42" t="s">
        <v>3</v>
      </c>
      <c r="AU51" s="42" t="s">
        <v>3</v>
      </c>
      <c r="AV51" s="42" t="s">
        <v>3</v>
      </c>
      <c r="AW51" s="42" t="s">
        <v>3</v>
      </c>
      <c r="AX51" s="42" t="s">
        <v>3</v>
      </c>
      <c r="AY51" s="42" t="s">
        <v>3</v>
      </c>
      <c r="AZ51" s="42" t="s">
        <v>3</v>
      </c>
      <c r="BA51" s="42" t="s">
        <v>3</v>
      </c>
      <c r="BB51" s="42" t="s">
        <v>3</v>
      </c>
      <c r="BC51" s="42" t="s">
        <v>3</v>
      </c>
      <c r="BD51" s="42" t="s">
        <v>3</v>
      </c>
      <c r="BE51" s="42" t="s">
        <v>3</v>
      </c>
      <c r="BF51" s="42" t="s">
        <v>3</v>
      </c>
      <c r="BG51" s="42" t="s">
        <v>3</v>
      </c>
      <c r="BH51" s="42" t="s">
        <v>3</v>
      </c>
      <c r="BI51" s="42" t="s">
        <v>3</v>
      </c>
      <c r="BJ51" s="42" t="s">
        <v>3</v>
      </c>
      <c r="BK51" s="42" t="s">
        <v>3</v>
      </c>
      <c r="BL51" s="42" t="s">
        <v>3</v>
      </c>
      <c r="BM51" s="42" t="s">
        <v>3</v>
      </c>
      <c r="BN51" s="42" t="s">
        <v>3</v>
      </c>
      <c r="BO51" s="42" t="s">
        <v>3</v>
      </c>
      <c r="BP51" s="42" t="s">
        <v>3</v>
      </c>
      <c r="BQ51" s="42" t="s">
        <v>3</v>
      </c>
      <c r="BR51" s="42" t="s">
        <v>3</v>
      </c>
      <c r="BS51" s="42" t="s">
        <v>3</v>
      </c>
      <c r="BT51" s="43" t="s">
        <v>3</v>
      </c>
      <c r="BU51" s="42" t="s">
        <v>3</v>
      </c>
      <c r="BV51" s="42" t="s">
        <v>3</v>
      </c>
      <c r="BW51" s="42" t="s">
        <v>3</v>
      </c>
      <c r="BX51" s="42" t="s">
        <v>3</v>
      </c>
      <c r="BY51" s="42" t="s">
        <v>3</v>
      </c>
      <c r="BZ51" s="42" t="s">
        <v>3</v>
      </c>
      <c r="CA51" s="42" t="s">
        <v>3</v>
      </c>
      <c r="CB51" s="42" t="s">
        <v>3</v>
      </c>
      <c r="CC51" s="42" t="s">
        <v>3</v>
      </c>
      <c r="CD51" s="43" t="s">
        <v>3</v>
      </c>
      <c r="CE51" s="42" t="s">
        <v>3</v>
      </c>
      <c r="CF51" s="42" t="s">
        <v>3</v>
      </c>
      <c r="CG51" s="42" t="s">
        <v>3</v>
      </c>
      <c r="CH51" s="42" t="s">
        <v>3</v>
      </c>
      <c r="CI51" s="42" t="s">
        <v>3</v>
      </c>
      <c r="CJ51" s="42" t="s">
        <v>3</v>
      </c>
      <c r="CK51" s="42" t="s">
        <v>3</v>
      </c>
      <c r="CL51" s="42" t="s">
        <v>3</v>
      </c>
      <c r="CM51" s="42" t="s">
        <v>3</v>
      </c>
      <c r="CN51" s="42" t="s">
        <v>3</v>
      </c>
      <c r="CO51" s="43" t="s">
        <v>3</v>
      </c>
      <c r="CP51" s="45" t="s">
        <v>3</v>
      </c>
      <c r="CQ51" s="42" t="s">
        <v>3</v>
      </c>
      <c r="CR51" s="42" t="s">
        <v>3</v>
      </c>
      <c r="CS51" s="42" t="s">
        <v>3</v>
      </c>
      <c r="CT51" s="42" t="s">
        <v>3</v>
      </c>
      <c r="CU51" s="42" t="s">
        <v>3</v>
      </c>
      <c r="CV51" s="42" t="s">
        <v>3</v>
      </c>
      <c r="CW51" s="42" t="s">
        <v>3</v>
      </c>
      <c r="CX51" s="42" t="s">
        <v>3</v>
      </c>
      <c r="CY51" s="42" t="s">
        <v>3</v>
      </c>
      <c r="CZ51" s="42" t="s">
        <v>3</v>
      </c>
      <c r="DA51" s="42" t="s">
        <v>3</v>
      </c>
      <c r="DB51" s="42" t="s">
        <v>3</v>
      </c>
      <c r="DC51" s="42" t="s">
        <v>3</v>
      </c>
      <c r="DD51" s="42" t="s">
        <v>3</v>
      </c>
      <c r="DE51" s="42" t="s">
        <v>3</v>
      </c>
      <c r="DF51" s="42" t="s">
        <v>3</v>
      </c>
      <c r="DG51" s="42" t="s">
        <v>3</v>
      </c>
      <c r="DH51" s="42" t="s">
        <v>3</v>
      </c>
      <c r="DI51" s="42" t="s">
        <v>3</v>
      </c>
      <c r="DJ51" s="42" t="s">
        <v>3</v>
      </c>
      <c r="DK51" s="42" t="s">
        <v>3</v>
      </c>
      <c r="DL51" s="42" t="s">
        <v>3</v>
      </c>
      <c r="DM51" s="42" t="s">
        <v>3</v>
      </c>
      <c r="DN51" s="42" t="s">
        <v>3</v>
      </c>
      <c r="DO51" s="42" t="s">
        <v>3</v>
      </c>
      <c r="DP51" s="42" t="s">
        <v>3</v>
      </c>
      <c r="DQ51" s="42" t="s">
        <v>3</v>
      </c>
      <c r="DR51" s="42" t="s">
        <v>3</v>
      </c>
      <c r="DS51" s="42" t="s">
        <v>3</v>
      </c>
      <c r="DT51" s="42" t="s">
        <v>3</v>
      </c>
      <c r="DU51" s="42" t="s">
        <v>3</v>
      </c>
      <c r="DV51" s="42" t="s">
        <v>3</v>
      </c>
      <c r="DW51" s="42" t="s">
        <v>3</v>
      </c>
      <c r="DX51" s="42" t="s">
        <v>3</v>
      </c>
      <c r="DY51" s="42" t="s">
        <v>3</v>
      </c>
      <c r="DZ51" s="42" t="s">
        <v>3</v>
      </c>
      <c r="EA51" s="42" t="s">
        <v>3</v>
      </c>
      <c r="EB51" s="42" t="s">
        <v>3</v>
      </c>
      <c r="EC51" s="42" t="s">
        <v>3</v>
      </c>
      <c r="ED51" s="42" t="s">
        <v>3</v>
      </c>
      <c r="EE51" s="42" t="s">
        <v>3</v>
      </c>
      <c r="EF51" s="42" t="s">
        <v>3</v>
      </c>
      <c r="EG51" s="42" t="s">
        <v>3</v>
      </c>
      <c r="EH51" s="42" t="s">
        <v>3</v>
      </c>
      <c r="EI51" s="42" t="s">
        <v>3</v>
      </c>
      <c r="EJ51" s="42" t="s">
        <v>3</v>
      </c>
      <c r="EK51" s="42" t="s">
        <v>3</v>
      </c>
      <c r="EL51" s="42" t="s">
        <v>3</v>
      </c>
      <c r="EM51" s="42" t="s">
        <v>3</v>
      </c>
      <c r="EN51" s="42" t="s">
        <v>3</v>
      </c>
      <c r="EO51" s="42" t="s">
        <v>3</v>
      </c>
      <c r="EP51" s="42" t="s">
        <v>3</v>
      </c>
      <c r="EQ51" s="42" t="s">
        <v>3</v>
      </c>
      <c r="ER51" s="42" t="s">
        <v>3</v>
      </c>
      <c r="ES51" s="42" t="s">
        <v>3</v>
      </c>
      <c r="ET51" s="42" t="s">
        <v>3</v>
      </c>
      <c r="EU51" s="42" t="s">
        <v>3</v>
      </c>
      <c r="EV51" s="42" t="s">
        <v>3</v>
      </c>
      <c r="EW51" s="42" t="s">
        <v>3</v>
      </c>
      <c r="EX51" s="44" t="s">
        <v>3</v>
      </c>
      <c r="EY51" s="44" t="s">
        <v>3</v>
      </c>
      <c r="EZ51" s="42" t="s">
        <v>2725</v>
      </c>
      <c r="FA51" s="42" t="s">
        <v>1045</v>
      </c>
      <c r="FB51" s="42" t="s">
        <v>1045</v>
      </c>
      <c r="FC51" s="42" t="s">
        <v>3</v>
      </c>
      <c r="FD51" s="42" t="s">
        <v>1045</v>
      </c>
      <c r="FE51" s="42" t="s">
        <v>3</v>
      </c>
      <c r="FF51" s="42" t="s">
        <v>3</v>
      </c>
      <c r="FG51" s="42" t="s">
        <v>3</v>
      </c>
      <c r="FH51" s="42" t="s">
        <v>1045</v>
      </c>
      <c r="FI51" s="42" t="s">
        <v>62</v>
      </c>
      <c r="FJ51" s="42">
        <v>3000</v>
      </c>
      <c r="FK51" s="42">
        <v>2500</v>
      </c>
      <c r="FL51" s="42" t="s">
        <v>3</v>
      </c>
      <c r="FM51" s="42" t="s">
        <v>62</v>
      </c>
      <c r="FN51" s="42" t="s">
        <v>3</v>
      </c>
      <c r="FO51" s="43">
        <v>2500</v>
      </c>
      <c r="FP51" s="42" t="s">
        <v>17</v>
      </c>
      <c r="FQ51" s="42" t="s">
        <v>3</v>
      </c>
      <c r="FR51" s="42" t="s">
        <v>3</v>
      </c>
      <c r="FS51" s="42" t="s">
        <v>3</v>
      </c>
      <c r="FT51" s="42" t="s">
        <v>3</v>
      </c>
      <c r="FU51" s="42" t="s">
        <v>3</v>
      </c>
      <c r="FV51" s="42" t="s">
        <v>3</v>
      </c>
      <c r="FW51" s="42" t="s">
        <v>3</v>
      </c>
      <c r="FX51" s="42" t="s">
        <v>3</v>
      </c>
      <c r="FY51" s="42" t="s">
        <v>3</v>
      </c>
      <c r="FZ51" s="42" t="s">
        <v>3</v>
      </c>
      <c r="GA51" s="42" t="s">
        <v>3</v>
      </c>
      <c r="GB51" s="42" t="s">
        <v>3</v>
      </c>
      <c r="GC51" s="42" t="s">
        <v>3</v>
      </c>
      <c r="GD51" s="42" t="s">
        <v>3</v>
      </c>
      <c r="GE51" s="42" t="s">
        <v>3</v>
      </c>
      <c r="GF51" s="42" t="s">
        <v>3</v>
      </c>
      <c r="GG51" s="42" t="s">
        <v>3</v>
      </c>
      <c r="GH51" s="42" t="s">
        <v>3</v>
      </c>
      <c r="GI51" s="42" t="s">
        <v>3</v>
      </c>
      <c r="GJ51" s="42" t="s">
        <v>3</v>
      </c>
      <c r="GK51" s="42" t="s">
        <v>3</v>
      </c>
      <c r="GL51" s="42" t="s">
        <v>3</v>
      </c>
      <c r="GM51" s="42" t="s">
        <v>3</v>
      </c>
      <c r="GN51" s="42" t="s">
        <v>1046</v>
      </c>
      <c r="GO51" s="42" t="s">
        <v>3</v>
      </c>
      <c r="GP51" s="44" t="s">
        <v>3</v>
      </c>
      <c r="GQ51" s="44" t="s">
        <v>3</v>
      </c>
      <c r="GR51" s="44" t="s">
        <v>3</v>
      </c>
      <c r="GS51" s="44" t="s">
        <v>3</v>
      </c>
      <c r="GT51" s="44" t="s">
        <v>3</v>
      </c>
      <c r="GU51" s="42" t="s">
        <v>3</v>
      </c>
      <c r="GV51" s="42" t="s">
        <v>2652</v>
      </c>
      <c r="GW51" s="42" t="s">
        <v>3</v>
      </c>
      <c r="GX51" s="42">
        <v>144626946</v>
      </c>
      <c r="GY51" s="42" t="s">
        <v>2402</v>
      </c>
      <c r="GZ51" s="42" t="s">
        <v>2726</v>
      </c>
      <c r="HA51" s="42" t="s">
        <v>3</v>
      </c>
      <c r="HB51" s="42">
        <v>73</v>
      </c>
    </row>
    <row r="52" spans="1:210" x14ac:dyDescent="0.35">
      <c r="A52" s="42" t="s">
        <v>2732</v>
      </c>
      <c r="B52" s="42" t="s">
        <v>2733</v>
      </c>
      <c r="C52" s="42" t="s">
        <v>2634</v>
      </c>
      <c r="D52" s="42" t="s">
        <v>2635</v>
      </c>
      <c r="E52" s="42" t="s">
        <v>3</v>
      </c>
      <c r="F52" s="42" t="s">
        <v>2634</v>
      </c>
      <c r="G52" s="42" t="s">
        <v>46</v>
      </c>
      <c r="H52" s="42" t="s">
        <v>603</v>
      </c>
      <c r="I52" s="42" t="s">
        <v>46</v>
      </c>
      <c r="J52" s="42" t="s">
        <v>637</v>
      </c>
      <c r="K52" s="42" t="s">
        <v>47</v>
      </c>
      <c r="L52" s="42" t="s">
        <v>48</v>
      </c>
      <c r="M52" s="42" t="s">
        <v>728</v>
      </c>
      <c r="N52" s="42" t="s">
        <v>48</v>
      </c>
      <c r="O52" s="42" t="s">
        <v>1274</v>
      </c>
      <c r="P52" s="42" t="s">
        <v>727</v>
      </c>
      <c r="Q52" s="42" t="s">
        <v>3</v>
      </c>
      <c r="R52" s="42" t="s">
        <v>726</v>
      </c>
      <c r="S52" s="42" t="s">
        <v>727</v>
      </c>
      <c r="T52" s="42" t="s">
        <v>727</v>
      </c>
      <c r="U52" s="43" t="s">
        <v>727</v>
      </c>
      <c r="V52" s="42" t="s">
        <v>15</v>
      </c>
      <c r="W52" s="42" t="s">
        <v>1084</v>
      </c>
      <c r="X52" s="42" t="s">
        <v>224</v>
      </c>
      <c r="Y52" s="42" t="s">
        <v>1084</v>
      </c>
      <c r="Z52" s="42" t="s">
        <v>1089</v>
      </c>
      <c r="AA52" s="42" t="s">
        <v>1045</v>
      </c>
      <c r="AB52" s="42" t="s">
        <v>1045</v>
      </c>
      <c r="AC52" s="42" t="s">
        <v>947</v>
      </c>
      <c r="AD52" s="42" t="s">
        <v>3</v>
      </c>
      <c r="AE52" s="43" t="s">
        <v>947</v>
      </c>
      <c r="AF52" s="44" t="s">
        <v>3</v>
      </c>
      <c r="AG52" s="44" t="s">
        <v>3</v>
      </c>
      <c r="AH52" s="42" t="s">
        <v>970</v>
      </c>
      <c r="AI52" s="42">
        <v>0</v>
      </c>
      <c r="AJ52" s="42">
        <v>1</v>
      </c>
      <c r="AK52" s="42">
        <v>0</v>
      </c>
      <c r="AL52" s="42">
        <v>0</v>
      </c>
      <c r="AM52" s="42">
        <v>0</v>
      </c>
      <c r="AN52" s="42" t="s">
        <v>970</v>
      </c>
      <c r="AO52" s="42">
        <v>0</v>
      </c>
      <c r="AP52" s="42">
        <v>1</v>
      </c>
      <c r="AQ52" s="42">
        <v>0</v>
      </c>
      <c r="AR52" s="42">
        <v>0</v>
      </c>
      <c r="AS52" s="42">
        <v>0</v>
      </c>
      <c r="AT52" s="42" t="s">
        <v>3</v>
      </c>
      <c r="AU52" s="42" t="s">
        <v>3</v>
      </c>
      <c r="AV52" s="42" t="s">
        <v>3</v>
      </c>
      <c r="AW52" s="42" t="s">
        <v>3</v>
      </c>
      <c r="AX52" s="42" t="s">
        <v>3</v>
      </c>
      <c r="AY52" s="42" t="s">
        <v>3</v>
      </c>
      <c r="AZ52" s="42" t="s">
        <v>3</v>
      </c>
      <c r="BA52" s="42" t="s">
        <v>3</v>
      </c>
      <c r="BB52" s="42" t="s">
        <v>3</v>
      </c>
      <c r="BC52" s="42" t="s">
        <v>3</v>
      </c>
      <c r="BD52" s="42" t="s">
        <v>3</v>
      </c>
      <c r="BE52" s="42" t="s">
        <v>3</v>
      </c>
      <c r="BF52" s="42" t="s">
        <v>3</v>
      </c>
      <c r="BG52" s="42" t="s">
        <v>3</v>
      </c>
      <c r="BH52" s="42" t="s">
        <v>3</v>
      </c>
      <c r="BI52" s="42" t="s">
        <v>3</v>
      </c>
      <c r="BJ52" s="42" t="s">
        <v>3</v>
      </c>
      <c r="BK52" s="42" t="s">
        <v>3</v>
      </c>
      <c r="BL52" s="42" t="s">
        <v>3</v>
      </c>
      <c r="BM52" s="42" t="s">
        <v>3</v>
      </c>
      <c r="BN52" s="42" t="s">
        <v>3</v>
      </c>
      <c r="BO52" s="42" t="s">
        <v>3</v>
      </c>
      <c r="BP52" s="42" t="s">
        <v>3</v>
      </c>
      <c r="BQ52" s="42" t="s">
        <v>3</v>
      </c>
      <c r="BR52" s="42" t="s">
        <v>3</v>
      </c>
      <c r="BS52" s="42" t="s">
        <v>3</v>
      </c>
      <c r="BT52" s="43" t="s">
        <v>3</v>
      </c>
      <c r="BU52" s="42" t="s">
        <v>1045</v>
      </c>
      <c r="BV52" s="42">
        <v>25</v>
      </c>
      <c r="BW52" s="42" t="s">
        <v>3</v>
      </c>
      <c r="BX52" s="42" t="s">
        <v>3</v>
      </c>
      <c r="BY52" s="42" t="s">
        <v>3</v>
      </c>
      <c r="BZ52" s="42" t="s">
        <v>3</v>
      </c>
      <c r="CA52" s="42" t="s">
        <v>3</v>
      </c>
      <c r="CB52" s="42" t="s">
        <v>3</v>
      </c>
      <c r="CC52" s="42" t="s">
        <v>3</v>
      </c>
      <c r="CD52" s="43">
        <v>25</v>
      </c>
      <c r="CE52" s="42" t="s">
        <v>3</v>
      </c>
      <c r="CF52" s="42" t="s">
        <v>3</v>
      </c>
      <c r="CG52" s="42" t="s">
        <v>3</v>
      </c>
      <c r="CH52" s="42" t="s">
        <v>3</v>
      </c>
      <c r="CI52" s="42" t="s">
        <v>3</v>
      </c>
      <c r="CJ52" s="42" t="s">
        <v>3</v>
      </c>
      <c r="CK52" s="42" t="s">
        <v>3</v>
      </c>
      <c r="CL52" s="42" t="s">
        <v>3</v>
      </c>
      <c r="CM52" s="42" t="s">
        <v>3</v>
      </c>
      <c r="CN52" s="42" t="s">
        <v>3</v>
      </c>
      <c r="CO52" s="43" t="s">
        <v>3</v>
      </c>
      <c r="CP52" s="45" t="s">
        <v>3</v>
      </c>
      <c r="CQ52" s="42" t="s">
        <v>3</v>
      </c>
      <c r="CR52" s="42" t="s">
        <v>3</v>
      </c>
      <c r="CS52" s="42" t="s">
        <v>3</v>
      </c>
      <c r="CT52" s="42" t="s">
        <v>3</v>
      </c>
      <c r="CU52" s="42" t="s">
        <v>33</v>
      </c>
      <c r="CV52" s="42" t="s">
        <v>970</v>
      </c>
      <c r="CW52" s="42">
        <v>0</v>
      </c>
      <c r="CX52" s="42">
        <v>1</v>
      </c>
      <c r="CY52" s="42">
        <v>0</v>
      </c>
      <c r="CZ52" s="42">
        <v>0</v>
      </c>
      <c r="DA52" s="42">
        <v>0</v>
      </c>
      <c r="DB52" s="42" t="s">
        <v>1008</v>
      </c>
      <c r="DC52" s="42">
        <v>0</v>
      </c>
      <c r="DD52" s="42">
        <v>0</v>
      </c>
      <c r="DE52" s="42">
        <v>0</v>
      </c>
      <c r="DF52" s="42">
        <v>0</v>
      </c>
      <c r="DG52" s="42">
        <v>0</v>
      </c>
      <c r="DH52" s="42">
        <v>0</v>
      </c>
      <c r="DI52" s="42">
        <v>0</v>
      </c>
      <c r="DJ52" s="42">
        <v>1</v>
      </c>
      <c r="DK52" s="42">
        <v>0</v>
      </c>
      <c r="DL52" s="42">
        <v>0</v>
      </c>
      <c r="DM52" s="42" t="s">
        <v>3</v>
      </c>
      <c r="DN52" s="42" t="s">
        <v>3</v>
      </c>
      <c r="DO52" s="42" t="s">
        <v>3</v>
      </c>
      <c r="DP52" s="42" t="s">
        <v>3</v>
      </c>
      <c r="DQ52" s="42" t="s">
        <v>3</v>
      </c>
      <c r="DR52" s="42" t="s">
        <v>3</v>
      </c>
      <c r="DS52" s="42" t="s">
        <v>3</v>
      </c>
      <c r="DT52" s="42" t="s">
        <v>3</v>
      </c>
      <c r="DU52" s="42" t="s">
        <v>3</v>
      </c>
      <c r="DV52" s="42" t="s">
        <v>3</v>
      </c>
      <c r="DW52" s="42" t="s">
        <v>3</v>
      </c>
      <c r="DX52" s="42" t="s">
        <v>3</v>
      </c>
      <c r="DY52" s="42" t="s">
        <v>3</v>
      </c>
      <c r="DZ52" s="42" t="s">
        <v>3</v>
      </c>
      <c r="EA52" s="42" t="s">
        <v>3</v>
      </c>
      <c r="EB52" s="42" t="s">
        <v>3</v>
      </c>
      <c r="EC52" s="42" t="s">
        <v>3</v>
      </c>
      <c r="ED52" s="42" t="s">
        <v>1045</v>
      </c>
      <c r="EE52" s="42" t="s">
        <v>970</v>
      </c>
      <c r="EF52" s="42">
        <v>0</v>
      </c>
      <c r="EG52" s="42">
        <v>1</v>
      </c>
      <c r="EH52" s="42">
        <v>0</v>
      </c>
      <c r="EI52" s="42">
        <v>0</v>
      </c>
      <c r="EJ52" s="42">
        <v>0</v>
      </c>
      <c r="EK52" s="42" t="s">
        <v>2734</v>
      </c>
      <c r="EL52" s="42">
        <v>0</v>
      </c>
      <c r="EM52" s="42">
        <v>0</v>
      </c>
      <c r="EN52" s="42">
        <v>0</v>
      </c>
      <c r="EO52" s="42">
        <v>0</v>
      </c>
      <c r="EP52" s="42">
        <v>0</v>
      </c>
      <c r="EQ52" s="42">
        <v>0</v>
      </c>
      <c r="ER52" s="42">
        <v>0</v>
      </c>
      <c r="ES52" s="42">
        <v>0</v>
      </c>
      <c r="ET52" s="42">
        <v>1</v>
      </c>
      <c r="EU52" s="42">
        <v>0</v>
      </c>
      <c r="EV52" s="42">
        <v>0</v>
      </c>
      <c r="EW52" s="42" t="s">
        <v>3</v>
      </c>
      <c r="EX52" s="44" t="s">
        <v>3</v>
      </c>
      <c r="EY52" s="44" t="s">
        <v>3</v>
      </c>
      <c r="EZ52" s="42" t="s">
        <v>3</v>
      </c>
      <c r="FA52" s="42" t="s">
        <v>3</v>
      </c>
      <c r="FB52" s="42" t="s">
        <v>3</v>
      </c>
      <c r="FC52" s="42" t="s">
        <v>3</v>
      </c>
      <c r="FD52" s="42" t="s">
        <v>3</v>
      </c>
      <c r="FE52" s="42" t="s">
        <v>3</v>
      </c>
      <c r="FF52" s="42" t="s">
        <v>3</v>
      </c>
      <c r="FG52" s="42" t="s">
        <v>3</v>
      </c>
      <c r="FH52" s="42" t="s">
        <v>3</v>
      </c>
      <c r="FI52" s="42" t="s">
        <v>62</v>
      </c>
      <c r="FJ52" s="42" t="s">
        <v>3</v>
      </c>
      <c r="FK52" s="42" t="s">
        <v>3</v>
      </c>
      <c r="FL52" s="42" t="s">
        <v>3</v>
      </c>
      <c r="FM52" s="42" t="s">
        <v>62</v>
      </c>
      <c r="FN52" s="42" t="s">
        <v>3</v>
      </c>
      <c r="FO52" s="43"/>
      <c r="FP52" s="42" t="s">
        <v>3</v>
      </c>
      <c r="FQ52" s="42" t="s">
        <v>3</v>
      </c>
      <c r="FR52" s="42" t="s">
        <v>3</v>
      </c>
      <c r="FS52" s="42" t="s">
        <v>3</v>
      </c>
      <c r="FT52" s="42" t="s">
        <v>3</v>
      </c>
      <c r="FU52" s="42" t="s">
        <v>3</v>
      </c>
      <c r="FV52" s="42" t="s">
        <v>3</v>
      </c>
      <c r="FW52" s="42" t="s">
        <v>3</v>
      </c>
      <c r="FX52" s="42" t="s">
        <v>3</v>
      </c>
      <c r="FY52" s="42" t="s">
        <v>3</v>
      </c>
      <c r="FZ52" s="42" t="s">
        <v>3</v>
      </c>
      <c r="GA52" s="42" t="s">
        <v>3</v>
      </c>
      <c r="GB52" s="42" t="s">
        <v>3</v>
      </c>
      <c r="GC52" s="42" t="s">
        <v>3</v>
      </c>
      <c r="GD52" s="42" t="s">
        <v>3</v>
      </c>
      <c r="GE52" s="42" t="s">
        <v>3</v>
      </c>
      <c r="GF52" s="42" t="s">
        <v>3</v>
      </c>
      <c r="GG52" s="42" t="s">
        <v>3</v>
      </c>
      <c r="GH52" s="42" t="s">
        <v>3</v>
      </c>
      <c r="GI52" s="42" t="s">
        <v>3</v>
      </c>
      <c r="GJ52" s="42" t="s">
        <v>3</v>
      </c>
      <c r="GK52" s="42" t="s">
        <v>3</v>
      </c>
      <c r="GL52" s="42" t="s">
        <v>3</v>
      </c>
      <c r="GM52" s="42" t="s">
        <v>3</v>
      </c>
      <c r="GN52" s="42" t="s">
        <v>3</v>
      </c>
      <c r="GO52" s="42" t="s">
        <v>3</v>
      </c>
      <c r="GP52" s="44" t="s">
        <v>3</v>
      </c>
      <c r="GQ52" s="44" t="s">
        <v>3</v>
      </c>
      <c r="GR52" s="44" t="s">
        <v>3</v>
      </c>
      <c r="GS52" s="44" t="s">
        <v>3</v>
      </c>
      <c r="GT52" s="44" t="s">
        <v>3</v>
      </c>
      <c r="GU52" s="42" t="s">
        <v>3</v>
      </c>
      <c r="GV52" s="42" t="s">
        <v>2652</v>
      </c>
      <c r="GW52" s="42" t="s">
        <v>3</v>
      </c>
      <c r="GX52" s="42">
        <v>143691492</v>
      </c>
      <c r="GY52" s="42" t="s">
        <v>2735</v>
      </c>
      <c r="GZ52" s="42" t="s">
        <v>2736</v>
      </c>
      <c r="HA52" s="42" t="s">
        <v>3</v>
      </c>
      <c r="HB52" s="42">
        <v>15</v>
      </c>
    </row>
    <row r="53" spans="1:210" x14ac:dyDescent="0.35">
      <c r="A53" s="42" t="s">
        <v>2737</v>
      </c>
      <c r="B53" s="42" t="s">
        <v>2738</v>
      </c>
      <c r="C53" s="42" t="s">
        <v>2650</v>
      </c>
      <c r="D53" s="42" t="s">
        <v>2635</v>
      </c>
      <c r="E53" s="42" t="s">
        <v>3</v>
      </c>
      <c r="F53" s="42" t="s">
        <v>2650</v>
      </c>
      <c r="G53" s="42" t="s">
        <v>46</v>
      </c>
      <c r="H53" s="42" t="s">
        <v>603</v>
      </c>
      <c r="I53" s="42" t="s">
        <v>46</v>
      </c>
      <c r="J53" s="42" t="s">
        <v>637</v>
      </c>
      <c r="K53" s="42" t="s">
        <v>47</v>
      </c>
      <c r="L53" s="42" t="s">
        <v>48</v>
      </c>
      <c r="M53" s="42" t="s">
        <v>728</v>
      </c>
      <c r="N53" s="42" t="s">
        <v>48</v>
      </c>
      <c r="O53" s="42" t="s">
        <v>1274</v>
      </c>
      <c r="P53" s="42" t="s">
        <v>14</v>
      </c>
      <c r="Q53" s="42" t="s">
        <v>3</v>
      </c>
      <c r="R53" s="42" t="s">
        <v>729</v>
      </c>
      <c r="S53" s="42" t="s">
        <v>14</v>
      </c>
      <c r="T53" s="42" t="s">
        <v>14</v>
      </c>
      <c r="U53" s="43" t="s">
        <v>14</v>
      </c>
      <c r="V53" s="42" t="s">
        <v>15</v>
      </c>
      <c r="W53" s="42" t="s">
        <v>1084</v>
      </c>
      <c r="X53" s="42" t="s">
        <v>224</v>
      </c>
      <c r="Y53" s="42" t="s">
        <v>1084</v>
      </c>
      <c r="Z53" s="42" t="s">
        <v>1089</v>
      </c>
      <c r="AA53" s="42" t="s">
        <v>1045</v>
      </c>
      <c r="AB53" s="42" t="s">
        <v>1045</v>
      </c>
      <c r="AC53" s="42" t="s">
        <v>14</v>
      </c>
      <c r="AD53" s="42" t="s">
        <v>3</v>
      </c>
      <c r="AE53" s="43" t="s">
        <v>14</v>
      </c>
      <c r="AF53" s="44" t="s">
        <v>3</v>
      </c>
      <c r="AG53" s="44" t="s">
        <v>3</v>
      </c>
      <c r="AH53" s="42" t="s">
        <v>968</v>
      </c>
      <c r="AI53" s="42">
        <v>1</v>
      </c>
      <c r="AJ53" s="42">
        <v>0</v>
      </c>
      <c r="AK53" s="42">
        <v>0</v>
      </c>
      <c r="AL53" s="42">
        <v>0</v>
      </c>
      <c r="AM53" s="42">
        <v>0</v>
      </c>
      <c r="AN53" s="42" t="s">
        <v>968</v>
      </c>
      <c r="AO53" s="42">
        <v>1</v>
      </c>
      <c r="AP53" s="42">
        <v>0</v>
      </c>
      <c r="AQ53" s="42">
        <v>0</v>
      </c>
      <c r="AR53" s="42">
        <v>0</v>
      </c>
      <c r="AS53" s="42">
        <v>0</v>
      </c>
      <c r="AT53" s="42" t="s">
        <v>3</v>
      </c>
      <c r="AU53" s="42" t="s">
        <v>3</v>
      </c>
      <c r="AV53" s="42" t="s">
        <v>3</v>
      </c>
      <c r="AW53" s="42" t="s">
        <v>3</v>
      </c>
      <c r="AX53" s="42" t="s">
        <v>3</v>
      </c>
      <c r="AY53" s="42" t="s">
        <v>3</v>
      </c>
      <c r="AZ53" s="42" t="s">
        <v>3</v>
      </c>
      <c r="BA53" s="42" t="s">
        <v>3</v>
      </c>
      <c r="BB53" s="42" t="s">
        <v>3</v>
      </c>
      <c r="BC53" s="42" t="s">
        <v>3</v>
      </c>
      <c r="BD53" s="42" t="s">
        <v>3</v>
      </c>
      <c r="BE53" s="42" t="s">
        <v>3</v>
      </c>
      <c r="BF53" s="42" t="s">
        <v>3</v>
      </c>
      <c r="BG53" s="42" t="s">
        <v>3</v>
      </c>
      <c r="BH53" s="42" t="s">
        <v>3</v>
      </c>
      <c r="BI53" s="42" t="s">
        <v>3</v>
      </c>
      <c r="BJ53" s="42" t="s">
        <v>3</v>
      </c>
      <c r="BK53" s="42" t="s">
        <v>3</v>
      </c>
      <c r="BL53" s="42" t="s">
        <v>1045</v>
      </c>
      <c r="BM53" s="42">
        <v>50</v>
      </c>
      <c r="BN53" s="42" t="s">
        <v>3</v>
      </c>
      <c r="BO53" s="42" t="s">
        <v>3</v>
      </c>
      <c r="BP53" s="42" t="s">
        <v>3</v>
      </c>
      <c r="BQ53" s="42" t="s">
        <v>3</v>
      </c>
      <c r="BR53" s="42" t="s">
        <v>3</v>
      </c>
      <c r="BS53" s="42" t="s">
        <v>3</v>
      </c>
      <c r="BT53" s="43">
        <v>50</v>
      </c>
      <c r="BU53" s="42" t="s">
        <v>3</v>
      </c>
      <c r="BV53" s="42" t="s">
        <v>3</v>
      </c>
      <c r="BW53" s="42" t="s">
        <v>3</v>
      </c>
      <c r="BX53" s="42" t="s">
        <v>3</v>
      </c>
      <c r="BY53" s="42" t="s">
        <v>3</v>
      </c>
      <c r="BZ53" s="42" t="s">
        <v>3</v>
      </c>
      <c r="CA53" s="42" t="s">
        <v>3</v>
      </c>
      <c r="CB53" s="42" t="s">
        <v>3</v>
      </c>
      <c r="CC53" s="42" t="s">
        <v>3</v>
      </c>
      <c r="CD53" s="43" t="s">
        <v>3</v>
      </c>
      <c r="CE53" s="42" t="s">
        <v>3</v>
      </c>
      <c r="CF53" s="42" t="s">
        <v>3</v>
      </c>
      <c r="CG53" s="42" t="s">
        <v>3</v>
      </c>
      <c r="CH53" s="42" t="s">
        <v>3</v>
      </c>
      <c r="CI53" s="42" t="s">
        <v>3</v>
      </c>
      <c r="CJ53" s="42" t="s">
        <v>3</v>
      </c>
      <c r="CK53" s="42" t="s">
        <v>3</v>
      </c>
      <c r="CL53" s="42" t="s">
        <v>3</v>
      </c>
      <c r="CM53" s="42" t="s">
        <v>3</v>
      </c>
      <c r="CN53" s="42" t="s">
        <v>3</v>
      </c>
      <c r="CO53" s="43" t="s">
        <v>3</v>
      </c>
      <c r="CP53" s="45" t="s">
        <v>3</v>
      </c>
      <c r="CQ53" s="42" t="s">
        <v>3</v>
      </c>
      <c r="CR53" s="42" t="s">
        <v>3</v>
      </c>
      <c r="CS53" s="42" t="s">
        <v>3</v>
      </c>
      <c r="CT53" s="42" t="s">
        <v>3</v>
      </c>
      <c r="CU53" s="42" t="s">
        <v>17</v>
      </c>
      <c r="CV53" s="42" t="s">
        <v>3</v>
      </c>
      <c r="CW53" s="42" t="s">
        <v>3</v>
      </c>
      <c r="CX53" s="42" t="s">
        <v>3</v>
      </c>
      <c r="CY53" s="42" t="s">
        <v>3</v>
      </c>
      <c r="CZ53" s="42" t="s">
        <v>3</v>
      </c>
      <c r="DA53" s="42" t="s">
        <v>3</v>
      </c>
      <c r="DB53" s="42" t="s">
        <v>3</v>
      </c>
      <c r="DC53" s="42" t="s">
        <v>3</v>
      </c>
      <c r="DD53" s="42" t="s">
        <v>3</v>
      </c>
      <c r="DE53" s="42" t="s">
        <v>3</v>
      </c>
      <c r="DF53" s="42" t="s">
        <v>3</v>
      </c>
      <c r="DG53" s="42" t="s">
        <v>3</v>
      </c>
      <c r="DH53" s="42" t="s">
        <v>3</v>
      </c>
      <c r="DI53" s="42" t="s">
        <v>3</v>
      </c>
      <c r="DJ53" s="42" t="s">
        <v>3</v>
      </c>
      <c r="DK53" s="42" t="s">
        <v>3</v>
      </c>
      <c r="DL53" s="42" t="s">
        <v>3</v>
      </c>
      <c r="DM53" s="42" t="s">
        <v>3</v>
      </c>
      <c r="DN53" s="42" t="s">
        <v>3</v>
      </c>
      <c r="DO53" s="42" t="s">
        <v>3</v>
      </c>
      <c r="DP53" s="42" t="s">
        <v>3</v>
      </c>
      <c r="DQ53" s="42" t="s">
        <v>3</v>
      </c>
      <c r="DR53" s="42" t="s">
        <v>3</v>
      </c>
      <c r="DS53" s="42" t="s">
        <v>3</v>
      </c>
      <c r="DT53" s="42" t="s">
        <v>3</v>
      </c>
      <c r="DU53" s="42" t="s">
        <v>3</v>
      </c>
      <c r="DV53" s="42" t="s">
        <v>3</v>
      </c>
      <c r="DW53" s="42" t="s">
        <v>3</v>
      </c>
      <c r="DX53" s="42" t="s">
        <v>3</v>
      </c>
      <c r="DY53" s="42" t="s">
        <v>3</v>
      </c>
      <c r="DZ53" s="42" t="s">
        <v>3</v>
      </c>
      <c r="EA53" s="42" t="s">
        <v>3</v>
      </c>
      <c r="EB53" s="42" t="s">
        <v>3</v>
      </c>
      <c r="EC53" s="42" t="s">
        <v>3</v>
      </c>
      <c r="ED53" s="42" t="s">
        <v>1046</v>
      </c>
      <c r="EE53" s="42" t="s">
        <v>3</v>
      </c>
      <c r="EF53" s="42" t="s">
        <v>3</v>
      </c>
      <c r="EG53" s="42" t="s">
        <v>3</v>
      </c>
      <c r="EH53" s="42" t="s">
        <v>3</v>
      </c>
      <c r="EI53" s="42" t="s">
        <v>3</v>
      </c>
      <c r="EJ53" s="42" t="s">
        <v>3</v>
      </c>
      <c r="EK53" s="42" t="s">
        <v>3</v>
      </c>
      <c r="EL53" s="42" t="s">
        <v>3</v>
      </c>
      <c r="EM53" s="42" t="s">
        <v>3</v>
      </c>
      <c r="EN53" s="42" t="s">
        <v>3</v>
      </c>
      <c r="EO53" s="42" t="s">
        <v>3</v>
      </c>
      <c r="EP53" s="42" t="s">
        <v>3</v>
      </c>
      <c r="EQ53" s="42" t="s">
        <v>3</v>
      </c>
      <c r="ER53" s="42" t="s">
        <v>3</v>
      </c>
      <c r="ES53" s="42" t="s">
        <v>3</v>
      </c>
      <c r="ET53" s="42" t="s">
        <v>3</v>
      </c>
      <c r="EU53" s="42" t="s">
        <v>3</v>
      </c>
      <c r="EV53" s="42" t="s">
        <v>3</v>
      </c>
      <c r="EW53" s="42" t="s">
        <v>3</v>
      </c>
      <c r="EX53" s="44" t="s">
        <v>3</v>
      </c>
      <c r="EY53" s="44" t="s">
        <v>3</v>
      </c>
      <c r="EZ53" s="42" t="s">
        <v>3</v>
      </c>
      <c r="FA53" s="42" t="s">
        <v>3</v>
      </c>
      <c r="FB53" s="42" t="s">
        <v>3</v>
      </c>
      <c r="FC53" s="42" t="s">
        <v>3</v>
      </c>
      <c r="FD53" s="42" t="s">
        <v>3</v>
      </c>
      <c r="FE53" s="42" t="s">
        <v>3</v>
      </c>
      <c r="FF53" s="42" t="s">
        <v>3</v>
      </c>
      <c r="FG53" s="42" t="s">
        <v>3</v>
      </c>
      <c r="FH53" s="42" t="s">
        <v>3</v>
      </c>
      <c r="FI53" s="42" t="s">
        <v>62</v>
      </c>
      <c r="FJ53" s="42" t="s">
        <v>3</v>
      </c>
      <c r="FK53" s="42" t="s">
        <v>3</v>
      </c>
      <c r="FL53" s="42" t="s">
        <v>3</v>
      </c>
      <c r="FM53" s="42" t="s">
        <v>62</v>
      </c>
      <c r="FN53" s="42" t="s">
        <v>3</v>
      </c>
      <c r="FO53" s="43"/>
      <c r="FP53" s="42" t="s">
        <v>3</v>
      </c>
      <c r="FQ53" s="42" t="s">
        <v>3</v>
      </c>
      <c r="FR53" s="42" t="s">
        <v>3</v>
      </c>
      <c r="FS53" s="42" t="s">
        <v>3</v>
      </c>
      <c r="FT53" s="42" t="s">
        <v>3</v>
      </c>
      <c r="FU53" s="42" t="s">
        <v>3</v>
      </c>
      <c r="FV53" s="42" t="s">
        <v>3</v>
      </c>
      <c r="FW53" s="42" t="s">
        <v>3</v>
      </c>
      <c r="FX53" s="42" t="s">
        <v>3</v>
      </c>
      <c r="FY53" s="42" t="s">
        <v>3</v>
      </c>
      <c r="FZ53" s="42" t="s">
        <v>3</v>
      </c>
      <c r="GA53" s="42" t="s">
        <v>3</v>
      </c>
      <c r="GB53" s="42" t="s">
        <v>3</v>
      </c>
      <c r="GC53" s="42" t="s">
        <v>3</v>
      </c>
      <c r="GD53" s="42" t="s">
        <v>3</v>
      </c>
      <c r="GE53" s="42" t="s">
        <v>3</v>
      </c>
      <c r="GF53" s="42" t="s">
        <v>3</v>
      </c>
      <c r="GG53" s="42" t="s">
        <v>3</v>
      </c>
      <c r="GH53" s="42" t="s">
        <v>3</v>
      </c>
      <c r="GI53" s="42" t="s">
        <v>3</v>
      </c>
      <c r="GJ53" s="42" t="s">
        <v>3</v>
      </c>
      <c r="GK53" s="42" t="s">
        <v>3</v>
      </c>
      <c r="GL53" s="42" t="s">
        <v>3</v>
      </c>
      <c r="GM53" s="42" t="s">
        <v>3</v>
      </c>
      <c r="GN53" s="42" t="s">
        <v>3</v>
      </c>
      <c r="GO53" s="42" t="s">
        <v>3</v>
      </c>
      <c r="GP53" s="44" t="s">
        <v>3</v>
      </c>
      <c r="GQ53" s="44" t="s">
        <v>3</v>
      </c>
      <c r="GR53" s="44" t="s">
        <v>3</v>
      </c>
      <c r="GS53" s="44" t="s">
        <v>3</v>
      </c>
      <c r="GT53" s="44" t="s">
        <v>3</v>
      </c>
      <c r="GU53" s="42" t="s">
        <v>3</v>
      </c>
      <c r="GV53" s="42" t="s">
        <v>2652</v>
      </c>
      <c r="GW53" s="42" t="s">
        <v>3</v>
      </c>
      <c r="GX53" s="42">
        <v>144627083</v>
      </c>
      <c r="GY53" s="42" t="s">
        <v>2739</v>
      </c>
      <c r="GZ53" s="42" t="s">
        <v>2740</v>
      </c>
      <c r="HA53" s="42" t="s">
        <v>3</v>
      </c>
      <c r="HB53" s="42">
        <v>82</v>
      </c>
    </row>
    <row r="54" spans="1:210" x14ac:dyDescent="0.35">
      <c r="A54" s="42" t="s">
        <v>2779</v>
      </c>
      <c r="B54" s="42" t="s">
        <v>2780</v>
      </c>
      <c r="C54" s="42" t="s">
        <v>2634</v>
      </c>
      <c r="D54" s="42" t="s">
        <v>2635</v>
      </c>
      <c r="E54" s="42" t="s">
        <v>3</v>
      </c>
      <c r="F54" s="42" t="s">
        <v>2634</v>
      </c>
      <c r="G54" s="42" t="s">
        <v>46</v>
      </c>
      <c r="H54" s="42" t="s">
        <v>603</v>
      </c>
      <c r="I54" s="42" t="s">
        <v>46</v>
      </c>
      <c r="J54" s="42" t="s">
        <v>635</v>
      </c>
      <c r="K54" s="42" t="s">
        <v>47</v>
      </c>
      <c r="L54" s="42" t="s">
        <v>48</v>
      </c>
      <c r="M54" s="42" t="s">
        <v>728</v>
      </c>
      <c r="N54" s="42" t="s">
        <v>48</v>
      </c>
      <c r="O54" s="42" t="s">
        <v>1274</v>
      </c>
      <c r="P54" s="42" t="s">
        <v>727</v>
      </c>
      <c r="Q54" s="42" t="s">
        <v>3</v>
      </c>
      <c r="R54" s="42" t="s">
        <v>726</v>
      </c>
      <c r="S54" s="42" t="s">
        <v>727</v>
      </c>
      <c r="T54" s="42" t="s">
        <v>727</v>
      </c>
      <c r="U54" s="43" t="s">
        <v>727</v>
      </c>
      <c r="V54" s="42" t="s">
        <v>15</v>
      </c>
      <c r="W54" s="42" t="s">
        <v>1084</v>
      </c>
      <c r="X54" s="42" t="s">
        <v>224</v>
      </c>
      <c r="Y54" s="42" t="s">
        <v>1084</v>
      </c>
      <c r="Z54" s="42" t="s">
        <v>1089</v>
      </c>
      <c r="AA54" s="42" t="s">
        <v>1045</v>
      </c>
      <c r="AB54" s="42" t="s">
        <v>1045</v>
      </c>
      <c r="AC54" s="42" t="s">
        <v>947</v>
      </c>
      <c r="AD54" s="42" t="s">
        <v>3</v>
      </c>
      <c r="AE54" s="43" t="s">
        <v>947</v>
      </c>
      <c r="AF54" s="44" t="s">
        <v>3</v>
      </c>
      <c r="AG54" s="44" t="s">
        <v>3</v>
      </c>
      <c r="AH54" s="42" t="s">
        <v>970</v>
      </c>
      <c r="AI54" s="42">
        <v>0</v>
      </c>
      <c r="AJ54" s="42">
        <v>1</v>
      </c>
      <c r="AK54" s="42">
        <v>0</v>
      </c>
      <c r="AL54" s="42">
        <v>0</v>
      </c>
      <c r="AM54" s="42">
        <v>0</v>
      </c>
      <c r="AN54" s="42" t="s">
        <v>970</v>
      </c>
      <c r="AO54" s="42">
        <v>0</v>
      </c>
      <c r="AP54" s="42">
        <v>1</v>
      </c>
      <c r="AQ54" s="42">
        <v>0</v>
      </c>
      <c r="AR54" s="42">
        <v>0</v>
      </c>
      <c r="AS54" s="42">
        <v>0</v>
      </c>
      <c r="AT54" s="42" t="s">
        <v>3</v>
      </c>
      <c r="AU54" s="42" t="s">
        <v>3</v>
      </c>
      <c r="AV54" s="42" t="s">
        <v>3</v>
      </c>
      <c r="AW54" s="42" t="s">
        <v>3</v>
      </c>
      <c r="AX54" s="42" t="s">
        <v>3</v>
      </c>
      <c r="AY54" s="42" t="s">
        <v>3</v>
      </c>
      <c r="AZ54" s="42" t="s">
        <v>3</v>
      </c>
      <c r="BA54" s="42" t="s">
        <v>3</v>
      </c>
      <c r="BB54" s="42" t="s">
        <v>3</v>
      </c>
      <c r="BC54" s="42" t="s">
        <v>3</v>
      </c>
      <c r="BD54" s="42" t="s">
        <v>3</v>
      </c>
      <c r="BE54" s="42" t="s">
        <v>3</v>
      </c>
      <c r="BF54" s="42" t="s">
        <v>3</v>
      </c>
      <c r="BG54" s="42" t="s">
        <v>3</v>
      </c>
      <c r="BH54" s="42" t="s">
        <v>3</v>
      </c>
      <c r="BI54" s="42" t="s">
        <v>3</v>
      </c>
      <c r="BJ54" s="42" t="s">
        <v>3</v>
      </c>
      <c r="BK54" s="42" t="s">
        <v>3</v>
      </c>
      <c r="BL54" s="42" t="s">
        <v>3</v>
      </c>
      <c r="BM54" s="42" t="s">
        <v>3</v>
      </c>
      <c r="BN54" s="42" t="s">
        <v>3</v>
      </c>
      <c r="BO54" s="42" t="s">
        <v>3</v>
      </c>
      <c r="BP54" s="42" t="s">
        <v>3</v>
      </c>
      <c r="BQ54" s="42" t="s">
        <v>3</v>
      </c>
      <c r="BR54" s="42" t="s">
        <v>3</v>
      </c>
      <c r="BS54" s="42" t="s">
        <v>3</v>
      </c>
      <c r="BT54" s="43" t="s">
        <v>3</v>
      </c>
      <c r="BU54" s="42" t="s">
        <v>1045</v>
      </c>
      <c r="BV54" s="42">
        <v>25</v>
      </c>
      <c r="BW54" s="42" t="s">
        <v>3</v>
      </c>
      <c r="BX54" s="42" t="s">
        <v>3</v>
      </c>
      <c r="BY54" s="42" t="s">
        <v>3</v>
      </c>
      <c r="BZ54" s="42" t="s">
        <v>3</v>
      </c>
      <c r="CA54" s="42" t="s">
        <v>3</v>
      </c>
      <c r="CB54" s="42" t="s">
        <v>3</v>
      </c>
      <c r="CC54" s="42" t="s">
        <v>3</v>
      </c>
      <c r="CD54" s="43">
        <v>25</v>
      </c>
      <c r="CE54" s="42" t="s">
        <v>3</v>
      </c>
      <c r="CF54" s="42" t="s">
        <v>3</v>
      </c>
      <c r="CG54" s="42" t="s">
        <v>3</v>
      </c>
      <c r="CH54" s="42" t="s">
        <v>3</v>
      </c>
      <c r="CI54" s="42" t="s">
        <v>3</v>
      </c>
      <c r="CJ54" s="42" t="s">
        <v>3</v>
      </c>
      <c r="CK54" s="42" t="s">
        <v>3</v>
      </c>
      <c r="CL54" s="42" t="s">
        <v>3</v>
      </c>
      <c r="CM54" s="42" t="s">
        <v>3</v>
      </c>
      <c r="CN54" s="42" t="s">
        <v>3</v>
      </c>
      <c r="CO54" s="43" t="s">
        <v>3</v>
      </c>
      <c r="CP54" s="45" t="s">
        <v>3</v>
      </c>
      <c r="CQ54" s="42" t="s">
        <v>3</v>
      </c>
      <c r="CR54" s="42" t="s">
        <v>3</v>
      </c>
      <c r="CS54" s="42" t="s">
        <v>3</v>
      </c>
      <c r="CT54" s="42" t="s">
        <v>3</v>
      </c>
      <c r="CU54" s="42" t="s">
        <v>33</v>
      </c>
      <c r="CV54" s="42" t="s">
        <v>970</v>
      </c>
      <c r="CW54" s="42">
        <v>0</v>
      </c>
      <c r="CX54" s="42">
        <v>1</v>
      </c>
      <c r="CY54" s="42">
        <v>0</v>
      </c>
      <c r="CZ54" s="42">
        <v>0</v>
      </c>
      <c r="DA54" s="42">
        <v>0</v>
      </c>
      <c r="DB54" s="42" t="s">
        <v>1008</v>
      </c>
      <c r="DC54" s="42">
        <v>0</v>
      </c>
      <c r="DD54" s="42">
        <v>0</v>
      </c>
      <c r="DE54" s="42">
        <v>0</v>
      </c>
      <c r="DF54" s="42">
        <v>0</v>
      </c>
      <c r="DG54" s="42">
        <v>0</v>
      </c>
      <c r="DH54" s="42">
        <v>0</v>
      </c>
      <c r="DI54" s="42">
        <v>0</v>
      </c>
      <c r="DJ54" s="42">
        <v>1</v>
      </c>
      <c r="DK54" s="42">
        <v>0</v>
      </c>
      <c r="DL54" s="42">
        <v>0</v>
      </c>
      <c r="DM54" s="42" t="s">
        <v>3</v>
      </c>
      <c r="DN54" s="42" t="s">
        <v>3</v>
      </c>
      <c r="DO54" s="42" t="s">
        <v>3</v>
      </c>
      <c r="DP54" s="42" t="s">
        <v>3</v>
      </c>
      <c r="DQ54" s="42" t="s">
        <v>3</v>
      </c>
      <c r="DR54" s="42" t="s">
        <v>3</v>
      </c>
      <c r="DS54" s="42" t="s">
        <v>3</v>
      </c>
      <c r="DT54" s="42" t="s">
        <v>3</v>
      </c>
      <c r="DU54" s="42" t="s">
        <v>3</v>
      </c>
      <c r="DV54" s="42" t="s">
        <v>3</v>
      </c>
      <c r="DW54" s="42" t="s">
        <v>3</v>
      </c>
      <c r="DX54" s="42" t="s">
        <v>3</v>
      </c>
      <c r="DY54" s="42" t="s">
        <v>3</v>
      </c>
      <c r="DZ54" s="42" t="s">
        <v>3</v>
      </c>
      <c r="EA54" s="42" t="s">
        <v>3</v>
      </c>
      <c r="EB54" s="42" t="s">
        <v>3</v>
      </c>
      <c r="EC54" s="42" t="s">
        <v>3</v>
      </c>
      <c r="ED54" s="42" t="s">
        <v>1045</v>
      </c>
      <c r="EE54" s="42" t="s">
        <v>970</v>
      </c>
      <c r="EF54" s="42">
        <v>0</v>
      </c>
      <c r="EG54" s="42">
        <v>1</v>
      </c>
      <c r="EH54" s="42">
        <v>0</v>
      </c>
      <c r="EI54" s="42">
        <v>0</v>
      </c>
      <c r="EJ54" s="42">
        <v>0</v>
      </c>
      <c r="EK54" s="42" t="s">
        <v>2665</v>
      </c>
      <c r="EL54" s="42">
        <v>0</v>
      </c>
      <c r="EM54" s="42">
        <v>1</v>
      </c>
      <c r="EN54" s="42">
        <v>0</v>
      </c>
      <c r="EO54" s="42">
        <v>0</v>
      </c>
      <c r="EP54" s="42">
        <v>0</v>
      </c>
      <c r="EQ54" s="42">
        <v>0</v>
      </c>
      <c r="ER54" s="42">
        <v>0</v>
      </c>
      <c r="ES54" s="42">
        <v>0</v>
      </c>
      <c r="ET54" s="42">
        <v>0</v>
      </c>
      <c r="EU54" s="42">
        <v>0</v>
      </c>
      <c r="EV54" s="42">
        <v>0</v>
      </c>
      <c r="EW54" s="42" t="s">
        <v>3</v>
      </c>
      <c r="EX54" s="44" t="s">
        <v>3</v>
      </c>
      <c r="EY54" s="44" t="s">
        <v>3</v>
      </c>
      <c r="EZ54" s="42" t="s">
        <v>3</v>
      </c>
      <c r="FA54" s="42" t="s">
        <v>3</v>
      </c>
      <c r="FB54" s="42" t="s">
        <v>3</v>
      </c>
      <c r="FC54" s="42" t="s">
        <v>3</v>
      </c>
      <c r="FD54" s="42" t="s">
        <v>3</v>
      </c>
      <c r="FE54" s="42" t="s">
        <v>3</v>
      </c>
      <c r="FF54" s="42" t="s">
        <v>3</v>
      </c>
      <c r="FG54" s="42" t="s">
        <v>3</v>
      </c>
      <c r="FH54" s="42" t="s">
        <v>3</v>
      </c>
      <c r="FI54" s="42" t="s">
        <v>62</v>
      </c>
      <c r="FJ54" s="42" t="s">
        <v>3</v>
      </c>
      <c r="FK54" s="42" t="s">
        <v>3</v>
      </c>
      <c r="FL54" s="42" t="s">
        <v>3</v>
      </c>
      <c r="FM54" s="42" t="s">
        <v>62</v>
      </c>
      <c r="FN54" s="42" t="s">
        <v>3</v>
      </c>
      <c r="FO54" s="43"/>
      <c r="FP54" s="42" t="s">
        <v>3</v>
      </c>
      <c r="FQ54" s="42" t="s">
        <v>3</v>
      </c>
      <c r="FR54" s="42" t="s">
        <v>3</v>
      </c>
      <c r="FS54" s="42" t="s">
        <v>3</v>
      </c>
      <c r="FT54" s="42" t="s">
        <v>3</v>
      </c>
      <c r="FU54" s="42" t="s">
        <v>3</v>
      </c>
      <c r="FV54" s="42" t="s">
        <v>3</v>
      </c>
      <c r="FW54" s="42" t="s">
        <v>3</v>
      </c>
      <c r="FX54" s="42" t="s">
        <v>3</v>
      </c>
      <c r="FY54" s="42" t="s">
        <v>3</v>
      </c>
      <c r="FZ54" s="42" t="s">
        <v>3</v>
      </c>
      <c r="GA54" s="42" t="s">
        <v>3</v>
      </c>
      <c r="GB54" s="42" t="s">
        <v>3</v>
      </c>
      <c r="GC54" s="42" t="s">
        <v>3</v>
      </c>
      <c r="GD54" s="42" t="s">
        <v>3</v>
      </c>
      <c r="GE54" s="42" t="s">
        <v>3</v>
      </c>
      <c r="GF54" s="42" t="s">
        <v>3</v>
      </c>
      <c r="GG54" s="42" t="s">
        <v>3</v>
      </c>
      <c r="GH54" s="42" t="s">
        <v>3</v>
      </c>
      <c r="GI54" s="42" t="s">
        <v>3</v>
      </c>
      <c r="GJ54" s="42" t="s">
        <v>3</v>
      </c>
      <c r="GK54" s="42" t="s">
        <v>3</v>
      </c>
      <c r="GL54" s="42" t="s">
        <v>3</v>
      </c>
      <c r="GM54" s="42" t="s">
        <v>3</v>
      </c>
      <c r="GN54" s="42" t="s">
        <v>3</v>
      </c>
      <c r="GO54" s="42" t="s">
        <v>3</v>
      </c>
      <c r="GP54" s="44" t="s">
        <v>3</v>
      </c>
      <c r="GQ54" s="44" t="s">
        <v>3</v>
      </c>
      <c r="GR54" s="44" t="s">
        <v>3</v>
      </c>
      <c r="GS54" s="44" t="s">
        <v>3</v>
      </c>
      <c r="GT54" s="44" t="s">
        <v>3</v>
      </c>
      <c r="GU54" s="42" t="s">
        <v>3</v>
      </c>
      <c r="GV54" s="42" t="s">
        <v>2652</v>
      </c>
      <c r="GW54" s="42" t="s">
        <v>3</v>
      </c>
      <c r="GX54" s="42">
        <v>143689895</v>
      </c>
      <c r="GY54" s="42" t="s">
        <v>2781</v>
      </c>
      <c r="GZ54" s="42" t="s">
        <v>2782</v>
      </c>
      <c r="HA54" s="42" t="s">
        <v>3</v>
      </c>
      <c r="HB54" s="42">
        <v>5</v>
      </c>
    </row>
    <row r="55" spans="1:210" x14ac:dyDescent="0.35">
      <c r="A55" s="42" t="s">
        <v>2788</v>
      </c>
      <c r="B55" s="42" t="s">
        <v>2789</v>
      </c>
      <c r="C55" s="42" t="s">
        <v>2650</v>
      </c>
      <c r="D55" s="42" t="s">
        <v>2635</v>
      </c>
      <c r="E55" s="42" t="s">
        <v>3</v>
      </c>
      <c r="F55" s="42" t="s">
        <v>2650</v>
      </c>
      <c r="G55" s="42" t="s">
        <v>46</v>
      </c>
      <c r="H55" s="42" t="s">
        <v>603</v>
      </c>
      <c r="I55" s="42" t="s">
        <v>46</v>
      </c>
      <c r="J55" s="42" t="s">
        <v>639</v>
      </c>
      <c r="K55" s="42" t="s">
        <v>47</v>
      </c>
      <c r="L55" s="42" t="s">
        <v>48</v>
      </c>
      <c r="M55" s="42" t="s">
        <v>728</v>
      </c>
      <c r="N55" s="42" t="s">
        <v>48</v>
      </c>
      <c r="O55" s="42" t="s">
        <v>1274</v>
      </c>
      <c r="P55" s="42" t="s">
        <v>14</v>
      </c>
      <c r="Q55" s="42" t="s">
        <v>3</v>
      </c>
      <c r="R55" s="42" t="s">
        <v>729</v>
      </c>
      <c r="S55" s="42" t="s">
        <v>14</v>
      </c>
      <c r="T55" s="42" t="s">
        <v>14</v>
      </c>
      <c r="U55" s="43" t="s">
        <v>14</v>
      </c>
      <c r="V55" s="42" t="s">
        <v>15</v>
      </c>
      <c r="W55" s="42" t="s">
        <v>1086</v>
      </c>
      <c r="X55" s="42" t="s">
        <v>1085</v>
      </c>
      <c r="Y55" s="42" t="s">
        <v>1086</v>
      </c>
      <c r="Z55" s="42" t="s">
        <v>1089</v>
      </c>
      <c r="AA55" s="42" t="s">
        <v>1045</v>
      </c>
      <c r="AB55" s="42" t="s">
        <v>1045</v>
      </c>
      <c r="AC55" s="42" t="s">
        <v>3</v>
      </c>
      <c r="AD55" s="42" t="s">
        <v>3</v>
      </c>
      <c r="AE55" s="43" t="s">
        <v>3</v>
      </c>
      <c r="AF55" s="44" t="s">
        <v>3</v>
      </c>
      <c r="AG55" s="44" t="s">
        <v>3</v>
      </c>
      <c r="AH55" s="42" t="s">
        <v>3</v>
      </c>
      <c r="AI55" s="42" t="s">
        <v>3</v>
      </c>
      <c r="AJ55" s="42" t="s">
        <v>3</v>
      </c>
      <c r="AK55" s="42" t="s">
        <v>3</v>
      </c>
      <c r="AL55" s="42" t="s">
        <v>3</v>
      </c>
      <c r="AM55" s="42" t="s">
        <v>3</v>
      </c>
      <c r="AN55" s="42" t="s">
        <v>3</v>
      </c>
      <c r="AO55" s="42" t="s">
        <v>3</v>
      </c>
      <c r="AP55" s="42" t="s">
        <v>3</v>
      </c>
      <c r="AQ55" s="42" t="s">
        <v>3</v>
      </c>
      <c r="AR55" s="42" t="s">
        <v>3</v>
      </c>
      <c r="AS55" s="42" t="s">
        <v>3</v>
      </c>
      <c r="AT55" s="42" t="s">
        <v>3</v>
      </c>
      <c r="AU55" s="42" t="s">
        <v>3</v>
      </c>
      <c r="AV55" s="42" t="s">
        <v>3</v>
      </c>
      <c r="AW55" s="42" t="s">
        <v>3</v>
      </c>
      <c r="AX55" s="42" t="s">
        <v>3</v>
      </c>
      <c r="AY55" s="42" t="s">
        <v>3</v>
      </c>
      <c r="AZ55" s="42" t="s">
        <v>3</v>
      </c>
      <c r="BA55" s="42" t="s">
        <v>3</v>
      </c>
      <c r="BB55" s="42" t="s">
        <v>3</v>
      </c>
      <c r="BC55" s="42" t="s">
        <v>3</v>
      </c>
      <c r="BD55" s="42" t="s">
        <v>3</v>
      </c>
      <c r="BE55" s="42" t="s">
        <v>3</v>
      </c>
      <c r="BF55" s="42" t="s">
        <v>3</v>
      </c>
      <c r="BG55" s="42" t="s">
        <v>3</v>
      </c>
      <c r="BH55" s="42" t="s">
        <v>3</v>
      </c>
      <c r="BI55" s="42" t="s">
        <v>3</v>
      </c>
      <c r="BJ55" s="42" t="s">
        <v>3</v>
      </c>
      <c r="BK55" s="42" t="s">
        <v>3</v>
      </c>
      <c r="BL55" s="42" t="s">
        <v>3</v>
      </c>
      <c r="BM55" s="42" t="s">
        <v>3</v>
      </c>
      <c r="BN55" s="42" t="s">
        <v>3</v>
      </c>
      <c r="BO55" s="42" t="s">
        <v>3</v>
      </c>
      <c r="BP55" s="42" t="s">
        <v>3</v>
      </c>
      <c r="BQ55" s="42" t="s">
        <v>3</v>
      </c>
      <c r="BR55" s="42" t="s">
        <v>3</v>
      </c>
      <c r="BS55" s="42" t="s">
        <v>3</v>
      </c>
      <c r="BT55" s="43" t="s">
        <v>3</v>
      </c>
      <c r="BU55" s="42" t="s">
        <v>3</v>
      </c>
      <c r="BV55" s="42" t="s">
        <v>3</v>
      </c>
      <c r="BW55" s="42" t="s">
        <v>3</v>
      </c>
      <c r="BX55" s="42" t="s">
        <v>3</v>
      </c>
      <c r="BY55" s="42" t="s">
        <v>3</v>
      </c>
      <c r="BZ55" s="42" t="s">
        <v>3</v>
      </c>
      <c r="CA55" s="42" t="s">
        <v>3</v>
      </c>
      <c r="CB55" s="42" t="s">
        <v>3</v>
      </c>
      <c r="CC55" s="42" t="s">
        <v>3</v>
      </c>
      <c r="CD55" s="43" t="s">
        <v>3</v>
      </c>
      <c r="CE55" s="42" t="s">
        <v>3</v>
      </c>
      <c r="CF55" s="42" t="s">
        <v>3</v>
      </c>
      <c r="CG55" s="42" t="s">
        <v>3</v>
      </c>
      <c r="CH55" s="42" t="s">
        <v>3</v>
      </c>
      <c r="CI55" s="42" t="s">
        <v>3</v>
      </c>
      <c r="CJ55" s="42" t="s">
        <v>3</v>
      </c>
      <c r="CK55" s="42" t="s">
        <v>3</v>
      </c>
      <c r="CL55" s="42" t="s">
        <v>3</v>
      </c>
      <c r="CM55" s="42" t="s">
        <v>3</v>
      </c>
      <c r="CN55" s="42" t="s">
        <v>3</v>
      </c>
      <c r="CO55" s="43" t="s">
        <v>3</v>
      </c>
      <c r="CP55" s="45" t="s">
        <v>3</v>
      </c>
      <c r="CQ55" s="42" t="s">
        <v>3</v>
      </c>
      <c r="CR55" s="42" t="s">
        <v>3</v>
      </c>
      <c r="CS55" s="42" t="s">
        <v>3</v>
      </c>
      <c r="CT55" s="42" t="s">
        <v>3</v>
      </c>
      <c r="CU55" s="42" t="s">
        <v>3</v>
      </c>
      <c r="CV55" s="42" t="s">
        <v>3</v>
      </c>
      <c r="CW55" s="42" t="s">
        <v>3</v>
      </c>
      <c r="CX55" s="42" t="s">
        <v>3</v>
      </c>
      <c r="CY55" s="42" t="s">
        <v>3</v>
      </c>
      <c r="CZ55" s="42" t="s">
        <v>3</v>
      </c>
      <c r="DA55" s="42" t="s">
        <v>3</v>
      </c>
      <c r="DB55" s="42" t="s">
        <v>3</v>
      </c>
      <c r="DC55" s="42" t="s">
        <v>3</v>
      </c>
      <c r="DD55" s="42" t="s">
        <v>3</v>
      </c>
      <c r="DE55" s="42" t="s">
        <v>3</v>
      </c>
      <c r="DF55" s="42" t="s">
        <v>3</v>
      </c>
      <c r="DG55" s="42" t="s">
        <v>3</v>
      </c>
      <c r="DH55" s="42" t="s">
        <v>3</v>
      </c>
      <c r="DI55" s="42" t="s">
        <v>3</v>
      </c>
      <c r="DJ55" s="42" t="s">
        <v>3</v>
      </c>
      <c r="DK55" s="42" t="s">
        <v>3</v>
      </c>
      <c r="DL55" s="42" t="s">
        <v>3</v>
      </c>
      <c r="DM55" s="42" t="s">
        <v>3</v>
      </c>
      <c r="DN55" s="42" t="s">
        <v>3</v>
      </c>
      <c r="DO55" s="42" t="s">
        <v>3</v>
      </c>
      <c r="DP55" s="42" t="s">
        <v>3</v>
      </c>
      <c r="DQ55" s="42" t="s">
        <v>3</v>
      </c>
      <c r="DR55" s="42" t="s">
        <v>3</v>
      </c>
      <c r="DS55" s="42" t="s">
        <v>3</v>
      </c>
      <c r="DT55" s="42" t="s">
        <v>3</v>
      </c>
      <c r="DU55" s="42" t="s">
        <v>3</v>
      </c>
      <c r="DV55" s="42" t="s">
        <v>3</v>
      </c>
      <c r="DW55" s="42" t="s">
        <v>3</v>
      </c>
      <c r="DX55" s="42" t="s">
        <v>3</v>
      </c>
      <c r="DY55" s="42" t="s">
        <v>3</v>
      </c>
      <c r="DZ55" s="42" t="s">
        <v>3</v>
      </c>
      <c r="EA55" s="42" t="s">
        <v>3</v>
      </c>
      <c r="EB55" s="42" t="s">
        <v>3</v>
      </c>
      <c r="EC55" s="42" t="s">
        <v>3</v>
      </c>
      <c r="ED55" s="42" t="s">
        <v>3</v>
      </c>
      <c r="EE55" s="42" t="s">
        <v>3</v>
      </c>
      <c r="EF55" s="42" t="s">
        <v>3</v>
      </c>
      <c r="EG55" s="42" t="s">
        <v>3</v>
      </c>
      <c r="EH55" s="42" t="s">
        <v>3</v>
      </c>
      <c r="EI55" s="42" t="s">
        <v>3</v>
      </c>
      <c r="EJ55" s="42" t="s">
        <v>3</v>
      </c>
      <c r="EK55" s="42" t="s">
        <v>3</v>
      </c>
      <c r="EL55" s="42" t="s">
        <v>3</v>
      </c>
      <c r="EM55" s="42" t="s">
        <v>3</v>
      </c>
      <c r="EN55" s="42" t="s">
        <v>3</v>
      </c>
      <c r="EO55" s="42" t="s">
        <v>3</v>
      </c>
      <c r="EP55" s="42" t="s">
        <v>3</v>
      </c>
      <c r="EQ55" s="42" t="s">
        <v>3</v>
      </c>
      <c r="ER55" s="42" t="s">
        <v>3</v>
      </c>
      <c r="ES55" s="42" t="s">
        <v>3</v>
      </c>
      <c r="ET55" s="42" t="s">
        <v>3</v>
      </c>
      <c r="EU55" s="42" t="s">
        <v>3</v>
      </c>
      <c r="EV55" s="42" t="s">
        <v>3</v>
      </c>
      <c r="EW55" s="42" t="s">
        <v>3</v>
      </c>
      <c r="EX55" s="44" t="s">
        <v>3</v>
      </c>
      <c r="EY55" s="44" t="s">
        <v>3</v>
      </c>
      <c r="EZ55" s="42" t="s">
        <v>2790</v>
      </c>
      <c r="FA55" s="42" t="s">
        <v>1045</v>
      </c>
      <c r="FB55" s="42" t="s">
        <v>1045</v>
      </c>
      <c r="FC55" s="42" t="s">
        <v>3</v>
      </c>
      <c r="FD55" s="42" t="s">
        <v>1045</v>
      </c>
      <c r="FE55" s="42" t="s">
        <v>3</v>
      </c>
      <c r="FF55" s="42" t="s">
        <v>3</v>
      </c>
      <c r="FG55" s="42" t="s">
        <v>3</v>
      </c>
      <c r="FH55" s="42" t="s">
        <v>1045</v>
      </c>
      <c r="FI55" s="42" t="s">
        <v>62</v>
      </c>
      <c r="FJ55" s="42">
        <v>3000</v>
      </c>
      <c r="FK55" s="42">
        <v>1500</v>
      </c>
      <c r="FL55" s="42" t="s">
        <v>3</v>
      </c>
      <c r="FM55" s="42" t="s">
        <v>62</v>
      </c>
      <c r="FN55" s="42" t="s">
        <v>3</v>
      </c>
      <c r="FO55" s="43">
        <v>1500</v>
      </c>
      <c r="FP55" s="42" t="s">
        <v>17</v>
      </c>
      <c r="FQ55" s="42" t="s">
        <v>3</v>
      </c>
      <c r="FR55" s="42" t="s">
        <v>3</v>
      </c>
      <c r="FS55" s="42" t="s">
        <v>3</v>
      </c>
      <c r="FT55" s="42" t="s">
        <v>3</v>
      </c>
      <c r="FU55" s="42" t="s">
        <v>3</v>
      </c>
      <c r="FV55" s="42" t="s">
        <v>3</v>
      </c>
      <c r="FW55" s="42" t="s">
        <v>3</v>
      </c>
      <c r="FX55" s="42" t="s">
        <v>3</v>
      </c>
      <c r="FY55" s="42" t="s">
        <v>3</v>
      </c>
      <c r="FZ55" s="42" t="s">
        <v>3</v>
      </c>
      <c r="GA55" s="42" t="s">
        <v>3</v>
      </c>
      <c r="GB55" s="42" t="s">
        <v>3</v>
      </c>
      <c r="GC55" s="42" t="s">
        <v>3</v>
      </c>
      <c r="GD55" s="42" t="s">
        <v>3</v>
      </c>
      <c r="GE55" s="42" t="s">
        <v>3</v>
      </c>
      <c r="GF55" s="42" t="s">
        <v>3</v>
      </c>
      <c r="GG55" s="42" t="s">
        <v>3</v>
      </c>
      <c r="GH55" s="42" t="s">
        <v>3</v>
      </c>
      <c r="GI55" s="42" t="s">
        <v>3</v>
      </c>
      <c r="GJ55" s="42" t="s">
        <v>3</v>
      </c>
      <c r="GK55" s="42" t="s">
        <v>3</v>
      </c>
      <c r="GL55" s="42" t="s">
        <v>3</v>
      </c>
      <c r="GM55" s="42" t="s">
        <v>3</v>
      </c>
      <c r="GN55" s="42" t="s">
        <v>1046</v>
      </c>
      <c r="GO55" s="42" t="s">
        <v>3</v>
      </c>
      <c r="GP55" s="44" t="s">
        <v>3</v>
      </c>
      <c r="GQ55" s="44" t="s">
        <v>3</v>
      </c>
      <c r="GR55" s="44" t="s">
        <v>3</v>
      </c>
      <c r="GS55" s="44" t="s">
        <v>3</v>
      </c>
      <c r="GT55" s="44" t="s">
        <v>3</v>
      </c>
      <c r="GU55" s="42" t="s">
        <v>3</v>
      </c>
      <c r="GV55" s="42" t="s">
        <v>2791</v>
      </c>
      <c r="GW55" s="42" t="s">
        <v>3</v>
      </c>
      <c r="GX55" s="42">
        <v>144626911</v>
      </c>
      <c r="GY55" s="42" t="s">
        <v>2792</v>
      </c>
      <c r="GZ55" s="42" t="s">
        <v>2793</v>
      </c>
      <c r="HA55" s="42" t="s">
        <v>3</v>
      </c>
      <c r="HB55" s="42">
        <v>68</v>
      </c>
    </row>
    <row r="56" spans="1:210" x14ac:dyDescent="0.35">
      <c r="A56" s="42" t="s">
        <v>2800</v>
      </c>
      <c r="B56" s="42" t="s">
        <v>2801</v>
      </c>
      <c r="C56" s="42" t="s">
        <v>2634</v>
      </c>
      <c r="D56" s="42" t="s">
        <v>2635</v>
      </c>
      <c r="E56" s="42" t="s">
        <v>3</v>
      </c>
      <c r="F56" s="42" t="s">
        <v>2634</v>
      </c>
      <c r="G56" s="42" t="s">
        <v>46</v>
      </c>
      <c r="H56" s="42" t="s">
        <v>603</v>
      </c>
      <c r="I56" s="42" t="s">
        <v>46</v>
      </c>
      <c r="J56" s="42" t="s">
        <v>635</v>
      </c>
      <c r="K56" s="42" t="s">
        <v>47</v>
      </c>
      <c r="L56" s="42" t="s">
        <v>48</v>
      </c>
      <c r="M56" s="42" t="s">
        <v>728</v>
      </c>
      <c r="N56" s="42" t="s">
        <v>48</v>
      </c>
      <c r="O56" s="42" t="s">
        <v>1274</v>
      </c>
      <c r="P56" s="42" t="s">
        <v>727</v>
      </c>
      <c r="Q56" s="42" t="s">
        <v>3</v>
      </c>
      <c r="R56" s="42" t="s">
        <v>726</v>
      </c>
      <c r="S56" s="42" t="s">
        <v>727</v>
      </c>
      <c r="T56" s="42" t="s">
        <v>727</v>
      </c>
      <c r="U56" s="43" t="s">
        <v>727</v>
      </c>
      <c r="V56" s="42" t="s">
        <v>15</v>
      </c>
      <c r="W56" s="42" t="s">
        <v>1084</v>
      </c>
      <c r="X56" s="42" t="s">
        <v>224</v>
      </c>
      <c r="Y56" s="42" t="s">
        <v>1084</v>
      </c>
      <c r="Z56" s="42" t="s">
        <v>1089</v>
      </c>
      <c r="AA56" s="42" t="s">
        <v>1045</v>
      </c>
      <c r="AB56" s="42" t="s">
        <v>1045</v>
      </c>
      <c r="AC56" s="42" t="s">
        <v>947</v>
      </c>
      <c r="AD56" s="42" t="s">
        <v>3</v>
      </c>
      <c r="AE56" s="43" t="s">
        <v>947</v>
      </c>
      <c r="AF56" s="44" t="s">
        <v>3</v>
      </c>
      <c r="AG56" s="44" t="s">
        <v>3</v>
      </c>
      <c r="AH56" s="42" t="s">
        <v>970</v>
      </c>
      <c r="AI56" s="42">
        <v>0</v>
      </c>
      <c r="AJ56" s="42">
        <v>1</v>
      </c>
      <c r="AK56" s="42">
        <v>0</v>
      </c>
      <c r="AL56" s="42">
        <v>0</v>
      </c>
      <c r="AM56" s="42">
        <v>0</v>
      </c>
      <c r="AN56" s="42" t="s">
        <v>970</v>
      </c>
      <c r="AO56" s="42">
        <v>0</v>
      </c>
      <c r="AP56" s="42">
        <v>1</v>
      </c>
      <c r="AQ56" s="42">
        <v>0</v>
      </c>
      <c r="AR56" s="42">
        <v>0</v>
      </c>
      <c r="AS56" s="42">
        <v>0</v>
      </c>
      <c r="AT56" s="42" t="s">
        <v>3</v>
      </c>
      <c r="AU56" s="42" t="s">
        <v>3</v>
      </c>
      <c r="AV56" s="42" t="s">
        <v>3</v>
      </c>
      <c r="AW56" s="42" t="s">
        <v>3</v>
      </c>
      <c r="AX56" s="42" t="s">
        <v>3</v>
      </c>
      <c r="AY56" s="42" t="s">
        <v>3</v>
      </c>
      <c r="AZ56" s="42" t="s">
        <v>3</v>
      </c>
      <c r="BA56" s="42" t="s">
        <v>3</v>
      </c>
      <c r="BB56" s="42" t="s">
        <v>3</v>
      </c>
      <c r="BC56" s="42" t="s">
        <v>3</v>
      </c>
      <c r="BD56" s="42" t="s">
        <v>3</v>
      </c>
      <c r="BE56" s="42" t="s">
        <v>3</v>
      </c>
      <c r="BF56" s="42" t="s">
        <v>3</v>
      </c>
      <c r="BG56" s="42" t="s">
        <v>3</v>
      </c>
      <c r="BH56" s="42" t="s">
        <v>3</v>
      </c>
      <c r="BI56" s="42" t="s">
        <v>3</v>
      </c>
      <c r="BJ56" s="42" t="s">
        <v>3</v>
      </c>
      <c r="BK56" s="42" t="s">
        <v>3</v>
      </c>
      <c r="BL56" s="42" t="s">
        <v>3</v>
      </c>
      <c r="BM56" s="42" t="s">
        <v>3</v>
      </c>
      <c r="BN56" s="42" t="s">
        <v>3</v>
      </c>
      <c r="BO56" s="42" t="s">
        <v>3</v>
      </c>
      <c r="BP56" s="42" t="s">
        <v>3</v>
      </c>
      <c r="BQ56" s="42" t="s">
        <v>3</v>
      </c>
      <c r="BR56" s="42" t="s">
        <v>3</v>
      </c>
      <c r="BS56" s="42" t="s">
        <v>3</v>
      </c>
      <c r="BT56" s="43" t="s">
        <v>3</v>
      </c>
      <c r="BU56" s="42" t="s">
        <v>1045</v>
      </c>
      <c r="BV56" s="42">
        <v>25</v>
      </c>
      <c r="BW56" s="42" t="s">
        <v>3</v>
      </c>
      <c r="BX56" s="42" t="s">
        <v>3</v>
      </c>
      <c r="BY56" s="42" t="s">
        <v>3</v>
      </c>
      <c r="BZ56" s="42" t="s">
        <v>3</v>
      </c>
      <c r="CA56" s="42" t="s">
        <v>3</v>
      </c>
      <c r="CB56" s="42" t="s">
        <v>3</v>
      </c>
      <c r="CC56" s="42" t="s">
        <v>3</v>
      </c>
      <c r="CD56" s="43">
        <v>25</v>
      </c>
      <c r="CE56" s="42" t="s">
        <v>3</v>
      </c>
      <c r="CF56" s="42" t="s">
        <v>3</v>
      </c>
      <c r="CG56" s="42" t="s">
        <v>3</v>
      </c>
      <c r="CH56" s="42" t="s">
        <v>3</v>
      </c>
      <c r="CI56" s="42" t="s">
        <v>3</v>
      </c>
      <c r="CJ56" s="42" t="s">
        <v>3</v>
      </c>
      <c r="CK56" s="42" t="s">
        <v>3</v>
      </c>
      <c r="CL56" s="42" t="s">
        <v>3</v>
      </c>
      <c r="CM56" s="42" t="s">
        <v>3</v>
      </c>
      <c r="CN56" s="42" t="s">
        <v>3</v>
      </c>
      <c r="CO56" s="43" t="s">
        <v>3</v>
      </c>
      <c r="CP56" s="45" t="s">
        <v>3</v>
      </c>
      <c r="CQ56" s="42" t="s">
        <v>3</v>
      </c>
      <c r="CR56" s="42" t="s">
        <v>3</v>
      </c>
      <c r="CS56" s="42" t="s">
        <v>3</v>
      </c>
      <c r="CT56" s="42" t="s">
        <v>3</v>
      </c>
      <c r="CU56" s="42" t="s">
        <v>33</v>
      </c>
      <c r="CV56" s="42" t="s">
        <v>970</v>
      </c>
      <c r="CW56" s="42">
        <v>0</v>
      </c>
      <c r="CX56" s="42">
        <v>1</v>
      </c>
      <c r="CY56" s="42">
        <v>0</v>
      </c>
      <c r="CZ56" s="42">
        <v>0</v>
      </c>
      <c r="DA56" s="42">
        <v>0</v>
      </c>
      <c r="DB56" s="42" t="s">
        <v>1008</v>
      </c>
      <c r="DC56" s="42">
        <v>0</v>
      </c>
      <c r="DD56" s="42">
        <v>0</v>
      </c>
      <c r="DE56" s="42">
        <v>0</v>
      </c>
      <c r="DF56" s="42">
        <v>0</v>
      </c>
      <c r="DG56" s="42">
        <v>0</v>
      </c>
      <c r="DH56" s="42">
        <v>0</v>
      </c>
      <c r="DI56" s="42">
        <v>0</v>
      </c>
      <c r="DJ56" s="42">
        <v>1</v>
      </c>
      <c r="DK56" s="42">
        <v>0</v>
      </c>
      <c r="DL56" s="42">
        <v>0</v>
      </c>
      <c r="DM56" s="42" t="s">
        <v>3</v>
      </c>
      <c r="DN56" s="42" t="s">
        <v>3</v>
      </c>
      <c r="DO56" s="42" t="s">
        <v>3</v>
      </c>
      <c r="DP56" s="42" t="s">
        <v>3</v>
      </c>
      <c r="DQ56" s="42" t="s">
        <v>3</v>
      </c>
      <c r="DR56" s="42" t="s">
        <v>3</v>
      </c>
      <c r="DS56" s="42" t="s">
        <v>3</v>
      </c>
      <c r="DT56" s="42" t="s">
        <v>3</v>
      </c>
      <c r="DU56" s="42" t="s">
        <v>3</v>
      </c>
      <c r="DV56" s="42" t="s">
        <v>3</v>
      </c>
      <c r="DW56" s="42" t="s">
        <v>3</v>
      </c>
      <c r="DX56" s="42" t="s">
        <v>3</v>
      </c>
      <c r="DY56" s="42" t="s">
        <v>3</v>
      </c>
      <c r="DZ56" s="42" t="s">
        <v>3</v>
      </c>
      <c r="EA56" s="42" t="s">
        <v>3</v>
      </c>
      <c r="EB56" s="42" t="s">
        <v>3</v>
      </c>
      <c r="EC56" s="42" t="s">
        <v>3</v>
      </c>
      <c r="ED56" s="42" t="s">
        <v>1046</v>
      </c>
      <c r="EE56" s="42" t="s">
        <v>3</v>
      </c>
      <c r="EF56" s="42" t="s">
        <v>3</v>
      </c>
      <c r="EG56" s="42" t="s">
        <v>3</v>
      </c>
      <c r="EH56" s="42" t="s">
        <v>3</v>
      </c>
      <c r="EI56" s="42" t="s">
        <v>3</v>
      </c>
      <c r="EJ56" s="42" t="s">
        <v>3</v>
      </c>
      <c r="EK56" s="42" t="s">
        <v>3</v>
      </c>
      <c r="EL56" s="42" t="s">
        <v>3</v>
      </c>
      <c r="EM56" s="42" t="s">
        <v>3</v>
      </c>
      <c r="EN56" s="42" t="s">
        <v>3</v>
      </c>
      <c r="EO56" s="42" t="s">
        <v>3</v>
      </c>
      <c r="EP56" s="42" t="s">
        <v>3</v>
      </c>
      <c r="EQ56" s="42" t="s">
        <v>3</v>
      </c>
      <c r="ER56" s="42" t="s">
        <v>3</v>
      </c>
      <c r="ES56" s="42" t="s">
        <v>3</v>
      </c>
      <c r="ET56" s="42" t="s">
        <v>3</v>
      </c>
      <c r="EU56" s="42" t="s">
        <v>3</v>
      </c>
      <c r="EV56" s="42" t="s">
        <v>3</v>
      </c>
      <c r="EW56" s="42" t="s">
        <v>3</v>
      </c>
      <c r="EX56" s="44" t="s">
        <v>3</v>
      </c>
      <c r="EY56" s="44" t="s">
        <v>3</v>
      </c>
      <c r="EZ56" s="42" t="s">
        <v>3</v>
      </c>
      <c r="FA56" s="42" t="s">
        <v>3</v>
      </c>
      <c r="FB56" s="42" t="s">
        <v>3</v>
      </c>
      <c r="FC56" s="42" t="s">
        <v>3</v>
      </c>
      <c r="FD56" s="42" t="s">
        <v>3</v>
      </c>
      <c r="FE56" s="42" t="s">
        <v>3</v>
      </c>
      <c r="FF56" s="42" t="s">
        <v>3</v>
      </c>
      <c r="FG56" s="42" t="s">
        <v>3</v>
      </c>
      <c r="FH56" s="42" t="s">
        <v>3</v>
      </c>
      <c r="FI56" s="42" t="s">
        <v>62</v>
      </c>
      <c r="FJ56" s="42" t="s">
        <v>3</v>
      </c>
      <c r="FK56" s="42" t="s">
        <v>3</v>
      </c>
      <c r="FL56" s="42" t="s">
        <v>3</v>
      </c>
      <c r="FM56" s="42" t="s">
        <v>62</v>
      </c>
      <c r="FN56" s="42" t="s">
        <v>3</v>
      </c>
      <c r="FO56" s="43"/>
      <c r="FP56" s="42" t="s">
        <v>3</v>
      </c>
      <c r="FQ56" s="42" t="s">
        <v>3</v>
      </c>
      <c r="FR56" s="42" t="s">
        <v>3</v>
      </c>
      <c r="FS56" s="42" t="s">
        <v>3</v>
      </c>
      <c r="FT56" s="42" t="s">
        <v>3</v>
      </c>
      <c r="FU56" s="42" t="s">
        <v>3</v>
      </c>
      <c r="FV56" s="42" t="s">
        <v>3</v>
      </c>
      <c r="FW56" s="42" t="s">
        <v>3</v>
      </c>
      <c r="FX56" s="42" t="s">
        <v>3</v>
      </c>
      <c r="FY56" s="42" t="s">
        <v>3</v>
      </c>
      <c r="FZ56" s="42" t="s">
        <v>3</v>
      </c>
      <c r="GA56" s="42" t="s">
        <v>3</v>
      </c>
      <c r="GB56" s="42" t="s">
        <v>3</v>
      </c>
      <c r="GC56" s="42" t="s">
        <v>3</v>
      </c>
      <c r="GD56" s="42" t="s">
        <v>3</v>
      </c>
      <c r="GE56" s="42" t="s">
        <v>3</v>
      </c>
      <c r="GF56" s="42" t="s">
        <v>3</v>
      </c>
      <c r="GG56" s="42" t="s">
        <v>3</v>
      </c>
      <c r="GH56" s="42" t="s">
        <v>3</v>
      </c>
      <c r="GI56" s="42" t="s">
        <v>3</v>
      </c>
      <c r="GJ56" s="42" t="s">
        <v>3</v>
      </c>
      <c r="GK56" s="42" t="s">
        <v>3</v>
      </c>
      <c r="GL56" s="42" t="s">
        <v>3</v>
      </c>
      <c r="GM56" s="42" t="s">
        <v>3</v>
      </c>
      <c r="GN56" s="42" t="s">
        <v>3</v>
      </c>
      <c r="GO56" s="42" t="s">
        <v>3</v>
      </c>
      <c r="GP56" s="44" t="s">
        <v>3</v>
      </c>
      <c r="GQ56" s="44" t="s">
        <v>3</v>
      </c>
      <c r="GR56" s="44" t="s">
        <v>3</v>
      </c>
      <c r="GS56" s="44" t="s">
        <v>3</v>
      </c>
      <c r="GT56" s="44" t="s">
        <v>3</v>
      </c>
      <c r="GU56" s="42" t="s">
        <v>3</v>
      </c>
      <c r="GV56" s="42" t="s">
        <v>2652</v>
      </c>
      <c r="GW56" s="42" t="s">
        <v>3</v>
      </c>
      <c r="GX56" s="42">
        <v>143689891</v>
      </c>
      <c r="GY56" s="42" t="s">
        <v>2802</v>
      </c>
      <c r="GZ56" s="42" t="s">
        <v>2803</v>
      </c>
      <c r="HA56" s="42" t="s">
        <v>3</v>
      </c>
      <c r="HB56" s="42">
        <v>4</v>
      </c>
    </row>
    <row r="57" spans="1:210" x14ac:dyDescent="0.35">
      <c r="A57" s="42" t="s">
        <v>2804</v>
      </c>
      <c r="B57" s="42" t="s">
        <v>2805</v>
      </c>
      <c r="C57" s="42" t="s">
        <v>2806</v>
      </c>
      <c r="D57" s="42" t="s">
        <v>2635</v>
      </c>
      <c r="E57" s="42" t="s">
        <v>3</v>
      </c>
      <c r="F57" s="42" t="s">
        <v>2634</v>
      </c>
      <c r="G57" s="42" t="s">
        <v>46</v>
      </c>
      <c r="H57" s="42" t="s">
        <v>603</v>
      </c>
      <c r="I57" s="42" t="s">
        <v>46</v>
      </c>
      <c r="J57" s="42" t="s">
        <v>639</v>
      </c>
      <c r="K57" s="42" t="s">
        <v>47</v>
      </c>
      <c r="L57" s="42" t="s">
        <v>48</v>
      </c>
      <c r="M57" s="42" t="s">
        <v>728</v>
      </c>
      <c r="N57" s="42" t="s">
        <v>48</v>
      </c>
      <c r="O57" s="42" t="s">
        <v>1274</v>
      </c>
      <c r="P57" s="42" t="s">
        <v>727</v>
      </c>
      <c r="Q57" s="42" t="s">
        <v>3</v>
      </c>
      <c r="R57" s="42" t="s">
        <v>726</v>
      </c>
      <c r="S57" s="42" t="s">
        <v>727</v>
      </c>
      <c r="T57" s="42" t="s">
        <v>727</v>
      </c>
      <c r="U57" s="43" t="s">
        <v>727</v>
      </c>
      <c r="V57" s="42" t="s">
        <v>15</v>
      </c>
      <c r="W57" s="42" t="s">
        <v>1084</v>
      </c>
      <c r="X57" s="42" t="s">
        <v>224</v>
      </c>
      <c r="Y57" s="42" t="s">
        <v>1084</v>
      </c>
      <c r="Z57" s="42" t="s">
        <v>1089</v>
      </c>
      <c r="AA57" s="42" t="s">
        <v>1045</v>
      </c>
      <c r="AB57" s="42" t="s">
        <v>1045</v>
      </c>
      <c r="AC57" s="42" t="s">
        <v>947</v>
      </c>
      <c r="AD57" s="42" t="s">
        <v>3</v>
      </c>
      <c r="AE57" s="43" t="s">
        <v>947</v>
      </c>
      <c r="AF57" s="44" t="s">
        <v>3</v>
      </c>
      <c r="AG57" s="44" t="s">
        <v>3</v>
      </c>
      <c r="AH57" s="42" t="s">
        <v>970</v>
      </c>
      <c r="AI57" s="42">
        <v>0</v>
      </c>
      <c r="AJ57" s="42">
        <v>1</v>
      </c>
      <c r="AK57" s="42">
        <v>0</v>
      </c>
      <c r="AL57" s="42">
        <v>0</v>
      </c>
      <c r="AM57" s="42">
        <v>0</v>
      </c>
      <c r="AN57" s="42" t="s">
        <v>970</v>
      </c>
      <c r="AO57" s="42">
        <v>0</v>
      </c>
      <c r="AP57" s="42">
        <v>1</v>
      </c>
      <c r="AQ57" s="42">
        <v>0</v>
      </c>
      <c r="AR57" s="42">
        <v>0</v>
      </c>
      <c r="AS57" s="42">
        <v>0</v>
      </c>
      <c r="AT57" s="42" t="s">
        <v>3</v>
      </c>
      <c r="AU57" s="42" t="s">
        <v>3</v>
      </c>
      <c r="AV57" s="42" t="s">
        <v>3</v>
      </c>
      <c r="AW57" s="42" t="s">
        <v>3</v>
      </c>
      <c r="AX57" s="42" t="s">
        <v>3</v>
      </c>
      <c r="AY57" s="42" t="s">
        <v>3</v>
      </c>
      <c r="AZ57" s="42" t="s">
        <v>3</v>
      </c>
      <c r="BA57" s="42" t="s">
        <v>3</v>
      </c>
      <c r="BB57" s="42" t="s">
        <v>3</v>
      </c>
      <c r="BC57" s="42" t="s">
        <v>3</v>
      </c>
      <c r="BD57" s="42" t="s">
        <v>3</v>
      </c>
      <c r="BE57" s="42" t="s">
        <v>3</v>
      </c>
      <c r="BF57" s="42" t="s">
        <v>3</v>
      </c>
      <c r="BG57" s="42" t="s">
        <v>3</v>
      </c>
      <c r="BH57" s="42" t="s">
        <v>3</v>
      </c>
      <c r="BI57" s="42" t="s">
        <v>3</v>
      </c>
      <c r="BJ57" s="42" t="s">
        <v>3</v>
      </c>
      <c r="BK57" s="42" t="s">
        <v>3</v>
      </c>
      <c r="BL57" s="42" t="s">
        <v>3</v>
      </c>
      <c r="BM57" s="42" t="s">
        <v>3</v>
      </c>
      <c r="BN57" s="42" t="s">
        <v>3</v>
      </c>
      <c r="BO57" s="42" t="s">
        <v>3</v>
      </c>
      <c r="BP57" s="42" t="s">
        <v>3</v>
      </c>
      <c r="BQ57" s="42" t="s">
        <v>3</v>
      </c>
      <c r="BR57" s="42" t="s">
        <v>3</v>
      </c>
      <c r="BS57" s="42" t="s">
        <v>3</v>
      </c>
      <c r="BT57" s="43" t="s">
        <v>3</v>
      </c>
      <c r="BU57" s="42" t="s">
        <v>1045</v>
      </c>
      <c r="BV57" s="42">
        <v>20</v>
      </c>
      <c r="BW57" s="42" t="s">
        <v>3</v>
      </c>
      <c r="BX57" s="42" t="s">
        <v>3</v>
      </c>
      <c r="BY57" s="42" t="s">
        <v>3</v>
      </c>
      <c r="BZ57" s="42" t="s">
        <v>3</v>
      </c>
      <c r="CA57" s="42" t="s">
        <v>3</v>
      </c>
      <c r="CB57" s="42" t="s">
        <v>3</v>
      </c>
      <c r="CC57" s="42" t="s">
        <v>3</v>
      </c>
      <c r="CD57" s="43">
        <v>20</v>
      </c>
      <c r="CE57" s="42" t="s">
        <v>3</v>
      </c>
      <c r="CF57" s="42" t="s">
        <v>3</v>
      </c>
      <c r="CG57" s="42" t="s">
        <v>3</v>
      </c>
      <c r="CH57" s="42" t="s">
        <v>3</v>
      </c>
      <c r="CI57" s="42" t="s">
        <v>3</v>
      </c>
      <c r="CJ57" s="42" t="s">
        <v>3</v>
      </c>
      <c r="CK57" s="42" t="s">
        <v>3</v>
      </c>
      <c r="CL57" s="42" t="s">
        <v>3</v>
      </c>
      <c r="CM57" s="42" t="s">
        <v>3</v>
      </c>
      <c r="CN57" s="42" t="s">
        <v>3</v>
      </c>
      <c r="CO57" s="43" t="s">
        <v>3</v>
      </c>
      <c r="CP57" s="45" t="s">
        <v>3</v>
      </c>
      <c r="CQ57" s="42" t="s">
        <v>3</v>
      </c>
      <c r="CR57" s="42" t="s">
        <v>3</v>
      </c>
      <c r="CS57" s="42" t="s">
        <v>3</v>
      </c>
      <c r="CT57" s="42" t="s">
        <v>3</v>
      </c>
      <c r="CU57" s="42" t="s">
        <v>33</v>
      </c>
      <c r="CV57" s="42" t="s">
        <v>970</v>
      </c>
      <c r="CW57" s="42">
        <v>0</v>
      </c>
      <c r="CX57" s="42">
        <v>1</v>
      </c>
      <c r="CY57" s="42">
        <v>0</v>
      </c>
      <c r="CZ57" s="42">
        <v>0</v>
      </c>
      <c r="DA57" s="42">
        <v>0</v>
      </c>
      <c r="DB57" s="42" t="s">
        <v>1008</v>
      </c>
      <c r="DC57" s="42">
        <v>0</v>
      </c>
      <c r="DD57" s="42">
        <v>0</v>
      </c>
      <c r="DE57" s="42">
        <v>0</v>
      </c>
      <c r="DF57" s="42">
        <v>0</v>
      </c>
      <c r="DG57" s="42">
        <v>0</v>
      </c>
      <c r="DH57" s="42">
        <v>0</v>
      </c>
      <c r="DI57" s="42">
        <v>0</v>
      </c>
      <c r="DJ57" s="42">
        <v>1</v>
      </c>
      <c r="DK57" s="42">
        <v>0</v>
      </c>
      <c r="DL57" s="42">
        <v>0</v>
      </c>
      <c r="DM57" s="42" t="s">
        <v>3</v>
      </c>
      <c r="DN57" s="42" t="s">
        <v>3</v>
      </c>
      <c r="DO57" s="42" t="s">
        <v>3</v>
      </c>
      <c r="DP57" s="42" t="s">
        <v>3</v>
      </c>
      <c r="DQ57" s="42" t="s">
        <v>3</v>
      </c>
      <c r="DR57" s="42" t="s">
        <v>3</v>
      </c>
      <c r="DS57" s="42" t="s">
        <v>3</v>
      </c>
      <c r="DT57" s="42" t="s">
        <v>3</v>
      </c>
      <c r="DU57" s="42" t="s">
        <v>3</v>
      </c>
      <c r="DV57" s="42" t="s">
        <v>3</v>
      </c>
      <c r="DW57" s="42" t="s">
        <v>3</v>
      </c>
      <c r="DX57" s="42" t="s">
        <v>3</v>
      </c>
      <c r="DY57" s="42" t="s">
        <v>3</v>
      </c>
      <c r="DZ57" s="42" t="s">
        <v>3</v>
      </c>
      <c r="EA57" s="42" t="s">
        <v>3</v>
      </c>
      <c r="EB57" s="42" t="s">
        <v>3</v>
      </c>
      <c r="EC57" s="42" t="s">
        <v>3</v>
      </c>
      <c r="ED57" s="42" t="s">
        <v>1045</v>
      </c>
      <c r="EE57" s="42" t="s">
        <v>970</v>
      </c>
      <c r="EF57" s="42">
        <v>0</v>
      </c>
      <c r="EG57" s="42">
        <v>1</v>
      </c>
      <c r="EH57" s="42">
        <v>0</v>
      </c>
      <c r="EI57" s="42">
        <v>0</v>
      </c>
      <c r="EJ57" s="42">
        <v>0</v>
      </c>
      <c r="EK57" s="42" t="s">
        <v>2734</v>
      </c>
      <c r="EL57" s="42">
        <v>0</v>
      </c>
      <c r="EM57" s="42">
        <v>0</v>
      </c>
      <c r="EN57" s="42">
        <v>0</v>
      </c>
      <c r="EO57" s="42">
        <v>0</v>
      </c>
      <c r="EP57" s="42">
        <v>0</v>
      </c>
      <c r="EQ57" s="42">
        <v>0</v>
      </c>
      <c r="ER57" s="42">
        <v>0</v>
      </c>
      <c r="ES57" s="42">
        <v>0</v>
      </c>
      <c r="ET57" s="42">
        <v>1</v>
      </c>
      <c r="EU57" s="42">
        <v>0</v>
      </c>
      <c r="EV57" s="42">
        <v>0</v>
      </c>
      <c r="EW57" s="42" t="s">
        <v>3</v>
      </c>
      <c r="EX57" s="44" t="s">
        <v>3</v>
      </c>
      <c r="EY57" s="44" t="s">
        <v>3</v>
      </c>
      <c r="EZ57" s="42" t="s">
        <v>3</v>
      </c>
      <c r="FA57" s="42" t="s">
        <v>3</v>
      </c>
      <c r="FB57" s="42" t="s">
        <v>3</v>
      </c>
      <c r="FC57" s="42" t="s">
        <v>3</v>
      </c>
      <c r="FD57" s="42" t="s">
        <v>3</v>
      </c>
      <c r="FE57" s="42" t="s">
        <v>3</v>
      </c>
      <c r="FF57" s="42" t="s">
        <v>3</v>
      </c>
      <c r="FG57" s="42" t="s">
        <v>3</v>
      </c>
      <c r="FH57" s="42" t="s">
        <v>3</v>
      </c>
      <c r="FI57" s="42" t="s">
        <v>62</v>
      </c>
      <c r="FJ57" s="42" t="s">
        <v>3</v>
      </c>
      <c r="FK57" s="42" t="s">
        <v>3</v>
      </c>
      <c r="FL57" s="42" t="s">
        <v>3</v>
      </c>
      <c r="FM57" s="42" t="s">
        <v>62</v>
      </c>
      <c r="FN57" s="42" t="s">
        <v>3</v>
      </c>
      <c r="FO57" s="43"/>
      <c r="FP57" s="42" t="s">
        <v>3</v>
      </c>
      <c r="FQ57" s="42" t="s">
        <v>3</v>
      </c>
      <c r="FR57" s="42" t="s">
        <v>3</v>
      </c>
      <c r="FS57" s="42" t="s">
        <v>3</v>
      </c>
      <c r="FT57" s="42" t="s">
        <v>3</v>
      </c>
      <c r="FU57" s="42" t="s">
        <v>3</v>
      </c>
      <c r="FV57" s="42" t="s">
        <v>3</v>
      </c>
      <c r="FW57" s="42" t="s">
        <v>3</v>
      </c>
      <c r="FX57" s="42" t="s">
        <v>3</v>
      </c>
      <c r="FY57" s="42" t="s">
        <v>3</v>
      </c>
      <c r="FZ57" s="42" t="s">
        <v>3</v>
      </c>
      <c r="GA57" s="42" t="s">
        <v>3</v>
      </c>
      <c r="GB57" s="42" t="s">
        <v>3</v>
      </c>
      <c r="GC57" s="42" t="s">
        <v>3</v>
      </c>
      <c r="GD57" s="42" t="s">
        <v>3</v>
      </c>
      <c r="GE57" s="42" t="s">
        <v>3</v>
      </c>
      <c r="GF57" s="42" t="s">
        <v>3</v>
      </c>
      <c r="GG57" s="42" t="s">
        <v>3</v>
      </c>
      <c r="GH57" s="42" t="s">
        <v>3</v>
      </c>
      <c r="GI57" s="42" t="s">
        <v>3</v>
      </c>
      <c r="GJ57" s="42" t="s">
        <v>3</v>
      </c>
      <c r="GK57" s="42" t="s">
        <v>3</v>
      </c>
      <c r="GL57" s="42" t="s">
        <v>3</v>
      </c>
      <c r="GM57" s="42" t="s">
        <v>3</v>
      </c>
      <c r="GN57" s="42" t="s">
        <v>3</v>
      </c>
      <c r="GO57" s="42" t="s">
        <v>3</v>
      </c>
      <c r="GP57" s="44" t="s">
        <v>3</v>
      </c>
      <c r="GQ57" s="44" t="s">
        <v>3</v>
      </c>
      <c r="GR57" s="44" t="s">
        <v>3</v>
      </c>
      <c r="GS57" s="44" t="s">
        <v>3</v>
      </c>
      <c r="GT57" s="44" t="s">
        <v>3</v>
      </c>
      <c r="GU57" s="42" t="s">
        <v>3</v>
      </c>
      <c r="GV57" s="42" t="s">
        <v>2807</v>
      </c>
      <c r="GW57" s="42" t="s">
        <v>3</v>
      </c>
      <c r="GX57" s="42">
        <v>143691214</v>
      </c>
      <c r="GY57" s="42" t="s">
        <v>2808</v>
      </c>
      <c r="GZ57" s="42" t="s">
        <v>2809</v>
      </c>
      <c r="HA57" s="42" t="s">
        <v>3</v>
      </c>
      <c r="HB57" s="42">
        <v>9</v>
      </c>
    </row>
    <row r="58" spans="1:210" x14ac:dyDescent="0.35">
      <c r="A58" s="42" t="s">
        <v>2810</v>
      </c>
      <c r="B58" s="42" t="s">
        <v>2811</v>
      </c>
      <c r="C58" s="42" t="s">
        <v>2634</v>
      </c>
      <c r="D58" s="42" t="s">
        <v>2635</v>
      </c>
      <c r="E58" s="42" t="s">
        <v>3</v>
      </c>
      <c r="F58" s="42" t="s">
        <v>2634</v>
      </c>
      <c r="G58" s="42" t="s">
        <v>46</v>
      </c>
      <c r="H58" s="42" t="s">
        <v>603</v>
      </c>
      <c r="I58" s="42" t="s">
        <v>46</v>
      </c>
      <c r="J58" s="42" t="s">
        <v>639</v>
      </c>
      <c r="K58" s="42" t="s">
        <v>47</v>
      </c>
      <c r="L58" s="42" t="s">
        <v>48</v>
      </c>
      <c r="M58" s="42" t="s">
        <v>728</v>
      </c>
      <c r="N58" s="42" t="s">
        <v>48</v>
      </c>
      <c r="O58" s="42" t="s">
        <v>1274</v>
      </c>
      <c r="P58" s="42" t="s">
        <v>727</v>
      </c>
      <c r="Q58" s="42" t="s">
        <v>3</v>
      </c>
      <c r="R58" s="42" t="s">
        <v>726</v>
      </c>
      <c r="S58" s="42" t="s">
        <v>727</v>
      </c>
      <c r="T58" s="42" t="s">
        <v>727</v>
      </c>
      <c r="U58" s="43" t="s">
        <v>727</v>
      </c>
      <c r="V58" s="42" t="s">
        <v>15</v>
      </c>
      <c r="W58" s="42" t="s">
        <v>1084</v>
      </c>
      <c r="X58" s="42" t="s">
        <v>224</v>
      </c>
      <c r="Y58" s="42" t="s">
        <v>1084</v>
      </c>
      <c r="Z58" s="42" t="s">
        <v>1089</v>
      </c>
      <c r="AA58" s="42" t="s">
        <v>1045</v>
      </c>
      <c r="AB58" s="42" t="s">
        <v>1045</v>
      </c>
      <c r="AC58" s="42" t="s">
        <v>947</v>
      </c>
      <c r="AD58" s="42" t="s">
        <v>3</v>
      </c>
      <c r="AE58" s="43" t="s">
        <v>947</v>
      </c>
      <c r="AF58" s="44" t="s">
        <v>3</v>
      </c>
      <c r="AG58" s="44" t="s">
        <v>3</v>
      </c>
      <c r="AH58" s="42" t="s">
        <v>970</v>
      </c>
      <c r="AI58" s="42">
        <v>0</v>
      </c>
      <c r="AJ58" s="42">
        <v>1</v>
      </c>
      <c r="AK58" s="42">
        <v>0</v>
      </c>
      <c r="AL58" s="42">
        <v>0</v>
      </c>
      <c r="AM58" s="42">
        <v>0</v>
      </c>
      <c r="AN58" s="42" t="s">
        <v>970</v>
      </c>
      <c r="AO58" s="42">
        <v>0</v>
      </c>
      <c r="AP58" s="42">
        <v>1</v>
      </c>
      <c r="AQ58" s="42">
        <v>0</v>
      </c>
      <c r="AR58" s="42">
        <v>0</v>
      </c>
      <c r="AS58" s="42">
        <v>0</v>
      </c>
      <c r="AT58" s="42" t="s">
        <v>3</v>
      </c>
      <c r="AU58" s="42" t="s">
        <v>3</v>
      </c>
      <c r="AV58" s="42" t="s">
        <v>3</v>
      </c>
      <c r="AW58" s="42" t="s">
        <v>3</v>
      </c>
      <c r="AX58" s="42" t="s">
        <v>3</v>
      </c>
      <c r="AY58" s="42" t="s">
        <v>3</v>
      </c>
      <c r="AZ58" s="42" t="s">
        <v>3</v>
      </c>
      <c r="BA58" s="42" t="s">
        <v>3</v>
      </c>
      <c r="BB58" s="42" t="s">
        <v>3</v>
      </c>
      <c r="BC58" s="42" t="s">
        <v>3</v>
      </c>
      <c r="BD58" s="42" t="s">
        <v>3</v>
      </c>
      <c r="BE58" s="42" t="s">
        <v>3</v>
      </c>
      <c r="BF58" s="42" t="s">
        <v>3</v>
      </c>
      <c r="BG58" s="42" t="s">
        <v>3</v>
      </c>
      <c r="BH58" s="42" t="s">
        <v>3</v>
      </c>
      <c r="BI58" s="42" t="s">
        <v>3</v>
      </c>
      <c r="BJ58" s="42" t="s">
        <v>3</v>
      </c>
      <c r="BK58" s="42" t="s">
        <v>3</v>
      </c>
      <c r="BL58" s="42" t="s">
        <v>3</v>
      </c>
      <c r="BM58" s="42" t="s">
        <v>3</v>
      </c>
      <c r="BN58" s="42" t="s">
        <v>3</v>
      </c>
      <c r="BO58" s="42" t="s">
        <v>3</v>
      </c>
      <c r="BP58" s="42" t="s">
        <v>3</v>
      </c>
      <c r="BQ58" s="42" t="s">
        <v>3</v>
      </c>
      <c r="BR58" s="42" t="s">
        <v>3</v>
      </c>
      <c r="BS58" s="42" t="s">
        <v>3</v>
      </c>
      <c r="BT58" s="43" t="s">
        <v>3</v>
      </c>
      <c r="BU58" s="42" t="s">
        <v>1045</v>
      </c>
      <c r="BV58" s="42">
        <v>25</v>
      </c>
      <c r="BW58" s="42" t="s">
        <v>3</v>
      </c>
      <c r="BX58" s="42" t="s">
        <v>3</v>
      </c>
      <c r="BY58" s="42" t="s">
        <v>3</v>
      </c>
      <c r="BZ58" s="42" t="s">
        <v>3</v>
      </c>
      <c r="CA58" s="42" t="s">
        <v>3</v>
      </c>
      <c r="CB58" s="42" t="s">
        <v>3</v>
      </c>
      <c r="CC58" s="42" t="s">
        <v>3</v>
      </c>
      <c r="CD58" s="43">
        <v>25</v>
      </c>
      <c r="CE58" s="42" t="s">
        <v>3</v>
      </c>
      <c r="CF58" s="42" t="s">
        <v>3</v>
      </c>
      <c r="CG58" s="42" t="s">
        <v>3</v>
      </c>
      <c r="CH58" s="42" t="s">
        <v>3</v>
      </c>
      <c r="CI58" s="42" t="s">
        <v>3</v>
      </c>
      <c r="CJ58" s="42" t="s">
        <v>3</v>
      </c>
      <c r="CK58" s="42" t="s">
        <v>3</v>
      </c>
      <c r="CL58" s="42" t="s">
        <v>3</v>
      </c>
      <c r="CM58" s="42" t="s">
        <v>3</v>
      </c>
      <c r="CN58" s="42" t="s">
        <v>3</v>
      </c>
      <c r="CO58" s="43" t="s">
        <v>3</v>
      </c>
      <c r="CP58" s="45" t="s">
        <v>3</v>
      </c>
      <c r="CQ58" s="42" t="s">
        <v>3</v>
      </c>
      <c r="CR58" s="42" t="s">
        <v>3</v>
      </c>
      <c r="CS58" s="42" t="s">
        <v>3</v>
      </c>
      <c r="CT58" s="42" t="s">
        <v>3</v>
      </c>
      <c r="CU58" s="42" t="s">
        <v>33</v>
      </c>
      <c r="CV58" s="42" t="s">
        <v>970</v>
      </c>
      <c r="CW58" s="42">
        <v>0</v>
      </c>
      <c r="CX58" s="42">
        <v>1</v>
      </c>
      <c r="CY58" s="42">
        <v>0</v>
      </c>
      <c r="CZ58" s="42">
        <v>0</v>
      </c>
      <c r="DA58" s="42">
        <v>0</v>
      </c>
      <c r="DB58" s="42" t="s">
        <v>2665</v>
      </c>
      <c r="DC58" s="42">
        <v>0</v>
      </c>
      <c r="DD58" s="42">
        <v>1</v>
      </c>
      <c r="DE58" s="42">
        <v>0</v>
      </c>
      <c r="DF58" s="42">
        <v>0</v>
      </c>
      <c r="DG58" s="42">
        <v>0</v>
      </c>
      <c r="DH58" s="42">
        <v>0</v>
      </c>
      <c r="DI58" s="42">
        <v>0</v>
      </c>
      <c r="DJ58" s="42">
        <v>0</v>
      </c>
      <c r="DK58" s="42">
        <v>0</v>
      </c>
      <c r="DL58" s="42">
        <v>0</v>
      </c>
      <c r="DM58" s="42" t="s">
        <v>3</v>
      </c>
      <c r="DN58" s="42" t="s">
        <v>3</v>
      </c>
      <c r="DO58" s="42" t="s">
        <v>3</v>
      </c>
      <c r="DP58" s="42" t="s">
        <v>3</v>
      </c>
      <c r="DQ58" s="42" t="s">
        <v>3</v>
      </c>
      <c r="DR58" s="42" t="s">
        <v>3</v>
      </c>
      <c r="DS58" s="42" t="s">
        <v>3</v>
      </c>
      <c r="DT58" s="42" t="s">
        <v>3</v>
      </c>
      <c r="DU58" s="42" t="s">
        <v>3</v>
      </c>
      <c r="DV58" s="42" t="s">
        <v>3</v>
      </c>
      <c r="DW58" s="42" t="s">
        <v>3</v>
      </c>
      <c r="DX58" s="42" t="s">
        <v>3</v>
      </c>
      <c r="DY58" s="42" t="s">
        <v>3</v>
      </c>
      <c r="DZ58" s="42" t="s">
        <v>3</v>
      </c>
      <c r="EA58" s="42" t="s">
        <v>3</v>
      </c>
      <c r="EB58" s="42" t="s">
        <v>3</v>
      </c>
      <c r="EC58" s="42" t="s">
        <v>3</v>
      </c>
      <c r="ED58" s="42" t="s">
        <v>1046</v>
      </c>
      <c r="EE58" s="42" t="s">
        <v>3</v>
      </c>
      <c r="EF58" s="42" t="s">
        <v>3</v>
      </c>
      <c r="EG58" s="42" t="s">
        <v>3</v>
      </c>
      <c r="EH58" s="42" t="s">
        <v>3</v>
      </c>
      <c r="EI58" s="42" t="s">
        <v>3</v>
      </c>
      <c r="EJ58" s="42" t="s">
        <v>3</v>
      </c>
      <c r="EK58" s="42" t="s">
        <v>3</v>
      </c>
      <c r="EL58" s="42" t="s">
        <v>3</v>
      </c>
      <c r="EM58" s="42" t="s">
        <v>3</v>
      </c>
      <c r="EN58" s="42" t="s">
        <v>3</v>
      </c>
      <c r="EO58" s="42" t="s">
        <v>3</v>
      </c>
      <c r="EP58" s="42" t="s">
        <v>3</v>
      </c>
      <c r="EQ58" s="42" t="s">
        <v>3</v>
      </c>
      <c r="ER58" s="42" t="s">
        <v>3</v>
      </c>
      <c r="ES58" s="42" t="s">
        <v>3</v>
      </c>
      <c r="ET58" s="42" t="s">
        <v>3</v>
      </c>
      <c r="EU58" s="42" t="s">
        <v>3</v>
      </c>
      <c r="EV58" s="42" t="s">
        <v>3</v>
      </c>
      <c r="EW58" s="42" t="s">
        <v>3</v>
      </c>
      <c r="EX58" s="44" t="s">
        <v>3</v>
      </c>
      <c r="EY58" s="44" t="s">
        <v>3</v>
      </c>
      <c r="EZ58" s="42" t="s">
        <v>3</v>
      </c>
      <c r="FA58" s="42" t="s">
        <v>3</v>
      </c>
      <c r="FB58" s="42" t="s">
        <v>3</v>
      </c>
      <c r="FC58" s="42" t="s">
        <v>3</v>
      </c>
      <c r="FD58" s="42" t="s">
        <v>3</v>
      </c>
      <c r="FE58" s="42" t="s">
        <v>3</v>
      </c>
      <c r="FF58" s="42" t="s">
        <v>3</v>
      </c>
      <c r="FG58" s="42" t="s">
        <v>3</v>
      </c>
      <c r="FH58" s="42" t="s">
        <v>3</v>
      </c>
      <c r="FI58" s="42" t="s">
        <v>62</v>
      </c>
      <c r="FJ58" s="42" t="s">
        <v>3</v>
      </c>
      <c r="FK58" s="42" t="s">
        <v>3</v>
      </c>
      <c r="FL58" s="42" t="s">
        <v>3</v>
      </c>
      <c r="FM58" s="42" t="s">
        <v>62</v>
      </c>
      <c r="FN58" s="42" t="s">
        <v>3</v>
      </c>
      <c r="FO58" s="43"/>
      <c r="FP58" s="42" t="s">
        <v>3</v>
      </c>
      <c r="FQ58" s="42" t="s">
        <v>3</v>
      </c>
      <c r="FR58" s="42" t="s">
        <v>3</v>
      </c>
      <c r="FS58" s="42" t="s">
        <v>3</v>
      </c>
      <c r="FT58" s="42" t="s">
        <v>3</v>
      </c>
      <c r="FU58" s="42" t="s">
        <v>3</v>
      </c>
      <c r="FV58" s="42" t="s">
        <v>3</v>
      </c>
      <c r="FW58" s="42" t="s">
        <v>3</v>
      </c>
      <c r="FX58" s="42" t="s">
        <v>3</v>
      </c>
      <c r="FY58" s="42" t="s">
        <v>3</v>
      </c>
      <c r="FZ58" s="42" t="s">
        <v>3</v>
      </c>
      <c r="GA58" s="42" t="s">
        <v>3</v>
      </c>
      <c r="GB58" s="42" t="s">
        <v>3</v>
      </c>
      <c r="GC58" s="42" t="s">
        <v>3</v>
      </c>
      <c r="GD58" s="42" t="s">
        <v>3</v>
      </c>
      <c r="GE58" s="42" t="s">
        <v>3</v>
      </c>
      <c r="GF58" s="42" t="s">
        <v>3</v>
      </c>
      <c r="GG58" s="42" t="s">
        <v>3</v>
      </c>
      <c r="GH58" s="42" t="s">
        <v>3</v>
      </c>
      <c r="GI58" s="42" t="s">
        <v>3</v>
      </c>
      <c r="GJ58" s="42" t="s">
        <v>3</v>
      </c>
      <c r="GK58" s="42" t="s">
        <v>3</v>
      </c>
      <c r="GL58" s="42" t="s">
        <v>3</v>
      </c>
      <c r="GM58" s="42" t="s">
        <v>3</v>
      </c>
      <c r="GN58" s="42" t="s">
        <v>3</v>
      </c>
      <c r="GO58" s="42" t="s">
        <v>3</v>
      </c>
      <c r="GP58" s="44" t="s">
        <v>3</v>
      </c>
      <c r="GQ58" s="44" t="s">
        <v>3</v>
      </c>
      <c r="GR58" s="44" t="s">
        <v>3</v>
      </c>
      <c r="GS58" s="44" t="s">
        <v>3</v>
      </c>
      <c r="GT58" s="44" t="s">
        <v>3</v>
      </c>
      <c r="GU58" s="42" t="s">
        <v>3</v>
      </c>
      <c r="GV58" s="42" t="s">
        <v>2812</v>
      </c>
      <c r="GW58" s="42" t="s">
        <v>3</v>
      </c>
      <c r="GX58" s="42">
        <v>143691219</v>
      </c>
      <c r="GY58" s="42" t="s">
        <v>2813</v>
      </c>
      <c r="GZ58" s="42" t="s">
        <v>2809</v>
      </c>
      <c r="HA58" s="42" t="s">
        <v>3</v>
      </c>
      <c r="HB58" s="42">
        <v>10</v>
      </c>
    </row>
    <row r="59" spans="1:210" x14ac:dyDescent="0.35">
      <c r="A59" s="42" t="s">
        <v>2823</v>
      </c>
      <c r="B59" s="42" t="s">
        <v>2824</v>
      </c>
      <c r="C59" s="42" t="s">
        <v>2650</v>
      </c>
      <c r="D59" s="42" t="s">
        <v>2635</v>
      </c>
      <c r="E59" s="42" t="s">
        <v>3</v>
      </c>
      <c r="F59" s="42" t="s">
        <v>2650</v>
      </c>
      <c r="G59" s="42" t="s">
        <v>46</v>
      </c>
      <c r="H59" s="42" t="s">
        <v>603</v>
      </c>
      <c r="I59" s="42" t="s">
        <v>46</v>
      </c>
      <c r="J59" s="42" t="s">
        <v>639</v>
      </c>
      <c r="K59" s="42" t="s">
        <v>47</v>
      </c>
      <c r="L59" s="42" t="s">
        <v>48</v>
      </c>
      <c r="M59" s="42" t="s">
        <v>728</v>
      </c>
      <c r="N59" s="42" t="s">
        <v>48</v>
      </c>
      <c r="O59" s="42" t="s">
        <v>1274</v>
      </c>
      <c r="P59" s="42" t="s">
        <v>14</v>
      </c>
      <c r="Q59" s="42" t="s">
        <v>3</v>
      </c>
      <c r="R59" s="42" t="s">
        <v>729</v>
      </c>
      <c r="S59" s="42" t="s">
        <v>14</v>
      </c>
      <c r="T59" s="42" t="s">
        <v>14</v>
      </c>
      <c r="U59" s="43" t="s">
        <v>14</v>
      </c>
      <c r="V59" s="42" t="s">
        <v>15</v>
      </c>
      <c r="W59" s="42" t="s">
        <v>1084</v>
      </c>
      <c r="X59" s="42" t="s">
        <v>224</v>
      </c>
      <c r="Y59" s="42" t="s">
        <v>1084</v>
      </c>
      <c r="Z59" s="42" t="s">
        <v>1089</v>
      </c>
      <c r="AA59" s="42" t="s">
        <v>1045</v>
      </c>
      <c r="AB59" s="42" t="s">
        <v>1045</v>
      </c>
      <c r="AC59" s="42" t="s">
        <v>14</v>
      </c>
      <c r="AD59" s="42" t="s">
        <v>3</v>
      </c>
      <c r="AE59" s="43" t="s">
        <v>14</v>
      </c>
      <c r="AF59" s="44" t="s">
        <v>3</v>
      </c>
      <c r="AG59" s="44" t="s">
        <v>3</v>
      </c>
      <c r="AH59" s="42" t="s">
        <v>968</v>
      </c>
      <c r="AI59" s="42">
        <v>1</v>
      </c>
      <c r="AJ59" s="42">
        <v>0</v>
      </c>
      <c r="AK59" s="42">
        <v>0</v>
      </c>
      <c r="AL59" s="42">
        <v>0</v>
      </c>
      <c r="AM59" s="42">
        <v>0</v>
      </c>
      <c r="AN59" s="42" t="s">
        <v>968</v>
      </c>
      <c r="AO59" s="42">
        <v>1</v>
      </c>
      <c r="AP59" s="42">
        <v>0</v>
      </c>
      <c r="AQ59" s="42">
        <v>0</v>
      </c>
      <c r="AR59" s="42">
        <v>0</v>
      </c>
      <c r="AS59" s="42">
        <v>0</v>
      </c>
      <c r="AT59" s="42" t="s">
        <v>3</v>
      </c>
      <c r="AU59" s="42" t="s">
        <v>3</v>
      </c>
      <c r="AV59" s="42" t="s">
        <v>3</v>
      </c>
      <c r="AW59" s="42" t="s">
        <v>3</v>
      </c>
      <c r="AX59" s="42" t="s">
        <v>3</v>
      </c>
      <c r="AY59" s="42" t="s">
        <v>3</v>
      </c>
      <c r="AZ59" s="42" t="s">
        <v>3</v>
      </c>
      <c r="BA59" s="42" t="s">
        <v>3</v>
      </c>
      <c r="BB59" s="42" t="s">
        <v>3</v>
      </c>
      <c r="BC59" s="42" t="s">
        <v>3</v>
      </c>
      <c r="BD59" s="42" t="s">
        <v>3</v>
      </c>
      <c r="BE59" s="42" t="s">
        <v>3</v>
      </c>
      <c r="BF59" s="42" t="s">
        <v>3</v>
      </c>
      <c r="BG59" s="42" t="s">
        <v>3</v>
      </c>
      <c r="BH59" s="42" t="s">
        <v>3</v>
      </c>
      <c r="BI59" s="42" t="s">
        <v>3</v>
      </c>
      <c r="BJ59" s="42" t="s">
        <v>3</v>
      </c>
      <c r="BK59" s="42" t="s">
        <v>3</v>
      </c>
      <c r="BL59" s="42" t="s">
        <v>1045</v>
      </c>
      <c r="BM59" s="42">
        <v>50</v>
      </c>
      <c r="BN59" s="42" t="s">
        <v>3</v>
      </c>
      <c r="BO59" s="42" t="s">
        <v>3</v>
      </c>
      <c r="BP59" s="42" t="s">
        <v>3</v>
      </c>
      <c r="BQ59" s="42" t="s">
        <v>3</v>
      </c>
      <c r="BR59" s="42" t="s">
        <v>3</v>
      </c>
      <c r="BS59" s="42" t="s">
        <v>3</v>
      </c>
      <c r="BT59" s="43">
        <v>50</v>
      </c>
      <c r="BU59" s="42" t="s">
        <v>3</v>
      </c>
      <c r="BV59" s="42" t="s">
        <v>3</v>
      </c>
      <c r="BW59" s="42" t="s">
        <v>3</v>
      </c>
      <c r="BX59" s="42" t="s">
        <v>3</v>
      </c>
      <c r="BY59" s="42" t="s">
        <v>3</v>
      </c>
      <c r="BZ59" s="42" t="s">
        <v>3</v>
      </c>
      <c r="CA59" s="42" t="s">
        <v>3</v>
      </c>
      <c r="CB59" s="42" t="s">
        <v>3</v>
      </c>
      <c r="CC59" s="42" t="s">
        <v>3</v>
      </c>
      <c r="CD59" s="43" t="s">
        <v>3</v>
      </c>
      <c r="CE59" s="42" t="s">
        <v>3</v>
      </c>
      <c r="CF59" s="42" t="s">
        <v>3</v>
      </c>
      <c r="CG59" s="42" t="s">
        <v>3</v>
      </c>
      <c r="CH59" s="42" t="s">
        <v>3</v>
      </c>
      <c r="CI59" s="42" t="s">
        <v>3</v>
      </c>
      <c r="CJ59" s="42" t="s">
        <v>3</v>
      </c>
      <c r="CK59" s="42" t="s">
        <v>3</v>
      </c>
      <c r="CL59" s="42" t="s">
        <v>3</v>
      </c>
      <c r="CM59" s="42" t="s">
        <v>3</v>
      </c>
      <c r="CN59" s="42" t="s">
        <v>3</v>
      </c>
      <c r="CO59" s="43" t="s">
        <v>3</v>
      </c>
      <c r="CP59" s="45" t="s">
        <v>3</v>
      </c>
      <c r="CQ59" s="42" t="s">
        <v>3</v>
      </c>
      <c r="CR59" s="42" t="s">
        <v>3</v>
      </c>
      <c r="CS59" s="42" t="s">
        <v>3</v>
      </c>
      <c r="CT59" s="42" t="s">
        <v>3</v>
      </c>
      <c r="CU59" s="42" t="s">
        <v>17</v>
      </c>
      <c r="CV59" s="42" t="s">
        <v>3</v>
      </c>
      <c r="CW59" s="42" t="s">
        <v>3</v>
      </c>
      <c r="CX59" s="42" t="s">
        <v>3</v>
      </c>
      <c r="CY59" s="42" t="s">
        <v>3</v>
      </c>
      <c r="CZ59" s="42" t="s">
        <v>3</v>
      </c>
      <c r="DA59" s="42" t="s">
        <v>3</v>
      </c>
      <c r="DB59" s="42" t="s">
        <v>3</v>
      </c>
      <c r="DC59" s="42" t="s">
        <v>3</v>
      </c>
      <c r="DD59" s="42" t="s">
        <v>3</v>
      </c>
      <c r="DE59" s="42" t="s">
        <v>3</v>
      </c>
      <c r="DF59" s="42" t="s">
        <v>3</v>
      </c>
      <c r="DG59" s="42" t="s">
        <v>3</v>
      </c>
      <c r="DH59" s="42" t="s">
        <v>3</v>
      </c>
      <c r="DI59" s="42" t="s">
        <v>3</v>
      </c>
      <c r="DJ59" s="42" t="s">
        <v>3</v>
      </c>
      <c r="DK59" s="42" t="s">
        <v>3</v>
      </c>
      <c r="DL59" s="42" t="s">
        <v>3</v>
      </c>
      <c r="DM59" s="42" t="s">
        <v>3</v>
      </c>
      <c r="DN59" s="42" t="s">
        <v>3</v>
      </c>
      <c r="DO59" s="42" t="s">
        <v>3</v>
      </c>
      <c r="DP59" s="42" t="s">
        <v>3</v>
      </c>
      <c r="DQ59" s="42" t="s">
        <v>3</v>
      </c>
      <c r="DR59" s="42" t="s">
        <v>3</v>
      </c>
      <c r="DS59" s="42" t="s">
        <v>3</v>
      </c>
      <c r="DT59" s="42" t="s">
        <v>3</v>
      </c>
      <c r="DU59" s="42" t="s">
        <v>3</v>
      </c>
      <c r="DV59" s="42" t="s">
        <v>3</v>
      </c>
      <c r="DW59" s="42" t="s">
        <v>3</v>
      </c>
      <c r="DX59" s="42" t="s">
        <v>3</v>
      </c>
      <c r="DY59" s="42" t="s">
        <v>3</v>
      </c>
      <c r="DZ59" s="42" t="s">
        <v>3</v>
      </c>
      <c r="EA59" s="42" t="s">
        <v>3</v>
      </c>
      <c r="EB59" s="42" t="s">
        <v>3</v>
      </c>
      <c r="EC59" s="42" t="s">
        <v>3</v>
      </c>
      <c r="ED59" s="42" t="s">
        <v>1046</v>
      </c>
      <c r="EE59" s="42" t="s">
        <v>3</v>
      </c>
      <c r="EF59" s="42" t="s">
        <v>3</v>
      </c>
      <c r="EG59" s="42" t="s">
        <v>3</v>
      </c>
      <c r="EH59" s="42" t="s">
        <v>3</v>
      </c>
      <c r="EI59" s="42" t="s">
        <v>3</v>
      </c>
      <c r="EJ59" s="42" t="s">
        <v>3</v>
      </c>
      <c r="EK59" s="42" t="s">
        <v>3</v>
      </c>
      <c r="EL59" s="42" t="s">
        <v>3</v>
      </c>
      <c r="EM59" s="42" t="s">
        <v>3</v>
      </c>
      <c r="EN59" s="42" t="s">
        <v>3</v>
      </c>
      <c r="EO59" s="42" t="s">
        <v>3</v>
      </c>
      <c r="EP59" s="42" t="s">
        <v>3</v>
      </c>
      <c r="EQ59" s="42" t="s">
        <v>3</v>
      </c>
      <c r="ER59" s="42" t="s">
        <v>3</v>
      </c>
      <c r="ES59" s="42" t="s">
        <v>3</v>
      </c>
      <c r="ET59" s="42" t="s">
        <v>3</v>
      </c>
      <c r="EU59" s="42" t="s">
        <v>3</v>
      </c>
      <c r="EV59" s="42" t="s">
        <v>3</v>
      </c>
      <c r="EW59" s="42" t="s">
        <v>3</v>
      </c>
      <c r="EX59" s="44" t="s">
        <v>3</v>
      </c>
      <c r="EY59" s="44" t="s">
        <v>3</v>
      </c>
      <c r="EZ59" s="42" t="s">
        <v>3</v>
      </c>
      <c r="FA59" s="42" t="s">
        <v>3</v>
      </c>
      <c r="FB59" s="42" t="s">
        <v>3</v>
      </c>
      <c r="FC59" s="42" t="s">
        <v>3</v>
      </c>
      <c r="FD59" s="42" t="s">
        <v>3</v>
      </c>
      <c r="FE59" s="42" t="s">
        <v>3</v>
      </c>
      <c r="FF59" s="42" t="s">
        <v>3</v>
      </c>
      <c r="FG59" s="42" t="s">
        <v>3</v>
      </c>
      <c r="FH59" s="42" t="s">
        <v>3</v>
      </c>
      <c r="FI59" s="42" t="s">
        <v>62</v>
      </c>
      <c r="FJ59" s="42" t="s">
        <v>3</v>
      </c>
      <c r="FK59" s="42" t="s">
        <v>3</v>
      </c>
      <c r="FL59" s="42" t="s">
        <v>3</v>
      </c>
      <c r="FM59" s="42" t="s">
        <v>62</v>
      </c>
      <c r="FN59" s="42" t="s">
        <v>3</v>
      </c>
      <c r="FO59" s="43"/>
      <c r="FP59" s="42" t="s">
        <v>3</v>
      </c>
      <c r="FQ59" s="42" t="s">
        <v>3</v>
      </c>
      <c r="FR59" s="42" t="s">
        <v>3</v>
      </c>
      <c r="FS59" s="42" t="s">
        <v>3</v>
      </c>
      <c r="FT59" s="42" t="s">
        <v>3</v>
      </c>
      <c r="FU59" s="42" t="s">
        <v>3</v>
      </c>
      <c r="FV59" s="42" t="s">
        <v>3</v>
      </c>
      <c r="FW59" s="42" t="s">
        <v>3</v>
      </c>
      <c r="FX59" s="42" t="s">
        <v>3</v>
      </c>
      <c r="FY59" s="42" t="s">
        <v>3</v>
      </c>
      <c r="FZ59" s="42" t="s">
        <v>3</v>
      </c>
      <c r="GA59" s="42" t="s">
        <v>3</v>
      </c>
      <c r="GB59" s="42" t="s">
        <v>3</v>
      </c>
      <c r="GC59" s="42" t="s">
        <v>3</v>
      </c>
      <c r="GD59" s="42" t="s">
        <v>3</v>
      </c>
      <c r="GE59" s="42" t="s">
        <v>3</v>
      </c>
      <c r="GF59" s="42" t="s">
        <v>3</v>
      </c>
      <c r="GG59" s="42" t="s">
        <v>3</v>
      </c>
      <c r="GH59" s="42" t="s">
        <v>3</v>
      </c>
      <c r="GI59" s="42" t="s">
        <v>3</v>
      </c>
      <c r="GJ59" s="42" t="s">
        <v>3</v>
      </c>
      <c r="GK59" s="42" t="s">
        <v>3</v>
      </c>
      <c r="GL59" s="42" t="s">
        <v>3</v>
      </c>
      <c r="GM59" s="42" t="s">
        <v>3</v>
      </c>
      <c r="GN59" s="42" t="s">
        <v>3</v>
      </c>
      <c r="GO59" s="42" t="s">
        <v>3</v>
      </c>
      <c r="GP59" s="44" t="s">
        <v>3</v>
      </c>
      <c r="GQ59" s="44" t="s">
        <v>3</v>
      </c>
      <c r="GR59" s="44" t="s">
        <v>3</v>
      </c>
      <c r="GS59" s="44" t="s">
        <v>3</v>
      </c>
      <c r="GT59" s="44" t="s">
        <v>3</v>
      </c>
      <c r="GU59" s="42" t="s">
        <v>3</v>
      </c>
      <c r="GV59" s="42" t="s">
        <v>2825</v>
      </c>
      <c r="GW59" s="42" t="s">
        <v>3</v>
      </c>
      <c r="GX59" s="42">
        <v>144626956</v>
      </c>
      <c r="GY59" s="42" t="s">
        <v>2826</v>
      </c>
      <c r="GZ59" s="42" t="s">
        <v>2827</v>
      </c>
      <c r="HA59" s="42" t="s">
        <v>3</v>
      </c>
      <c r="HB59" s="42">
        <v>75</v>
      </c>
    </row>
    <row r="60" spans="1:210" x14ac:dyDescent="0.35">
      <c r="A60" s="42" t="s">
        <v>2828</v>
      </c>
      <c r="B60" s="42" t="s">
        <v>2829</v>
      </c>
      <c r="C60" s="42" t="s">
        <v>2650</v>
      </c>
      <c r="D60" s="42" t="s">
        <v>2635</v>
      </c>
      <c r="E60" s="42" t="s">
        <v>3</v>
      </c>
      <c r="F60" s="42" t="s">
        <v>2650</v>
      </c>
      <c r="G60" s="42" t="s">
        <v>46</v>
      </c>
      <c r="H60" s="42" t="s">
        <v>603</v>
      </c>
      <c r="I60" s="42" t="s">
        <v>46</v>
      </c>
      <c r="J60" s="42" t="s">
        <v>637</v>
      </c>
      <c r="K60" s="42" t="s">
        <v>47</v>
      </c>
      <c r="L60" s="42" t="s">
        <v>48</v>
      </c>
      <c r="M60" s="42" t="s">
        <v>728</v>
      </c>
      <c r="N60" s="42" t="s">
        <v>48</v>
      </c>
      <c r="O60" s="42" t="s">
        <v>2254</v>
      </c>
      <c r="P60" s="42" t="s">
        <v>14</v>
      </c>
      <c r="Q60" s="42" t="s">
        <v>3</v>
      </c>
      <c r="R60" s="42" t="s">
        <v>729</v>
      </c>
      <c r="S60" s="42" t="s">
        <v>14</v>
      </c>
      <c r="T60" s="42" t="s">
        <v>14</v>
      </c>
      <c r="U60" s="43" t="s">
        <v>14</v>
      </c>
      <c r="V60" s="42" t="s">
        <v>15</v>
      </c>
      <c r="W60" s="42" t="s">
        <v>1086</v>
      </c>
      <c r="X60" s="42" t="s">
        <v>1085</v>
      </c>
      <c r="Y60" s="42" t="s">
        <v>1086</v>
      </c>
      <c r="Z60" s="42" t="s">
        <v>1089</v>
      </c>
      <c r="AA60" s="42" t="s">
        <v>1045</v>
      </c>
      <c r="AB60" s="42" t="s">
        <v>1045</v>
      </c>
      <c r="AC60" s="42" t="s">
        <v>3</v>
      </c>
      <c r="AD60" s="42" t="s">
        <v>3</v>
      </c>
      <c r="AE60" s="43" t="s">
        <v>3</v>
      </c>
      <c r="AF60" s="44" t="s">
        <v>3</v>
      </c>
      <c r="AG60" s="44" t="s">
        <v>3</v>
      </c>
      <c r="AH60" s="42" t="s">
        <v>3</v>
      </c>
      <c r="AI60" s="42" t="s">
        <v>3</v>
      </c>
      <c r="AJ60" s="42" t="s">
        <v>3</v>
      </c>
      <c r="AK60" s="42" t="s">
        <v>3</v>
      </c>
      <c r="AL60" s="42" t="s">
        <v>3</v>
      </c>
      <c r="AM60" s="42" t="s">
        <v>3</v>
      </c>
      <c r="AN60" s="42" t="s">
        <v>3</v>
      </c>
      <c r="AO60" s="42" t="s">
        <v>3</v>
      </c>
      <c r="AP60" s="42" t="s">
        <v>3</v>
      </c>
      <c r="AQ60" s="42" t="s">
        <v>3</v>
      </c>
      <c r="AR60" s="42" t="s">
        <v>3</v>
      </c>
      <c r="AS60" s="42" t="s">
        <v>3</v>
      </c>
      <c r="AT60" s="42" t="s">
        <v>3</v>
      </c>
      <c r="AU60" s="42" t="s">
        <v>3</v>
      </c>
      <c r="AV60" s="42" t="s">
        <v>3</v>
      </c>
      <c r="AW60" s="42" t="s">
        <v>3</v>
      </c>
      <c r="AX60" s="42" t="s">
        <v>3</v>
      </c>
      <c r="AY60" s="42" t="s">
        <v>3</v>
      </c>
      <c r="AZ60" s="42" t="s">
        <v>3</v>
      </c>
      <c r="BA60" s="42" t="s">
        <v>3</v>
      </c>
      <c r="BB60" s="42" t="s">
        <v>3</v>
      </c>
      <c r="BC60" s="42" t="s">
        <v>3</v>
      </c>
      <c r="BD60" s="42" t="s">
        <v>3</v>
      </c>
      <c r="BE60" s="42" t="s">
        <v>3</v>
      </c>
      <c r="BF60" s="42" t="s">
        <v>3</v>
      </c>
      <c r="BG60" s="42" t="s">
        <v>3</v>
      </c>
      <c r="BH60" s="42" t="s">
        <v>3</v>
      </c>
      <c r="BI60" s="42" t="s">
        <v>3</v>
      </c>
      <c r="BJ60" s="42" t="s">
        <v>3</v>
      </c>
      <c r="BK60" s="42" t="s">
        <v>3</v>
      </c>
      <c r="BL60" s="42" t="s">
        <v>3</v>
      </c>
      <c r="BM60" s="42" t="s">
        <v>3</v>
      </c>
      <c r="BN60" s="42" t="s">
        <v>3</v>
      </c>
      <c r="BO60" s="42" t="s">
        <v>3</v>
      </c>
      <c r="BP60" s="42" t="s">
        <v>3</v>
      </c>
      <c r="BQ60" s="42" t="s">
        <v>3</v>
      </c>
      <c r="BR60" s="42" t="s">
        <v>3</v>
      </c>
      <c r="BS60" s="42" t="s">
        <v>3</v>
      </c>
      <c r="BT60" s="43" t="s">
        <v>3</v>
      </c>
      <c r="BU60" s="42" t="s">
        <v>3</v>
      </c>
      <c r="BV60" s="42" t="s">
        <v>3</v>
      </c>
      <c r="BW60" s="42" t="s">
        <v>3</v>
      </c>
      <c r="BX60" s="42" t="s">
        <v>3</v>
      </c>
      <c r="BY60" s="42" t="s">
        <v>3</v>
      </c>
      <c r="BZ60" s="42" t="s">
        <v>3</v>
      </c>
      <c r="CA60" s="42" t="s">
        <v>3</v>
      </c>
      <c r="CB60" s="42" t="s">
        <v>3</v>
      </c>
      <c r="CC60" s="42" t="s">
        <v>3</v>
      </c>
      <c r="CD60" s="43" t="s">
        <v>3</v>
      </c>
      <c r="CE60" s="42" t="s">
        <v>3</v>
      </c>
      <c r="CF60" s="42" t="s">
        <v>3</v>
      </c>
      <c r="CG60" s="42" t="s">
        <v>3</v>
      </c>
      <c r="CH60" s="42" t="s">
        <v>3</v>
      </c>
      <c r="CI60" s="42" t="s">
        <v>3</v>
      </c>
      <c r="CJ60" s="42" t="s">
        <v>3</v>
      </c>
      <c r="CK60" s="42" t="s">
        <v>3</v>
      </c>
      <c r="CL60" s="42" t="s">
        <v>3</v>
      </c>
      <c r="CM60" s="42" t="s">
        <v>3</v>
      </c>
      <c r="CN60" s="42" t="s">
        <v>3</v>
      </c>
      <c r="CO60" s="43" t="s">
        <v>3</v>
      </c>
      <c r="CP60" s="45" t="s">
        <v>3</v>
      </c>
      <c r="CQ60" s="42" t="s">
        <v>3</v>
      </c>
      <c r="CR60" s="42" t="s">
        <v>3</v>
      </c>
      <c r="CS60" s="42" t="s">
        <v>3</v>
      </c>
      <c r="CT60" s="42" t="s">
        <v>3</v>
      </c>
      <c r="CU60" s="42" t="s">
        <v>3</v>
      </c>
      <c r="CV60" s="42" t="s">
        <v>3</v>
      </c>
      <c r="CW60" s="42" t="s">
        <v>3</v>
      </c>
      <c r="CX60" s="42" t="s">
        <v>3</v>
      </c>
      <c r="CY60" s="42" t="s">
        <v>3</v>
      </c>
      <c r="CZ60" s="42" t="s">
        <v>3</v>
      </c>
      <c r="DA60" s="42" t="s">
        <v>3</v>
      </c>
      <c r="DB60" s="42" t="s">
        <v>3</v>
      </c>
      <c r="DC60" s="42" t="s">
        <v>3</v>
      </c>
      <c r="DD60" s="42" t="s">
        <v>3</v>
      </c>
      <c r="DE60" s="42" t="s">
        <v>3</v>
      </c>
      <c r="DF60" s="42" t="s">
        <v>3</v>
      </c>
      <c r="DG60" s="42" t="s">
        <v>3</v>
      </c>
      <c r="DH60" s="42" t="s">
        <v>3</v>
      </c>
      <c r="DI60" s="42" t="s">
        <v>3</v>
      </c>
      <c r="DJ60" s="42" t="s">
        <v>3</v>
      </c>
      <c r="DK60" s="42" t="s">
        <v>3</v>
      </c>
      <c r="DL60" s="42" t="s">
        <v>3</v>
      </c>
      <c r="DM60" s="42" t="s">
        <v>3</v>
      </c>
      <c r="DN60" s="42" t="s">
        <v>3</v>
      </c>
      <c r="DO60" s="42" t="s">
        <v>3</v>
      </c>
      <c r="DP60" s="42" t="s">
        <v>3</v>
      </c>
      <c r="DQ60" s="42" t="s">
        <v>3</v>
      </c>
      <c r="DR60" s="42" t="s">
        <v>3</v>
      </c>
      <c r="DS60" s="42" t="s">
        <v>3</v>
      </c>
      <c r="DT60" s="42" t="s">
        <v>3</v>
      </c>
      <c r="DU60" s="42" t="s">
        <v>3</v>
      </c>
      <c r="DV60" s="42" t="s">
        <v>3</v>
      </c>
      <c r="DW60" s="42" t="s">
        <v>3</v>
      </c>
      <c r="DX60" s="42" t="s">
        <v>3</v>
      </c>
      <c r="DY60" s="42" t="s">
        <v>3</v>
      </c>
      <c r="DZ60" s="42" t="s">
        <v>3</v>
      </c>
      <c r="EA60" s="42" t="s">
        <v>3</v>
      </c>
      <c r="EB60" s="42" t="s">
        <v>3</v>
      </c>
      <c r="EC60" s="42" t="s">
        <v>3</v>
      </c>
      <c r="ED60" s="42" t="s">
        <v>3</v>
      </c>
      <c r="EE60" s="42" t="s">
        <v>3</v>
      </c>
      <c r="EF60" s="42" t="s">
        <v>3</v>
      </c>
      <c r="EG60" s="42" t="s">
        <v>3</v>
      </c>
      <c r="EH60" s="42" t="s">
        <v>3</v>
      </c>
      <c r="EI60" s="42" t="s">
        <v>3</v>
      </c>
      <c r="EJ60" s="42" t="s">
        <v>3</v>
      </c>
      <c r="EK60" s="42" t="s">
        <v>3</v>
      </c>
      <c r="EL60" s="42" t="s">
        <v>3</v>
      </c>
      <c r="EM60" s="42" t="s">
        <v>3</v>
      </c>
      <c r="EN60" s="42" t="s">
        <v>3</v>
      </c>
      <c r="EO60" s="42" t="s">
        <v>3</v>
      </c>
      <c r="EP60" s="42" t="s">
        <v>3</v>
      </c>
      <c r="EQ60" s="42" t="s">
        <v>3</v>
      </c>
      <c r="ER60" s="42" t="s">
        <v>3</v>
      </c>
      <c r="ES60" s="42" t="s">
        <v>3</v>
      </c>
      <c r="ET60" s="42" t="s">
        <v>3</v>
      </c>
      <c r="EU60" s="42" t="s">
        <v>3</v>
      </c>
      <c r="EV60" s="42" t="s">
        <v>3</v>
      </c>
      <c r="EW60" s="42" t="s">
        <v>3</v>
      </c>
      <c r="EX60" s="44" t="s">
        <v>3</v>
      </c>
      <c r="EY60" s="44" t="s">
        <v>3</v>
      </c>
      <c r="EZ60" s="42" t="s">
        <v>2651</v>
      </c>
      <c r="FA60" s="42" t="s">
        <v>1045</v>
      </c>
      <c r="FB60" s="42" t="s">
        <v>1045</v>
      </c>
      <c r="FC60" s="42" t="s">
        <v>3</v>
      </c>
      <c r="FD60" s="42" t="s">
        <v>1045</v>
      </c>
      <c r="FE60" s="42" t="s">
        <v>3</v>
      </c>
      <c r="FF60" s="42" t="s">
        <v>3</v>
      </c>
      <c r="FG60" s="42" t="s">
        <v>3</v>
      </c>
      <c r="FH60" s="42" t="s">
        <v>1045</v>
      </c>
      <c r="FI60" s="42" t="s">
        <v>62</v>
      </c>
      <c r="FJ60" s="42">
        <v>3000</v>
      </c>
      <c r="FK60" s="42">
        <v>1500</v>
      </c>
      <c r="FL60" s="42" t="s">
        <v>3</v>
      </c>
      <c r="FM60" s="42" t="s">
        <v>62</v>
      </c>
      <c r="FN60" s="42" t="s">
        <v>3</v>
      </c>
      <c r="FO60" s="43">
        <v>1500</v>
      </c>
      <c r="FP60" s="42" t="s">
        <v>17</v>
      </c>
      <c r="FQ60" s="42" t="s">
        <v>3</v>
      </c>
      <c r="FR60" s="42" t="s">
        <v>3</v>
      </c>
      <c r="FS60" s="42" t="s">
        <v>3</v>
      </c>
      <c r="FT60" s="42" t="s">
        <v>3</v>
      </c>
      <c r="FU60" s="42" t="s">
        <v>3</v>
      </c>
      <c r="FV60" s="42" t="s">
        <v>3</v>
      </c>
      <c r="FW60" s="42" t="s">
        <v>3</v>
      </c>
      <c r="FX60" s="42" t="s">
        <v>3</v>
      </c>
      <c r="FY60" s="42" t="s">
        <v>3</v>
      </c>
      <c r="FZ60" s="42" t="s">
        <v>3</v>
      </c>
      <c r="GA60" s="42" t="s">
        <v>3</v>
      </c>
      <c r="GB60" s="42" t="s">
        <v>3</v>
      </c>
      <c r="GC60" s="42" t="s">
        <v>3</v>
      </c>
      <c r="GD60" s="42" t="s">
        <v>3</v>
      </c>
      <c r="GE60" s="42" t="s">
        <v>3</v>
      </c>
      <c r="GF60" s="42" t="s">
        <v>3</v>
      </c>
      <c r="GG60" s="42" t="s">
        <v>3</v>
      </c>
      <c r="GH60" s="42" t="s">
        <v>3</v>
      </c>
      <c r="GI60" s="42" t="s">
        <v>3</v>
      </c>
      <c r="GJ60" s="42" t="s">
        <v>3</v>
      </c>
      <c r="GK60" s="42" t="s">
        <v>3</v>
      </c>
      <c r="GL60" s="42" t="s">
        <v>3</v>
      </c>
      <c r="GM60" s="42" t="s">
        <v>3</v>
      </c>
      <c r="GN60" s="42" t="s">
        <v>1046</v>
      </c>
      <c r="GO60" s="42" t="s">
        <v>3</v>
      </c>
      <c r="GP60" s="44" t="s">
        <v>3</v>
      </c>
      <c r="GQ60" s="44" t="s">
        <v>3</v>
      </c>
      <c r="GR60" s="44" t="s">
        <v>3</v>
      </c>
      <c r="GS60" s="44" t="s">
        <v>3</v>
      </c>
      <c r="GT60" s="44" t="s">
        <v>3</v>
      </c>
      <c r="GU60" s="42" t="s">
        <v>3</v>
      </c>
      <c r="GV60" s="42" t="s">
        <v>2652</v>
      </c>
      <c r="GW60" s="42" t="s">
        <v>3</v>
      </c>
      <c r="GX60" s="42">
        <v>144627073</v>
      </c>
      <c r="GY60" s="42" t="s">
        <v>2405</v>
      </c>
      <c r="GZ60" s="42" t="s">
        <v>2830</v>
      </c>
      <c r="HA60" s="42" t="s">
        <v>3</v>
      </c>
      <c r="HB60" s="42">
        <v>80</v>
      </c>
    </row>
    <row r="61" spans="1:210" x14ac:dyDescent="0.35">
      <c r="A61" s="42" t="s">
        <v>2831</v>
      </c>
      <c r="B61" s="42" t="s">
        <v>2832</v>
      </c>
      <c r="C61" s="42" t="s">
        <v>2634</v>
      </c>
      <c r="D61" s="42" t="s">
        <v>2635</v>
      </c>
      <c r="E61" s="42" t="s">
        <v>3</v>
      </c>
      <c r="F61" s="42" t="s">
        <v>2634</v>
      </c>
      <c r="G61" s="42" t="s">
        <v>46</v>
      </c>
      <c r="H61" s="42" t="s">
        <v>603</v>
      </c>
      <c r="I61" s="42" t="s">
        <v>46</v>
      </c>
      <c r="J61" s="42" t="s">
        <v>639</v>
      </c>
      <c r="K61" s="42" t="s">
        <v>47</v>
      </c>
      <c r="L61" s="42" t="s">
        <v>48</v>
      </c>
      <c r="M61" s="42" t="s">
        <v>728</v>
      </c>
      <c r="N61" s="42" t="s">
        <v>48</v>
      </c>
      <c r="O61" s="42" t="s">
        <v>1274</v>
      </c>
      <c r="P61" s="42" t="s">
        <v>727</v>
      </c>
      <c r="Q61" s="42" t="s">
        <v>3</v>
      </c>
      <c r="R61" s="42" t="s">
        <v>726</v>
      </c>
      <c r="S61" s="42" t="s">
        <v>727</v>
      </c>
      <c r="T61" s="42" t="s">
        <v>727</v>
      </c>
      <c r="U61" s="43" t="s">
        <v>727</v>
      </c>
      <c r="V61" s="42" t="s">
        <v>15</v>
      </c>
      <c r="W61" s="42" t="s">
        <v>1084</v>
      </c>
      <c r="X61" s="42" t="s">
        <v>224</v>
      </c>
      <c r="Y61" s="42" t="s">
        <v>1084</v>
      </c>
      <c r="Z61" s="42" t="s">
        <v>1089</v>
      </c>
      <c r="AA61" s="42" t="s">
        <v>1045</v>
      </c>
      <c r="AB61" s="42" t="s">
        <v>1045</v>
      </c>
      <c r="AC61" s="42" t="s">
        <v>947</v>
      </c>
      <c r="AD61" s="42" t="s">
        <v>3</v>
      </c>
      <c r="AE61" s="43" t="s">
        <v>947</v>
      </c>
      <c r="AF61" s="44" t="s">
        <v>3</v>
      </c>
      <c r="AG61" s="44" t="s">
        <v>3</v>
      </c>
      <c r="AH61" s="42" t="s">
        <v>970</v>
      </c>
      <c r="AI61" s="42">
        <v>0</v>
      </c>
      <c r="AJ61" s="42">
        <v>1</v>
      </c>
      <c r="AK61" s="42">
        <v>0</v>
      </c>
      <c r="AL61" s="42">
        <v>0</v>
      </c>
      <c r="AM61" s="42">
        <v>0</v>
      </c>
      <c r="AN61" s="42" t="s">
        <v>970</v>
      </c>
      <c r="AO61" s="42">
        <v>0</v>
      </c>
      <c r="AP61" s="42">
        <v>1</v>
      </c>
      <c r="AQ61" s="42">
        <v>0</v>
      </c>
      <c r="AR61" s="42">
        <v>0</v>
      </c>
      <c r="AS61" s="42">
        <v>0</v>
      </c>
      <c r="AT61" s="42" t="s">
        <v>3</v>
      </c>
      <c r="AU61" s="42" t="s">
        <v>3</v>
      </c>
      <c r="AV61" s="42" t="s">
        <v>3</v>
      </c>
      <c r="AW61" s="42" t="s">
        <v>3</v>
      </c>
      <c r="AX61" s="42" t="s">
        <v>3</v>
      </c>
      <c r="AY61" s="42" t="s">
        <v>3</v>
      </c>
      <c r="AZ61" s="42" t="s">
        <v>3</v>
      </c>
      <c r="BA61" s="42" t="s">
        <v>3</v>
      </c>
      <c r="BB61" s="42" t="s">
        <v>3</v>
      </c>
      <c r="BC61" s="42" t="s">
        <v>3</v>
      </c>
      <c r="BD61" s="42" t="s">
        <v>3</v>
      </c>
      <c r="BE61" s="42" t="s">
        <v>3</v>
      </c>
      <c r="BF61" s="42" t="s">
        <v>3</v>
      </c>
      <c r="BG61" s="42" t="s">
        <v>3</v>
      </c>
      <c r="BH61" s="42" t="s">
        <v>3</v>
      </c>
      <c r="BI61" s="42" t="s">
        <v>3</v>
      </c>
      <c r="BJ61" s="42" t="s">
        <v>3</v>
      </c>
      <c r="BK61" s="42" t="s">
        <v>3</v>
      </c>
      <c r="BL61" s="42" t="s">
        <v>3</v>
      </c>
      <c r="BM61" s="42" t="s">
        <v>3</v>
      </c>
      <c r="BN61" s="42" t="s">
        <v>3</v>
      </c>
      <c r="BO61" s="42" t="s">
        <v>3</v>
      </c>
      <c r="BP61" s="42" t="s">
        <v>3</v>
      </c>
      <c r="BQ61" s="42" t="s">
        <v>3</v>
      </c>
      <c r="BR61" s="42" t="s">
        <v>3</v>
      </c>
      <c r="BS61" s="42" t="s">
        <v>3</v>
      </c>
      <c r="BT61" s="43" t="s">
        <v>3</v>
      </c>
      <c r="BU61" s="42" t="s">
        <v>1045</v>
      </c>
      <c r="BV61" s="42">
        <v>25</v>
      </c>
      <c r="BW61" s="42" t="s">
        <v>3</v>
      </c>
      <c r="BX61" s="42" t="s">
        <v>3</v>
      </c>
      <c r="BY61" s="42" t="s">
        <v>3</v>
      </c>
      <c r="BZ61" s="42" t="s">
        <v>3</v>
      </c>
      <c r="CA61" s="42" t="s">
        <v>3</v>
      </c>
      <c r="CB61" s="42" t="s">
        <v>3</v>
      </c>
      <c r="CC61" s="42" t="s">
        <v>3</v>
      </c>
      <c r="CD61" s="43">
        <v>25</v>
      </c>
      <c r="CE61" s="42" t="s">
        <v>3</v>
      </c>
      <c r="CF61" s="42" t="s">
        <v>3</v>
      </c>
      <c r="CG61" s="42" t="s">
        <v>3</v>
      </c>
      <c r="CH61" s="42" t="s">
        <v>3</v>
      </c>
      <c r="CI61" s="42" t="s">
        <v>3</v>
      </c>
      <c r="CJ61" s="42" t="s">
        <v>3</v>
      </c>
      <c r="CK61" s="42" t="s">
        <v>3</v>
      </c>
      <c r="CL61" s="42" t="s">
        <v>3</v>
      </c>
      <c r="CM61" s="42" t="s">
        <v>3</v>
      </c>
      <c r="CN61" s="42" t="s">
        <v>3</v>
      </c>
      <c r="CO61" s="43" t="s">
        <v>3</v>
      </c>
      <c r="CP61" s="45" t="s">
        <v>3</v>
      </c>
      <c r="CQ61" s="42" t="s">
        <v>3</v>
      </c>
      <c r="CR61" s="42" t="s">
        <v>3</v>
      </c>
      <c r="CS61" s="42" t="s">
        <v>3</v>
      </c>
      <c r="CT61" s="42" t="s">
        <v>3</v>
      </c>
      <c r="CU61" s="42" t="s">
        <v>33</v>
      </c>
      <c r="CV61" s="42" t="s">
        <v>970</v>
      </c>
      <c r="CW61" s="42">
        <v>0</v>
      </c>
      <c r="CX61" s="42">
        <v>1</v>
      </c>
      <c r="CY61" s="42">
        <v>0</v>
      </c>
      <c r="CZ61" s="42">
        <v>0</v>
      </c>
      <c r="DA61" s="42">
        <v>0</v>
      </c>
      <c r="DB61" s="42" t="s">
        <v>1008</v>
      </c>
      <c r="DC61" s="42">
        <v>0</v>
      </c>
      <c r="DD61" s="42">
        <v>0</v>
      </c>
      <c r="DE61" s="42">
        <v>0</v>
      </c>
      <c r="DF61" s="42">
        <v>0</v>
      </c>
      <c r="DG61" s="42">
        <v>0</v>
      </c>
      <c r="DH61" s="42">
        <v>0</v>
      </c>
      <c r="DI61" s="42">
        <v>0</v>
      </c>
      <c r="DJ61" s="42">
        <v>1</v>
      </c>
      <c r="DK61" s="42">
        <v>0</v>
      </c>
      <c r="DL61" s="42">
        <v>0</v>
      </c>
      <c r="DM61" s="42" t="s">
        <v>3</v>
      </c>
      <c r="DN61" s="42" t="s">
        <v>3</v>
      </c>
      <c r="DO61" s="42" t="s">
        <v>3</v>
      </c>
      <c r="DP61" s="42" t="s">
        <v>3</v>
      </c>
      <c r="DQ61" s="42" t="s">
        <v>3</v>
      </c>
      <c r="DR61" s="42" t="s">
        <v>3</v>
      </c>
      <c r="DS61" s="42" t="s">
        <v>3</v>
      </c>
      <c r="DT61" s="42" t="s">
        <v>3</v>
      </c>
      <c r="DU61" s="42" t="s">
        <v>3</v>
      </c>
      <c r="DV61" s="42" t="s">
        <v>3</v>
      </c>
      <c r="DW61" s="42" t="s">
        <v>3</v>
      </c>
      <c r="DX61" s="42" t="s">
        <v>3</v>
      </c>
      <c r="DY61" s="42" t="s">
        <v>3</v>
      </c>
      <c r="DZ61" s="42" t="s">
        <v>3</v>
      </c>
      <c r="EA61" s="42" t="s">
        <v>3</v>
      </c>
      <c r="EB61" s="42" t="s">
        <v>3</v>
      </c>
      <c r="EC61" s="42" t="s">
        <v>3</v>
      </c>
      <c r="ED61" s="42" t="s">
        <v>1045</v>
      </c>
      <c r="EE61" s="42" t="s">
        <v>970</v>
      </c>
      <c r="EF61" s="42">
        <v>0</v>
      </c>
      <c r="EG61" s="42">
        <v>1</v>
      </c>
      <c r="EH61" s="42">
        <v>0</v>
      </c>
      <c r="EI61" s="42">
        <v>0</v>
      </c>
      <c r="EJ61" s="42">
        <v>0</v>
      </c>
      <c r="EK61" s="42" t="s">
        <v>1031</v>
      </c>
      <c r="EL61" s="42">
        <v>0</v>
      </c>
      <c r="EM61" s="42">
        <v>0</v>
      </c>
      <c r="EN61" s="42">
        <v>0</v>
      </c>
      <c r="EO61" s="42">
        <v>1</v>
      </c>
      <c r="EP61" s="42">
        <v>0</v>
      </c>
      <c r="EQ61" s="42">
        <v>0</v>
      </c>
      <c r="ER61" s="42">
        <v>0</v>
      </c>
      <c r="ES61" s="42">
        <v>0</v>
      </c>
      <c r="ET61" s="42">
        <v>0</v>
      </c>
      <c r="EU61" s="42">
        <v>0</v>
      </c>
      <c r="EV61" s="42">
        <v>0</v>
      </c>
      <c r="EW61" s="42" t="s">
        <v>3</v>
      </c>
      <c r="EX61" s="44" t="s">
        <v>3</v>
      </c>
      <c r="EY61" s="44" t="s">
        <v>3</v>
      </c>
      <c r="EZ61" s="42" t="s">
        <v>3</v>
      </c>
      <c r="FA61" s="42" t="s">
        <v>3</v>
      </c>
      <c r="FB61" s="42" t="s">
        <v>3</v>
      </c>
      <c r="FC61" s="42" t="s">
        <v>3</v>
      </c>
      <c r="FD61" s="42" t="s">
        <v>3</v>
      </c>
      <c r="FE61" s="42" t="s">
        <v>3</v>
      </c>
      <c r="FF61" s="42" t="s">
        <v>3</v>
      </c>
      <c r="FG61" s="42" t="s">
        <v>3</v>
      </c>
      <c r="FH61" s="42" t="s">
        <v>3</v>
      </c>
      <c r="FI61" s="42" t="s">
        <v>62</v>
      </c>
      <c r="FJ61" s="42" t="s">
        <v>3</v>
      </c>
      <c r="FK61" s="42" t="s">
        <v>3</v>
      </c>
      <c r="FL61" s="42" t="s">
        <v>3</v>
      </c>
      <c r="FM61" s="42" t="s">
        <v>62</v>
      </c>
      <c r="FN61" s="42" t="s">
        <v>3</v>
      </c>
      <c r="FO61" s="43"/>
      <c r="FP61" s="42" t="s">
        <v>3</v>
      </c>
      <c r="FQ61" s="42" t="s">
        <v>3</v>
      </c>
      <c r="FR61" s="42" t="s">
        <v>3</v>
      </c>
      <c r="FS61" s="42" t="s">
        <v>3</v>
      </c>
      <c r="FT61" s="42" t="s">
        <v>3</v>
      </c>
      <c r="FU61" s="42" t="s">
        <v>3</v>
      </c>
      <c r="FV61" s="42" t="s">
        <v>3</v>
      </c>
      <c r="FW61" s="42" t="s">
        <v>3</v>
      </c>
      <c r="FX61" s="42" t="s">
        <v>3</v>
      </c>
      <c r="FY61" s="42" t="s">
        <v>3</v>
      </c>
      <c r="FZ61" s="42" t="s">
        <v>3</v>
      </c>
      <c r="GA61" s="42" t="s">
        <v>3</v>
      </c>
      <c r="GB61" s="42" t="s">
        <v>3</v>
      </c>
      <c r="GC61" s="42" t="s">
        <v>3</v>
      </c>
      <c r="GD61" s="42" t="s">
        <v>3</v>
      </c>
      <c r="GE61" s="42" t="s">
        <v>3</v>
      </c>
      <c r="GF61" s="42" t="s">
        <v>3</v>
      </c>
      <c r="GG61" s="42" t="s">
        <v>3</v>
      </c>
      <c r="GH61" s="42" t="s">
        <v>3</v>
      </c>
      <c r="GI61" s="42" t="s">
        <v>3</v>
      </c>
      <c r="GJ61" s="42" t="s">
        <v>3</v>
      </c>
      <c r="GK61" s="42" t="s">
        <v>3</v>
      </c>
      <c r="GL61" s="42" t="s">
        <v>3</v>
      </c>
      <c r="GM61" s="42" t="s">
        <v>3</v>
      </c>
      <c r="GN61" s="42" t="s">
        <v>3</v>
      </c>
      <c r="GO61" s="42" t="s">
        <v>3</v>
      </c>
      <c r="GP61" s="44" t="s">
        <v>3</v>
      </c>
      <c r="GQ61" s="44" t="s">
        <v>3</v>
      </c>
      <c r="GR61" s="44" t="s">
        <v>3</v>
      </c>
      <c r="GS61" s="44" t="s">
        <v>3</v>
      </c>
      <c r="GT61" s="44" t="s">
        <v>3</v>
      </c>
      <c r="GU61" s="42" t="s">
        <v>3</v>
      </c>
      <c r="GV61" s="42" t="s">
        <v>2825</v>
      </c>
      <c r="GW61" s="42" t="s">
        <v>3</v>
      </c>
      <c r="GX61" s="42">
        <v>143691206</v>
      </c>
      <c r="GY61" s="42" t="s">
        <v>2833</v>
      </c>
      <c r="GZ61" s="42" t="s">
        <v>2834</v>
      </c>
      <c r="HA61" s="42" t="s">
        <v>3</v>
      </c>
      <c r="HB61" s="42">
        <v>8</v>
      </c>
    </row>
    <row r="62" spans="1:210" x14ac:dyDescent="0.35">
      <c r="A62" s="42" t="s">
        <v>2835</v>
      </c>
      <c r="B62" s="42" t="s">
        <v>2836</v>
      </c>
      <c r="C62" s="42" t="s">
        <v>2743</v>
      </c>
      <c r="D62" s="42" t="s">
        <v>2635</v>
      </c>
      <c r="E62" s="42" t="s">
        <v>3</v>
      </c>
      <c r="F62" s="42" t="s">
        <v>2743</v>
      </c>
      <c r="G62" s="42" t="s">
        <v>46</v>
      </c>
      <c r="H62" s="42" t="s">
        <v>603</v>
      </c>
      <c r="I62" s="42" t="s">
        <v>46</v>
      </c>
      <c r="J62" s="42" t="s">
        <v>637</v>
      </c>
      <c r="K62" s="42" t="s">
        <v>47</v>
      </c>
      <c r="L62" s="42" t="s">
        <v>48</v>
      </c>
      <c r="M62" s="42" t="s">
        <v>728</v>
      </c>
      <c r="N62" s="42" t="s">
        <v>48</v>
      </c>
      <c r="O62" s="42" t="s">
        <v>2254</v>
      </c>
      <c r="P62" s="42" t="s">
        <v>14</v>
      </c>
      <c r="Q62" s="42" t="s">
        <v>3</v>
      </c>
      <c r="R62" s="42" t="s">
        <v>729</v>
      </c>
      <c r="S62" s="42" t="s">
        <v>14</v>
      </c>
      <c r="T62" s="42" t="s">
        <v>14</v>
      </c>
      <c r="U62" s="43" t="s">
        <v>14</v>
      </c>
      <c r="V62" s="42" t="s">
        <v>15</v>
      </c>
      <c r="W62" s="42" t="s">
        <v>1086</v>
      </c>
      <c r="X62" s="42" t="s">
        <v>1085</v>
      </c>
      <c r="Y62" s="42" t="s">
        <v>1086</v>
      </c>
      <c r="Z62" s="42" t="s">
        <v>1089</v>
      </c>
      <c r="AA62" s="42" t="s">
        <v>1045</v>
      </c>
      <c r="AB62" s="42" t="s">
        <v>1045</v>
      </c>
      <c r="AC62" s="42" t="s">
        <v>3</v>
      </c>
      <c r="AD62" s="42" t="s">
        <v>3</v>
      </c>
      <c r="AE62" s="43" t="s">
        <v>3</v>
      </c>
      <c r="AF62" s="44" t="s">
        <v>3</v>
      </c>
      <c r="AG62" s="44" t="s">
        <v>3</v>
      </c>
      <c r="AH62" s="42" t="s">
        <v>3</v>
      </c>
      <c r="AI62" s="42" t="s">
        <v>3</v>
      </c>
      <c r="AJ62" s="42" t="s">
        <v>3</v>
      </c>
      <c r="AK62" s="42" t="s">
        <v>3</v>
      </c>
      <c r="AL62" s="42" t="s">
        <v>3</v>
      </c>
      <c r="AM62" s="42" t="s">
        <v>3</v>
      </c>
      <c r="AN62" s="42" t="s">
        <v>3</v>
      </c>
      <c r="AO62" s="42" t="s">
        <v>3</v>
      </c>
      <c r="AP62" s="42" t="s">
        <v>3</v>
      </c>
      <c r="AQ62" s="42" t="s">
        <v>3</v>
      </c>
      <c r="AR62" s="42" t="s">
        <v>3</v>
      </c>
      <c r="AS62" s="42" t="s">
        <v>3</v>
      </c>
      <c r="AT62" s="42" t="s">
        <v>3</v>
      </c>
      <c r="AU62" s="42" t="s">
        <v>3</v>
      </c>
      <c r="AV62" s="42" t="s">
        <v>3</v>
      </c>
      <c r="AW62" s="42" t="s">
        <v>3</v>
      </c>
      <c r="AX62" s="42" t="s">
        <v>3</v>
      </c>
      <c r="AY62" s="42" t="s">
        <v>3</v>
      </c>
      <c r="AZ62" s="42" t="s">
        <v>3</v>
      </c>
      <c r="BA62" s="42" t="s">
        <v>3</v>
      </c>
      <c r="BB62" s="42" t="s">
        <v>3</v>
      </c>
      <c r="BC62" s="42" t="s">
        <v>3</v>
      </c>
      <c r="BD62" s="42" t="s">
        <v>3</v>
      </c>
      <c r="BE62" s="42" t="s">
        <v>3</v>
      </c>
      <c r="BF62" s="42" t="s">
        <v>3</v>
      </c>
      <c r="BG62" s="42" t="s">
        <v>3</v>
      </c>
      <c r="BH62" s="42" t="s">
        <v>3</v>
      </c>
      <c r="BI62" s="42" t="s">
        <v>3</v>
      </c>
      <c r="BJ62" s="42" t="s">
        <v>3</v>
      </c>
      <c r="BK62" s="42" t="s">
        <v>3</v>
      </c>
      <c r="BL62" s="42" t="s">
        <v>3</v>
      </c>
      <c r="BM62" s="42" t="s">
        <v>3</v>
      </c>
      <c r="BN62" s="42" t="s">
        <v>3</v>
      </c>
      <c r="BO62" s="42" t="s">
        <v>3</v>
      </c>
      <c r="BP62" s="42" t="s">
        <v>3</v>
      </c>
      <c r="BQ62" s="42" t="s">
        <v>3</v>
      </c>
      <c r="BR62" s="42" t="s">
        <v>3</v>
      </c>
      <c r="BS62" s="42" t="s">
        <v>3</v>
      </c>
      <c r="BT62" s="43" t="s">
        <v>3</v>
      </c>
      <c r="BU62" s="42" t="s">
        <v>3</v>
      </c>
      <c r="BV62" s="42" t="s">
        <v>3</v>
      </c>
      <c r="BW62" s="42" t="s">
        <v>3</v>
      </c>
      <c r="BX62" s="42" t="s">
        <v>3</v>
      </c>
      <c r="BY62" s="42" t="s">
        <v>3</v>
      </c>
      <c r="BZ62" s="42" t="s">
        <v>3</v>
      </c>
      <c r="CA62" s="42" t="s">
        <v>3</v>
      </c>
      <c r="CB62" s="42" t="s">
        <v>3</v>
      </c>
      <c r="CC62" s="42" t="s">
        <v>3</v>
      </c>
      <c r="CD62" s="43" t="s">
        <v>3</v>
      </c>
      <c r="CE62" s="42" t="s">
        <v>3</v>
      </c>
      <c r="CF62" s="42" t="s">
        <v>3</v>
      </c>
      <c r="CG62" s="42" t="s">
        <v>3</v>
      </c>
      <c r="CH62" s="42" t="s">
        <v>3</v>
      </c>
      <c r="CI62" s="42" t="s">
        <v>3</v>
      </c>
      <c r="CJ62" s="42" t="s">
        <v>3</v>
      </c>
      <c r="CK62" s="42" t="s">
        <v>3</v>
      </c>
      <c r="CL62" s="42" t="s">
        <v>3</v>
      </c>
      <c r="CM62" s="42" t="s">
        <v>3</v>
      </c>
      <c r="CN62" s="42" t="s">
        <v>3</v>
      </c>
      <c r="CO62" s="43" t="s">
        <v>3</v>
      </c>
      <c r="CP62" s="45" t="s">
        <v>3</v>
      </c>
      <c r="CQ62" s="42" t="s">
        <v>3</v>
      </c>
      <c r="CR62" s="42" t="s">
        <v>3</v>
      </c>
      <c r="CS62" s="42" t="s">
        <v>3</v>
      </c>
      <c r="CT62" s="42" t="s">
        <v>3</v>
      </c>
      <c r="CU62" s="42" t="s">
        <v>3</v>
      </c>
      <c r="CV62" s="42" t="s">
        <v>3</v>
      </c>
      <c r="CW62" s="42" t="s">
        <v>3</v>
      </c>
      <c r="CX62" s="42" t="s">
        <v>3</v>
      </c>
      <c r="CY62" s="42" t="s">
        <v>3</v>
      </c>
      <c r="CZ62" s="42" t="s">
        <v>3</v>
      </c>
      <c r="DA62" s="42" t="s">
        <v>3</v>
      </c>
      <c r="DB62" s="42" t="s">
        <v>3</v>
      </c>
      <c r="DC62" s="42" t="s">
        <v>3</v>
      </c>
      <c r="DD62" s="42" t="s">
        <v>3</v>
      </c>
      <c r="DE62" s="42" t="s">
        <v>3</v>
      </c>
      <c r="DF62" s="42" t="s">
        <v>3</v>
      </c>
      <c r="DG62" s="42" t="s">
        <v>3</v>
      </c>
      <c r="DH62" s="42" t="s">
        <v>3</v>
      </c>
      <c r="DI62" s="42" t="s">
        <v>3</v>
      </c>
      <c r="DJ62" s="42" t="s">
        <v>3</v>
      </c>
      <c r="DK62" s="42" t="s">
        <v>3</v>
      </c>
      <c r="DL62" s="42" t="s">
        <v>3</v>
      </c>
      <c r="DM62" s="42" t="s">
        <v>3</v>
      </c>
      <c r="DN62" s="42" t="s">
        <v>3</v>
      </c>
      <c r="DO62" s="42" t="s">
        <v>3</v>
      </c>
      <c r="DP62" s="42" t="s">
        <v>3</v>
      </c>
      <c r="DQ62" s="42" t="s">
        <v>3</v>
      </c>
      <c r="DR62" s="42" t="s">
        <v>3</v>
      </c>
      <c r="DS62" s="42" t="s">
        <v>3</v>
      </c>
      <c r="DT62" s="42" t="s">
        <v>3</v>
      </c>
      <c r="DU62" s="42" t="s">
        <v>3</v>
      </c>
      <c r="DV62" s="42" t="s">
        <v>3</v>
      </c>
      <c r="DW62" s="42" t="s">
        <v>3</v>
      </c>
      <c r="DX62" s="42" t="s">
        <v>3</v>
      </c>
      <c r="DY62" s="42" t="s">
        <v>3</v>
      </c>
      <c r="DZ62" s="42" t="s">
        <v>3</v>
      </c>
      <c r="EA62" s="42" t="s">
        <v>3</v>
      </c>
      <c r="EB62" s="42" t="s">
        <v>3</v>
      </c>
      <c r="EC62" s="42" t="s">
        <v>3</v>
      </c>
      <c r="ED62" s="42" t="s">
        <v>3</v>
      </c>
      <c r="EE62" s="42" t="s">
        <v>3</v>
      </c>
      <c r="EF62" s="42" t="s">
        <v>3</v>
      </c>
      <c r="EG62" s="42" t="s">
        <v>3</v>
      </c>
      <c r="EH62" s="42" t="s">
        <v>3</v>
      </c>
      <c r="EI62" s="42" t="s">
        <v>3</v>
      </c>
      <c r="EJ62" s="42" t="s">
        <v>3</v>
      </c>
      <c r="EK62" s="42" t="s">
        <v>3</v>
      </c>
      <c r="EL62" s="42" t="s">
        <v>3</v>
      </c>
      <c r="EM62" s="42" t="s">
        <v>3</v>
      </c>
      <c r="EN62" s="42" t="s">
        <v>3</v>
      </c>
      <c r="EO62" s="42" t="s">
        <v>3</v>
      </c>
      <c r="EP62" s="42" t="s">
        <v>3</v>
      </c>
      <c r="EQ62" s="42" t="s">
        <v>3</v>
      </c>
      <c r="ER62" s="42" t="s">
        <v>3</v>
      </c>
      <c r="ES62" s="42" t="s">
        <v>3</v>
      </c>
      <c r="ET62" s="42" t="s">
        <v>3</v>
      </c>
      <c r="EU62" s="42" t="s">
        <v>3</v>
      </c>
      <c r="EV62" s="42" t="s">
        <v>3</v>
      </c>
      <c r="EW62" s="42" t="s">
        <v>3</v>
      </c>
      <c r="EX62" s="44" t="s">
        <v>3</v>
      </c>
      <c r="EY62" s="44" t="s">
        <v>3</v>
      </c>
      <c r="EZ62" s="42" t="s">
        <v>2790</v>
      </c>
      <c r="FA62" s="42" t="s">
        <v>1045</v>
      </c>
      <c r="FB62" s="42" t="s">
        <v>1045</v>
      </c>
      <c r="FC62" s="42" t="s">
        <v>3</v>
      </c>
      <c r="FD62" s="42" t="s">
        <v>1045</v>
      </c>
      <c r="FE62" s="42" t="s">
        <v>3</v>
      </c>
      <c r="FF62" s="42" t="s">
        <v>3</v>
      </c>
      <c r="FG62" s="42" t="s">
        <v>3</v>
      </c>
      <c r="FH62" s="42" t="s">
        <v>1045</v>
      </c>
      <c r="FI62" s="42" t="s">
        <v>62</v>
      </c>
      <c r="FJ62" s="42">
        <v>3000</v>
      </c>
      <c r="FK62" s="42">
        <v>1500</v>
      </c>
      <c r="FL62" s="42" t="s">
        <v>3</v>
      </c>
      <c r="FM62" s="42" t="s">
        <v>62</v>
      </c>
      <c r="FN62" s="42" t="s">
        <v>3</v>
      </c>
      <c r="FO62" s="43">
        <v>1500</v>
      </c>
      <c r="FP62" s="42" t="s">
        <v>17</v>
      </c>
      <c r="FQ62" s="42" t="s">
        <v>3</v>
      </c>
      <c r="FR62" s="42" t="s">
        <v>3</v>
      </c>
      <c r="FS62" s="42" t="s">
        <v>3</v>
      </c>
      <c r="FT62" s="42" t="s">
        <v>3</v>
      </c>
      <c r="FU62" s="42" t="s">
        <v>3</v>
      </c>
      <c r="FV62" s="42" t="s">
        <v>3</v>
      </c>
      <c r="FW62" s="42" t="s">
        <v>3</v>
      </c>
      <c r="FX62" s="42" t="s">
        <v>3</v>
      </c>
      <c r="FY62" s="42" t="s">
        <v>3</v>
      </c>
      <c r="FZ62" s="42" t="s">
        <v>3</v>
      </c>
      <c r="GA62" s="42" t="s">
        <v>3</v>
      </c>
      <c r="GB62" s="42" t="s">
        <v>3</v>
      </c>
      <c r="GC62" s="42" t="s">
        <v>3</v>
      </c>
      <c r="GD62" s="42" t="s">
        <v>3</v>
      </c>
      <c r="GE62" s="42" t="s">
        <v>3</v>
      </c>
      <c r="GF62" s="42" t="s">
        <v>3</v>
      </c>
      <c r="GG62" s="42" t="s">
        <v>3</v>
      </c>
      <c r="GH62" s="42" t="s">
        <v>3</v>
      </c>
      <c r="GI62" s="42" t="s">
        <v>3</v>
      </c>
      <c r="GJ62" s="42" t="s">
        <v>3</v>
      </c>
      <c r="GK62" s="42" t="s">
        <v>3</v>
      </c>
      <c r="GL62" s="42" t="s">
        <v>3</v>
      </c>
      <c r="GM62" s="42" t="s">
        <v>3</v>
      </c>
      <c r="GN62" s="42" t="s">
        <v>1046</v>
      </c>
      <c r="GO62" s="42" t="s">
        <v>3</v>
      </c>
      <c r="GP62" s="44" t="s">
        <v>3</v>
      </c>
      <c r="GQ62" s="44" t="s">
        <v>3</v>
      </c>
      <c r="GR62" s="44" t="s">
        <v>3</v>
      </c>
      <c r="GS62" s="44" t="s">
        <v>3</v>
      </c>
      <c r="GT62" s="44" t="s">
        <v>3</v>
      </c>
      <c r="GU62" s="42" t="s">
        <v>3</v>
      </c>
      <c r="GV62" s="42" t="s">
        <v>2652</v>
      </c>
      <c r="GW62" s="42" t="s">
        <v>3</v>
      </c>
      <c r="GX62" s="42">
        <v>143691502</v>
      </c>
      <c r="GY62" s="42" t="s">
        <v>2407</v>
      </c>
      <c r="GZ62" s="42" t="s">
        <v>2837</v>
      </c>
      <c r="HA62" s="42" t="s">
        <v>3</v>
      </c>
      <c r="HB62" s="42">
        <v>18</v>
      </c>
    </row>
    <row r="63" spans="1:210" x14ac:dyDescent="0.35">
      <c r="A63" s="42" t="s">
        <v>2847</v>
      </c>
      <c r="B63" s="42" t="s">
        <v>2848</v>
      </c>
      <c r="C63" s="42" t="s">
        <v>2650</v>
      </c>
      <c r="D63" s="42" t="s">
        <v>2635</v>
      </c>
      <c r="E63" s="42" t="s">
        <v>3</v>
      </c>
      <c r="F63" s="42" t="s">
        <v>2650</v>
      </c>
      <c r="G63" s="42" t="s">
        <v>46</v>
      </c>
      <c r="H63" s="42" t="s">
        <v>603</v>
      </c>
      <c r="I63" s="42" t="s">
        <v>46</v>
      </c>
      <c r="J63" s="42" t="s">
        <v>639</v>
      </c>
      <c r="K63" s="42" t="s">
        <v>47</v>
      </c>
      <c r="L63" s="42" t="s">
        <v>48</v>
      </c>
      <c r="M63" s="42" t="s">
        <v>728</v>
      </c>
      <c r="N63" s="42" t="s">
        <v>48</v>
      </c>
      <c r="O63" s="42" t="s">
        <v>1274</v>
      </c>
      <c r="P63" s="42" t="s">
        <v>727</v>
      </c>
      <c r="Q63" s="42" t="s">
        <v>3</v>
      </c>
      <c r="R63" s="42" t="s">
        <v>726</v>
      </c>
      <c r="S63" s="42" t="s">
        <v>727</v>
      </c>
      <c r="T63" s="42" t="s">
        <v>727</v>
      </c>
      <c r="U63" s="43" t="s">
        <v>727</v>
      </c>
      <c r="V63" s="42" t="s">
        <v>15</v>
      </c>
      <c r="W63" s="42" t="s">
        <v>1084</v>
      </c>
      <c r="X63" s="42" t="s">
        <v>224</v>
      </c>
      <c r="Y63" s="42" t="s">
        <v>1084</v>
      </c>
      <c r="Z63" s="42" t="s">
        <v>1089</v>
      </c>
      <c r="AA63" s="42" t="s">
        <v>1045</v>
      </c>
      <c r="AB63" s="42" t="s">
        <v>1045</v>
      </c>
      <c r="AC63" s="42" t="s">
        <v>14</v>
      </c>
      <c r="AD63" s="42" t="s">
        <v>3</v>
      </c>
      <c r="AE63" s="43" t="s">
        <v>14</v>
      </c>
      <c r="AF63" s="44" t="s">
        <v>3</v>
      </c>
      <c r="AG63" s="44" t="s">
        <v>3</v>
      </c>
      <c r="AH63" s="42" t="s">
        <v>968</v>
      </c>
      <c r="AI63" s="42">
        <v>1</v>
      </c>
      <c r="AJ63" s="42">
        <v>0</v>
      </c>
      <c r="AK63" s="42">
        <v>0</v>
      </c>
      <c r="AL63" s="42">
        <v>0</v>
      </c>
      <c r="AM63" s="42">
        <v>0</v>
      </c>
      <c r="AN63" s="42" t="s">
        <v>968</v>
      </c>
      <c r="AO63" s="42">
        <v>1</v>
      </c>
      <c r="AP63" s="42">
        <v>0</v>
      </c>
      <c r="AQ63" s="42">
        <v>0</v>
      </c>
      <c r="AR63" s="42">
        <v>0</v>
      </c>
      <c r="AS63" s="42">
        <v>0</v>
      </c>
      <c r="AT63" s="42" t="s">
        <v>3</v>
      </c>
      <c r="AU63" s="42" t="s">
        <v>3</v>
      </c>
      <c r="AV63" s="42" t="s">
        <v>3</v>
      </c>
      <c r="AW63" s="42" t="s">
        <v>3</v>
      </c>
      <c r="AX63" s="42" t="s">
        <v>3</v>
      </c>
      <c r="AY63" s="42" t="s">
        <v>3</v>
      </c>
      <c r="AZ63" s="42" t="s">
        <v>3</v>
      </c>
      <c r="BA63" s="42" t="s">
        <v>3</v>
      </c>
      <c r="BB63" s="42" t="s">
        <v>3</v>
      </c>
      <c r="BC63" s="42" t="s">
        <v>3</v>
      </c>
      <c r="BD63" s="42" t="s">
        <v>3</v>
      </c>
      <c r="BE63" s="42" t="s">
        <v>3</v>
      </c>
      <c r="BF63" s="42" t="s">
        <v>3</v>
      </c>
      <c r="BG63" s="42" t="s">
        <v>3</v>
      </c>
      <c r="BH63" s="42" t="s">
        <v>3</v>
      </c>
      <c r="BI63" s="42" t="s">
        <v>3</v>
      </c>
      <c r="BJ63" s="42" t="s">
        <v>3</v>
      </c>
      <c r="BK63" s="42" t="s">
        <v>3</v>
      </c>
      <c r="BL63" s="42" t="s">
        <v>1045</v>
      </c>
      <c r="BM63" s="42">
        <v>50</v>
      </c>
      <c r="BN63" s="42" t="s">
        <v>3</v>
      </c>
      <c r="BO63" s="42" t="s">
        <v>3</v>
      </c>
      <c r="BP63" s="42" t="s">
        <v>3</v>
      </c>
      <c r="BQ63" s="42" t="s">
        <v>3</v>
      </c>
      <c r="BR63" s="42" t="s">
        <v>3</v>
      </c>
      <c r="BS63" s="42" t="s">
        <v>3</v>
      </c>
      <c r="BT63" s="43">
        <v>50</v>
      </c>
      <c r="BU63" s="42" t="s">
        <v>3</v>
      </c>
      <c r="BV63" s="42" t="s">
        <v>3</v>
      </c>
      <c r="BW63" s="42" t="s">
        <v>3</v>
      </c>
      <c r="BX63" s="42" t="s">
        <v>3</v>
      </c>
      <c r="BY63" s="42" t="s">
        <v>3</v>
      </c>
      <c r="BZ63" s="42" t="s">
        <v>3</v>
      </c>
      <c r="CA63" s="42" t="s">
        <v>3</v>
      </c>
      <c r="CB63" s="42" t="s">
        <v>3</v>
      </c>
      <c r="CC63" s="42" t="s">
        <v>3</v>
      </c>
      <c r="CD63" s="43" t="s">
        <v>3</v>
      </c>
      <c r="CE63" s="42" t="s">
        <v>3</v>
      </c>
      <c r="CF63" s="42" t="s">
        <v>3</v>
      </c>
      <c r="CG63" s="42" t="s">
        <v>3</v>
      </c>
      <c r="CH63" s="42" t="s">
        <v>3</v>
      </c>
      <c r="CI63" s="42" t="s">
        <v>3</v>
      </c>
      <c r="CJ63" s="42" t="s">
        <v>3</v>
      </c>
      <c r="CK63" s="42" t="s">
        <v>3</v>
      </c>
      <c r="CL63" s="42" t="s">
        <v>3</v>
      </c>
      <c r="CM63" s="42" t="s">
        <v>3</v>
      </c>
      <c r="CN63" s="42" t="s">
        <v>3</v>
      </c>
      <c r="CO63" s="43" t="s">
        <v>3</v>
      </c>
      <c r="CP63" s="45" t="s">
        <v>3</v>
      </c>
      <c r="CQ63" s="42" t="s">
        <v>3</v>
      </c>
      <c r="CR63" s="42" t="s">
        <v>3</v>
      </c>
      <c r="CS63" s="42" t="s">
        <v>3</v>
      </c>
      <c r="CT63" s="42" t="s">
        <v>3</v>
      </c>
      <c r="CU63" s="42" t="s">
        <v>17</v>
      </c>
      <c r="CV63" s="42" t="s">
        <v>3</v>
      </c>
      <c r="CW63" s="42" t="s">
        <v>3</v>
      </c>
      <c r="CX63" s="42" t="s">
        <v>3</v>
      </c>
      <c r="CY63" s="42" t="s">
        <v>3</v>
      </c>
      <c r="CZ63" s="42" t="s">
        <v>3</v>
      </c>
      <c r="DA63" s="42" t="s">
        <v>3</v>
      </c>
      <c r="DB63" s="42" t="s">
        <v>3</v>
      </c>
      <c r="DC63" s="42" t="s">
        <v>3</v>
      </c>
      <c r="DD63" s="42" t="s">
        <v>3</v>
      </c>
      <c r="DE63" s="42" t="s">
        <v>3</v>
      </c>
      <c r="DF63" s="42" t="s">
        <v>3</v>
      </c>
      <c r="DG63" s="42" t="s">
        <v>3</v>
      </c>
      <c r="DH63" s="42" t="s">
        <v>3</v>
      </c>
      <c r="DI63" s="42" t="s">
        <v>3</v>
      </c>
      <c r="DJ63" s="42" t="s">
        <v>3</v>
      </c>
      <c r="DK63" s="42" t="s">
        <v>3</v>
      </c>
      <c r="DL63" s="42" t="s">
        <v>3</v>
      </c>
      <c r="DM63" s="42" t="s">
        <v>3</v>
      </c>
      <c r="DN63" s="42" t="s">
        <v>3</v>
      </c>
      <c r="DO63" s="42" t="s">
        <v>3</v>
      </c>
      <c r="DP63" s="42" t="s">
        <v>3</v>
      </c>
      <c r="DQ63" s="42" t="s">
        <v>3</v>
      </c>
      <c r="DR63" s="42" t="s">
        <v>3</v>
      </c>
      <c r="DS63" s="42" t="s">
        <v>3</v>
      </c>
      <c r="DT63" s="42" t="s">
        <v>3</v>
      </c>
      <c r="DU63" s="42" t="s">
        <v>3</v>
      </c>
      <c r="DV63" s="42" t="s">
        <v>3</v>
      </c>
      <c r="DW63" s="42" t="s">
        <v>3</v>
      </c>
      <c r="DX63" s="42" t="s">
        <v>3</v>
      </c>
      <c r="DY63" s="42" t="s">
        <v>3</v>
      </c>
      <c r="DZ63" s="42" t="s">
        <v>3</v>
      </c>
      <c r="EA63" s="42" t="s">
        <v>3</v>
      </c>
      <c r="EB63" s="42" t="s">
        <v>3</v>
      </c>
      <c r="EC63" s="42" t="s">
        <v>3</v>
      </c>
      <c r="ED63" s="42" t="s">
        <v>1046</v>
      </c>
      <c r="EE63" s="42" t="s">
        <v>3</v>
      </c>
      <c r="EF63" s="42" t="s">
        <v>3</v>
      </c>
      <c r="EG63" s="42" t="s">
        <v>3</v>
      </c>
      <c r="EH63" s="42" t="s">
        <v>3</v>
      </c>
      <c r="EI63" s="42" t="s">
        <v>3</v>
      </c>
      <c r="EJ63" s="42" t="s">
        <v>3</v>
      </c>
      <c r="EK63" s="42" t="s">
        <v>3</v>
      </c>
      <c r="EL63" s="42" t="s">
        <v>3</v>
      </c>
      <c r="EM63" s="42" t="s">
        <v>3</v>
      </c>
      <c r="EN63" s="42" t="s">
        <v>3</v>
      </c>
      <c r="EO63" s="42" t="s">
        <v>3</v>
      </c>
      <c r="EP63" s="42" t="s">
        <v>3</v>
      </c>
      <c r="EQ63" s="42" t="s">
        <v>3</v>
      </c>
      <c r="ER63" s="42" t="s">
        <v>3</v>
      </c>
      <c r="ES63" s="42" t="s">
        <v>3</v>
      </c>
      <c r="ET63" s="42" t="s">
        <v>3</v>
      </c>
      <c r="EU63" s="42" t="s">
        <v>3</v>
      </c>
      <c r="EV63" s="42" t="s">
        <v>3</v>
      </c>
      <c r="EW63" s="42" t="s">
        <v>3</v>
      </c>
      <c r="EX63" s="44" t="s">
        <v>3</v>
      </c>
      <c r="EY63" s="44" t="s">
        <v>3</v>
      </c>
      <c r="EZ63" s="42" t="s">
        <v>3</v>
      </c>
      <c r="FA63" s="42" t="s">
        <v>3</v>
      </c>
      <c r="FB63" s="42" t="s">
        <v>3</v>
      </c>
      <c r="FC63" s="42" t="s">
        <v>3</v>
      </c>
      <c r="FD63" s="42" t="s">
        <v>3</v>
      </c>
      <c r="FE63" s="42" t="s">
        <v>3</v>
      </c>
      <c r="FF63" s="42" t="s">
        <v>3</v>
      </c>
      <c r="FG63" s="42" t="s">
        <v>3</v>
      </c>
      <c r="FH63" s="42" t="s">
        <v>3</v>
      </c>
      <c r="FI63" s="42" t="s">
        <v>62</v>
      </c>
      <c r="FJ63" s="42" t="s">
        <v>3</v>
      </c>
      <c r="FK63" s="42" t="s">
        <v>3</v>
      </c>
      <c r="FL63" s="42" t="s">
        <v>3</v>
      </c>
      <c r="FM63" s="42" t="s">
        <v>62</v>
      </c>
      <c r="FN63" s="42" t="s">
        <v>3</v>
      </c>
      <c r="FO63" s="43"/>
      <c r="FP63" s="42" t="s">
        <v>3</v>
      </c>
      <c r="FQ63" s="42" t="s">
        <v>3</v>
      </c>
      <c r="FR63" s="42" t="s">
        <v>3</v>
      </c>
      <c r="FS63" s="42" t="s">
        <v>3</v>
      </c>
      <c r="FT63" s="42" t="s">
        <v>3</v>
      </c>
      <c r="FU63" s="42" t="s">
        <v>3</v>
      </c>
      <c r="FV63" s="42" t="s">
        <v>3</v>
      </c>
      <c r="FW63" s="42" t="s">
        <v>3</v>
      </c>
      <c r="FX63" s="42" t="s">
        <v>3</v>
      </c>
      <c r="FY63" s="42" t="s">
        <v>3</v>
      </c>
      <c r="FZ63" s="42" t="s">
        <v>3</v>
      </c>
      <c r="GA63" s="42" t="s">
        <v>3</v>
      </c>
      <c r="GB63" s="42" t="s">
        <v>3</v>
      </c>
      <c r="GC63" s="42" t="s">
        <v>3</v>
      </c>
      <c r="GD63" s="42" t="s">
        <v>3</v>
      </c>
      <c r="GE63" s="42" t="s">
        <v>3</v>
      </c>
      <c r="GF63" s="42" t="s">
        <v>3</v>
      </c>
      <c r="GG63" s="42" t="s">
        <v>3</v>
      </c>
      <c r="GH63" s="42" t="s">
        <v>3</v>
      </c>
      <c r="GI63" s="42" t="s">
        <v>3</v>
      </c>
      <c r="GJ63" s="42" t="s">
        <v>3</v>
      </c>
      <c r="GK63" s="42" t="s">
        <v>3</v>
      </c>
      <c r="GL63" s="42" t="s">
        <v>3</v>
      </c>
      <c r="GM63" s="42" t="s">
        <v>3</v>
      </c>
      <c r="GN63" s="42" t="s">
        <v>3</v>
      </c>
      <c r="GO63" s="42" t="s">
        <v>3</v>
      </c>
      <c r="GP63" s="44" t="s">
        <v>3</v>
      </c>
      <c r="GQ63" s="44" t="s">
        <v>3</v>
      </c>
      <c r="GR63" s="44" t="s">
        <v>3</v>
      </c>
      <c r="GS63" s="44" t="s">
        <v>3</v>
      </c>
      <c r="GT63" s="44" t="s">
        <v>3</v>
      </c>
      <c r="GU63" s="42" t="s">
        <v>3</v>
      </c>
      <c r="GV63" s="42" t="s">
        <v>2791</v>
      </c>
      <c r="GW63" s="42" t="s">
        <v>3</v>
      </c>
      <c r="GX63" s="42">
        <v>144626949</v>
      </c>
      <c r="GY63" s="42" t="s">
        <v>2849</v>
      </c>
      <c r="GZ63" s="42" t="s">
        <v>2850</v>
      </c>
      <c r="HA63" s="42" t="s">
        <v>3</v>
      </c>
      <c r="HB63" s="42">
        <v>74</v>
      </c>
    </row>
    <row r="64" spans="1:210" x14ac:dyDescent="0.35">
      <c r="A64" s="42" t="s">
        <v>2851</v>
      </c>
      <c r="B64" s="42" t="s">
        <v>2852</v>
      </c>
      <c r="C64" s="42" t="s">
        <v>2634</v>
      </c>
      <c r="D64" s="42" t="s">
        <v>2635</v>
      </c>
      <c r="E64" s="42" t="s">
        <v>3</v>
      </c>
      <c r="F64" s="42" t="s">
        <v>2634</v>
      </c>
      <c r="G64" s="42" t="s">
        <v>46</v>
      </c>
      <c r="H64" s="42" t="s">
        <v>603</v>
      </c>
      <c r="I64" s="42" t="s">
        <v>46</v>
      </c>
      <c r="J64" s="42" t="s">
        <v>637</v>
      </c>
      <c r="K64" s="42" t="s">
        <v>47</v>
      </c>
      <c r="L64" s="42" t="s">
        <v>48</v>
      </c>
      <c r="M64" s="42" t="s">
        <v>728</v>
      </c>
      <c r="N64" s="42" t="s">
        <v>48</v>
      </c>
      <c r="O64" s="42" t="s">
        <v>1274</v>
      </c>
      <c r="P64" s="42" t="s">
        <v>727</v>
      </c>
      <c r="Q64" s="42" t="s">
        <v>3</v>
      </c>
      <c r="R64" s="42" t="s">
        <v>726</v>
      </c>
      <c r="S64" s="42" t="s">
        <v>727</v>
      </c>
      <c r="T64" s="42" t="s">
        <v>727</v>
      </c>
      <c r="U64" s="43" t="s">
        <v>727</v>
      </c>
      <c r="V64" s="42" t="s">
        <v>15</v>
      </c>
      <c r="W64" s="42" t="s">
        <v>1084</v>
      </c>
      <c r="X64" s="42" t="s">
        <v>224</v>
      </c>
      <c r="Y64" s="42" t="s">
        <v>1084</v>
      </c>
      <c r="Z64" s="42" t="s">
        <v>1089</v>
      </c>
      <c r="AA64" s="42" t="s">
        <v>1045</v>
      </c>
      <c r="AB64" s="42" t="s">
        <v>1045</v>
      </c>
      <c r="AC64" s="42" t="s">
        <v>947</v>
      </c>
      <c r="AD64" s="42" t="s">
        <v>3</v>
      </c>
      <c r="AE64" s="43" t="s">
        <v>947</v>
      </c>
      <c r="AF64" s="44" t="s">
        <v>3</v>
      </c>
      <c r="AG64" s="44" t="s">
        <v>3</v>
      </c>
      <c r="AH64" s="42" t="s">
        <v>970</v>
      </c>
      <c r="AI64" s="42">
        <v>0</v>
      </c>
      <c r="AJ64" s="42">
        <v>1</v>
      </c>
      <c r="AK64" s="42">
        <v>0</v>
      </c>
      <c r="AL64" s="42">
        <v>0</v>
      </c>
      <c r="AM64" s="42">
        <v>0</v>
      </c>
      <c r="AN64" s="42" t="s">
        <v>970</v>
      </c>
      <c r="AO64" s="42">
        <v>0</v>
      </c>
      <c r="AP64" s="42">
        <v>1</v>
      </c>
      <c r="AQ64" s="42">
        <v>0</v>
      </c>
      <c r="AR64" s="42">
        <v>0</v>
      </c>
      <c r="AS64" s="42">
        <v>0</v>
      </c>
      <c r="AT64" s="42" t="s">
        <v>3</v>
      </c>
      <c r="AU64" s="42" t="s">
        <v>3</v>
      </c>
      <c r="AV64" s="42" t="s">
        <v>3</v>
      </c>
      <c r="AW64" s="42" t="s">
        <v>3</v>
      </c>
      <c r="AX64" s="42" t="s">
        <v>3</v>
      </c>
      <c r="AY64" s="42" t="s">
        <v>3</v>
      </c>
      <c r="AZ64" s="42" t="s">
        <v>3</v>
      </c>
      <c r="BA64" s="42" t="s">
        <v>3</v>
      </c>
      <c r="BB64" s="42" t="s">
        <v>3</v>
      </c>
      <c r="BC64" s="42" t="s">
        <v>3</v>
      </c>
      <c r="BD64" s="42" t="s">
        <v>3</v>
      </c>
      <c r="BE64" s="42" t="s">
        <v>3</v>
      </c>
      <c r="BF64" s="42" t="s">
        <v>3</v>
      </c>
      <c r="BG64" s="42" t="s">
        <v>3</v>
      </c>
      <c r="BH64" s="42" t="s">
        <v>3</v>
      </c>
      <c r="BI64" s="42" t="s">
        <v>3</v>
      </c>
      <c r="BJ64" s="42" t="s">
        <v>3</v>
      </c>
      <c r="BK64" s="42" t="s">
        <v>3</v>
      </c>
      <c r="BL64" s="42" t="s">
        <v>3</v>
      </c>
      <c r="BM64" s="42" t="s">
        <v>3</v>
      </c>
      <c r="BN64" s="42" t="s">
        <v>3</v>
      </c>
      <c r="BO64" s="42" t="s">
        <v>3</v>
      </c>
      <c r="BP64" s="42" t="s">
        <v>3</v>
      </c>
      <c r="BQ64" s="42" t="s">
        <v>3</v>
      </c>
      <c r="BR64" s="42" t="s">
        <v>3</v>
      </c>
      <c r="BS64" s="42" t="s">
        <v>3</v>
      </c>
      <c r="BT64" s="43" t="s">
        <v>3</v>
      </c>
      <c r="BU64" s="42" t="s">
        <v>1045</v>
      </c>
      <c r="BV64" s="42">
        <v>15</v>
      </c>
      <c r="BW64" s="42" t="s">
        <v>3</v>
      </c>
      <c r="BX64" s="42" t="s">
        <v>3</v>
      </c>
      <c r="BY64" s="42" t="s">
        <v>3</v>
      </c>
      <c r="BZ64" s="42" t="s">
        <v>3</v>
      </c>
      <c r="CA64" s="42" t="s">
        <v>3</v>
      </c>
      <c r="CB64" s="42" t="s">
        <v>3</v>
      </c>
      <c r="CC64" s="42" t="s">
        <v>3</v>
      </c>
      <c r="CD64" s="43">
        <v>15</v>
      </c>
      <c r="CE64" s="42" t="s">
        <v>3</v>
      </c>
      <c r="CF64" s="42" t="s">
        <v>3</v>
      </c>
      <c r="CG64" s="42" t="s">
        <v>3</v>
      </c>
      <c r="CH64" s="42" t="s">
        <v>3</v>
      </c>
      <c r="CI64" s="42" t="s">
        <v>3</v>
      </c>
      <c r="CJ64" s="42" t="s">
        <v>3</v>
      </c>
      <c r="CK64" s="42" t="s">
        <v>3</v>
      </c>
      <c r="CL64" s="42" t="s">
        <v>3</v>
      </c>
      <c r="CM64" s="42" t="s">
        <v>3</v>
      </c>
      <c r="CN64" s="42" t="s">
        <v>3</v>
      </c>
      <c r="CO64" s="43" t="s">
        <v>3</v>
      </c>
      <c r="CP64" s="45" t="s">
        <v>3</v>
      </c>
      <c r="CQ64" s="42" t="s">
        <v>3</v>
      </c>
      <c r="CR64" s="42" t="s">
        <v>3</v>
      </c>
      <c r="CS64" s="42" t="s">
        <v>3</v>
      </c>
      <c r="CT64" s="42" t="s">
        <v>3</v>
      </c>
      <c r="CU64" s="42" t="s">
        <v>17</v>
      </c>
      <c r="CV64" s="42" t="s">
        <v>3</v>
      </c>
      <c r="CW64" s="42" t="s">
        <v>3</v>
      </c>
      <c r="CX64" s="42" t="s">
        <v>3</v>
      </c>
      <c r="CY64" s="42" t="s">
        <v>3</v>
      </c>
      <c r="CZ64" s="42" t="s">
        <v>3</v>
      </c>
      <c r="DA64" s="42" t="s">
        <v>3</v>
      </c>
      <c r="DB64" s="42" t="s">
        <v>3</v>
      </c>
      <c r="DC64" s="42" t="s">
        <v>3</v>
      </c>
      <c r="DD64" s="42" t="s">
        <v>3</v>
      </c>
      <c r="DE64" s="42" t="s">
        <v>3</v>
      </c>
      <c r="DF64" s="42" t="s">
        <v>3</v>
      </c>
      <c r="DG64" s="42" t="s">
        <v>3</v>
      </c>
      <c r="DH64" s="42" t="s">
        <v>3</v>
      </c>
      <c r="DI64" s="42" t="s">
        <v>3</v>
      </c>
      <c r="DJ64" s="42" t="s">
        <v>3</v>
      </c>
      <c r="DK64" s="42" t="s">
        <v>3</v>
      </c>
      <c r="DL64" s="42" t="s">
        <v>3</v>
      </c>
      <c r="DM64" s="42" t="s">
        <v>3</v>
      </c>
      <c r="DN64" s="42" t="s">
        <v>3</v>
      </c>
      <c r="DO64" s="42" t="s">
        <v>3</v>
      </c>
      <c r="DP64" s="42" t="s">
        <v>3</v>
      </c>
      <c r="DQ64" s="42" t="s">
        <v>3</v>
      </c>
      <c r="DR64" s="42" t="s">
        <v>3</v>
      </c>
      <c r="DS64" s="42" t="s">
        <v>3</v>
      </c>
      <c r="DT64" s="42" t="s">
        <v>3</v>
      </c>
      <c r="DU64" s="42" t="s">
        <v>3</v>
      </c>
      <c r="DV64" s="42" t="s">
        <v>3</v>
      </c>
      <c r="DW64" s="42" t="s">
        <v>3</v>
      </c>
      <c r="DX64" s="42" t="s">
        <v>3</v>
      </c>
      <c r="DY64" s="42" t="s">
        <v>3</v>
      </c>
      <c r="DZ64" s="42" t="s">
        <v>3</v>
      </c>
      <c r="EA64" s="42" t="s">
        <v>3</v>
      </c>
      <c r="EB64" s="42" t="s">
        <v>3</v>
      </c>
      <c r="EC64" s="42" t="s">
        <v>3</v>
      </c>
      <c r="ED64" s="42" t="s">
        <v>1046</v>
      </c>
      <c r="EE64" s="42" t="s">
        <v>3</v>
      </c>
      <c r="EF64" s="42" t="s">
        <v>3</v>
      </c>
      <c r="EG64" s="42" t="s">
        <v>3</v>
      </c>
      <c r="EH64" s="42" t="s">
        <v>3</v>
      </c>
      <c r="EI64" s="42" t="s">
        <v>3</v>
      </c>
      <c r="EJ64" s="42" t="s">
        <v>3</v>
      </c>
      <c r="EK64" s="42" t="s">
        <v>3</v>
      </c>
      <c r="EL64" s="42" t="s">
        <v>3</v>
      </c>
      <c r="EM64" s="42" t="s">
        <v>3</v>
      </c>
      <c r="EN64" s="42" t="s">
        <v>3</v>
      </c>
      <c r="EO64" s="42" t="s">
        <v>3</v>
      </c>
      <c r="EP64" s="42" t="s">
        <v>3</v>
      </c>
      <c r="EQ64" s="42" t="s">
        <v>3</v>
      </c>
      <c r="ER64" s="42" t="s">
        <v>3</v>
      </c>
      <c r="ES64" s="42" t="s">
        <v>3</v>
      </c>
      <c r="ET64" s="42" t="s">
        <v>3</v>
      </c>
      <c r="EU64" s="42" t="s">
        <v>3</v>
      </c>
      <c r="EV64" s="42" t="s">
        <v>3</v>
      </c>
      <c r="EW64" s="42" t="s">
        <v>3</v>
      </c>
      <c r="EX64" s="44" t="s">
        <v>3</v>
      </c>
      <c r="EY64" s="44" t="s">
        <v>3</v>
      </c>
      <c r="EZ64" s="42" t="s">
        <v>3</v>
      </c>
      <c r="FA64" s="42" t="s">
        <v>3</v>
      </c>
      <c r="FB64" s="42" t="s">
        <v>3</v>
      </c>
      <c r="FC64" s="42" t="s">
        <v>3</v>
      </c>
      <c r="FD64" s="42" t="s">
        <v>3</v>
      </c>
      <c r="FE64" s="42" t="s">
        <v>3</v>
      </c>
      <c r="FF64" s="42" t="s">
        <v>3</v>
      </c>
      <c r="FG64" s="42" t="s">
        <v>3</v>
      </c>
      <c r="FH64" s="42" t="s">
        <v>3</v>
      </c>
      <c r="FI64" s="42" t="s">
        <v>62</v>
      </c>
      <c r="FJ64" s="42" t="s">
        <v>3</v>
      </c>
      <c r="FK64" s="42" t="s">
        <v>3</v>
      </c>
      <c r="FL64" s="42" t="s">
        <v>3</v>
      </c>
      <c r="FM64" s="42" t="s">
        <v>62</v>
      </c>
      <c r="FN64" s="42" t="s">
        <v>3</v>
      </c>
      <c r="FO64" s="43"/>
      <c r="FP64" s="42" t="s">
        <v>3</v>
      </c>
      <c r="FQ64" s="42" t="s">
        <v>3</v>
      </c>
      <c r="FR64" s="42" t="s">
        <v>3</v>
      </c>
      <c r="FS64" s="42" t="s">
        <v>3</v>
      </c>
      <c r="FT64" s="42" t="s">
        <v>3</v>
      </c>
      <c r="FU64" s="42" t="s">
        <v>3</v>
      </c>
      <c r="FV64" s="42" t="s">
        <v>3</v>
      </c>
      <c r="FW64" s="42" t="s">
        <v>3</v>
      </c>
      <c r="FX64" s="42" t="s">
        <v>3</v>
      </c>
      <c r="FY64" s="42" t="s">
        <v>3</v>
      </c>
      <c r="FZ64" s="42" t="s">
        <v>3</v>
      </c>
      <c r="GA64" s="42" t="s">
        <v>3</v>
      </c>
      <c r="GB64" s="42" t="s">
        <v>3</v>
      </c>
      <c r="GC64" s="42" t="s">
        <v>3</v>
      </c>
      <c r="GD64" s="42" t="s">
        <v>3</v>
      </c>
      <c r="GE64" s="42" t="s">
        <v>3</v>
      </c>
      <c r="GF64" s="42" t="s">
        <v>3</v>
      </c>
      <c r="GG64" s="42" t="s">
        <v>3</v>
      </c>
      <c r="GH64" s="42" t="s">
        <v>3</v>
      </c>
      <c r="GI64" s="42" t="s">
        <v>3</v>
      </c>
      <c r="GJ64" s="42" t="s">
        <v>3</v>
      </c>
      <c r="GK64" s="42" t="s">
        <v>3</v>
      </c>
      <c r="GL64" s="42" t="s">
        <v>3</v>
      </c>
      <c r="GM64" s="42" t="s">
        <v>3</v>
      </c>
      <c r="GN64" s="42" t="s">
        <v>3</v>
      </c>
      <c r="GO64" s="42" t="s">
        <v>3</v>
      </c>
      <c r="GP64" s="44" t="s">
        <v>3</v>
      </c>
      <c r="GQ64" s="44" t="s">
        <v>3</v>
      </c>
      <c r="GR64" s="44" t="s">
        <v>3</v>
      </c>
      <c r="GS64" s="44" t="s">
        <v>3</v>
      </c>
      <c r="GT64" s="44" t="s">
        <v>3</v>
      </c>
      <c r="GU64" s="42" t="s">
        <v>3</v>
      </c>
      <c r="GV64" s="42" t="s">
        <v>2791</v>
      </c>
      <c r="GW64" s="42" t="s">
        <v>3</v>
      </c>
      <c r="GX64" s="42">
        <v>143691486</v>
      </c>
      <c r="GY64" s="42" t="s">
        <v>2853</v>
      </c>
      <c r="GZ64" s="42" t="s">
        <v>2854</v>
      </c>
      <c r="HA64" s="42" t="s">
        <v>3</v>
      </c>
      <c r="HB64" s="42">
        <v>14</v>
      </c>
    </row>
    <row r="65" spans="1:210" x14ac:dyDescent="0.35">
      <c r="A65" s="42" t="s">
        <v>2855</v>
      </c>
      <c r="B65" s="42" t="s">
        <v>2856</v>
      </c>
      <c r="C65" s="42" t="s">
        <v>2634</v>
      </c>
      <c r="D65" s="42" t="s">
        <v>2635</v>
      </c>
      <c r="E65" s="42" t="s">
        <v>3</v>
      </c>
      <c r="F65" s="42" t="s">
        <v>2634</v>
      </c>
      <c r="G65" s="42" t="s">
        <v>46</v>
      </c>
      <c r="H65" s="42" t="s">
        <v>603</v>
      </c>
      <c r="I65" s="42" t="s">
        <v>46</v>
      </c>
      <c r="J65" s="42" t="s">
        <v>637</v>
      </c>
      <c r="K65" s="42" t="s">
        <v>47</v>
      </c>
      <c r="L65" s="42" t="s">
        <v>48</v>
      </c>
      <c r="M65" s="42" t="s">
        <v>728</v>
      </c>
      <c r="N65" s="42" t="s">
        <v>48</v>
      </c>
      <c r="O65" s="42" t="s">
        <v>1274</v>
      </c>
      <c r="P65" s="42" t="s">
        <v>727</v>
      </c>
      <c r="Q65" s="42" t="s">
        <v>3</v>
      </c>
      <c r="R65" s="42" t="s">
        <v>726</v>
      </c>
      <c r="S65" s="42" t="s">
        <v>727</v>
      </c>
      <c r="T65" s="42" t="s">
        <v>727</v>
      </c>
      <c r="U65" s="43" t="s">
        <v>727</v>
      </c>
      <c r="V65" s="42" t="s">
        <v>15</v>
      </c>
      <c r="W65" s="42" t="s">
        <v>1084</v>
      </c>
      <c r="X65" s="42" t="s">
        <v>224</v>
      </c>
      <c r="Y65" s="42" t="s">
        <v>1084</v>
      </c>
      <c r="Z65" s="42" t="s">
        <v>1089</v>
      </c>
      <c r="AA65" s="42" t="s">
        <v>1045</v>
      </c>
      <c r="AB65" s="42" t="s">
        <v>1045</v>
      </c>
      <c r="AC65" s="42" t="s">
        <v>947</v>
      </c>
      <c r="AD65" s="42" t="s">
        <v>3</v>
      </c>
      <c r="AE65" s="43" t="s">
        <v>947</v>
      </c>
      <c r="AF65" s="44" t="s">
        <v>3</v>
      </c>
      <c r="AG65" s="44" t="s">
        <v>3</v>
      </c>
      <c r="AH65" s="42" t="s">
        <v>970</v>
      </c>
      <c r="AI65" s="42">
        <v>0</v>
      </c>
      <c r="AJ65" s="42">
        <v>1</v>
      </c>
      <c r="AK65" s="42">
        <v>0</v>
      </c>
      <c r="AL65" s="42">
        <v>0</v>
      </c>
      <c r="AM65" s="42">
        <v>0</v>
      </c>
      <c r="AN65" s="42" t="s">
        <v>970</v>
      </c>
      <c r="AO65" s="42">
        <v>0</v>
      </c>
      <c r="AP65" s="42">
        <v>1</v>
      </c>
      <c r="AQ65" s="42">
        <v>0</v>
      </c>
      <c r="AR65" s="42">
        <v>0</v>
      </c>
      <c r="AS65" s="42">
        <v>0</v>
      </c>
      <c r="AT65" s="42" t="s">
        <v>3</v>
      </c>
      <c r="AU65" s="42" t="s">
        <v>3</v>
      </c>
      <c r="AV65" s="42" t="s">
        <v>3</v>
      </c>
      <c r="AW65" s="42" t="s">
        <v>3</v>
      </c>
      <c r="AX65" s="42" t="s">
        <v>3</v>
      </c>
      <c r="AY65" s="42" t="s">
        <v>3</v>
      </c>
      <c r="AZ65" s="42" t="s">
        <v>3</v>
      </c>
      <c r="BA65" s="42" t="s">
        <v>3</v>
      </c>
      <c r="BB65" s="42" t="s">
        <v>3</v>
      </c>
      <c r="BC65" s="42" t="s">
        <v>3</v>
      </c>
      <c r="BD65" s="42" t="s">
        <v>3</v>
      </c>
      <c r="BE65" s="42" t="s">
        <v>3</v>
      </c>
      <c r="BF65" s="42" t="s">
        <v>3</v>
      </c>
      <c r="BG65" s="42" t="s">
        <v>3</v>
      </c>
      <c r="BH65" s="42" t="s">
        <v>3</v>
      </c>
      <c r="BI65" s="42" t="s">
        <v>3</v>
      </c>
      <c r="BJ65" s="42" t="s">
        <v>3</v>
      </c>
      <c r="BK65" s="42" t="s">
        <v>3</v>
      </c>
      <c r="BL65" s="42" t="s">
        <v>3</v>
      </c>
      <c r="BM65" s="42" t="s">
        <v>3</v>
      </c>
      <c r="BN65" s="42" t="s">
        <v>3</v>
      </c>
      <c r="BO65" s="42" t="s">
        <v>3</v>
      </c>
      <c r="BP65" s="42" t="s">
        <v>3</v>
      </c>
      <c r="BQ65" s="42" t="s">
        <v>3</v>
      </c>
      <c r="BR65" s="42" t="s">
        <v>3</v>
      </c>
      <c r="BS65" s="42" t="s">
        <v>3</v>
      </c>
      <c r="BT65" s="43" t="s">
        <v>3</v>
      </c>
      <c r="BU65" s="42" t="s">
        <v>1045</v>
      </c>
      <c r="BV65" s="42">
        <v>25</v>
      </c>
      <c r="BW65" s="42" t="s">
        <v>3</v>
      </c>
      <c r="BX65" s="42" t="s">
        <v>3</v>
      </c>
      <c r="BY65" s="42" t="s">
        <v>3</v>
      </c>
      <c r="BZ65" s="42" t="s">
        <v>3</v>
      </c>
      <c r="CA65" s="42" t="s">
        <v>3</v>
      </c>
      <c r="CB65" s="42" t="s">
        <v>3</v>
      </c>
      <c r="CC65" s="42" t="s">
        <v>3</v>
      </c>
      <c r="CD65" s="43">
        <v>25</v>
      </c>
      <c r="CE65" s="42" t="s">
        <v>3</v>
      </c>
      <c r="CF65" s="42" t="s">
        <v>3</v>
      </c>
      <c r="CG65" s="42" t="s">
        <v>3</v>
      </c>
      <c r="CH65" s="42" t="s">
        <v>3</v>
      </c>
      <c r="CI65" s="42" t="s">
        <v>3</v>
      </c>
      <c r="CJ65" s="42" t="s">
        <v>3</v>
      </c>
      <c r="CK65" s="42" t="s">
        <v>3</v>
      </c>
      <c r="CL65" s="42" t="s">
        <v>3</v>
      </c>
      <c r="CM65" s="42" t="s">
        <v>3</v>
      </c>
      <c r="CN65" s="42" t="s">
        <v>3</v>
      </c>
      <c r="CO65" s="43" t="s">
        <v>3</v>
      </c>
      <c r="CP65" s="45" t="s">
        <v>3</v>
      </c>
      <c r="CQ65" s="42" t="s">
        <v>3</v>
      </c>
      <c r="CR65" s="42" t="s">
        <v>3</v>
      </c>
      <c r="CS65" s="42" t="s">
        <v>3</v>
      </c>
      <c r="CT65" s="42" t="s">
        <v>3</v>
      </c>
      <c r="CU65" s="42" t="s">
        <v>33</v>
      </c>
      <c r="CV65" s="42" t="s">
        <v>970</v>
      </c>
      <c r="CW65" s="42">
        <v>0</v>
      </c>
      <c r="CX65" s="42">
        <v>1</v>
      </c>
      <c r="CY65" s="42">
        <v>0</v>
      </c>
      <c r="CZ65" s="42">
        <v>0</v>
      </c>
      <c r="DA65" s="42">
        <v>0</v>
      </c>
      <c r="DB65" s="42" t="s">
        <v>1008</v>
      </c>
      <c r="DC65" s="42">
        <v>0</v>
      </c>
      <c r="DD65" s="42">
        <v>0</v>
      </c>
      <c r="DE65" s="42">
        <v>0</v>
      </c>
      <c r="DF65" s="42">
        <v>0</v>
      </c>
      <c r="DG65" s="42">
        <v>0</v>
      </c>
      <c r="DH65" s="42">
        <v>0</v>
      </c>
      <c r="DI65" s="42">
        <v>0</v>
      </c>
      <c r="DJ65" s="42">
        <v>1</v>
      </c>
      <c r="DK65" s="42">
        <v>0</v>
      </c>
      <c r="DL65" s="42">
        <v>0</v>
      </c>
      <c r="DM65" s="42" t="s">
        <v>3</v>
      </c>
      <c r="DN65" s="42" t="s">
        <v>3</v>
      </c>
      <c r="DO65" s="42" t="s">
        <v>3</v>
      </c>
      <c r="DP65" s="42" t="s">
        <v>3</v>
      </c>
      <c r="DQ65" s="42" t="s">
        <v>3</v>
      </c>
      <c r="DR65" s="42" t="s">
        <v>3</v>
      </c>
      <c r="DS65" s="42" t="s">
        <v>3</v>
      </c>
      <c r="DT65" s="42" t="s">
        <v>3</v>
      </c>
      <c r="DU65" s="42" t="s">
        <v>3</v>
      </c>
      <c r="DV65" s="42" t="s">
        <v>3</v>
      </c>
      <c r="DW65" s="42" t="s">
        <v>3</v>
      </c>
      <c r="DX65" s="42" t="s">
        <v>3</v>
      </c>
      <c r="DY65" s="42" t="s">
        <v>3</v>
      </c>
      <c r="DZ65" s="42" t="s">
        <v>3</v>
      </c>
      <c r="EA65" s="42" t="s">
        <v>3</v>
      </c>
      <c r="EB65" s="42" t="s">
        <v>3</v>
      </c>
      <c r="EC65" s="42" t="s">
        <v>3</v>
      </c>
      <c r="ED65" s="42" t="s">
        <v>1045</v>
      </c>
      <c r="EE65" s="42" t="s">
        <v>970</v>
      </c>
      <c r="EF65" s="42">
        <v>0</v>
      </c>
      <c r="EG65" s="42">
        <v>1</v>
      </c>
      <c r="EH65" s="42">
        <v>0</v>
      </c>
      <c r="EI65" s="42">
        <v>0</v>
      </c>
      <c r="EJ65" s="42">
        <v>0</v>
      </c>
      <c r="EK65" s="42" t="s">
        <v>2665</v>
      </c>
      <c r="EL65" s="42">
        <v>0</v>
      </c>
      <c r="EM65" s="42">
        <v>1</v>
      </c>
      <c r="EN65" s="42">
        <v>0</v>
      </c>
      <c r="EO65" s="42">
        <v>0</v>
      </c>
      <c r="EP65" s="42">
        <v>0</v>
      </c>
      <c r="EQ65" s="42">
        <v>0</v>
      </c>
      <c r="ER65" s="42">
        <v>0</v>
      </c>
      <c r="ES65" s="42">
        <v>0</v>
      </c>
      <c r="ET65" s="42">
        <v>0</v>
      </c>
      <c r="EU65" s="42">
        <v>0</v>
      </c>
      <c r="EV65" s="42">
        <v>0</v>
      </c>
      <c r="EW65" s="42" t="s">
        <v>3</v>
      </c>
      <c r="EX65" s="44" t="s">
        <v>3</v>
      </c>
      <c r="EY65" s="44" t="s">
        <v>3</v>
      </c>
      <c r="EZ65" s="42" t="s">
        <v>3</v>
      </c>
      <c r="FA65" s="42" t="s">
        <v>3</v>
      </c>
      <c r="FB65" s="42" t="s">
        <v>3</v>
      </c>
      <c r="FC65" s="42" t="s">
        <v>3</v>
      </c>
      <c r="FD65" s="42" t="s">
        <v>3</v>
      </c>
      <c r="FE65" s="42" t="s">
        <v>3</v>
      </c>
      <c r="FF65" s="42" t="s">
        <v>3</v>
      </c>
      <c r="FG65" s="42" t="s">
        <v>3</v>
      </c>
      <c r="FH65" s="42" t="s">
        <v>3</v>
      </c>
      <c r="FI65" s="42" t="s">
        <v>62</v>
      </c>
      <c r="FJ65" s="42" t="s">
        <v>3</v>
      </c>
      <c r="FK65" s="42" t="s">
        <v>3</v>
      </c>
      <c r="FL65" s="42" t="s">
        <v>3</v>
      </c>
      <c r="FM65" s="42" t="s">
        <v>62</v>
      </c>
      <c r="FN65" s="42" t="s">
        <v>3</v>
      </c>
      <c r="FO65" s="43"/>
      <c r="FP65" s="42" t="s">
        <v>3</v>
      </c>
      <c r="FQ65" s="42" t="s">
        <v>3</v>
      </c>
      <c r="FR65" s="42" t="s">
        <v>3</v>
      </c>
      <c r="FS65" s="42" t="s">
        <v>3</v>
      </c>
      <c r="FT65" s="42" t="s">
        <v>3</v>
      </c>
      <c r="FU65" s="42" t="s">
        <v>3</v>
      </c>
      <c r="FV65" s="42" t="s">
        <v>3</v>
      </c>
      <c r="FW65" s="42" t="s">
        <v>3</v>
      </c>
      <c r="FX65" s="42" t="s">
        <v>3</v>
      </c>
      <c r="FY65" s="42" t="s">
        <v>3</v>
      </c>
      <c r="FZ65" s="42" t="s">
        <v>3</v>
      </c>
      <c r="GA65" s="42" t="s">
        <v>3</v>
      </c>
      <c r="GB65" s="42" t="s">
        <v>3</v>
      </c>
      <c r="GC65" s="42" t="s">
        <v>3</v>
      </c>
      <c r="GD65" s="42" t="s">
        <v>3</v>
      </c>
      <c r="GE65" s="42" t="s">
        <v>3</v>
      </c>
      <c r="GF65" s="42" t="s">
        <v>3</v>
      </c>
      <c r="GG65" s="42" t="s">
        <v>3</v>
      </c>
      <c r="GH65" s="42" t="s">
        <v>3</v>
      </c>
      <c r="GI65" s="42" t="s">
        <v>3</v>
      </c>
      <c r="GJ65" s="42" t="s">
        <v>3</v>
      </c>
      <c r="GK65" s="42" t="s">
        <v>3</v>
      </c>
      <c r="GL65" s="42" t="s">
        <v>3</v>
      </c>
      <c r="GM65" s="42" t="s">
        <v>3</v>
      </c>
      <c r="GN65" s="42" t="s">
        <v>3</v>
      </c>
      <c r="GO65" s="42" t="s">
        <v>3</v>
      </c>
      <c r="GP65" s="44" t="s">
        <v>3</v>
      </c>
      <c r="GQ65" s="44" t="s">
        <v>3</v>
      </c>
      <c r="GR65" s="44" t="s">
        <v>3</v>
      </c>
      <c r="GS65" s="44" t="s">
        <v>3</v>
      </c>
      <c r="GT65" s="44" t="s">
        <v>3</v>
      </c>
      <c r="GU65" s="42" t="s">
        <v>3</v>
      </c>
      <c r="GV65" s="42" t="s">
        <v>2857</v>
      </c>
      <c r="GW65" s="42" t="s">
        <v>3</v>
      </c>
      <c r="GX65" s="42">
        <v>143691499</v>
      </c>
      <c r="GY65" s="42" t="s">
        <v>2858</v>
      </c>
      <c r="GZ65" s="42" t="s">
        <v>2859</v>
      </c>
      <c r="HA65" s="42" t="s">
        <v>3</v>
      </c>
      <c r="HB65" s="42">
        <v>17</v>
      </c>
    </row>
    <row r="66" spans="1:210" x14ac:dyDescent="0.35">
      <c r="A66" s="42" t="s">
        <v>2887</v>
      </c>
      <c r="B66" s="42" t="s">
        <v>2888</v>
      </c>
      <c r="C66" s="42" t="s">
        <v>2634</v>
      </c>
      <c r="D66" s="42" t="s">
        <v>2635</v>
      </c>
      <c r="E66" s="42" t="s">
        <v>3</v>
      </c>
      <c r="F66" s="42" t="s">
        <v>2634</v>
      </c>
      <c r="G66" s="42" t="s">
        <v>46</v>
      </c>
      <c r="H66" s="42" t="s">
        <v>603</v>
      </c>
      <c r="I66" s="42" t="s">
        <v>46</v>
      </c>
      <c r="J66" s="42" t="s">
        <v>637</v>
      </c>
      <c r="K66" s="42" t="s">
        <v>47</v>
      </c>
      <c r="L66" s="42" t="s">
        <v>48</v>
      </c>
      <c r="M66" s="42" t="s">
        <v>728</v>
      </c>
      <c r="N66" s="42" t="s">
        <v>48</v>
      </c>
      <c r="O66" s="42" t="s">
        <v>1274</v>
      </c>
      <c r="P66" s="42" t="s">
        <v>727</v>
      </c>
      <c r="Q66" s="42" t="s">
        <v>3</v>
      </c>
      <c r="R66" s="42" t="s">
        <v>726</v>
      </c>
      <c r="S66" s="42" t="s">
        <v>727</v>
      </c>
      <c r="T66" s="42" t="s">
        <v>727</v>
      </c>
      <c r="U66" s="43" t="s">
        <v>727</v>
      </c>
      <c r="V66" s="42" t="s">
        <v>15</v>
      </c>
      <c r="W66" s="42" t="s">
        <v>1084</v>
      </c>
      <c r="X66" s="42" t="s">
        <v>224</v>
      </c>
      <c r="Y66" s="42" t="s">
        <v>1084</v>
      </c>
      <c r="Z66" s="42" t="s">
        <v>1089</v>
      </c>
      <c r="AA66" s="42" t="s">
        <v>1045</v>
      </c>
      <c r="AB66" s="42" t="s">
        <v>1045</v>
      </c>
      <c r="AC66" s="42" t="s">
        <v>947</v>
      </c>
      <c r="AD66" s="42" t="s">
        <v>3</v>
      </c>
      <c r="AE66" s="43" t="s">
        <v>947</v>
      </c>
      <c r="AF66" s="44" t="s">
        <v>3</v>
      </c>
      <c r="AG66" s="44" t="s">
        <v>3</v>
      </c>
      <c r="AH66" s="42" t="s">
        <v>970</v>
      </c>
      <c r="AI66" s="42">
        <v>0</v>
      </c>
      <c r="AJ66" s="42">
        <v>1</v>
      </c>
      <c r="AK66" s="42">
        <v>0</v>
      </c>
      <c r="AL66" s="42">
        <v>0</v>
      </c>
      <c r="AM66" s="42">
        <v>0</v>
      </c>
      <c r="AN66" s="42" t="s">
        <v>970</v>
      </c>
      <c r="AO66" s="42">
        <v>0</v>
      </c>
      <c r="AP66" s="42">
        <v>1</v>
      </c>
      <c r="AQ66" s="42">
        <v>0</v>
      </c>
      <c r="AR66" s="42">
        <v>0</v>
      </c>
      <c r="AS66" s="42">
        <v>0</v>
      </c>
      <c r="AT66" s="42" t="s">
        <v>3</v>
      </c>
      <c r="AU66" s="42" t="s">
        <v>3</v>
      </c>
      <c r="AV66" s="42" t="s">
        <v>3</v>
      </c>
      <c r="AW66" s="42" t="s">
        <v>3</v>
      </c>
      <c r="AX66" s="42" t="s">
        <v>3</v>
      </c>
      <c r="AY66" s="42" t="s">
        <v>3</v>
      </c>
      <c r="AZ66" s="42" t="s">
        <v>3</v>
      </c>
      <c r="BA66" s="42" t="s">
        <v>3</v>
      </c>
      <c r="BB66" s="42" t="s">
        <v>3</v>
      </c>
      <c r="BC66" s="42" t="s">
        <v>3</v>
      </c>
      <c r="BD66" s="42" t="s">
        <v>3</v>
      </c>
      <c r="BE66" s="42" t="s">
        <v>3</v>
      </c>
      <c r="BF66" s="42" t="s">
        <v>3</v>
      </c>
      <c r="BG66" s="42" t="s">
        <v>3</v>
      </c>
      <c r="BH66" s="42" t="s">
        <v>3</v>
      </c>
      <c r="BI66" s="42" t="s">
        <v>3</v>
      </c>
      <c r="BJ66" s="42" t="s">
        <v>3</v>
      </c>
      <c r="BK66" s="42" t="s">
        <v>3</v>
      </c>
      <c r="BL66" s="42" t="s">
        <v>3</v>
      </c>
      <c r="BM66" s="42" t="s">
        <v>3</v>
      </c>
      <c r="BN66" s="42" t="s">
        <v>3</v>
      </c>
      <c r="BO66" s="42" t="s">
        <v>3</v>
      </c>
      <c r="BP66" s="42" t="s">
        <v>3</v>
      </c>
      <c r="BQ66" s="42" t="s">
        <v>3</v>
      </c>
      <c r="BR66" s="42" t="s">
        <v>3</v>
      </c>
      <c r="BS66" s="42" t="s">
        <v>3</v>
      </c>
      <c r="BT66" s="43" t="s">
        <v>3</v>
      </c>
      <c r="BU66" s="42" t="s">
        <v>1045</v>
      </c>
      <c r="BV66" s="42">
        <v>25</v>
      </c>
      <c r="BW66" s="42" t="s">
        <v>3</v>
      </c>
      <c r="BX66" s="42" t="s">
        <v>3</v>
      </c>
      <c r="BY66" s="42" t="s">
        <v>3</v>
      </c>
      <c r="BZ66" s="42" t="s">
        <v>3</v>
      </c>
      <c r="CA66" s="42" t="s">
        <v>3</v>
      </c>
      <c r="CB66" s="42" t="s">
        <v>3</v>
      </c>
      <c r="CC66" s="42" t="s">
        <v>3</v>
      </c>
      <c r="CD66" s="43">
        <v>25</v>
      </c>
      <c r="CE66" s="42" t="s">
        <v>3</v>
      </c>
      <c r="CF66" s="42" t="s">
        <v>3</v>
      </c>
      <c r="CG66" s="42" t="s">
        <v>3</v>
      </c>
      <c r="CH66" s="42" t="s">
        <v>3</v>
      </c>
      <c r="CI66" s="42" t="s">
        <v>3</v>
      </c>
      <c r="CJ66" s="42" t="s">
        <v>3</v>
      </c>
      <c r="CK66" s="42" t="s">
        <v>3</v>
      </c>
      <c r="CL66" s="42" t="s">
        <v>3</v>
      </c>
      <c r="CM66" s="42" t="s">
        <v>3</v>
      </c>
      <c r="CN66" s="42" t="s">
        <v>3</v>
      </c>
      <c r="CO66" s="43" t="s">
        <v>3</v>
      </c>
      <c r="CP66" s="45" t="s">
        <v>3</v>
      </c>
      <c r="CQ66" s="42" t="s">
        <v>3</v>
      </c>
      <c r="CR66" s="42" t="s">
        <v>3</v>
      </c>
      <c r="CS66" s="42" t="s">
        <v>3</v>
      </c>
      <c r="CT66" s="42" t="s">
        <v>3</v>
      </c>
      <c r="CU66" s="42" t="s">
        <v>33</v>
      </c>
      <c r="CV66" s="42" t="s">
        <v>970</v>
      </c>
      <c r="CW66" s="42">
        <v>0</v>
      </c>
      <c r="CX66" s="42">
        <v>1</v>
      </c>
      <c r="CY66" s="42">
        <v>0</v>
      </c>
      <c r="CZ66" s="42">
        <v>0</v>
      </c>
      <c r="DA66" s="42">
        <v>0</v>
      </c>
      <c r="DB66" s="42" t="s">
        <v>1008</v>
      </c>
      <c r="DC66" s="42">
        <v>0</v>
      </c>
      <c r="DD66" s="42">
        <v>0</v>
      </c>
      <c r="DE66" s="42">
        <v>0</v>
      </c>
      <c r="DF66" s="42">
        <v>0</v>
      </c>
      <c r="DG66" s="42">
        <v>0</v>
      </c>
      <c r="DH66" s="42">
        <v>0</v>
      </c>
      <c r="DI66" s="42">
        <v>0</v>
      </c>
      <c r="DJ66" s="42">
        <v>1</v>
      </c>
      <c r="DK66" s="42">
        <v>0</v>
      </c>
      <c r="DL66" s="42">
        <v>0</v>
      </c>
      <c r="DM66" s="42" t="s">
        <v>3</v>
      </c>
      <c r="DN66" s="42" t="s">
        <v>3</v>
      </c>
      <c r="DO66" s="42" t="s">
        <v>3</v>
      </c>
      <c r="DP66" s="42" t="s">
        <v>3</v>
      </c>
      <c r="DQ66" s="42" t="s">
        <v>3</v>
      </c>
      <c r="DR66" s="42" t="s">
        <v>3</v>
      </c>
      <c r="DS66" s="42" t="s">
        <v>3</v>
      </c>
      <c r="DT66" s="42" t="s">
        <v>3</v>
      </c>
      <c r="DU66" s="42" t="s">
        <v>3</v>
      </c>
      <c r="DV66" s="42" t="s">
        <v>3</v>
      </c>
      <c r="DW66" s="42" t="s">
        <v>3</v>
      </c>
      <c r="DX66" s="42" t="s">
        <v>3</v>
      </c>
      <c r="DY66" s="42" t="s">
        <v>3</v>
      </c>
      <c r="DZ66" s="42" t="s">
        <v>3</v>
      </c>
      <c r="EA66" s="42" t="s">
        <v>3</v>
      </c>
      <c r="EB66" s="42" t="s">
        <v>3</v>
      </c>
      <c r="EC66" s="42" t="s">
        <v>3</v>
      </c>
      <c r="ED66" s="42" t="s">
        <v>1045</v>
      </c>
      <c r="EE66" s="42" t="s">
        <v>970</v>
      </c>
      <c r="EF66" s="42">
        <v>0</v>
      </c>
      <c r="EG66" s="42">
        <v>1</v>
      </c>
      <c r="EH66" s="42">
        <v>0</v>
      </c>
      <c r="EI66" s="42">
        <v>0</v>
      </c>
      <c r="EJ66" s="42">
        <v>0</v>
      </c>
      <c r="EK66" s="42" t="s">
        <v>2665</v>
      </c>
      <c r="EL66" s="42">
        <v>0</v>
      </c>
      <c r="EM66" s="42">
        <v>1</v>
      </c>
      <c r="EN66" s="42">
        <v>0</v>
      </c>
      <c r="EO66" s="42">
        <v>0</v>
      </c>
      <c r="EP66" s="42">
        <v>0</v>
      </c>
      <c r="EQ66" s="42">
        <v>0</v>
      </c>
      <c r="ER66" s="42">
        <v>0</v>
      </c>
      <c r="ES66" s="42">
        <v>0</v>
      </c>
      <c r="ET66" s="42">
        <v>0</v>
      </c>
      <c r="EU66" s="42">
        <v>0</v>
      </c>
      <c r="EV66" s="42">
        <v>0</v>
      </c>
      <c r="EW66" s="42" t="s">
        <v>3</v>
      </c>
      <c r="EX66" s="44" t="s">
        <v>3</v>
      </c>
      <c r="EY66" s="44" t="s">
        <v>3</v>
      </c>
      <c r="EZ66" s="42" t="s">
        <v>3</v>
      </c>
      <c r="FA66" s="42" t="s">
        <v>3</v>
      </c>
      <c r="FB66" s="42" t="s">
        <v>3</v>
      </c>
      <c r="FC66" s="42" t="s">
        <v>3</v>
      </c>
      <c r="FD66" s="42" t="s">
        <v>3</v>
      </c>
      <c r="FE66" s="42" t="s">
        <v>3</v>
      </c>
      <c r="FF66" s="42" t="s">
        <v>3</v>
      </c>
      <c r="FG66" s="42" t="s">
        <v>3</v>
      </c>
      <c r="FH66" s="42" t="s">
        <v>3</v>
      </c>
      <c r="FI66" s="42" t="s">
        <v>62</v>
      </c>
      <c r="FJ66" s="42" t="s">
        <v>3</v>
      </c>
      <c r="FK66" s="42" t="s">
        <v>3</v>
      </c>
      <c r="FL66" s="42" t="s">
        <v>3</v>
      </c>
      <c r="FM66" s="42" t="s">
        <v>62</v>
      </c>
      <c r="FN66" s="42" t="s">
        <v>3</v>
      </c>
      <c r="FO66" s="43"/>
      <c r="FP66" s="42" t="s">
        <v>3</v>
      </c>
      <c r="FQ66" s="42" t="s">
        <v>3</v>
      </c>
      <c r="FR66" s="42" t="s">
        <v>3</v>
      </c>
      <c r="FS66" s="42" t="s">
        <v>3</v>
      </c>
      <c r="FT66" s="42" t="s">
        <v>3</v>
      </c>
      <c r="FU66" s="42" t="s">
        <v>3</v>
      </c>
      <c r="FV66" s="42" t="s">
        <v>3</v>
      </c>
      <c r="FW66" s="42" t="s">
        <v>3</v>
      </c>
      <c r="FX66" s="42" t="s">
        <v>3</v>
      </c>
      <c r="FY66" s="42" t="s">
        <v>3</v>
      </c>
      <c r="FZ66" s="42" t="s">
        <v>3</v>
      </c>
      <c r="GA66" s="42" t="s">
        <v>3</v>
      </c>
      <c r="GB66" s="42" t="s">
        <v>3</v>
      </c>
      <c r="GC66" s="42" t="s">
        <v>3</v>
      </c>
      <c r="GD66" s="42" t="s">
        <v>3</v>
      </c>
      <c r="GE66" s="42" t="s">
        <v>3</v>
      </c>
      <c r="GF66" s="42" t="s">
        <v>3</v>
      </c>
      <c r="GG66" s="42" t="s">
        <v>3</v>
      </c>
      <c r="GH66" s="42" t="s">
        <v>3</v>
      </c>
      <c r="GI66" s="42" t="s">
        <v>3</v>
      </c>
      <c r="GJ66" s="42" t="s">
        <v>3</v>
      </c>
      <c r="GK66" s="42" t="s">
        <v>3</v>
      </c>
      <c r="GL66" s="42" t="s">
        <v>3</v>
      </c>
      <c r="GM66" s="42" t="s">
        <v>3</v>
      </c>
      <c r="GN66" s="42" t="s">
        <v>3</v>
      </c>
      <c r="GO66" s="42" t="s">
        <v>3</v>
      </c>
      <c r="GP66" s="44" t="s">
        <v>3</v>
      </c>
      <c r="GQ66" s="44" t="s">
        <v>3</v>
      </c>
      <c r="GR66" s="44" t="s">
        <v>3</v>
      </c>
      <c r="GS66" s="44" t="s">
        <v>3</v>
      </c>
      <c r="GT66" s="44" t="s">
        <v>3</v>
      </c>
      <c r="GU66" s="42" t="s">
        <v>3</v>
      </c>
      <c r="GV66" s="42" t="s">
        <v>2652</v>
      </c>
      <c r="GW66" s="42" t="s">
        <v>3</v>
      </c>
      <c r="GX66" s="42">
        <v>143691495</v>
      </c>
      <c r="GY66" s="42" t="s">
        <v>2889</v>
      </c>
      <c r="GZ66" s="42" t="s">
        <v>2890</v>
      </c>
      <c r="HA66" s="42" t="s">
        <v>3</v>
      </c>
      <c r="HB66" s="42">
        <v>16</v>
      </c>
    </row>
    <row r="67" spans="1:210" x14ac:dyDescent="0.35">
      <c r="A67" s="42" t="s">
        <v>2908</v>
      </c>
      <c r="B67" s="42" t="s">
        <v>2909</v>
      </c>
      <c r="C67" s="42" t="s">
        <v>2650</v>
      </c>
      <c r="D67" s="42" t="s">
        <v>2635</v>
      </c>
      <c r="E67" s="42" t="s">
        <v>3</v>
      </c>
      <c r="F67" s="42" t="s">
        <v>2650</v>
      </c>
      <c r="G67" s="42" t="s">
        <v>46</v>
      </c>
      <c r="H67" s="42" t="s">
        <v>603</v>
      </c>
      <c r="I67" s="42" t="s">
        <v>46</v>
      </c>
      <c r="J67" s="42" t="s">
        <v>637</v>
      </c>
      <c r="K67" s="42" t="s">
        <v>47</v>
      </c>
      <c r="L67" s="42" t="s">
        <v>48</v>
      </c>
      <c r="M67" s="42" t="s">
        <v>728</v>
      </c>
      <c r="N67" s="42" t="s">
        <v>48</v>
      </c>
      <c r="O67" s="42" t="s">
        <v>1274</v>
      </c>
      <c r="P67" s="42" t="s">
        <v>43</v>
      </c>
      <c r="Q67" s="42" t="s">
        <v>2910</v>
      </c>
      <c r="R67" s="42" t="s">
        <v>774</v>
      </c>
      <c r="S67" s="42" t="s">
        <v>43</v>
      </c>
      <c r="T67" s="42" t="s">
        <v>2910</v>
      </c>
      <c r="U67" s="43" t="s">
        <v>2910</v>
      </c>
      <c r="V67" s="42" t="s">
        <v>15</v>
      </c>
      <c r="W67" s="42" t="s">
        <v>1084</v>
      </c>
      <c r="X67" s="42" t="s">
        <v>224</v>
      </c>
      <c r="Y67" s="42" t="s">
        <v>1084</v>
      </c>
      <c r="Z67" s="42" t="s">
        <v>1089</v>
      </c>
      <c r="AA67" s="42" t="s">
        <v>1045</v>
      </c>
      <c r="AB67" s="42" t="s">
        <v>1045</v>
      </c>
      <c r="AC67" s="42" t="s">
        <v>14</v>
      </c>
      <c r="AD67" s="42" t="s">
        <v>3</v>
      </c>
      <c r="AE67" s="43" t="s">
        <v>14</v>
      </c>
      <c r="AF67" s="44" t="s">
        <v>3</v>
      </c>
      <c r="AG67" s="44" t="s">
        <v>3</v>
      </c>
      <c r="AH67" s="42" t="s">
        <v>968</v>
      </c>
      <c r="AI67" s="42">
        <v>1</v>
      </c>
      <c r="AJ67" s="42">
        <v>0</v>
      </c>
      <c r="AK67" s="42">
        <v>0</v>
      </c>
      <c r="AL67" s="42">
        <v>0</v>
      </c>
      <c r="AM67" s="42">
        <v>0</v>
      </c>
      <c r="AN67" s="42" t="s">
        <v>968</v>
      </c>
      <c r="AO67" s="42">
        <v>1</v>
      </c>
      <c r="AP67" s="42">
        <v>0</v>
      </c>
      <c r="AQ67" s="42">
        <v>0</v>
      </c>
      <c r="AR67" s="42">
        <v>0</v>
      </c>
      <c r="AS67" s="42">
        <v>0</v>
      </c>
      <c r="AT67" s="42" t="s">
        <v>3</v>
      </c>
      <c r="AU67" s="42" t="s">
        <v>3</v>
      </c>
      <c r="AV67" s="42" t="s">
        <v>3</v>
      </c>
      <c r="AW67" s="42" t="s">
        <v>3</v>
      </c>
      <c r="AX67" s="42" t="s">
        <v>3</v>
      </c>
      <c r="AY67" s="42" t="s">
        <v>3</v>
      </c>
      <c r="AZ67" s="42" t="s">
        <v>3</v>
      </c>
      <c r="BA67" s="42" t="s">
        <v>3</v>
      </c>
      <c r="BB67" s="42" t="s">
        <v>3</v>
      </c>
      <c r="BC67" s="42" t="s">
        <v>3</v>
      </c>
      <c r="BD67" s="42" t="s">
        <v>3</v>
      </c>
      <c r="BE67" s="42" t="s">
        <v>3</v>
      </c>
      <c r="BF67" s="42" t="s">
        <v>3</v>
      </c>
      <c r="BG67" s="42" t="s">
        <v>3</v>
      </c>
      <c r="BH67" s="42" t="s">
        <v>3</v>
      </c>
      <c r="BI67" s="42" t="s">
        <v>3</v>
      </c>
      <c r="BJ67" s="42" t="s">
        <v>3</v>
      </c>
      <c r="BK67" s="42" t="s">
        <v>3</v>
      </c>
      <c r="BL67" s="42" t="s">
        <v>1045</v>
      </c>
      <c r="BM67" s="42">
        <v>50</v>
      </c>
      <c r="BN67" s="42" t="s">
        <v>3</v>
      </c>
      <c r="BO67" s="42" t="s">
        <v>3</v>
      </c>
      <c r="BP67" s="42" t="s">
        <v>3</v>
      </c>
      <c r="BQ67" s="42" t="s">
        <v>3</v>
      </c>
      <c r="BR67" s="42" t="s">
        <v>3</v>
      </c>
      <c r="BS67" s="42" t="s">
        <v>3</v>
      </c>
      <c r="BT67" s="43">
        <v>50</v>
      </c>
      <c r="BU67" s="42" t="s">
        <v>3</v>
      </c>
      <c r="BV67" s="42" t="s">
        <v>3</v>
      </c>
      <c r="BW67" s="42" t="s">
        <v>3</v>
      </c>
      <c r="BX67" s="42" t="s">
        <v>3</v>
      </c>
      <c r="BY67" s="42" t="s">
        <v>3</v>
      </c>
      <c r="BZ67" s="42" t="s">
        <v>3</v>
      </c>
      <c r="CA67" s="42" t="s">
        <v>3</v>
      </c>
      <c r="CB67" s="42" t="s">
        <v>3</v>
      </c>
      <c r="CC67" s="42" t="s">
        <v>3</v>
      </c>
      <c r="CD67" s="43" t="s">
        <v>3</v>
      </c>
      <c r="CE67" s="42" t="s">
        <v>3</v>
      </c>
      <c r="CF67" s="42" t="s">
        <v>3</v>
      </c>
      <c r="CG67" s="42" t="s">
        <v>3</v>
      </c>
      <c r="CH67" s="42" t="s">
        <v>3</v>
      </c>
      <c r="CI67" s="42" t="s">
        <v>3</v>
      </c>
      <c r="CJ67" s="42" t="s">
        <v>3</v>
      </c>
      <c r="CK67" s="42" t="s">
        <v>3</v>
      </c>
      <c r="CL67" s="42" t="s">
        <v>3</v>
      </c>
      <c r="CM67" s="42" t="s">
        <v>3</v>
      </c>
      <c r="CN67" s="42" t="s">
        <v>3</v>
      </c>
      <c r="CO67" s="43" t="s">
        <v>3</v>
      </c>
      <c r="CP67" s="45" t="s">
        <v>3</v>
      </c>
      <c r="CQ67" s="42" t="s">
        <v>3</v>
      </c>
      <c r="CR67" s="42" t="s">
        <v>3</v>
      </c>
      <c r="CS67" s="42" t="s">
        <v>3</v>
      </c>
      <c r="CT67" s="42" t="s">
        <v>3</v>
      </c>
      <c r="CU67" s="42" t="s">
        <v>17</v>
      </c>
      <c r="CV67" s="42" t="s">
        <v>3</v>
      </c>
      <c r="CW67" s="42" t="s">
        <v>3</v>
      </c>
      <c r="CX67" s="42" t="s">
        <v>3</v>
      </c>
      <c r="CY67" s="42" t="s">
        <v>3</v>
      </c>
      <c r="CZ67" s="42" t="s">
        <v>3</v>
      </c>
      <c r="DA67" s="42" t="s">
        <v>3</v>
      </c>
      <c r="DB67" s="42" t="s">
        <v>3</v>
      </c>
      <c r="DC67" s="42" t="s">
        <v>3</v>
      </c>
      <c r="DD67" s="42" t="s">
        <v>3</v>
      </c>
      <c r="DE67" s="42" t="s">
        <v>3</v>
      </c>
      <c r="DF67" s="42" t="s">
        <v>3</v>
      </c>
      <c r="DG67" s="42" t="s">
        <v>3</v>
      </c>
      <c r="DH67" s="42" t="s">
        <v>3</v>
      </c>
      <c r="DI67" s="42" t="s">
        <v>3</v>
      </c>
      <c r="DJ67" s="42" t="s">
        <v>3</v>
      </c>
      <c r="DK67" s="42" t="s">
        <v>3</v>
      </c>
      <c r="DL67" s="42" t="s">
        <v>3</v>
      </c>
      <c r="DM67" s="42" t="s">
        <v>3</v>
      </c>
      <c r="DN67" s="42" t="s">
        <v>3</v>
      </c>
      <c r="DO67" s="42" t="s">
        <v>3</v>
      </c>
      <c r="DP67" s="42" t="s">
        <v>3</v>
      </c>
      <c r="DQ67" s="42" t="s">
        <v>3</v>
      </c>
      <c r="DR67" s="42" t="s">
        <v>3</v>
      </c>
      <c r="DS67" s="42" t="s">
        <v>3</v>
      </c>
      <c r="DT67" s="42" t="s">
        <v>3</v>
      </c>
      <c r="DU67" s="42" t="s">
        <v>3</v>
      </c>
      <c r="DV67" s="42" t="s">
        <v>3</v>
      </c>
      <c r="DW67" s="42" t="s">
        <v>3</v>
      </c>
      <c r="DX67" s="42" t="s">
        <v>3</v>
      </c>
      <c r="DY67" s="42" t="s">
        <v>3</v>
      </c>
      <c r="DZ67" s="42" t="s">
        <v>3</v>
      </c>
      <c r="EA67" s="42" t="s">
        <v>3</v>
      </c>
      <c r="EB67" s="42" t="s">
        <v>3</v>
      </c>
      <c r="EC67" s="42" t="s">
        <v>3</v>
      </c>
      <c r="ED67" s="42" t="s">
        <v>1046</v>
      </c>
      <c r="EE67" s="42" t="s">
        <v>3</v>
      </c>
      <c r="EF67" s="42" t="s">
        <v>3</v>
      </c>
      <c r="EG67" s="42" t="s">
        <v>3</v>
      </c>
      <c r="EH67" s="42" t="s">
        <v>3</v>
      </c>
      <c r="EI67" s="42" t="s">
        <v>3</v>
      </c>
      <c r="EJ67" s="42" t="s">
        <v>3</v>
      </c>
      <c r="EK67" s="42" t="s">
        <v>3</v>
      </c>
      <c r="EL67" s="42" t="s">
        <v>3</v>
      </c>
      <c r="EM67" s="42" t="s">
        <v>3</v>
      </c>
      <c r="EN67" s="42" t="s">
        <v>3</v>
      </c>
      <c r="EO67" s="42" t="s">
        <v>3</v>
      </c>
      <c r="EP67" s="42" t="s">
        <v>3</v>
      </c>
      <c r="EQ67" s="42" t="s">
        <v>3</v>
      </c>
      <c r="ER67" s="42" t="s">
        <v>3</v>
      </c>
      <c r="ES67" s="42" t="s">
        <v>3</v>
      </c>
      <c r="ET67" s="42" t="s">
        <v>3</v>
      </c>
      <c r="EU67" s="42" t="s">
        <v>3</v>
      </c>
      <c r="EV67" s="42" t="s">
        <v>3</v>
      </c>
      <c r="EW67" s="42" t="s">
        <v>3</v>
      </c>
      <c r="EX67" s="44" t="s">
        <v>3</v>
      </c>
      <c r="EY67" s="44" t="s">
        <v>3</v>
      </c>
      <c r="EZ67" s="42" t="s">
        <v>3</v>
      </c>
      <c r="FA67" s="42" t="s">
        <v>3</v>
      </c>
      <c r="FB67" s="42" t="s">
        <v>3</v>
      </c>
      <c r="FC67" s="42" t="s">
        <v>3</v>
      </c>
      <c r="FD67" s="42" t="s">
        <v>3</v>
      </c>
      <c r="FE67" s="42" t="s">
        <v>3</v>
      </c>
      <c r="FF67" s="42" t="s">
        <v>3</v>
      </c>
      <c r="FG67" s="42" t="s">
        <v>3</v>
      </c>
      <c r="FH67" s="42" t="s">
        <v>3</v>
      </c>
      <c r="FI67" s="42" t="s">
        <v>62</v>
      </c>
      <c r="FJ67" s="42" t="s">
        <v>3</v>
      </c>
      <c r="FK67" s="42" t="s">
        <v>3</v>
      </c>
      <c r="FL67" s="42" t="s">
        <v>3</v>
      </c>
      <c r="FM67" s="42" t="s">
        <v>62</v>
      </c>
      <c r="FN67" s="42" t="s">
        <v>3</v>
      </c>
      <c r="FO67" s="43"/>
      <c r="FP67" s="42" t="s">
        <v>3</v>
      </c>
      <c r="FQ67" s="42" t="s">
        <v>3</v>
      </c>
      <c r="FR67" s="42" t="s">
        <v>3</v>
      </c>
      <c r="FS67" s="42" t="s">
        <v>3</v>
      </c>
      <c r="FT67" s="42" t="s">
        <v>3</v>
      </c>
      <c r="FU67" s="42" t="s">
        <v>3</v>
      </c>
      <c r="FV67" s="42" t="s">
        <v>3</v>
      </c>
      <c r="FW67" s="42" t="s">
        <v>3</v>
      </c>
      <c r="FX67" s="42" t="s">
        <v>3</v>
      </c>
      <c r="FY67" s="42" t="s">
        <v>3</v>
      </c>
      <c r="FZ67" s="42" t="s">
        <v>3</v>
      </c>
      <c r="GA67" s="42" t="s">
        <v>3</v>
      </c>
      <c r="GB67" s="42" t="s">
        <v>3</v>
      </c>
      <c r="GC67" s="42" t="s">
        <v>3</v>
      </c>
      <c r="GD67" s="42" t="s">
        <v>3</v>
      </c>
      <c r="GE67" s="42" t="s">
        <v>3</v>
      </c>
      <c r="GF67" s="42" t="s">
        <v>3</v>
      </c>
      <c r="GG67" s="42" t="s">
        <v>3</v>
      </c>
      <c r="GH67" s="42" t="s">
        <v>3</v>
      </c>
      <c r="GI67" s="42" t="s">
        <v>3</v>
      </c>
      <c r="GJ67" s="42" t="s">
        <v>3</v>
      </c>
      <c r="GK67" s="42" t="s">
        <v>3</v>
      </c>
      <c r="GL67" s="42" t="s">
        <v>3</v>
      </c>
      <c r="GM67" s="42" t="s">
        <v>3</v>
      </c>
      <c r="GN67" s="42" t="s">
        <v>3</v>
      </c>
      <c r="GO67" s="42" t="s">
        <v>3</v>
      </c>
      <c r="GP67" s="44" t="s">
        <v>3</v>
      </c>
      <c r="GQ67" s="44" t="s">
        <v>3</v>
      </c>
      <c r="GR67" s="44" t="s">
        <v>3</v>
      </c>
      <c r="GS67" s="44" t="s">
        <v>3</v>
      </c>
      <c r="GT67" s="44" t="s">
        <v>3</v>
      </c>
      <c r="GU67" s="42" t="s">
        <v>3</v>
      </c>
      <c r="GV67" s="42" t="s">
        <v>2652</v>
      </c>
      <c r="GW67" s="42" t="s">
        <v>3</v>
      </c>
      <c r="GX67" s="42">
        <v>144627093</v>
      </c>
      <c r="GY67" s="42" t="s">
        <v>2911</v>
      </c>
      <c r="GZ67" s="42" t="s">
        <v>2912</v>
      </c>
      <c r="HA67" s="42" t="s">
        <v>3</v>
      </c>
      <c r="HB67" s="42">
        <v>84</v>
      </c>
    </row>
    <row r="68" spans="1:210" x14ac:dyDescent="0.35">
      <c r="A68" s="42" t="s">
        <v>2964</v>
      </c>
      <c r="B68" s="42" t="s">
        <v>2965</v>
      </c>
      <c r="C68" s="42" t="s">
        <v>2634</v>
      </c>
      <c r="D68" s="42" t="s">
        <v>2635</v>
      </c>
      <c r="E68" s="42" t="s">
        <v>3</v>
      </c>
      <c r="F68" s="42" t="s">
        <v>2634</v>
      </c>
      <c r="G68" s="42" t="s">
        <v>46</v>
      </c>
      <c r="H68" s="42" t="s">
        <v>603</v>
      </c>
      <c r="I68" s="42" t="s">
        <v>46</v>
      </c>
      <c r="J68" s="42" t="s">
        <v>635</v>
      </c>
      <c r="K68" s="42" t="s">
        <v>47</v>
      </c>
      <c r="L68" s="42" t="s">
        <v>48</v>
      </c>
      <c r="M68" s="42" t="s">
        <v>728</v>
      </c>
      <c r="N68" s="42" t="s">
        <v>48</v>
      </c>
      <c r="O68" s="42" t="s">
        <v>1274</v>
      </c>
      <c r="P68" s="42" t="s">
        <v>727</v>
      </c>
      <c r="Q68" s="42" t="s">
        <v>3</v>
      </c>
      <c r="R68" s="42" t="s">
        <v>726</v>
      </c>
      <c r="S68" s="42" t="s">
        <v>727</v>
      </c>
      <c r="T68" s="42" t="s">
        <v>727</v>
      </c>
      <c r="U68" s="43" t="s">
        <v>727</v>
      </c>
      <c r="V68" s="42" t="s">
        <v>15</v>
      </c>
      <c r="W68" s="42" t="s">
        <v>1084</v>
      </c>
      <c r="X68" s="42" t="s">
        <v>224</v>
      </c>
      <c r="Y68" s="42" t="s">
        <v>1084</v>
      </c>
      <c r="Z68" s="42" t="s">
        <v>1089</v>
      </c>
      <c r="AA68" s="42" t="s">
        <v>1045</v>
      </c>
      <c r="AB68" s="42" t="s">
        <v>1045</v>
      </c>
      <c r="AC68" s="42" t="s">
        <v>947</v>
      </c>
      <c r="AD68" s="42" t="s">
        <v>3</v>
      </c>
      <c r="AE68" s="43" t="s">
        <v>947</v>
      </c>
      <c r="AF68" s="44" t="s">
        <v>3</v>
      </c>
      <c r="AG68" s="44" t="s">
        <v>3</v>
      </c>
      <c r="AH68" s="42" t="s">
        <v>970</v>
      </c>
      <c r="AI68" s="42">
        <v>0</v>
      </c>
      <c r="AJ68" s="42">
        <v>1</v>
      </c>
      <c r="AK68" s="42">
        <v>0</v>
      </c>
      <c r="AL68" s="42">
        <v>0</v>
      </c>
      <c r="AM68" s="42">
        <v>0</v>
      </c>
      <c r="AN68" s="42" t="s">
        <v>970</v>
      </c>
      <c r="AO68" s="42">
        <v>0</v>
      </c>
      <c r="AP68" s="42">
        <v>1</v>
      </c>
      <c r="AQ68" s="42">
        <v>0</v>
      </c>
      <c r="AR68" s="42">
        <v>0</v>
      </c>
      <c r="AS68" s="42">
        <v>0</v>
      </c>
      <c r="AT68" s="42" t="s">
        <v>3</v>
      </c>
      <c r="AU68" s="42" t="s">
        <v>3</v>
      </c>
      <c r="AV68" s="42" t="s">
        <v>3</v>
      </c>
      <c r="AW68" s="42" t="s">
        <v>3</v>
      </c>
      <c r="AX68" s="42" t="s">
        <v>3</v>
      </c>
      <c r="AY68" s="42" t="s">
        <v>3</v>
      </c>
      <c r="AZ68" s="42" t="s">
        <v>3</v>
      </c>
      <c r="BA68" s="42" t="s">
        <v>3</v>
      </c>
      <c r="BB68" s="42" t="s">
        <v>3</v>
      </c>
      <c r="BC68" s="42" t="s">
        <v>3</v>
      </c>
      <c r="BD68" s="42" t="s">
        <v>3</v>
      </c>
      <c r="BE68" s="42" t="s">
        <v>3</v>
      </c>
      <c r="BF68" s="42" t="s">
        <v>3</v>
      </c>
      <c r="BG68" s="42" t="s">
        <v>3</v>
      </c>
      <c r="BH68" s="42" t="s">
        <v>3</v>
      </c>
      <c r="BI68" s="42" t="s">
        <v>3</v>
      </c>
      <c r="BJ68" s="42" t="s">
        <v>3</v>
      </c>
      <c r="BK68" s="42" t="s">
        <v>3</v>
      </c>
      <c r="BL68" s="42" t="s">
        <v>3</v>
      </c>
      <c r="BM68" s="42" t="s">
        <v>3</v>
      </c>
      <c r="BN68" s="42" t="s">
        <v>3</v>
      </c>
      <c r="BO68" s="42" t="s">
        <v>3</v>
      </c>
      <c r="BP68" s="42" t="s">
        <v>3</v>
      </c>
      <c r="BQ68" s="42" t="s">
        <v>3</v>
      </c>
      <c r="BR68" s="42" t="s">
        <v>3</v>
      </c>
      <c r="BS68" s="42" t="s">
        <v>3</v>
      </c>
      <c r="BT68" s="43" t="s">
        <v>3</v>
      </c>
      <c r="BU68" s="42" t="s">
        <v>1045</v>
      </c>
      <c r="BV68" s="42">
        <v>25</v>
      </c>
      <c r="BW68" s="42" t="s">
        <v>3</v>
      </c>
      <c r="BX68" s="42" t="s">
        <v>3</v>
      </c>
      <c r="BY68" s="42" t="s">
        <v>3</v>
      </c>
      <c r="BZ68" s="42" t="s">
        <v>3</v>
      </c>
      <c r="CA68" s="42" t="s">
        <v>3</v>
      </c>
      <c r="CB68" s="42" t="s">
        <v>3</v>
      </c>
      <c r="CC68" s="42" t="s">
        <v>3</v>
      </c>
      <c r="CD68" s="43">
        <v>25</v>
      </c>
      <c r="CE68" s="42" t="s">
        <v>3</v>
      </c>
      <c r="CF68" s="42" t="s">
        <v>3</v>
      </c>
      <c r="CG68" s="42" t="s">
        <v>3</v>
      </c>
      <c r="CH68" s="42" t="s">
        <v>3</v>
      </c>
      <c r="CI68" s="42" t="s">
        <v>3</v>
      </c>
      <c r="CJ68" s="42" t="s">
        <v>3</v>
      </c>
      <c r="CK68" s="42" t="s">
        <v>3</v>
      </c>
      <c r="CL68" s="42" t="s">
        <v>3</v>
      </c>
      <c r="CM68" s="42" t="s">
        <v>3</v>
      </c>
      <c r="CN68" s="42" t="s">
        <v>3</v>
      </c>
      <c r="CO68" s="43" t="s">
        <v>3</v>
      </c>
      <c r="CP68" s="45" t="s">
        <v>3</v>
      </c>
      <c r="CQ68" s="42" t="s">
        <v>3</v>
      </c>
      <c r="CR68" s="42" t="s">
        <v>3</v>
      </c>
      <c r="CS68" s="42" t="s">
        <v>3</v>
      </c>
      <c r="CT68" s="42" t="s">
        <v>3</v>
      </c>
      <c r="CU68" s="42" t="s">
        <v>33</v>
      </c>
      <c r="CV68" s="42" t="s">
        <v>970</v>
      </c>
      <c r="CW68" s="42">
        <v>0</v>
      </c>
      <c r="CX68" s="42">
        <v>1</v>
      </c>
      <c r="CY68" s="42">
        <v>0</v>
      </c>
      <c r="CZ68" s="42">
        <v>0</v>
      </c>
      <c r="DA68" s="42">
        <v>0</v>
      </c>
      <c r="DB68" s="42" t="s">
        <v>1008</v>
      </c>
      <c r="DC68" s="42">
        <v>0</v>
      </c>
      <c r="DD68" s="42">
        <v>0</v>
      </c>
      <c r="DE68" s="42">
        <v>0</v>
      </c>
      <c r="DF68" s="42">
        <v>0</v>
      </c>
      <c r="DG68" s="42">
        <v>0</v>
      </c>
      <c r="DH68" s="42">
        <v>0</v>
      </c>
      <c r="DI68" s="42">
        <v>0</v>
      </c>
      <c r="DJ68" s="42">
        <v>1</v>
      </c>
      <c r="DK68" s="42">
        <v>0</v>
      </c>
      <c r="DL68" s="42">
        <v>0</v>
      </c>
      <c r="DM68" s="42" t="s">
        <v>3</v>
      </c>
      <c r="DN68" s="42" t="s">
        <v>3</v>
      </c>
      <c r="DO68" s="42" t="s">
        <v>3</v>
      </c>
      <c r="DP68" s="42" t="s">
        <v>3</v>
      </c>
      <c r="DQ68" s="42" t="s">
        <v>3</v>
      </c>
      <c r="DR68" s="42" t="s">
        <v>3</v>
      </c>
      <c r="DS68" s="42" t="s">
        <v>3</v>
      </c>
      <c r="DT68" s="42" t="s">
        <v>3</v>
      </c>
      <c r="DU68" s="42" t="s">
        <v>3</v>
      </c>
      <c r="DV68" s="42" t="s">
        <v>3</v>
      </c>
      <c r="DW68" s="42" t="s">
        <v>3</v>
      </c>
      <c r="DX68" s="42" t="s">
        <v>3</v>
      </c>
      <c r="DY68" s="42" t="s">
        <v>3</v>
      </c>
      <c r="DZ68" s="42" t="s">
        <v>3</v>
      </c>
      <c r="EA68" s="42" t="s">
        <v>3</v>
      </c>
      <c r="EB68" s="42" t="s">
        <v>3</v>
      </c>
      <c r="EC68" s="42" t="s">
        <v>3</v>
      </c>
      <c r="ED68" s="42" t="s">
        <v>1046</v>
      </c>
      <c r="EE68" s="42" t="s">
        <v>3</v>
      </c>
      <c r="EF68" s="42" t="s">
        <v>3</v>
      </c>
      <c r="EG68" s="42" t="s">
        <v>3</v>
      </c>
      <c r="EH68" s="42" t="s">
        <v>3</v>
      </c>
      <c r="EI68" s="42" t="s">
        <v>3</v>
      </c>
      <c r="EJ68" s="42" t="s">
        <v>3</v>
      </c>
      <c r="EK68" s="42" t="s">
        <v>3</v>
      </c>
      <c r="EL68" s="42" t="s">
        <v>3</v>
      </c>
      <c r="EM68" s="42" t="s">
        <v>3</v>
      </c>
      <c r="EN68" s="42" t="s">
        <v>3</v>
      </c>
      <c r="EO68" s="42" t="s">
        <v>3</v>
      </c>
      <c r="EP68" s="42" t="s">
        <v>3</v>
      </c>
      <c r="EQ68" s="42" t="s">
        <v>3</v>
      </c>
      <c r="ER68" s="42" t="s">
        <v>3</v>
      </c>
      <c r="ES68" s="42" t="s">
        <v>3</v>
      </c>
      <c r="ET68" s="42" t="s">
        <v>3</v>
      </c>
      <c r="EU68" s="42" t="s">
        <v>3</v>
      </c>
      <c r="EV68" s="42" t="s">
        <v>3</v>
      </c>
      <c r="EW68" s="42" t="s">
        <v>3</v>
      </c>
      <c r="EX68" s="44" t="s">
        <v>3</v>
      </c>
      <c r="EY68" s="44" t="s">
        <v>3</v>
      </c>
      <c r="EZ68" s="42" t="s">
        <v>3</v>
      </c>
      <c r="FA68" s="42" t="s">
        <v>3</v>
      </c>
      <c r="FB68" s="42" t="s">
        <v>3</v>
      </c>
      <c r="FC68" s="42" t="s">
        <v>3</v>
      </c>
      <c r="FD68" s="42" t="s">
        <v>3</v>
      </c>
      <c r="FE68" s="42" t="s">
        <v>3</v>
      </c>
      <c r="FF68" s="42" t="s">
        <v>3</v>
      </c>
      <c r="FG68" s="42" t="s">
        <v>3</v>
      </c>
      <c r="FH68" s="42" t="s">
        <v>3</v>
      </c>
      <c r="FI68" s="42" t="s">
        <v>62</v>
      </c>
      <c r="FJ68" s="42" t="s">
        <v>3</v>
      </c>
      <c r="FK68" s="42" t="s">
        <v>3</v>
      </c>
      <c r="FL68" s="42" t="s">
        <v>3</v>
      </c>
      <c r="FM68" s="42" t="s">
        <v>62</v>
      </c>
      <c r="FN68" s="42" t="s">
        <v>3</v>
      </c>
      <c r="FO68" s="43"/>
      <c r="FP68" s="42" t="s">
        <v>3</v>
      </c>
      <c r="FQ68" s="42" t="s">
        <v>3</v>
      </c>
      <c r="FR68" s="42" t="s">
        <v>3</v>
      </c>
      <c r="FS68" s="42" t="s">
        <v>3</v>
      </c>
      <c r="FT68" s="42" t="s">
        <v>3</v>
      </c>
      <c r="FU68" s="42" t="s">
        <v>3</v>
      </c>
      <c r="FV68" s="42" t="s">
        <v>3</v>
      </c>
      <c r="FW68" s="42" t="s">
        <v>3</v>
      </c>
      <c r="FX68" s="42" t="s">
        <v>3</v>
      </c>
      <c r="FY68" s="42" t="s">
        <v>3</v>
      </c>
      <c r="FZ68" s="42" t="s">
        <v>3</v>
      </c>
      <c r="GA68" s="42" t="s">
        <v>3</v>
      </c>
      <c r="GB68" s="42" t="s">
        <v>3</v>
      </c>
      <c r="GC68" s="42" t="s">
        <v>3</v>
      </c>
      <c r="GD68" s="42" t="s">
        <v>3</v>
      </c>
      <c r="GE68" s="42" t="s">
        <v>3</v>
      </c>
      <c r="GF68" s="42" t="s">
        <v>3</v>
      </c>
      <c r="GG68" s="42" t="s">
        <v>3</v>
      </c>
      <c r="GH68" s="42" t="s">
        <v>3</v>
      </c>
      <c r="GI68" s="42" t="s">
        <v>3</v>
      </c>
      <c r="GJ68" s="42" t="s">
        <v>3</v>
      </c>
      <c r="GK68" s="42" t="s">
        <v>3</v>
      </c>
      <c r="GL68" s="42" t="s">
        <v>3</v>
      </c>
      <c r="GM68" s="42" t="s">
        <v>3</v>
      </c>
      <c r="GN68" s="42" t="s">
        <v>3</v>
      </c>
      <c r="GO68" s="42" t="s">
        <v>3</v>
      </c>
      <c r="GP68" s="44" t="s">
        <v>3</v>
      </c>
      <c r="GQ68" s="44" t="s">
        <v>3</v>
      </c>
      <c r="GR68" s="44" t="s">
        <v>3</v>
      </c>
      <c r="GS68" s="44" t="s">
        <v>3</v>
      </c>
      <c r="GT68" s="44" t="s">
        <v>3</v>
      </c>
      <c r="GU68" s="42" t="s">
        <v>3</v>
      </c>
      <c r="GV68" s="42" t="s">
        <v>2652</v>
      </c>
      <c r="GW68" s="42" t="s">
        <v>3</v>
      </c>
      <c r="GX68" s="42">
        <v>143689877</v>
      </c>
      <c r="GY68" s="42" t="s">
        <v>2966</v>
      </c>
      <c r="GZ68" s="42" t="s">
        <v>2967</v>
      </c>
      <c r="HA68" s="42" t="s">
        <v>3</v>
      </c>
      <c r="HB68" s="42">
        <v>1</v>
      </c>
    </row>
    <row r="69" spans="1:210" x14ac:dyDescent="0.35">
      <c r="A69" s="42" t="s">
        <v>2968</v>
      </c>
      <c r="B69" s="42" t="s">
        <v>2969</v>
      </c>
      <c r="C69" s="42" t="s">
        <v>2634</v>
      </c>
      <c r="D69" s="42" t="s">
        <v>2635</v>
      </c>
      <c r="E69" s="42" t="s">
        <v>3</v>
      </c>
      <c r="F69" s="42" t="s">
        <v>2634</v>
      </c>
      <c r="G69" s="42" t="s">
        <v>46</v>
      </c>
      <c r="H69" s="42" t="s">
        <v>603</v>
      </c>
      <c r="I69" s="42" t="s">
        <v>46</v>
      </c>
      <c r="J69" s="42" t="s">
        <v>639</v>
      </c>
      <c r="K69" s="42" t="s">
        <v>47</v>
      </c>
      <c r="L69" s="42" t="s">
        <v>48</v>
      </c>
      <c r="M69" s="42" t="s">
        <v>728</v>
      </c>
      <c r="N69" s="42" t="s">
        <v>48</v>
      </c>
      <c r="O69" s="42" t="s">
        <v>1274</v>
      </c>
      <c r="P69" s="42" t="s">
        <v>727</v>
      </c>
      <c r="Q69" s="42" t="s">
        <v>3</v>
      </c>
      <c r="R69" s="42" t="s">
        <v>726</v>
      </c>
      <c r="S69" s="42" t="s">
        <v>727</v>
      </c>
      <c r="T69" s="42" t="s">
        <v>727</v>
      </c>
      <c r="U69" s="43" t="s">
        <v>727</v>
      </c>
      <c r="V69" s="42" t="s">
        <v>15</v>
      </c>
      <c r="W69" s="42" t="s">
        <v>1084</v>
      </c>
      <c r="X69" s="42" t="s">
        <v>224</v>
      </c>
      <c r="Y69" s="42" t="s">
        <v>1084</v>
      </c>
      <c r="Z69" s="42" t="s">
        <v>1089</v>
      </c>
      <c r="AA69" s="42" t="s">
        <v>1045</v>
      </c>
      <c r="AB69" s="42" t="s">
        <v>1045</v>
      </c>
      <c r="AC69" s="42" t="s">
        <v>947</v>
      </c>
      <c r="AD69" s="42" t="s">
        <v>3</v>
      </c>
      <c r="AE69" s="43" t="s">
        <v>947</v>
      </c>
      <c r="AF69" s="44" t="s">
        <v>3</v>
      </c>
      <c r="AG69" s="44" t="s">
        <v>3</v>
      </c>
      <c r="AH69" s="42" t="s">
        <v>970</v>
      </c>
      <c r="AI69" s="42">
        <v>0</v>
      </c>
      <c r="AJ69" s="42">
        <v>1</v>
      </c>
      <c r="AK69" s="42">
        <v>0</v>
      </c>
      <c r="AL69" s="42">
        <v>0</v>
      </c>
      <c r="AM69" s="42">
        <v>0</v>
      </c>
      <c r="AN69" s="42" t="s">
        <v>970</v>
      </c>
      <c r="AO69" s="42">
        <v>0</v>
      </c>
      <c r="AP69" s="42">
        <v>1</v>
      </c>
      <c r="AQ69" s="42">
        <v>0</v>
      </c>
      <c r="AR69" s="42">
        <v>0</v>
      </c>
      <c r="AS69" s="42">
        <v>0</v>
      </c>
      <c r="AT69" s="42" t="s">
        <v>3</v>
      </c>
      <c r="AU69" s="42" t="s">
        <v>3</v>
      </c>
      <c r="AV69" s="42" t="s">
        <v>3</v>
      </c>
      <c r="AW69" s="42" t="s">
        <v>3</v>
      </c>
      <c r="AX69" s="42" t="s">
        <v>3</v>
      </c>
      <c r="AY69" s="42" t="s">
        <v>3</v>
      </c>
      <c r="AZ69" s="42" t="s">
        <v>3</v>
      </c>
      <c r="BA69" s="42" t="s">
        <v>3</v>
      </c>
      <c r="BB69" s="42" t="s">
        <v>3</v>
      </c>
      <c r="BC69" s="42" t="s">
        <v>3</v>
      </c>
      <c r="BD69" s="42" t="s">
        <v>3</v>
      </c>
      <c r="BE69" s="42" t="s">
        <v>3</v>
      </c>
      <c r="BF69" s="42" t="s">
        <v>3</v>
      </c>
      <c r="BG69" s="42" t="s">
        <v>3</v>
      </c>
      <c r="BH69" s="42" t="s">
        <v>3</v>
      </c>
      <c r="BI69" s="42" t="s">
        <v>3</v>
      </c>
      <c r="BJ69" s="42" t="s">
        <v>3</v>
      </c>
      <c r="BK69" s="42" t="s">
        <v>3</v>
      </c>
      <c r="BL69" s="42" t="s">
        <v>3</v>
      </c>
      <c r="BM69" s="42" t="s">
        <v>3</v>
      </c>
      <c r="BN69" s="42" t="s">
        <v>3</v>
      </c>
      <c r="BO69" s="42" t="s">
        <v>3</v>
      </c>
      <c r="BP69" s="42" t="s">
        <v>3</v>
      </c>
      <c r="BQ69" s="42" t="s">
        <v>3</v>
      </c>
      <c r="BR69" s="42" t="s">
        <v>3</v>
      </c>
      <c r="BS69" s="42" t="s">
        <v>3</v>
      </c>
      <c r="BT69" s="43" t="s">
        <v>3</v>
      </c>
      <c r="BU69" s="42" t="s">
        <v>1045</v>
      </c>
      <c r="BV69" s="42">
        <v>25</v>
      </c>
      <c r="BW69" s="42" t="s">
        <v>3</v>
      </c>
      <c r="BX69" s="42" t="s">
        <v>3</v>
      </c>
      <c r="BY69" s="42" t="s">
        <v>3</v>
      </c>
      <c r="BZ69" s="42" t="s">
        <v>3</v>
      </c>
      <c r="CA69" s="42" t="s">
        <v>3</v>
      </c>
      <c r="CB69" s="42" t="s">
        <v>3</v>
      </c>
      <c r="CC69" s="42" t="s">
        <v>3</v>
      </c>
      <c r="CD69" s="43">
        <v>25</v>
      </c>
      <c r="CE69" s="42" t="s">
        <v>3</v>
      </c>
      <c r="CF69" s="42" t="s">
        <v>3</v>
      </c>
      <c r="CG69" s="42" t="s">
        <v>3</v>
      </c>
      <c r="CH69" s="42" t="s">
        <v>3</v>
      </c>
      <c r="CI69" s="42" t="s">
        <v>3</v>
      </c>
      <c r="CJ69" s="42" t="s">
        <v>3</v>
      </c>
      <c r="CK69" s="42" t="s">
        <v>3</v>
      </c>
      <c r="CL69" s="42" t="s">
        <v>3</v>
      </c>
      <c r="CM69" s="42" t="s">
        <v>3</v>
      </c>
      <c r="CN69" s="42" t="s">
        <v>3</v>
      </c>
      <c r="CO69" s="43" t="s">
        <v>3</v>
      </c>
      <c r="CP69" s="45" t="s">
        <v>3</v>
      </c>
      <c r="CQ69" s="42" t="s">
        <v>3</v>
      </c>
      <c r="CR69" s="42" t="s">
        <v>3</v>
      </c>
      <c r="CS69" s="42" t="s">
        <v>3</v>
      </c>
      <c r="CT69" s="42" t="s">
        <v>3</v>
      </c>
      <c r="CU69" s="42" t="s">
        <v>33</v>
      </c>
      <c r="CV69" s="42" t="s">
        <v>970</v>
      </c>
      <c r="CW69" s="42">
        <v>0</v>
      </c>
      <c r="CX69" s="42">
        <v>1</v>
      </c>
      <c r="CY69" s="42">
        <v>0</v>
      </c>
      <c r="CZ69" s="42">
        <v>0</v>
      </c>
      <c r="DA69" s="42">
        <v>0</v>
      </c>
      <c r="DB69" s="42" t="s">
        <v>994</v>
      </c>
      <c r="DC69" s="42">
        <v>1</v>
      </c>
      <c r="DD69" s="42">
        <v>0</v>
      </c>
      <c r="DE69" s="42">
        <v>0</v>
      </c>
      <c r="DF69" s="42">
        <v>0</v>
      </c>
      <c r="DG69" s="42">
        <v>0</v>
      </c>
      <c r="DH69" s="42">
        <v>0</v>
      </c>
      <c r="DI69" s="42">
        <v>0</v>
      </c>
      <c r="DJ69" s="42">
        <v>0</v>
      </c>
      <c r="DK69" s="42">
        <v>0</v>
      </c>
      <c r="DL69" s="42">
        <v>0</v>
      </c>
      <c r="DM69" s="42" t="s">
        <v>3</v>
      </c>
      <c r="DN69" s="42" t="s">
        <v>3</v>
      </c>
      <c r="DO69" s="42" t="s">
        <v>3</v>
      </c>
      <c r="DP69" s="42" t="s">
        <v>3</v>
      </c>
      <c r="DQ69" s="42" t="s">
        <v>3</v>
      </c>
      <c r="DR69" s="42" t="s">
        <v>3</v>
      </c>
      <c r="DS69" s="42" t="s">
        <v>3</v>
      </c>
      <c r="DT69" s="42" t="s">
        <v>3</v>
      </c>
      <c r="DU69" s="42" t="s">
        <v>3</v>
      </c>
      <c r="DV69" s="42" t="s">
        <v>3</v>
      </c>
      <c r="DW69" s="42" t="s">
        <v>3</v>
      </c>
      <c r="DX69" s="42" t="s">
        <v>3</v>
      </c>
      <c r="DY69" s="42" t="s">
        <v>3</v>
      </c>
      <c r="DZ69" s="42" t="s">
        <v>3</v>
      </c>
      <c r="EA69" s="42" t="s">
        <v>3</v>
      </c>
      <c r="EB69" s="42" t="s">
        <v>3</v>
      </c>
      <c r="EC69" s="42" t="s">
        <v>3</v>
      </c>
      <c r="ED69" s="42" t="s">
        <v>1046</v>
      </c>
      <c r="EE69" s="42" t="s">
        <v>3</v>
      </c>
      <c r="EF69" s="42" t="s">
        <v>3</v>
      </c>
      <c r="EG69" s="42" t="s">
        <v>3</v>
      </c>
      <c r="EH69" s="42" t="s">
        <v>3</v>
      </c>
      <c r="EI69" s="42" t="s">
        <v>3</v>
      </c>
      <c r="EJ69" s="42" t="s">
        <v>3</v>
      </c>
      <c r="EK69" s="42" t="s">
        <v>3</v>
      </c>
      <c r="EL69" s="42" t="s">
        <v>3</v>
      </c>
      <c r="EM69" s="42" t="s">
        <v>3</v>
      </c>
      <c r="EN69" s="42" t="s">
        <v>3</v>
      </c>
      <c r="EO69" s="42" t="s">
        <v>3</v>
      </c>
      <c r="EP69" s="42" t="s">
        <v>3</v>
      </c>
      <c r="EQ69" s="42" t="s">
        <v>3</v>
      </c>
      <c r="ER69" s="42" t="s">
        <v>3</v>
      </c>
      <c r="ES69" s="42" t="s">
        <v>3</v>
      </c>
      <c r="ET69" s="42" t="s">
        <v>3</v>
      </c>
      <c r="EU69" s="42" t="s">
        <v>3</v>
      </c>
      <c r="EV69" s="42" t="s">
        <v>3</v>
      </c>
      <c r="EW69" s="42" t="s">
        <v>3</v>
      </c>
      <c r="EX69" s="44" t="s">
        <v>3</v>
      </c>
      <c r="EY69" s="44" t="s">
        <v>3</v>
      </c>
      <c r="EZ69" s="42" t="s">
        <v>3</v>
      </c>
      <c r="FA69" s="42" t="s">
        <v>3</v>
      </c>
      <c r="FB69" s="42" t="s">
        <v>3</v>
      </c>
      <c r="FC69" s="42" t="s">
        <v>3</v>
      </c>
      <c r="FD69" s="42" t="s">
        <v>3</v>
      </c>
      <c r="FE69" s="42" t="s">
        <v>3</v>
      </c>
      <c r="FF69" s="42" t="s">
        <v>3</v>
      </c>
      <c r="FG69" s="42" t="s">
        <v>3</v>
      </c>
      <c r="FH69" s="42" t="s">
        <v>3</v>
      </c>
      <c r="FI69" s="42" t="s">
        <v>62</v>
      </c>
      <c r="FJ69" s="42" t="s">
        <v>3</v>
      </c>
      <c r="FK69" s="42" t="s">
        <v>3</v>
      </c>
      <c r="FL69" s="42" t="s">
        <v>3</v>
      </c>
      <c r="FM69" s="42" t="s">
        <v>62</v>
      </c>
      <c r="FN69" s="42" t="s">
        <v>3</v>
      </c>
      <c r="FO69" s="43"/>
      <c r="FP69" s="42" t="s">
        <v>3</v>
      </c>
      <c r="FQ69" s="42" t="s">
        <v>3</v>
      </c>
      <c r="FR69" s="42" t="s">
        <v>3</v>
      </c>
      <c r="FS69" s="42" t="s">
        <v>3</v>
      </c>
      <c r="FT69" s="42" t="s">
        <v>3</v>
      </c>
      <c r="FU69" s="42" t="s">
        <v>3</v>
      </c>
      <c r="FV69" s="42" t="s">
        <v>3</v>
      </c>
      <c r="FW69" s="42" t="s">
        <v>3</v>
      </c>
      <c r="FX69" s="42" t="s">
        <v>3</v>
      </c>
      <c r="FY69" s="42" t="s">
        <v>3</v>
      </c>
      <c r="FZ69" s="42" t="s">
        <v>3</v>
      </c>
      <c r="GA69" s="42" t="s">
        <v>3</v>
      </c>
      <c r="GB69" s="42" t="s">
        <v>3</v>
      </c>
      <c r="GC69" s="42" t="s">
        <v>3</v>
      </c>
      <c r="GD69" s="42" t="s">
        <v>3</v>
      </c>
      <c r="GE69" s="42" t="s">
        <v>3</v>
      </c>
      <c r="GF69" s="42" t="s">
        <v>3</v>
      </c>
      <c r="GG69" s="42" t="s">
        <v>3</v>
      </c>
      <c r="GH69" s="42" t="s">
        <v>3</v>
      </c>
      <c r="GI69" s="42" t="s">
        <v>3</v>
      </c>
      <c r="GJ69" s="42" t="s">
        <v>3</v>
      </c>
      <c r="GK69" s="42" t="s">
        <v>3</v>
      </c>
      <c r="GL69" s="42" t="s">
        <v>3</v>
      </c>
      <c r="GM69" s="42" t="s">
        <v>3</v>
      </c>
      <c r="GN69" s="42" t="s">
        <v>3</v>
      </c>
      <c r="GO69" s="42" t="s">
        <v>3</v>
      </c>
      <c r="GP69" s="44" t="s">
        <v>3</v>
      </c>
      <c r="GQ69" s="44" t="s">
        <v>3</v>
      </c>
      <c r="GR69" s="44" t="s">
        <v>3</v>
      </c>
      <c r="GS69" s="44" t="s">
        <v>3</v>
      </c>
      <c r="GT69" s="44" t="s">
        <v>3</v>
      </c>
      <c r="GU69" s="42" t="s">
        <v>3</v>
      </c>
      <c r="GV69" s="42" t="s">
        <v>2652</v>
      </c>
      <c r="GW69" s="42" t="s">
        <v>3</v>
      </c>
      <c r="GX69" s="42">
        <v>143691239</v>
      </c>
      <c r="GY69" s="42" t="s">
        <v>2970</v>
      </c>
      <c r="GZ69" s="42" t="s">
        <v>2971</v>
      </c>
      <c r="HA69" s="42" t="s">
        <v>3</v>
      </c>
      <c r="HB69" s="42">
        <v>11</v>
      </c>
    </row>
    <row r="70" spans="1:210" x14ac:dyDescent="0.35">
      <c r="A70" s="42" t="s">
        <v>2975</v>
      </c>
      <c r="B70" s="42" t="s">
        <v>2976</v>
      </c>
      <c r="C70" s="42" t="s">
        <v>2650</v>
      </c>
      <c r="D70" s="42" t="s">
        <v>2635</v>
      </c>
      <c r="E70" s="42" t="s">
        <v>3</v>
      </c>
      <c r="F70" s="42" t="s">
        <v>2650</v>
      </c>
      <c r="G70" s="42" t="s">
        <v>46</v>
      </c>
      <c r="H70" s="42" t="s">
        <v>603</v>
      </c>
      <c r="I70" s="42" t="s">
        <v>46</v>
      </c>
      <c r="J70" s="42" t="s">
        <v>639</v>
      </c>
      <c r="K70" s="42" t="s">
        <v>47</v>
      </c>
      <c r="L70" s="42" t="s">
        <v>48</v>
      </c>
      <c r="M70" s="42" t="s">
        <v>728</v>
      </c>
      <c r="N70" s="42" t="s">
        <v>48</v>
      </c>
      <c r="O70" s="42" t="s">
        <v>1274</v>
      </c>
      <c r="P70" s="42" t="s">
        <v>14</v>
      </c>
      <c r="Q70" s="42" t="s">
        <v>3</v>
      </c>
      <c r="R70" s="42" t="s">
        <v>729</v>
      </c>
      <c r="S70" s="42" t="s">
        <v>14</v>
      </c>
      <c r="T70" s="42" t="s">
        <v>14</v>
      </c>
      <c r="U70" s="43" t="s">
        <v>14</v>
      </c>
      <c r="V70" s="42" t="s">
        <v>15</v>
      </c>
      <c r="W70" s="42" t="s">
        <v>1086</v>
      </c>
      <c r="X70" s="42" t="s">
        <v>1085</v>
      </c>
      <c r="Y70" s="42" t="s">
        <v>1086</v>
      </c>
      <c r="Z70" s="42" t="s">
        <v>1089</v>
      </c>
      <c r="AA70" s="42" t="s">
        <v>1045</v>
      </c>
      <c r="AB70" s="42" t="s">
        <v>1045</v>
      </c>
      <c r="AC70" s="42" t="s">
        <v>3</v>
      </c>
      <c r="AD70" s="42" t="s">
        <v>3</v>
      </c>
      <c r="AE70" s="43" t="s">
        <v>3</v>
      </c>
      <c r="AF70" s="44" t="s">
        <v>3</v>
      </c>
      <c r="AG70" s="44" t="s">
        <v>3</v>
      </c>
      <c r="AH70" s="42" t="s">
        <v>3</v>
      </c>
      <c r="AI70" s="42" t="s">
        <v>3</v>
      </c>
      <c r="AJ70" s="42" t="s">
        <v>3</v>
      </c>
      <c r="AK70" s="42" t="s">
        <v>3</v>
      </c>
      <c r="AL70" s="42" t="s">
        <v>3</v>
      </c>
      <c r="AM70" s="42" t="s">
        <v>3</v>
      </c>
      <c r="AN70" s="42" t="s">
        <v>3</v>
      </c>
      <c r="AO70" s="42" t="s">
        <v>3</v>
      </c>
      <c r="AP70" s="42" t="s">
        <v>3</v>
      </c>
      <c r="AQ70" s="42" t="s">
        <v>3</v>
      </c>
      <c r="AR70" s="42" t="s">
        <v>3</v>
      </c>
      <c r="AS70" s="42" t="s">
        <v>3</v>
      </c>
      <c r="AT70" s="42" t="s">
        <v>3</v>
      </c>
      <c r="AU70" s="42" t="s">
        <v>3</v>
      </c>
      <c r="AV70" s="42" t="s">
        <v>3</v>
      </c>
      <c r="AW70" s="42" t="s">
        <v>3</v>
      </c>
      <c r="AX70" s="42" t="s">
        <v>3</v>
      </c>
      <c r="AY70" s="42" t="s">
        <v>3</v>
      </c>
      <c r="AZ70" s="42" t="s">
        <v>3</v>
      </c>
      <c r="BA70" s="42" t="s">
        <v>3</v>
      </c>
      <c r="BB70" s="42" t="s">
        <v>3</v>
      </c>
      <c r="BC70" s="42" t="s">
        <v>3</v>
      </c>
      <c r="BD70" s="42" t="s">
        <v>3</v>
      </c>
      <c r="BE70" s="42" t="s">
        <v>3</v>
      </c>
      <c r="BF70" s="42" t="s">
        <v>3</v>
      </c>
      <c r="BG70" s="42" t="s">
        <v>3</v>
      </c>
      <c r="BH70" s="42" t="s">
        <v>3</v>
      </c>
      <c r="BI70" s="42" t="s">
        <v>3</v>
      </c>
      <c r="BJ70" s="42" t="s">
        <v>3</v>
      </c>
      <c r="BK70" s="42" t="s">
        <v>3</v>
      </c>
      <c r="BL70" s="42" t="s">
        <v>3</v>
      </c>
      <c r="BM70" s="42" t="s">
        <v>3</v>
      </c>
      <c r="BN70" s="42" t="s">
        <v>3</v>
      </c>
      <c r="BO70" s="42" t="s">
        <v>3</v>
      </c>
      <c r="BP70" s="42" t="s">
        <v>3</v>
      </c>
      <c r="BQ70" s="42" t="s">
        <v>3</v>
      </c>
      <c r="BR70" s="42" t="s">
        <v>3</v>
      </c>
      <c r="BS70" s="42" t="s">
        <v>3</v>
      </c>
      <c r="BT70" s="43" t="s">
        <v>3</v>
      </c>
      <c r="BU70" s="42" t="s">
        <v>3</v>
      </c>
      <c r="BV70" s="42" t="s">
        <v>3</v>
      </c>
      <c r="BW70" s="42" t="s">
        <v>3</v>
      </c>
      <c r="BX70" s="42" t="s">
        <v>3</v>
      </c>
      <c r="BY70" s="42" t="s">
        <v>3</v>
      </c>
      <c r="BZ70" s="42" t="s">
        <v>3</v>
      </c>
      <c r="CA70" s="42" t="s">
        <v>3</v>
      </c>
      <c r="CB70" s="42" t="s">
        <v>3</v>
      </c>
      <c r="CC70" s="42" t="s">
        <v>3</v>
      </c>
      <c r="CD70" s="43" t="s">
        <v>3</v>
      </c>
      <c r="CE70" s="42" t="s">
        <v>3</v>
      </c>
      <c r="CF70" s="42" t="s">
        <v>3</v>
      </c>
      <c r="CG70" s="42" t="s">
        <v>3</v>
      </c>
      <c r="CH70" s="42" t="s">
        <v>3</v>
      </c>
      <c r="CI70" s="42" t="s">
        <v>3</v>
      </c>
      <c r="CJ70" s="42" t="s">
        <v>3</v>
      </c>
      <c r="CK70" s="42" t="s">
        <v>3</v>
      </c>
      <c r="CL70" s="42" t="s">
        <v>3</v>
      </c>
      <c r="CM70" s="42" t="s">
        <v>3</v>
      </c>
      <c r="CN70" s="42" t="s">
        <v>3</v>
      </c>
      <c r="CO70" s="43" t="s">
        <v>3</v>
      </c>
      <c r="CP70" s="45" t="s">
        <v>3</v>
      </c>
      <c r="CQ70" s="42" t="s">
        <v>3</v>
      </c>
      <c r="CR70" s="42" t="s">
        <v>3</v>
      </c>
      <c r="CS70" s="42" t="s">
        <v>3</v>
      </c>
      <c r="CT70" s="42" t="s">
        <v>3</v>
      </c>
      <c r="CU70" s="42" t="s">
        <v>3</v>
      </c>
      <c r="CV70" s="42" t="s">
        <v>3</v>
      </c>
      <c r="CW70" s="42" t="s">
        <v>3</v>
      </c>
      <c r="CX70" s="42" t="s">
        <v>3</v>
      </c>
      <c r="CY70" s="42" t="s">
        <v>3</v>
      </c>
      <c r="CZ70" s="42" t="s">
        <v>3</v>
      </c>
      <c r="DA70" s="42" t="s">
        <v>3</v>
      </c>
      <c r="DB70" s="42" t="s">
        <v>3</v>
      </c>
      <c r="DC70" s="42" t="s">
        <v>3</v>
      </c>
      <c r="DD70" s="42" t="s">
        <v>3</v>
      </c>
      <c r="DE70" s="42" t="s">
        <v>3</v>
      </c>
      <c r="DF70" s="42" t="s">
        <v>3</v>
      </c>
      <c r="DG70" s="42" t="s">
        <v>3</v>
      </c>
      <c r="DH70" s="42" t="s">
        <v>3</v>
      </c>
      <c r="DI70" s="42" t="s">
        <v>3</v>
      </c>
      <c r="DJ70" s="42" t="s">
        <v>3</v>
      </c>
      <c r="DK70" s="42" t="s">
        <v>3</v>
      </c>
      <c r="DL70" s="42" t="s">
        <v>3</v>
      </c>
      <c r="DM70" s="42" t="s">
        <v>3</v>
      </c>
      <c r="DN70" s="42" t="s">
        <v>3</v>
      </c>
      <c r="DO70" s="42" t="s">
        <v>3</v>
      </c>
      <c r="DP70" s="42" t="s">
        <v>3</v>
      </c>
      <c r="DQ70" s="42" t="s">
        <v>3</v>
      </c>
      <c r="DR70" s="42" t="s">
        <v>3</v>
      </c>
      <c r="DS70" s="42" t="s">
        <v>3</v>
      </c>
      <c r="DT70" s="42" t="s">
        <v>3</v>
      </c>
      <c r="DU70" s="42" t="s">
        <v>3</v>
      </c>
      <c r="DV70" s="42" t="s">
        <v>3</v>
      </c>
      <c r="DW70" s="42" t="s">
        <v>3</v>
      </c>
      <c r="DX70" s="42" t="s">
        <v>3</v>
      </c>
      <c r="DY70" s="42" t="s">
        <v>3</v>
      </c>
      <c r="DZ70" s="42" t="s">
        <v>3</v>
      </c>
      <c r="EA70" s="42" t="s">
        <v>3</v>
      </c>
      <c r="EB70" s="42" t="s">
        <v>3</v>
      </c>
      <c r="EC70" s="42" t="s">
        <v>3</v>
      </c>
      <c r="ED70" s="42" t="s">
        <v>3</v>
      </c>
      <c r="EE70" s="42" t="s">
        <v>3</v>
      </c>
      <c r="EF70" s="42" t="s">
        <v>3</v>
      </c>
      <c r="EG70" s="42" t="s">
        <v>3</v>
      </c>
      <c r="EH70" s="42" t="s">
        <v>3</v>
      </c>
      <c r="EI70" s="42" t="s">
        <v>3</v>
      </c>
      <c r="EJ70" s="42" t="s">
        <v>3</v>
      </c>
      <c r="EK70" s="42" t="s">
        <v>3</v>
      </c>
      <c r="EL70" s="42" t="s">
        <v>3</v>
      </c>
      <c r="EM70" s="42" t="s">
        <v>3</v>
      </c>
      <c r="EN70" s="42" t="s">
        <v>3</v>
      </c>
      <c r="EO70" s="42" t="s">
        <v>3</v>
      </c>
      <c r="EP70" s="42" t="s">
        <v>3</v>
      </c>
      <c r="EQ70" s="42" t="s">
        <v>3</v>
      </c>
      <c r="ER70" s="42" t="s">
        <v>3</v>
      </c>
      <c r="ES70" s="42" t="s">
        <v>3</v>
      </c>
      <c r="ET70" s="42" t="s">
        <v>3</v>
      </c>
      <c r="EU70" s="42" t="s">
        <v>3</v>
      </c>
      <c r="EV70" s="42" t="s">
        <v>3</v>
      </c>
      <c r="EW70" s="42" t="s">
        <v>3</v>
      </c>
      <c r="EX70" s="44" t="s">
        <v>3</v>
      </c>
      <c r="EY70" s="44" t="s">
        <v>3</v>
      </c>
      <c r="EZ70" s="42" t="s">
        <v>2977</v>
      </c>
      <c r="FA70" s="42" t="s">
        <v>1045</v>
      </c>
      <c r="FB70" s="42" t="s">
        <v>1045</v>
      </c>
      <c r="FC70" s="42" t="s">
        <v>3</v>
      </c>
      <c r="FD70" s="42" t="s">
        <v>1045</v>
      </c>
      <c r="FE70" s="42" t="s">
        <v>3</v>
      </c>
      <c r="FF70" s="42" t="s">
        <v>3</v>
      </c>
      <c r="FG70" s="42" t="s">
        <v>3</v>
      </c>
      <c r="FH70" s="42" t="s">
        <v>1045</v>
      </c>
      <c r="FI70" s="42" t="s">
        <v>62</v>
      </c>
      <c r="FJ70" s="42">
        <v>3000</v>
      </c>
      <c r="FK70" s="42">
        <v>1500</v>
      </c>
      <c r="FL70" s="42" t="s">
        <v>3</v>
      </c>
      <c r="FM70" s="42" t="s">
        <v>62</v>
      </c>
      <c r="FN70" s="42" t="s">
        <v>3</v>
      </c>
      <c r="FO70" s="43">
        <v>1500</v>
      </c>
      <c r="FP70" s="42" t="s">
        <v>17</v>
      </c>
      <c r="FQ70" s="42" t="s">
        <v>3</v>
      </c>
      <c r="FR70" s="42" t="s">
        <v>3</v>
      </c>
      <c r="FS70" s="42" t="s">
        <v>3</v>
      </c>
      <c r="FT70" s="42" t="s">
        <v>3</v>
      </c>
      <c r="FU70" s="42" t="s">
        <v>3</v>
      </c>
      <c r="FV70" s="42" t="s">
        <v>3</v>
      </c>
      <c r="FW70" s="42" t="s">
        <v>3</v>
      </c>
      <c r="FX70" s="42" t="s">
        <v>3</v>
      </c>
      <c r="FY70" s="42" t="s">
        <v>3</v>
      </c>
      <c r="FZ70" s="42" t="s">
        <v>3</v>
      </c>
      <c r="GA70" s="42" t="s">
        <v>3</v>
      </c>
      <c r="GB70" s="42" t="s">
        <v>3</v>
      </c>
      <c r="GC70" s="42" t="s">
        <v>3</v>
      </c>
      <c r="GD70" s="42" t="s">
        <v>3</v>
      </c>
      <c r="GE70" s="42" t="s">
        <v>3</v>
      </c>
      <c r="GF70" s="42" t="s">
        <v>3</v>
      </c>
      <c r="GG70" s="42" t="s">
        <v>3</v>
      </c>
      <c r="GH70" s="42" t="s">
        <v>3</v>
      </c>
      <c r="GI70" s="42" t="s">
        <v>3</v>
      </c>
      <c r="GJ70" s="42" t="s">
        <v>3</v>
      </c>
      <c r="GK70" s="42" t="s">
        <v>3</v>
      </c>
      <c r="GL70" s="42" t="s">
        <v>3</v>
      </c>
      <c r="GM70" s="42" t="s">
        <v>3</v>
      </c>
      <c r="GN70" s="42" t="s">
        <v>1046</v>
      </c>
      <c r="GO70" s="42" t="s">
        <v>3</v>
      </c>
      <c r="GP70" s="44" t="s">
        <v>3</v>
      </c>
      <c r="GQ70" s="44" t="s">
        <v>3</v>
      </c>
      <c r="GR70" s="44" t="s">
        <v>3</v>
      </c>
      <c r="GS70" s="44" t="s">
        <v>3</v>
      </c>
      <c r="GT70" s="44" t="s">
        <v>3</v>
      </c>
      <c r="GU70" s="42" t="s">
        <v>3</v>
      </c>
      <c r="GV70" s="42" t="s">
        <v>2652</v>
      </c>
      <c r="GW70" s="42" t="s">
        <v>3</v>
      </c>
      <c r="GX70" s="42">
        <v>144626907</v>
      </c>
      <c r="GY70" s="42" t="s">
        <v>2978</v>
      </c>
      <c r="GZ70" s="42" t="s">
        <v>2979</v>
      </c>
      <c r="HA70" s="42" t="s">
        <v>3</v>
      </c>
      <c r="HB70" s="42">
        <v>67</v>
      </c>
    </row>
    <row r="71" spans="1:210" x14ac:dyDescent="0.35">
      <c r="A71" s="42" t="s">
        <v>2996</v>
      </c>
      <c r="B71" s="42" t="s">
        <v>2997</v>
      </c>
      <c r="C71" s="42" t="s">
        <v>2634</v>
      </c>
      <c r="D71" s="42" t="s">
        <v>2635</v>
      </c>
      <c r="E71" s="42" t="s">
        <v>3</v>
      </c>
      <c r="F71" s="42" t="s">
        <v>2634</v>
      </c>
      <c r="G71" s="42" t="s">
        <v>46</v>
      </c>
      <c r="H71" s="42" t="s">
        <v>603</v>
      </c>
      <c r="I71" s="42" t="s">
        <v>46</v>
      </c>
      <c r="J71" s="42" t="s">
        <v>635</v>
      </c>
      <c r="K71" s="42" t="s">
        <v>47</v>
      </c>
      <c r="L71" s="42" t="s">
        <v>48</v>
      </c>
      <c r="M71" s="42" t="s">
        <v>728</v>
      </c>
      <c r="N71" s="42" t="s">
        <v>48</v>
      </c>
      <c r="O71" s="42" t="s">
        <v>1274</v>
      </c>
      <c r="P71" s="42" t="s">
        <v>727</v>
      </c>
      <c r="Q71" s="42" t="s">
        <v>3</v>
      </c>
      <c r="R71" s="42" t="s">
        <v>726</v>
      </c>
      <c r="S71" s="42" t="s">
        <v>727</v>
      </c>
      <c r="T71" s="42" t="s">
        <v>727</v>
      </c>
      <c r="U71" s="43" t="s">
        <v>727</v>
      </c>
      <c r="V71" s="42" t="s">
        <v>15</v>
      </c>
      <c r="W71" s="42" t="s">
        <v>1084</v>
      </c>
      <c r="X71" s="42" t="s">
        <v>224</v>
      </c>
      <c r="Y71" s="42" t="s">
        <v>1084</v>
      </c>
      <c r="Z71" s="42" t="s">
        <v>1089</v>
      </c>
      <c r="AA71" s="42" t="s">
        <v>1045</v>
      </c>
      <c r="AB71" s="42" t="s">
        <v>1045</v>
      </c>
      <c r="AC71" s="42" t="s">
        <v>947</v>
      </c>
      <c r="AD71" s="42" t="s">
        <v>3</v>
      </c>
      <c r="AE71" s="43" t="s">
        <v>947</v>
      </c>
      <c r="AF71" s="44" t="s">
        <v>3</v>
      </c>
      <c r="AG71" s="44" t="s">
        <v>3</v>
      </c>
      <c r="AH71" s="42" t="s">
        <v>970</v>
      </c>
      <c r="AI71" s="42">
        <v>0</v>
      </c>
      <c r="AJ71" s="42">
        <v>1</v>
      </c>
      <c r="AK71" s="42">
        <v>0</v>
      </c>
      <c r="AL71" s="42">
        <v>0</v>
      </c>
      <c r="AM71" s="42">
        <v>0</v>
      </c>
      <c r="AN71" s="42" t="s">
        <v>970</v>
      </c>
      <c r="AO71" s="42">
        <v>0</v>
      </c>
      <c r="AP71" s="42">
        <v>1</v>
      </c>
      <c r="AQ71" s="42">
        <v>0</v>
      </c>
      <c r="AR71" s="42">
        <v>0</v>
      </c>
      <c r="AS71" s="42">
        <v>0</v>
      </c>
      <c r="AT71" s="42" t="s">
        <v>3</v>
      </c>
      <c r="AU71" s="42" t="s">
        <v>3</v>
      </c>
      <c r="AV71" s="42" t="s">
        <v>3</v>
      </c>
      <c r="AW71" s="42" t="s">
        <v>3</v>
      </c>
      <c r="AX71" s="42" t="s">
        <v>3</v>
      </c>
      <c r="AY71" s="42" t="s">
        <v>3</v>
      </c>
      <c r="AZ71" s="42" t="s">
        <v>3</v>
      </c>
      <c r="BA71" s="42" t="s">
        <v>3</v>
      </c>
      <c r="BB71" s="42" t="s">
        <v>3</v>
      </c>
      <c r="BC71" s="42" t="s">
        <v>3</v>
      </c>
      <c r="BD71" s="42" t="s">
        <v>3</v>
      </c>
      <c r="BE71" s="42" t="s">
        <v>3</v>
      </c>
      <c r="BF71" s="42" t="s">
        <v>3</v>
      </c>
      <c r="BG71" s="42" t="s">
        <v>3</v>
      </c>
      <c r="BH71" s="42" t="s">
        <v>3</v>
      </c>
      <c r="BI71" s="42" t="s">
        <v>3</v>
      </c>
      <c r="BJ71" s="42" t="s">
        <v>3</v>
      </c>
      <c r="BK71" s="42" t="s">
        <v>3</v>
      </c>
      <c r="BL71" s="42" t="s">
        <v>3</v>
      </c>
      <c r="BM71" s="42" t="s">
        <v>3</v>
      </c>
      <c r="BN71" s="42" t="s">
        <v>3</v>
      </c>
      <c r="BO71" s="42" t="s">
        <v>3</v>
      </c>
      <c r="BP71" s="42" t="s">
        <v>3</v>
      </c>
      <c r="BQ71" s="42" t="s">
        <v>3</v>
      </c>
      <c r="BR71" s="42" t="s">
        <v>3</v>
      </c>
      <c r="BS71" s="42" t="s">
        <v>3</v>
      </c>
      <c r="BT71" s="43" t="s">
        <v>3</v>
      </c>
      <c r="BU71" s="42" t="s">
        <v>1045</v>
      </c>
      <c r="BV71" s="42">
        <v>25</v>
      </c>
      <c r="BW71" s="42" t="s">
        <v>3</v>
      </c>
      <c r="BX71" s="42" t="s">
        <v>3</v>
      </c>
      <c r="BY71" s="42" t="s">
        <v>3</v>
      </c>
      <c r="BZ71" s="42" t="s">
        <v>3</v>
      </c>
      <c r="CA71" s="42" t="s">
        <v>3</v>
      </c>
      <c r="CB71" s="42" t="s">
        <v>3</v>
      </c>
      <c r="CC71" s="42" t="s">
        <v>3</v>
      </c>
      <c r="CD71" s="43">
        <v>25</v>
      </c>
      <c r="CE71" s="42" t="s">
        <v>3</v>
      </c>
      <c r="CF71" s="42" t="s">
        <v>3</v>
      </c>
      <c r="CG71" s="42" t="s">
        <v>3</v>
      </c>
      <c r="CH71" s="42" t="s">
        <v>3</v>
      </c>
      <c r="CI71" s="42" t="s">
        <v>3</v>
      </c>
      <c r="CJ71" s="42" t="s">
        <v>3</v>
      </c>
      <c r="CK71" s="42" t="s">
        <v>3</v>
      </c>
      <c r="CL71" s="42" t="s">
        <v>3</v>
      </c>
      <c r="CM71" s="42" t="s">
        <v>3</v>
      </c>
      <c r="CN71" s="42" t="s">
        <v>3</v>
      </c>
      <c r="CO71" s="43" t="s">
        <v>3</v>
      </c>
      <c r="CP71" s="45" t="s">
        <v>3</v>
      </c>
      <c r="CQ71" s="42" t="s">
        <v>3</v>
      </c>
      <c r="CR71" s="42" t="s">
        <v>3</v>
      </c>
      <c r="CS71" s="42" t="s">
        <v>3</v>
      </c>
      <c r="CT71" s="42" t="s">
        <v>3</v>
      </c>
      <c r="CU71" s="42" t="s">
        <v>33</v>
      </c>
      <c r="CV71" s="42" t="s">
        <v>970</v>
      </c>
      <c r="CW71" s="42">
        <v>0</v>
      </c>
      <c r="CX71" s="42">
        <v>1</v>
      </c>
      <c r="CY71" s="42">
        <v>0</v>
      </c>
      <c r="CZ71" s="42">
        <v>0</v>
      </c>
      <c r="DA71" s="42">
        <v>0</v>
      </c>
      <c r="DB71" s="42" t="s">
        <v>1008</v>
      </c>
      <c r="DC71" s="42">
        <v>0</v>
      </c>
      <c r="DD71" s="42">
        <v>0</v>
      </c>
      <c r="DE71" s="42">
        <v>0</v>
      </c>
      <c r="DF71" s="42">
        <v>0</v>
      </c>
      <c r="DG71" s="42">
        <v>0</v>
      </c>
      <c r="DH71" s="42">
        <v>0</v>
      </c>
      <c r="DI71" s="42">
        <v>0</v>
      </c>
      <c r="DJ71" s="42">
        <v>1</v>
      </c>
      <c r="DK71" s="42">
        <v>0</v>
      </c>
      <c r="DL71" s="42">
        <v>0</v>
      </c>
      <c r="DM71" s="42" t="s">
        <v>3</v>
      </c>
      <c r="DN71" s="42" t="s">
        <v>3</v>
      </c>
      <c r="DO71" s="42" t="s">
        <v>3</v>
      </c>
      <c r="DP71" s="42" t="s">
        <v>3</v>
      </c>
      <c r="DQ71" s="42" t="s">
        <v>3</v>
      </c>
      <c r="DR71" s="42" t="s">
        <v>3</v>
      </c>
      <c r="DS71" s="42" t="s">
        <v>3</v>
      </c>
      <c r="DT71" s="42" t="s">
        <v>3</v>
      </c>
      <c r="DU71" s="42" t="s">
        <v>3</v>
      </c>
      <c r="DV71" s="42" t="s">
        <v>3</v>
      </c>
      <c r="DW71" s="42" t="s">
        <v>3</v>
      </c>
      <c r="DX71" s="42" t="s">
        <v>3</v>
      </c>
      <c r="DY71" s="42" t="s">
        <v>3</v>
      </c>
      <c r="DZ71" s="42" t="s">
        <v>3</v>
      </c>
      <c r="EA71" s="42" t="s">
        <v>3</v>
      </c>
      <c r="EB71" s="42" t="s">
        <v>3</v>
      </c>
      <c r="EC71" s="42" t="s">
        <v>3</v>
      </c>
      <c r="ED71" s="42" t="s">
        <v>1046</v>
      </c>
      <c r="EE71" s="42" t="s">
        <v>3</v>
      </c>
      <c r="EF71" s="42" t="s">
        <v>3</v>
      </c>
      <c r="EG71" s="42" t="s">
        <v>3</v>
      </c>
      <c r="EH71" s="42" t="s">
        <v>3</v>
      </c>
      <c r="EI71" s="42" t="s">
        <v>3</v>
      </c>
      <c r="EJ71" s="42" t="s">
        <v>3</v>
      </c>
      <c r="EK71" s="42" t="s">
        <v>3</v>
      </c>
      <c r="EL71" s="42" t="s">
        <v>3</v>
      </c>
      <c r="EM71" s="42" t="s">
        <v>3</v>
      </c>
      <c r="EN71" s="42" t="s">
        <v>3</v>
      </c>
      <c r="EO71" s="42" t="s">
        <v>3</v>
      </c>
      <c r="EP71" s="42" t="s">
        <v>3</v>
      </c>
      <c r="EQ71" s="42" t="s">
        <v>3</v>
      </c>
      <c r="ER71" s="42" t="s">
        <v>3</v>
      </c>
      <c r="ES71" s="42" t="s">
        <v>3</v>
      </c>
      <c r="ET71" s="42" t="s">
        <v>3</v>
      </c>
      <c r="EU71" s="42" t="s">
        <v>3</v>
      </c>
      <c r="EV71" s="42" t="s">
        <v>3</v>
      </c>
      <c r="EW71" s="42" t="s">
        <v>3</v>
      </c>
      <c r="EX71" s="44" t="s">
        <v>3</v>
      </c>
      <c r="EY71" s="44" t="s">
        <v>3</v>
      </c>
      <c r="EZ71" s="42" t="s">
        <v>3</v>
      </c>
      <c r="FA71" s="42" t="s">
        <v>3</v>
      </c>
      <c r="FB71" s="42" t="s">
        <v>3</v>
      </c>
      <c r="FC71" s="42" t="s">
        <v>3</v>
      </c>
      <c r="FD71" s="42" t="s">
        <v>3</v>
      </c>
      <c r="FE71" s="42" t="s">
        <v>3</v>
      </c>
      <c r="FF71" s="42" t="s">
        <v>3</v>
      </c>
      <c r="FG71" s="42" t="s">
        <v>3</v>
      </c>
      <c r="FH71" s="42" t="s">
        <v>3</v>
      </c>
      <c r="FI71" s="42" t="s">
        <v>62</v>
      </c>
      <c r="FJ71" s="42" t="s">
        <v>3</v>
      </c>
      <c r="FK71" s="42" t="s">
        <v>3</v>
      </c>
      <c r="FL71" s="42" t="s">
        <v>3</v>
      </c>
      <c r="FM71" s="42" t="s">
        <v>62</v>
      </c>
      <c r="FN71" s="42" t="s">
        <v>3</v>
      </c>
      <c r="FO71" s="43"/>
      <c r="FP71" s="42" t="s">
        <v>3</v>
      </c>
      <c r="FQ71" s="42" t="s">
        <v>3</v>
      </c>
      <c r="FR71" s="42" t="s">
        <v>3</v>
      </c>
      <c r="FS71" s="42" t="s">
        <v>3</v>
      </c>
      <c r="FT71" s="42" t="s">
        <v>3</v>
      </c>
      <c r="FU71" s="42" t="s">
        <v>3</v>
      </c>
      <c r="FV71" s="42" t="s">
        <v>3</v>
      </c>
      <c r="FW71" s="42" t="s">
        <v>3</v>
      </c>
      <c r="FX71" s="42" t="s">
        <v>3</v>
      </c>
      <c r="FY71" s="42" t="s">
        <v>3</v>
      </c>
      <c r="FZ71" s="42" t="s">
        <v>3</v>
      </c>
      <c r="GA71" s="42" t="s">
        <v>3</v>
      </c>
      <c r="GB71" s="42" t="s">
        <v>3</v>
      </c>
      <c r="GC71" s="42" t="s">
        <v>3</v>
      </c>
      <c r="GD71" s="42" t="s">
        <v>3</v>
      </c>
      <c r="GE71" s="42" t="s">
        <v>3</v>
      </c>
      <c r="GF71" s="42" t="s">
        <v>3</v>
      </c>
      <c r="GG71" s="42" t="s">
        <v>3</v>
      </c>
      <c r="GH71" s="42" t="s">
        <v>3</v>
      </c>
      <c r="GI71" s="42" t="s">
        <v>3</v>
      </c>
      <c r="GJ71" s="42" t="s">
        <v>3</v>
      </c>
      <c r="GK71" s="42" t="s">
        <v>3</v>
      </c>
      <c r="GL71" s="42" t="s">
        <v>3</v>
      </c>
      <c r="GM71" s="42" t="s">
        <v>3</v>
      </c>
      <c r="GN71" s="42" t="s">
        <v>3</v>
      </c>
      <c r="GO71" s="42" t="s">
        <v>3</v>
      </c>
      <c r="GP71" s="44" t="s">
        <v>3</v>
      </c>
      <c r="GQ71" s="44" t="s">
        <v>3</v>
      </c>
      <c r="GR71" s="44" t="s">
        <v>3</v>
      </c>
      <c r="GS71" s="44" t="s">
        <v>3</v>
      </c>
      <c r="GT71" s="44" t="s">
        <v>3</v>
      </c>
      <c r="GU71" s="42" t="s">
        <v>3</v>
      </c>
      <c r="GV71" s="42" t="s">
        <v>2652</v>
      </c>
      <c r="GW71" s="42" t="s">
        <v>3</v>
      </c>
      <c r="GX71" s="42">
        <v>143689882</v>
      </c>
      <c r="GY71" s="42" t="s">
        <v>2998</v>
      </c>
      <c r="GZ71" s="42" t="s">
        <v>2999</v>
      </c>
      <c r="HA71" s="42" t="s">
        <v>3</v>
      </c>
      <c r="HB71" s="42">
        <v>2</v>
      </c>
    </row>
    <row r="72" spans="1:210" x14ac:dyDescent="0.35">
      <c r="A72" s="42" t="s">
        <v>3000</v>
      </c>
      <c r="B72" s="42" t="s">
        <v>3001</v>
      </c>
      <c r="C72" s="42" t="s">
        <v>2743</v>
      </c>
      <c r="D72" s="42" t="s">
        <v>2635</v>
      </c>
      <c r="E72" s="42" t="s">
        <v>3</v>
      </c>
      <c r="F72" s="42" t="s">
        <v>2743</v>
      </c>
      <c r="G72" s="42" t="s">
        <v>46</v>
      </c>
      <c r="H72" s="42" t="s">
        <v>603</v>
      </c>
      <c r="I72" s="42" t="s">
        <v>46</v>
      </c>
      <c r="J72" s="42" t="s">
        <v>635</v>
      </c>
      <c r="K72" s="42" t="s">
        <v>47</v>
      </c>
      <c r="L72" s="42" t="s">
        <v>48</v>
      </c>
      <c r="M72" s="42" t="s">
        <v>728</v>
      </c>
      <c r="N72" s="42" t="s">
        <v>48</v>
      </c>
      <c r="O72" s="42" t="s">
        <v>2254</v>
      </c>
      <c r="P72" s="42" t="s">
        <v>14</v>
      </c>
      <c r="Q72" s="42" t="s">
        <v>3</v>
      </c>
      <c r="R72" s="42" t="s">
        <v>729</v>
      </c>
      <c r="S72" s="42" t="s">
        <v>14</v>
      </c>
      <c r="T72" s="42" t="s">
        <v>14</v>
      </c>
      <c r="U72" s="43" t="s">
        <v>14</v>
      </c>
      <c r="V72" s="42" t="s">
        <v>15</v>
      </c>
      <c r="W72" s="42" t="s">
        <v>1086</v>
      </c>
      <c r="X72" s="42" t="s">
        <v>1085</v>
      </c>
      <c r="Y72" s="42" t="s">
        <v>1086</v>
      </c>
      <c r="Z72" s="42" t="s">
        <v>1089</v>
      </c>
      <c r="AA72" s="42" t="s">
        <v>1045</v>
      </c>
      <c r="AB72" s="42" t="s">
        <v>1045</v>
      </c>
      <c r="AC72" s="42" t="s">
        <v>3</v>
      </c>
      <c r="AD72" s="42" t="s">
        <v>3</v>
      </c>
      <c r="AE72" s="43" t="s">
        <v>3</v>
      </c>
      <c r="AF72" s="44" t="s">
        <v>3</v>
      </c>
      <c r="AG72" s="44" t="s">
        <v>3</v>
      </c>
      <c r="AH72" s="42" t="s">
        <v>3</v>
      </c>
      <c r="AI72" s="42" t="s">
        <v>3</v>
      </c>
      <c r="AJ72" s="42" t="s">
        <v>3</v>
      </c>
      <c r="AK72" s="42" t="s">
        <v>3</v>
      </c>
      <c r="AL72" s="42" t="s">
        <v>3</v>
      </c>
      <c r="AM72" s="42" t="s">
        <v>3</v>
      </c>
      <c r="AN72" s="42" t="s">
        <v>3</v>
      </c>
      <c r="AO72" s="42" t="s">
        <v>3</v>
      </c>
      <c r="AP72" s="42" t="s">
        <v>3</v>
      </c>
      <c r="AQ72" s="42" t="s">
        <v>3</v>
      </c>
      <c r="AR72" s="42" t="s">
        <v>3</v>
      </c>
      <c r="AS72" s="42" t="s">
        <v>3</v>
      </c>
      <c r="AT72" s="42" t="s">
        <v>3</v>
      </c>
      <c r="AU72" s="42" t="s">
        <v>3</v>
      </c>
      <c r="AV72" s="42" t="s">
        <v>3</v>
      </c>
      <c r="AW72" s="42" t="s">
        <v>3</v>
      </c>
      <c r="AX72" s="42" t="s">
        <v>3</v>
      </c>
      <c r="AY72" s="42" t="s">
        <v>3</v>
      </c>
      <c r="AZ72" s="42" t="s">
        <v>3</v>
      </c>
      <c r="BA72" s="42" t="s">
        <v>3</v>
      </c>
      <c r="BB72" s="42" t="s">
        <v>3</v>
      </c>
      <c r="BC72" s="42" t="s">
        <v>3</v>
      </c>
      <c r="BD72" s="42" t="s">
        <v>3</v>
      </c>
      <c r="BE72" s="42" t="s">
        <v>3</v>
      </c>
      <c r="BF72" s="42" t="s">
        <v>3</v>
      </c>
      <c r="BG72" s="42" t="s">
        <v>3</v>
      </c>
      <c r="BH72" s="42" t="s">
        <v>3</v>
      </c>
      <c r="BI72" s="42" t="s">
        <v>3</v>
      </c>
      <c r="BJ72" s="42" t="s">
        <v>3</v>
      </c>
      <c r="BK72" s="42" t="s">
        <v>3</v>
      </c>
      <c r="BL72" s="42" t="s">
        <v>3</v>
      </c>
      <c r="BM72" s="42" t="s">
        <v>3</v>
      </c>
      <c r="BN72" s="42" t="s">
        <v>3</v>
      </c>
      <c r="BO72" s="42" t="s">
        <v>3</v>
      </c>
      <c r="BP72" s="42" t="s">
        <v>3</v>
      </c>
      <c r="BQ72" s="42" t="s">
        <v>3</v>
      </c>
      <c r="BR72" s="42" t="s">
        <v>3</v>
      </c>
      <c r="BS72" s="42" t="s">
        <v>3</v>
      </c>
      <c r="BT72" s="43" t="s">
        <v>3</v>
      </c>
      <c r="BU72" s="42" t="s">
        <v>3</v>
      </c>
      <c r="BV72" s="42" t="s">
        <v>3</v>
      </c>
      <c r="BW72" s="42" t="s">
        <v>3</v>
      </c>
      <c r="BX72" s="42" t="s">
        <v>3</v>
      </c>
      <c r="BY72" s="42" t="s">
        <v>3</v>
      </c>
      <c r="BZ72" s="42" t="s">
        <v>3</v>
      </c>
      <c r="CA72" s="42" t="s">
        <v>3</v>
      </c>
      <c r="CB72" s="42" t="s">
        <v>3</v>
      </c>
      <c r="CC72" s="42" t="s">
        <v>3</v>
      </c>
      <c r="CD72" s="43" t="s">
        <v>3</v>
      </c>
      <c r="CE72" s="42" t="s">
        <v>3</v>
      </c>
      <c r="CF72" s="42" t="s">
        <v>3</v>
      </c>
      <c r="CG72" s="42" t="s">
        <v>3</v>
      </c>
      <c r="CH72" s="42" t="s">
        <v>3</v>
      </c>
      <c r="CI72" s="42" t="s">
        <v>3</v>
      </c>
      <c r="CJ72" s="42" t="s">
        <v>3</v>
      </c>
      <c r="CK72" s="42" t="s">
        <v>3</v>
      </c>
      <c r="CL72" s="42" t="s">
        <v>3</v>
      </c>
      <c r="CM72" s="42" t="s">
        <v>3</v>
      </c>
      <c r="CN72" s="42" t="s">
        <v>3</v>
      </c>
      <c r="CO72" s="43" t="s">
        <v>3</v>
      </c>
      <c r="CP72" s="45" t="s">
        <v>3</v>
      </c>
      <c r="CQ72" s="42" t="s">
        <v>3</v>
      </c>
      <c r="CR72" s="42" t="s">
        <v>3</v>
      </c>
      <c r="CS72" s="42" t="s">
        <v>3</v>
      </c>
      <c r="CT72" s="42" t="s">
        <v>3</v>
      </c>
      <c r="CU72" s="42" t="s">
        <v>3</v>
      </c>
      <c r="CV72" s="42" t="s">
        <v>3</v>
      </c>
      <c r="CW72" s="42" t="s">
        <v>3</v>
      </c>
      <c r="CX72" s="42" t="s">
        <v>3</v>
      </c>
      <c r="CY72" s="42" t="s">
        <v>3</v>
      </c>
      <c r="CZ72" s="42" t="s">
        <v>3</v>
      </c>
      <c r="DA72" s="42" t="s">
        <v>3</v>
      </c>
      <c r="DB72" s="42" t="s">
        <v>3</v>
      </c>
      <c r="DC72" s="42" t="s">
        <v>3</v>
      </c>
      <c r="DD72" s="42" t="s">
        <v>3</v>
      </c>
      <c r="DE72" s="42" t="s">
        <v>3</v>
      </c>
      <c r="DF72" s="42" t="s">
        <v>3</v>
      </c>
      <c r="DG72" s="42" t="s">
        <v>3</v>
      </c>
      <c r="DH72" s="42" t="s">
        <v>3</v>
      </c>
      <c r="DI72" s="42" t="s">
        <v>3</v>
      </c>
      <c r="DJ72" s="42" t="s">
        <v>3</v>
      </c>
      <c r="DK72" s="42" t="s">
        <v>3</v>
      </c>
      <c r="DL72" s="42" t="s">
        <v>3</v>
      </c>
      <c r="DM72" s="42" t="s">
        <v>3</v>
      </c>
      <c r="DN72" s="42" t="s">
        <v>3</v>
      </c>
      <c r="DO72" s="42" t="s">
        <v>3</v>
      </c>
      <c r="DP72" s="42" t="s">
        <v>3</v>
      </c>
      <c r="DQ72" s="42" t="s">
        <v>3</v>
      </c>
      <c r="DR72" s="42" t="s">
        <v>3</v>
      </c>
      <c r="DS72" s="42" t="s">
        <v>3</v>
      </c>
      <c r="DT72" s="42" t="s">
        <v>3</v>
      </c>
      <c r="DU72" s="42" t="s">
        <v>3</v>
      </c>
      <c r="DV72" s="42" t="s">
        <v>3</v>
      </c>
      <c r="DW72" s="42" t="s">
        <v>3</v>
      </c>
      <c r="DX72" s="42" t="s">
        <v>3</v>
      </c>
      <c r="DY72" s="42" t="s">
        <v>3</v>
      </c>
      <c r="DZ72" s="42" t="s">
        <v>3</v>
      </c>
      <c r="EA72" s="42" t="s">
        <v>3</v>
      </c>
      <c r="EB72" s="42" t="s">
        <v>3</v>
      </c>
      <c r="EC72" s="42" t="s">
        <v>3</v>
      </c>
      <c r="ED72" s="42" t="s">
        <v>3</v>
      </c>
      <c r="EE72" s="42" t="s">
        <v>3</v>
      </c>
      <c r="EF72" s="42" t="s">
        <v>3</v>
      </c>
      <c r="EG72" s="42" t="s">
        <v>3</v>
      </c>
      <c r="EH72" s="42" t="s">
        <v>3</v>
      </c>
      <c r="EI72" s="42" t="s">
        <v>3</v>
      </c>
      <c r="EJ72" s="42" t="s">
        <v>3</v>
      </c>
      <c r="EK72" s="42" t="s">
        <v>3</v>
      </c>
      <c r="EL72" s="42" t="s">
        <v>3</v>
      </c>
      <c r="EM72" s="42" t="s">
        <v>3</v>
      </c>
      <c r="EN72" s="42" t="s">
        <v>3</v>
      </c>
      <c r="EO72" s="42" t="s">
        <v>3</v>
      </c>
      <c r="EP72" s="42" t="s">
        <v>3</v>
      </c>
      <c r="EQ72" s="42" t="s">
        <v>3</v>
      </c>
      <c r="ER72" s="42" t="s">
        <v>3</v>
      </c>
      <c r="ES72" s="42" t="s">
        <v>3</v>
      </c>
      <c r="ET72" s="42" t="s">
        <v>3</v>
      </c>
      <c r="EU72" s="42" t="s">
        <v>3</v>
      </c>
      <c r="EV72" s="42" t="s">
        <v>3</v>
      </c>
      <c r="EW72" s="42" t="s">
        <v>3</v>
      </c>
      <c r="EX72" s="44" t="s">
        <v>3</v>
      </c>
      <c r="EY72" s="44" t="s">
        <v>3</v>
      </c>
      <c r="EZ72" s="42" t="s">
        <v>3002</v>
      </c>
      <c r="FA72" s="42" t="s">
        <v>1045</v>
      </c>
      <c r="FB72" s="42" t="s">
        <v>1045</v>
      </c>
      <c r="FC72" s="42" t="s">
        <v>3</v>
      </c>
      <c r="FD72" s="42" t="s">
        <v>1045</v>
      </c>
      <c r="FE72" s="42" t="s">
        <v>3</v>
      </c>
      <c r="FF72" s="42" t="s">
        <v>3</v>
      </c>
      <c r="FG72" s="42" t="s">
        <v>3</v>
      </c>
      <c r="FH72" s="42" t="s">
        <v>1045</v>
      </c>
      <c r="FI72" s="42" t="s">
        <v>62</v>
      </c>
      <c r="FJ72" s="42">
        <v>3000</v>
      </c>
      <c r="FK72" s="42">
        <v>1500</v>
      </c>
      <c r="FL72" s="42" t="s">
        <v>3</v>
      </c>
      <c r="FM72" s="42" t="s">
        <v>62</v>
      </c>
      <c r="FN72" s="42" t="s">
        <v>3</v>
      </c>
      <c r="FO72" s="43">
        <v>1500</v>
      </c>
      <c r="FP72" s="42" t="s">
        <v>17</v>
      </c>
      <c r="FQ72" s="42" t="s">
        <v>3</v>
      </c>
      <c r="FR72" s="42" t="s">
        <v>3</v>
      </c>
      <c r="FS72" s="42" t="s">
        <v>3</v>
      </c>
      <c r="FT72" s="42" t="s">
        <v>3</v>
      </c>
      <c r="FU72" s="42" t="s">
        <v>3</v>
      </c>
      <c r="FV72" s="42" t="s">
        <v>3</v>
      </c>
      <c r="FW72" s="42" t="s">
        <v>3</v>
      </c>
      <c r="FX72" s="42" t="s">
        <v>3</v>
      </c>
      <c r="FY72" s="42" t="s">
        <v>3</v>
      </c>
      <c r="FZ72" s="42" t="s">
        <v>3</v>
      </c>
      <c r="GA72" s="42" t="s">
        <v>3</v>
      </c>
      <c r="GB72" s="42" t="s">
        <v>3</v>
      </c>
      <c r="GC72" s="42" t="s">
        <v>3</v>
      </c>
      <c r="GD72" s="42" t="s">
        <v>3</v>
      </c>
      <c r="GE72" s="42" t="s">
        <v>3</v>
      </c>
      <c r="GF72" s="42" t="s">
        <v>3</v>
      </c>
      <c r="GG72" s="42" t="s">
        <v>3</v>
      </c>
      <c r="GH72" s="42" t="s">
        <v>3</v>
      </c>
      <c r="GI72" s="42" t="s">
        <v>3</v>
      </c>
      <c r="GJ72" s="42" t="s">
        <v>3</v>
      </c>
      <c r="GK72" s="42" t="s">
        <v>3</v>
      </c>
      <c r="GL72" s="42" t="s">
        <v>3</v>
      </c>
      <c r="GM72" s="42" t="s">
        <v>3</v>
      </c>
      <c r="GN72" s="42" t="s">
        <v>1046</v>
      </c>
      <c r="GO72" s="42" t="s">
        <v>3</v>
      </c>
      <c r="GP72" s="44" t="s">
        <v>3</v>
      </c>
      <c r="GQ72" s="44" t="s">
        <v>3</v>
      </c>
      <c r="GR72" s="44" t="s">
        <v>3</v>
      </c>
      <c r="GS72" s="44" t="s">
        <v>3</v>
      </c>
      <c r="GT72" s="44" t="s">
        <v>3</v>
      </c>
      <c r="GU72" s="42" t="s">
        <v>3</v>
      </c>
      <c r="GV72" s="42" t="s">
        <v>2652</v>
      </c>
      <c r="GW72" s="42" t="s">
        <v>3</v>
      </c>
      <c r="GX72" s="42">
        <v>143689901</v>
      </c>
      <c r="GY72" s="42" t="s">
        <v>2397</v>
      </c>
      <c r="GZ72" s="42" t="s">
        <v>3003</v>
      </c>
      <c r="HA72" s="42" t="s">
        <v>3</v>
      </c>
      <c r="HB72" s="42">
        <v>6</v>
      </c>
    </row>
    <row r="73" spans="1:210" x14ac:dyDescent="0.35">
      <c r="A73" s="42" t="s">
        <v>3004</v>
      </c>
      <c r="B73" s="42" t="s">
        <v>3005</v>
      </c>
      <c r="C73" s="42" t="s">
        <v>2634</v>
      </c>
      <c r="D73" s="42" t="s">
        <v>2635</v>
      </c>
      <c r="E73" s="42" t="s">
        <v>3</v>
      </c>
      <c r="F73" s="42" t="s">
        <v>2634</v>
      </c>
      <c r="G73" s="42" t="s">
        <v>46</v>
      </c>
      <c r="H73" s="42" t="s">
        <v>603</v>
      </c>
      <c r="I73" s="42" t="s">
        <v>46</v>
      </c>
      <c r="J73" s="42" t="s">
        <v>639</v>
      </c>
      <c r="K73" s="42" t="s">
        <v>47</v>
      </c>
      <c r="L73" s="42" t="s">
        <v>48</v>
      </c>
      <c r="M73" s="42" t="s">
        <v>728</v>
      </c>
      <c r="N73" s="42" t="s">
        <v>48</v>
      </c>
      <c r="O73" s="42" t="s">
        <v>1274</v>
      </c>
      <c r="P73" s="42" t="s">
        <v>727</v>
      </c>
      <c r="Q73" s="42" t="s">
        <v>3</v>
      </c>
      <c r="R73" s="42" t="s">
        <v>726</v>
      </c>
      <c r="S73" s="42" t="s">
        <v>727</v>
      </c>
      <c r="T73" s="42" t="s">
        <v>727</v>
      </c>
      <c r="U73" s="43" t="s">
        <v>727</v>
      </c>
      <c r="V73" s="42" t="s">
        <v>15</v>
      </c>
      <c r="W73" s="42" t="s">
        <v>1084</v>
      </c>
      <c r="X73" s="42" t="s">
        <v>224</v>
      </c>
      <c r="Y73" s="42" t="s">
        <v>1084</v>
      </c>
      <c r="Z73" s="42" t="s">
        <v>1089</v>
      </c>
      <c r="AA73" s="42" t="s">
        <v>1045</v>
      </c>
      <c r="AB73" s="42" t="s">
        <v>1045</v>
      </c>
      <c r="AC73" s="42" t="s">
        <v>947</v>
      </c>
      <c r="AD73" s="42" t="s">
        <v>3</v>
      </c>
      <c r="AE73" s="43" t="s">
        <v>947</v>
      </c>
      <c r="AF73" s="44" t="s">
        <v>3</v>
      </c>
      <c r="AG73" s="44" t="s">
        <v>3</v>
      </c>
      <c r="AH73" s="42" t="s">
        <v>970</v>
      </c>
      <c r="AI73" s="42">
        <v>0</v>
      </c>
      <c r="AJ73" s="42">
        <v>1</v>
      </c>
      <c r="AK73" s="42">
        <v>0</v>
      </c>
      <c r="AL73" s="42">
        <v>0</v>
      </c>
      <c r="AM73" s="42">
        <v>0</v>
      </c>
      <c r="AN73" s="42" t="s">
        <v>970</v>
      </c>
      <c r="AO73" s="42">
        <v>0</v>
      </c>
      <c r="AP73" s="42">
        <v>1</v>
      </c>
      <c r="AQ73" s="42">
        <v>0</v>
      </c>
      <c r="AR73" s="42">
        <v>0</v>
      </c>
      <c r="AS73" s="42">
        <v>0</v>
      </c>
      <c r="AT73" s="42" t="s">
        <v>3</v>
      </c>
      <c r="AU73" s="42" t="s">
        <v>3</v>
      </c>
      <c r="AV73" s="42" t="s">
        <v>3</v>
      </c>
      <c r="AW73" s="42" t="s">
        <v>3</v>
      </c>
      <c r="AX73" s="42" t="s">
        <v>3</v>
      </c>
      <c r="AY73" s="42" t="s">
        <v>3</v>
      </c>
      <c r="AZ73" s="42" t="s">
        <v>3</v>
      </c>
      <c r="BA73" s="42" t="s">
        <v>3</v>
      </c>
      <c r="BB73" s="42" t="s">
        <v>3</v>
      </c>
      <c r="BC73" s="42" t="s">
        <v>3</v>
      </c>
      <c r="BD73" s="42" t="s">
        <v>3</v>
      </c>
      <c r="BE73" s="42" t="s">
        <v>3</v>
      </c>
      <c r="BF73" s="42" t="s">
        <v>3</v>
      </c>
      <c r="BG73" s="42" t="s">
        <v>3</v>
      </c>
      <c r="BH73" s="42" t="s">
        <v>3</v>
      </c>
      <c r="BI73" s="42" t="s">
        <v>3</v>
      </c>
      <c r="BJ73" s="42" t="s">
        <v>3</v>
      </c>
      <c r="BK73" s="42" t="s">
        <v>3</v>
      </c>
      <c r="BL73" s="42" t="s">
        <v>3</v>
      </c>
      <c r="BM73" s="42" t="s">
        <v>3</v>
      </c>
      <c r="BN73" s="42" t="s">
        <v>3</v>
      </c>
      <c r="BO73" s="42" t="s">
        <v>3</v>
      </c>
      <c r="BP73" s="42" t="s">
        <v>3</v>
      </c>
      <c r="BQ73" s="42" t="s">
        <v>3</v>
      </c>
      <c r="BR73" s="42" t="s">
        <v>3</v>
      </c>
      <c r="BS73" s="42" t="s">
        <v>3</v>
      </c>
      <c r="BT73" s="43" t="s">
        <v>3</v>
      </c>
      <c r="BU73" s="42" t="s">
        <v>1045</v>
      </c>
      <c r="BV73" s="42">
        <v>25</v>
      </c>
      <c r="BW73" s="42" t="s">
        <v>3</v>
      </c>
      <c r="BX73" s="42" t="s">
        <v>3</v>
      </c>
      <c r="BY73" s="42" t="s">
        <v>3</v>
      </c>
      <c r="BZ73" s="42" t="s">
        <v>3</v>
      </c>
      <c r="CA73" s="42" t="s">
        <v>3</v>
      </c>
      <c r="CB73" s="42" t="s">
        <v>3</v>
      </c>
      <c r="CC73" s="42" t="s">
        <v>3</v>
      </c>
      <c r="CD73" s="43">
        <v>25</v>
      </c>
      <c r="CE73" s="42" t="s">
        <v>3</v>
      </c>
      <c r="CF73" s="42" t="s">
        <v>3</v>
      </c>
      <c r="CG73" s="42" t="s">
        <v>3</v>
      </c>
      <c r="CH73" s="42" t="s">
        <v>3</v>
      </c>
      <c r="CI73" s="42" t="s">
        <v>3</v>
      </c>
      <c r="CJ73" s="42" t="s">
        <v>3</v>
      </c>
      <c r="CK73" s="42" t="s">
        <v>3</v>
      </c>
      <c r="CL73" s="42" t="s">
        <v>3</v>
      </c>
      <c r="CM73" s="42" t="s">
        <v>3</v>
      </c>
      <c r="CN73" s="42" t="s">
        <v>3</v>
      </c>
      <c r="CO73" s="43" t="s">
        <v>3</v>
      </c>
      <c r="CP73" s="45" t="s">
        <v>3</v>
      </c>
      <c r="CQ73" s="42" t="s">
        <v>3</v>
      </c>
      <c r="CR73" s="42" t="s">
        <v>3</v>
      </c>
      <c r="CS73" s="42" t="s">
        <v>3</v>
      </c>
      <c r="CT73" s="42" t="s">
        <v>3</v>
      </c>
      <c r="CU73" s="42" t="s">
        <v>33</v>
      </c>
      <c r="CV73" s="42" t="s">
        <v>970</v>
      </c>
      <c r="CW73" s="42">
        <v>0</v>
      </c>
      <c r="CX73" s="42">
        <v>1</v>
      </c>
      <c r="CY73" s="42">
        <v>0</v>
      </c>
      <c r="CZ73" s="42">
        <v>0</v>
      </c>
      <c r="DA73" s="42">
        <v>0</v>
      </c>
      <c r="DB73" s="42" t="s">
        <v>1008</v>
      </c>
      <c r="DC73" s="42">
        <v>0</v>
      </c>
      <c r="DD73" s="42">
        <v>0</v>
      </c>
      <c r="DE73" s="42">
        <v>0</v>
      </c>
      <c r="DF73" s="42">
        <v>0</v>
      </c>
      <c r="DG73" s="42">
        <v>0</v>
      </c>
      <c r="DH73" s="42">
        <v>0</v>
      </c>
      <c r="DI73" s="42">
        <v>0</v>
      </c>
      <c r="DJ73" s="42">
        <v>1</v>
      </c>
      <c r="DK73" s="42">
        <v>0</v>
      </c>
      <c r="DL73" s="42">
        <v>0</v>
      </c>
      <c r="DM73" s="42" t="s">
        <v>3</v>
      </c>
      <c r="DN73" s="42" t="s">
        <v>3</v>
      </c>
      <c r="DO73" s="42" t="s">
        <v>3</v>
      </c>
      <c r="DP73" s="42" t="s">
        <v>3</v>
      </c>
      <c r="DQ73" s="42" t="s">
        <v>3</v>
      </c>
      <c r="DR73" s="42" t="s">
        <v>3</v>
      </c>
      <c r="DS73" s="42" t="s">
        <v>3</v>
      </c>
      <c r="DT73" s="42" t="s">
        <v>3</v>
      </c>
      <c r="DU73" s="42" t="s">
        <v>3</v>
      </c>
      <c r="DV73" s="42" t="s">
        <v>3</v>
      </c>
      <c r="DW73" s="42" t="s">
        <v>3</v>
      </c>
      <c r="DX73" s="42" t="s">
        <v>3</v>
      </c>
      <c r="DY73" s="42" t="s">
        <v>3</v>
      </c>
      <c r="DZ73" s="42" t="s">
        <v>3</v>
      </c>
      <c r="EA73" s="42" t="s">
        <v>3</v>
      </c>
      <c r="EB73" s="42" t="s">
        <v>3</v>
      </c>
      <c r="EC73" s="42" t="s">
        <v>3</v>
      </c>
      <c r="ED73" s="42" t="s">
        <v>1046</v>
      </c>
      <c r="EE73" s="42" t="s">
        <v>3</v>
      </c>
      <c r="EF73" s="42" t="s">
        <v>3</v>
      </c>
      <c r="EG73" s="42" t="s">
        <v>3</v>
      </c>
      <c r="EH73" s="42" t="s">
        <v>3</v>
      </c>
      <c r="EI73" s="42" t="s">
        <v>3</v>
      </c>
      <c r="EJ73" s="42" t="s">
        <v>3</v>
      </c>
      <c r="EK73" s="42" t="s">
        <v>3</v>
      </c>
      <c r="EL73" s="42" t="s">
        <v>3</v>
      </c>
      <c r="EM73" s="42" t="s">
        <v>3</v>
      </c>
      <c r="EN73" s="42" t="s">
        <v>3</v>
      </c>
      <c r="EO73" s="42" t="s">
        <v>3</v>
      </c>
      <c r="EP73" s="42" t="s">
        <v>3</v>
      </c>
      <c r="EQ73" s="42" t="s">
        <v>3</v>
      </c>
      <c r="ER73" s="42" t="s">
        <v>3</v>
      </c>
      <c r="ES73" s="42" t="s">
        <v>3</v>
      </c>
      <c r="ET73" s="42" t="s">
        <v>3</v>
      </c>
      <c r="EU73" s="42" t="s">
        <v>3</v>
      </c>
      <c r="EV73" s="42" t="s">
        <v>3</v>
      </c>
      <c r="EW73" s="42" t="s">
        <v>3</v>
      </c>
      <c r="EX73" s="44" t="s">
        <v>3</v>
      </c>
      <c r="EY73" s="44" t="s">
        <v>3</v>
      </c>
      <c r="EZ73" s="42" t="s">
        <v>3</v>
      </c>
      <c r="FA73" s="42" t="s">
        <v>3</v>
      </c>
      <c r="FB73" s="42" t="s">
        <v>3</v>
      </c>
      <c r="FC73" s="42" t="s">
        <v>3</v>
      </c>
      <c r="FD73" s="42" t="s">
        <v>3</v>
      </c>
      <c r="FE73" s="42" t="s">
        <v>3</v>
      </c>
      <c r="FF73" s="42" t="s">
        <v>3</v>
      </c>
      <c r="FG73" s="42" t="s">
        <v>3</v>
      </c>
      <c r="FH73" s="42" t="s">
        <v>3</v>
      </c>
      <c r="FI73" s="42" t="s">
        <v>62</v>
      </c>
      <c r="FJ73" s="42" t="s">
        <v>3</v>
      </c>
      <c r="FK73" s="42" t="s">
        <v>3</v>
      </c>
      <c r="FL73" s="42" t="s">
        <v>3</v>
      </c>
      <c r="FM73" s="42" t="s">
        <v>62</v>
      </c>
      <c r="FN73" s="42" t="s">
        <v>3</v>
      </c>
      <c r="FO73" s="43"/>
      <c r="FP73" s="42" t="s">
        <v>3</v>
      </c>
      <c r="FQ73" s="42" t="s">
        <v>3</v>
      </c>
      <c r="FR73" s="42" t="s">
        <v>3</v>
      </c>
      <c r="FS73" s="42" t="s">
        <v>3</v>
      </c>
      <c r="FT73" s="42" t="s">
        <v>3</v>
      </c>
      <c r="FU73" s="42" t="s">
        <v>3</v>
      </c>
      <c r="FV73" s="42" t="s">
        <v>3</v>
      </c>
      <c r="FW73" s="42" t="s">
        <v>3</v>
      </c>
      <c r="FX73" s="42" t="s">
        <v>3</v>
      </c>
      <c r="FY73" s="42" t="s">
        <v>3</v>
      </c>
      <c r="FZ73" s="42" t="s">
        <v>3</v>
      </c>
      <c r="GA73" s="42" t="s">
        <v>3</v>
      </c>
      <c r="GB73" s="42" t="s">
        <v>3</v>
      </c>
      <c r="GC73" s="42" t="s">
        <v>3</v>
      </c>
      <c r="GD73" s="42" t="s">
        <v>3</v>
      </c>
      <c r="GE73" s="42" t="s">
        <v>3</v>
      </c>
      <c r="GF73" s="42" t="s">
        <v>3</v>
      </c>
      <c r="GG73" s="42" t="s">
        <v>3</v>
      </c>
      <c r="GH73" s="42" t="s">
        <v>3</v>
      </c>
      <c r="GI73" s="42" t="s">
        <v>3</v>
      </c>
      <c r="GJ73" s="42" t="s">
        <v>3</v>
      </c>
      <c r="GK73" s="42" t="s">
        <v>3</v>
      </c>
      <c r="GL73" s="42" t="s">
        <v>3</v>
      </c>
      <c r="GM73" s="42" t="s">
        <v>3</v>
      </c>
      <c r="GN73" s="42" t="s">
        <v>3</v>
      </c>
      <c r="GO73" s="42" t="s">
        <v>3</v>
      </c>
      <c r="GP73" s="44" t="s">
        <v>3</v>
      </c>
      <c r="GQ73" s="44" t="s">
        <v>3</v>
      </c>
      <c r="GR73" s="44" t="s">
        <v>3</v>
      </c>
      <c r="GS73" s="44" t="s">
        <v>3</v>
      </c>
      <c r="GT73" s="44" t="s">
        <v>3</v>
      </c>
      <c r="GU73" s="42" t="s">
        <v>3</v>
      </c>
      <c r="GV73" s="42" t="s">
        <v>2652</v>
      </c>
      <c r="GW73" s="42" t="s">
        <v>3</v>
      </c>
      <c r="GX73" s="42">
        <v>143691198</v>
      </c>
      <c r="GY73" s="42" t="s">
        <v>3006</v>
      </c>
      <c r="GZ73" s="42" t="s">
        <v>2834</v>
      </c>
      <c r="HA73" s="42" t="s">
        <v>3</v>
      </c>
      <c r="HB73" s="42">
        <v>7</v>
      </c>
    </row>
    <row r="74" spans="1:210" x14ac:dyDescent="0.35">
      <c r="A74" s="42" t="s">
        <v>3032</v>
      </c>
      <c r="B74" s="42" t="s">
        <v>3033</v>
      </c>
      <c r="C74" s="42" t="s">
        <v>2743</v>
      </c>
      <c r="D74" s="42" t="s">
        <v>2635</v>
      </c>
      <c r="E74" s="42" t="s">
        <v>3</v>
      </c>
      <c r="F74" s="42" t="s">
        <v>2743</v>
      </c>
      <c r="G74" s="42" t="s">
        <v>46</v>
      </c>
      <c r="H74" s="42" t="s">
        <v>603</v>
      </c>
      <c r="I74" s="42" t="s">
        <v>46</v>
      </c>
      <c r="J74" s="42" t="s">
        <v>639</v>
      </c>
      <c r="K74" s="42" t="s">
        <v>47</v>
      </c>
      <c r="L74" s="42" t="s">
        <v>48</v>
      </c>
      <c r="M74" s="42" t="s">
        <v>728</v>
      </c>
      <c r="N74" s="42" t="s">
        <v>48</v>
      </c>
      <c r="O74" s="42" t="s">
        <v>2254</v>
      </c>
      <c r="P74" s="42" t="s">
        <v>14</v>
      </c>
      <c r="Q74" s="42" t="s">
        <v>3</v>
      </c>
      <c r="R74" s="42" t="s">
        <v>729</v>
      </c>
      <c r="S74" s="42" t="s">
        <v>14</v>
      </c>
      <c r="T74" s="42" t="s">
        <v>14</v>
      </c>
      <c r="U74" s="43" t="s">
        <v>14</v>
      </c>
      <c r="V74" s="42" t="s">
        <v>15</v>
      </c>
      <c r="W74" s="42" t="s">
        <v>1086</v>
      </c>
      <c r="X74" s="42" t="s">
        <v>1085</v>
      </c>
      <c r="Y74" s="42" t="s">
        <v>1086</v>
      </c>
      <c r="Z74" s="42" t="s">
        <v>1089</v>
      </c>
      <c r="AA74" s="42" t="s">
        <v>1045</v>
      </c>
      <c r="AB74" s="42" t="s">
        <v>1045</v>
      </c>
      <c r="AC74" s="42" t="s">
        <v>3</v>
      </c>
      <c r="AD74" s="42" t="s">
        <v>3</v>
      </c>
      <c r="AE74" s="43" t="s">
        <v>3</v>
      </c>
      <c r="AF74" s="44" t="s">
        <v>3</v>
      </c>
      <c r="AG74" s="44" t="s">
        <v>3</v>
      </c>
      <c r="AH74" s="42" t="s">
        <v>3</v>
      </c>
      <c r="AI74" s="42" t="s">
        <v>3</v>
      </c>
      <c r="AJ74" s="42" t="s">
        <v>3</v>
      </c>
      <c r="AK74" s="42" t="s">
        <v>3</v>
      </c>
      <c r="AL74" s="42" t="s">
        <v>3</v>
      </c>
      <c r="AM74" s="42" t="s">
        <v>3</v>
      </c>
      <c r="AN74" s="42" t="s">
        <v>3</v>
      </c>
      <c r="AO74" s="42" t="s">
        <v>3</v>
      </c>
      <c r="AP74" s="42" t="s">
        <v>3</v>
      </c>
      <c r="AQ74" s="42" t="s">
        <v>3</v>
      </c>
      <c r="AR74" s="42" t="s">
        <v>3</v>
      </c>
      <c r="AS74" s="42" t="s">
        <v>3</v>
      </c>
      <c r="AT74" s="42" t="s">
        <v>3</v>
      </c>
      <c r="AU74" s="42" t="s">
        <v>3</v>
      </c>
      <c r="AV74" s="42" t="s">
        <v>3</v>
      </c>
      <c r="AW74" s="42" t="s">
        <v>3</v>
      </c>
      <c r="AX74" s="42" t="s">
        <v>3</v>
      </c>
      <c r="AY74" s="42" t="s">
        <v>3</v>
      </c>
      <c r="AZ74" s="42" t="s">
        <v>3</v>
      </c>
      <c r="BA74" s="42" t="s">
        <v>3</v>
      </c>
      <c r="BB74" s="42" t="s">
        <v>3</v>
      </c>
      <c r="BC74" s="42" t="s">
        <v>3</v>
      </c>
      <c r="BD74" s="42" t="s">
        <v>3</v>
      </c>
      <c r="BE74" s="42" t="s">
        <v>3</v>
      </c>
      <c r="BF74" s="42" t="s">
        <v>3</v>
      </c>
      <c r="BG74" s="42" t="s">
        <v>3</v>
      </c>
      <c r="BH74" s="42" t="s">
        <v>3</v>
      </c>
      <c r="BI74" s="42" t="s">
        <v>3</v>
      </c>
      <c r="BJ74" s="42" t="s">
        <v>3</v>
      </c>
      <c r="BK74" s="42" t="s">
        <v>3</v>
      </c>
      <c r="BL74" s="42" t="s">
        <v>3</v>
      </c>
      <c r="BM74" s="42" t="s">
        <v>3</v>
      </c>
      <c r="BN74" s="42" t="s">
        <v>3</v>
      </c>
      <c r="BO74" s="42" t="s">
        <v>3</v>
      </c>
      <c r="BP74" s="42" t="s">
        <v>3</v>
      </c>
      <c r="BQ74" s="42" t="s">
        <v>3</v>
      </c>
      <c r="BR74" s="42" t="s">
        <v>3</v>
      </c>
      <c r="BS74" s="42" t="s">
        <v>3</v>
      </c>
      <c r="BT74" s="43" t="s">
        <v>3</v>
      </c>
      <c r="BU74" s="42" t="s">
        <v>3</v>
      </c>
      <c r="BV74" s="42" t="s">
        <v>3</v>
      </c>
      <c r="BW74" s="42" t="s">
        <v>3</v>
      </c>
      <c r="BX74" s="42" t="s">
        <v>3</v>
      </c>
      <c r="BY74" s="42" t="s">
        <v>3</v>
      </c>
      <c r="BZ74" s="42" t="s">
        <v>3</v>
      </c>
      <c r="CA74" s="42" t="s">
        <v>3</v>
      </c>
      <c r="CB74" s="42" t="s">
        <v>3</v>
      </c>
      <c r="CC74" s="42" t="s">
        <v>3</v>
      </c>
      <c r="CD74" s="43" t="s">
        <v>3</v>
      </c>
      <c r="CE74" s="42" t="s">
        <v>3</v>
      </c>
      <c r="CF74" s="42" t="s">
        <v>3</v>
      </c>
      <c r="CG74" s="42" t="s">
        <v>3</v>
      </c>
      <c r="CH74" s="42" t="s">
        <v>3</v>
      </c>
      <c r="CI74" s="42" t="s">
        <v>3</v>
      </c>
      <c r="CJ74" s="42" t="s">
        <v>3</v>
      </c>
      <c r="CK74" s="42" t="s">
        <v>3</v>
      </c>
      <c r="CL74" s="42" t="s">
        <v>3</v>
      </c>
      <c r="CM74" s="42" t="s">
        <v>3</v>
      </c>
      <c r="CN74" s="42" t="s">
        <v>3</v>
      </c>
      <c r="CO74" s="43" t="s">
        <v>3</v>
      </c>
      <c r="CP74" s="45" t="s">
        <v>3</v>
      </c>
      <c r="CQ74" s="42" t="s">
        <v>3</v>
      </c>
      <c r="CR74" s="42" t="s">
        <v>3</v>
      </c>
      <c r="CS74" s="42" t="s">
        <v>3</v>
      </c>
      <c r="CT74" s="42" t="s">
        <v>3</v>
      </c>
      <c r="CU74" s="42" t="s">
        <v>3</v>
      </c>
      <c r="CV74" s="42" t="s">
        <v>3</v>
      </c>
      <c r="CW74" s="42" t="s">
        <v>3</v>
      </c>
      <c r="CX74" s="42" t="s">
        <v>3</v>
      </c>
      <c r="CY74" s="42" t="s">
        <v>3</v>
      </c>
      <c r="CZ74" s="42" t="s">
        <v>3</v>
      </c>
      <c r="DA74" s="42" t="s">
        <v>3</v>
      </c>
      <c r="DB74" s="42" t="s">
        <v>3</v>
      </c>
      <c r="DC74" s="42" t="s">
        <v>3</v>
      </c>
      <c r="DD74" s="42" t="s">
        <v>3</v>
      </c>
      <c r="DE74" s="42" t="s">
        <v>3</v>
      </c>
      <c r="DF74" s="42" t="s">
        <v>3</v>
      </c>
      <c r="DG74" s="42" t="s">
        <v>3</v>
      </c>
      <c r="DH74" s="42" t="s">
        <v>3</v>
      </c>
      <c r="DI74" s="42" t="s">
        <v>3</v>
      </c>
      <c r="DJ74" s="42" t="s">
        <v>3</v>
      </c>
      <c r="DK74" s="42" t="s">
        <v>3</v>
      </c>
      <c r="DL74" s="42" t="s">
        <v>3</v>
      </c>
      <c r="DM74" s="42" t="s">
        <v>3</v>
      </c>
      <c r="DN74" s="42" t="s">
        <v>3</v>
      </c>
      <c r="DO74" s="42" t="s">
        <v>3</v>
      </c>
      <c r="DP74" s="42" t="s">
        <v>3</v>
      </c>
      <c r="DQ74" s="42" t="s">
        <v>3</v>
      </c>
      <c r="DR74" s="42" t="s">
        <v>3</v>
      </c>
      <c r="DS74" s="42" t="s">
        <v>3</v>
      </c>
      <c r="DT74" s="42" t="s">
        <v>3</v>
      </c>
      <c r="DU74" s="42" t="s">
        <v>3</v>
      </c>
      <c r="DV74" s="42" t="s">
        <v>3</v>
      </c>
      <c r="DW74" s="42" t="s">
        <v>3</v>
      </c>
      <c r="DX74" s="42" t="s">
        <v>3</v>
      </c>
      <c r="DY74" s="42" t="s">
        <v>3</v>
      </c>
      <c r="DZ74" s="42" t="s">
        <v>3</v>
      </c>
      <c r="EA74" s="42" t="s">
        <v>3</v>
      </c>
      <c r="EB74" s="42" t="s">
        <v>3</v>
      </c>
      <c r="EC74" s="42" t="s">
        <v>3</v>
      </c>
      <c r="ED74" s="42" t="s">
        <v>3</v>
      </c>
      <c r="EE74" s="42" t="s">
        <v>3</v>
      </c>
      <c r="EF74" s="42" t="s">
        <v>3</v>
      </c>
      <c r="EG74" s="42" t="s">
        <v>3</v>
      </c>
      <c r="EH74" s="42" t="s">
        <v>3</v>
      </c>
      <c r="EI74" s="42" t="s">
        <v>3</v>
      </c>
      <c r="EJ74" s="42" t="s">
        <v>3</v>
      </c>
      <c r="EK74" s="42" t="s">
        <v>3</v>
      </c>
      <c r="EL74" s="42" t="s">
        <v>3</v>
      </c>
      <c r="EM74" s="42" t="s">
        <v>3</v>
      </c>
      <c r="EN74" s="42" t="s">
        <v>3</v>
      </c>
      <c r="EO74" s="42" t="s">
        <v>3</v>
      </c>
      <c r="EP74" s="42" t="s">
        <v>3</v>
      </c>
      <c r="EQ74" s="42" t="s">
        <v>3</v>
      </c>
      <c r="ER74" s="42" t="s">
        <v>3</v>
      </c>
      <c r="ES74" s="42" t="s">
        <v>3</v>
      </c>
      <c r="ET74" s="42" t="s">
        <v>3</v>
      </c>
      <c r="EU74" s="42" t="s">
        <v>3</v>
      </c>
      <c r="EV74" s="42" t="s">
        <v>3</v>
      </c>
      <c r="EW74" s="42" t="s">
        <v>3</v>
      </c>
      <c r="EX74" s="44" t="s">
        <v>3</v>
      </c>
      <c r="EY74" s="44" t="s">
        <v>3</v>
      </c>
      <c r="EZ74" s="42" t="s">
        <v>3034</v>
      </c>
      <c r="FA74" s="42" t="s">
        <v>1045</v>
      </c>
      <c r="FB74" s="42" t="s">
        <v>1045</v>
      </c>
      <c r="FC74" s="42" t="s">
        <v>3</v>
      </c>
      <c r="FD74" s="42" t="s">
        <v>1045</v>
      </c>
      <c r="FE74" s="42" t="s">
        <v>3</v>
      </c>
      <c r="FF74" s="42" t="s">
        <v>3</v>
      </c>
      <c r="FG74" s="42" t="s">
        <v>3</v>
      </c>
      <c r="FH74" s="42" t="s">
        <v>1045</v>
      </c>
      <c r="FI74" s="42" t="s">
        <v>62</v>
      </c>
      <c r="FJ74" s="42">
        <v>3000</v>
      </c>
      <c r="FK74" s="42">
        <v>1500</v>
      </c>
      <c r="FL74" s="42" t="s">
        <v>3</v>
      </c>
      <c r="FM74" s="42" t="s">
        <v>62</v>
      </c>
      <c r="FN74" s="42" t="s">
        <v>3</v>
      </c>
      <c r="FO74" s="43">
        <v>1500</v>
      </c>
      <c r="FP74" s="42" t="s">
        <v>17</v>
      </c>
      <c r="FQ74" s="42" t="s">
        <v>3</v>
      </c>
      <c r="FR74" s="42" t="s">
        <v>3</v>
      </c>
      <c r="FS74" s="42" t="s">
        <v>3</v>
      </c>
      <c r="FT74" s="42" t="s">
        <v>3</v>
      </c>
      <c r="FU74" s="42" t="s">
        <v>3</v>
      </c>
      <c r="FV74" s="42" t="s">
        <v>3</v>
      </c>
      <c r="FW74" s="42" t="s">
        <v>3</v>
      </c>
      <c r="FX74" s="42" t="s">
        <v>3</v>
      </c>
      <c r="FY74" s="42" t="s">
        <v>3</v>
      </c>
      <c r="FZ74" s="42" t="s">
        <v>3</v>
      </c>
      <c r="GA74" s="42" t="s">
        <v>3</v>
      </c>
      <c r="GB74" s="42" t="s">
        <v>3</v>
      </c>
      <c r="GC74" s="42" t="s">
        <v>3</v>
      </c>
      <c r="GD74" s="42" t="s">
        <v>3</v>
      </c>
      <c r="GE74" s="42" t="s">
        <v>3</v>
      </c>
      <c r="GF74" s="42" t="s">
        <v>3</v>
      </c>
      <c r="GG74" s="42" t="s">
        <v>3</v>
      </c>
      <c r="GH74" s="42" t="s">
        <v>3</v>
      </c>
      <c r="GI74" s="42" t="s">
        <v>3</v>
      </c>
      <c r="GJ74" s="42" t="s">
        <v>3</v>
      </c>
      <c r="GK74" s="42" t="s">
        <v>3</v>
      </c>
      <c r="GL74" s="42" t="s">
        <v>3</v>
      </c>
      <c r="GM74" s="42" t="s">
        <v>3</v>
      </c>
      <c r="GN74" s="42" t="s">
        <v>1046</v>
      </c>
      <c r="GO74" s="42" t="s">
        <v>3</v>
      </c>
      <c r="GP74" s="44" t="s">
        <v>3</v>
      </c>
      <c r="GQ74" s="44" t="s">
        <v>3</v>
      </c>
      <c r="GR74" s="44" t="s">
        <v>3</v>
      </c>
      <c r="GS74" s="44" t="s">
        <v>3</v>
      </c>
      <c r="GT74" s="44" t="s">
        <v>3</v>
      </c>
      <c r="GU74" s="42" t="s">
        <v>3</v>
      </c>
      <c r="GV74" s="42" t="s">
        <v>3035</v>
      </c>
      <c r="GW74" s="42" t="s">
        <v>3</v>
      </c>
      <c r="GX74" s="42">
        <v>143691246</v>
      </c>
      <c r="GY74" s="42" t="s">
        <v>2409</v>
      </c>
      <c r="GZ74" s="42" t="s">
        <v>3036</v>
      </c>
      <c r="HA74" s="42" t="s">
        <v>3</v>
      </c>
      <c r="HB74" s="42">
        <v>12</v>
      </c>
    </row>
    <row r="75" spans="1:210" x14ac:dyDescent="0.35">
      <c r="A75" s="42" t="s">
        <v>3037</v>
      </c>
      <c r="B75" s="42" t="s">
        <v>3038</v>
      </c>
      <c r="C75" s="42" t="s">
        <v>2650</v>
      </c>
      <c r="D75" s="42" t="s">
        <v>2635</v>
      </c>
      <c r="E75" s="42" t="s">
        <v>3</v>
      </c>
      <c r="F75" s="42" t="s">
        <v>2650</v>
      </c>
      <c r="G75" s="42" t="s">
        <v>46</v>
      </c>
      <c r="H75" s="42" t="s">
        <v>603</v>
      </c>
      <c r="I75" s="42" t="s">
        <v>46</v>
      </c>
      <c r="J75" s="42" t="s">
        <v>637</v>
      </c>
      <c r="K75" s="42" t="s">
        <v>47</v>
      </c>
      <c r="L75" s="42" t="s">
        <v>48</v>
      </c>
      <c r="M75" s="42" t="s">
        <v>728</v>
      </c>
      <c r="N75" s="42" t="s">
        <v>48</v>
      </c>
      <c r="O75" s="42" t="s">
        <v>1274</v>
      </c>
      <c r="P75" s="42" t="s">
        <v>14</v>
      </c>
      <c r="Q75" s="42" t="s">
        <v>3</v>
      </c>
      <c r="R75" s="42" t="s">
        <v>729</v>
      </c>
      <c r="S75" s="42" t="s">
        <v>14</v>
      </c>
      <c r="T75" s="42" t="s">
        <v>14</v>
      </c>
      <c r="U75" s="43" t="s">
        <v>14</v>
      </c>
      <c r="V75" s="42" t="s">
        <v>15</v>
      </c>
      <c r="W75" s="42" t="s">
        <v>1084</v>
      </c>
      <c r="X75" s="42" t="s">
        <v>224</v>
      </c>
      <c r="Y75" s="42" t="s">
        <v>1084</v>
      </c>
      <c r="Z75" s="42" t="s">
        <v>1089</v>
      </c>
      <c r="AA75" s="42" t="s">
        <v>1045</v>
      </c>
      <c r="AB75" s="42" t="s">
        <v>1045</v>
      </c>
      <c r="AC75" s="42" t="s">
        <v>14</v>
      </c>
      <c r="AD75" s="42" t="s">
        <v>3</v>
      </c>
      <c r="AE75" s="43" t="s">
        <v>14</v>
      </c>
      <c r="AF75" s="44" t="s">
        <v>3</v>
      </c>
      <c r="AG75" s="44" t="s">
        <v>3</v>
      </c>
      <c r="AH75" s="42" t="s">
        <v>968</v>
      </c>
      <c r="AI75" s="42">
        <v>1</v>
      </c>
      <c r="AJ75" s="42">
        <v>0</v>
      </c>
      <c r="AK75" s="42">
        <v>0</v>
      </c>
      <c r="AL75" s="42">
        <v>0</v>
      </c>
      <c r="AM75" s="42">
        <v>0</v>
      </c>
      <c r="AN75" s="42" t="s">
        <v>968</v>
      </c>
      <c r="AO75" s="42">
        <v>1</v>
      </c>
      <c r="AP75" s="42">
        <v>0</v>
      </c>
      <c r="AQ75" s="42">
        <v>0</v>
      </c>
      <c r="AR75" s="42">
        <v>0</v>
      </c>
      <c r="AS75" s="42">
        <v>0</v>
      </c>
      <c r="AT75" s="42" t="s">
        <v>3</v>
      </c>
      <c r="AU75" s="42" t="s">
        <v>3</v>
      </c>
      <c r="AV75" s="42" t="s">
        <v>3</v>
      </c>
      <c r="AW75" s="42" t="s">
        <v>3</v>
      </c>
      <c r="AX75" s="42" t="s">
        <v>3</v>
      </c>
      <c r="AY75" s="42" t="s">
        <v>3</v>
      </c>
      <c r="AZ75" s="42" t="s">
        <v>3</v>
      </c>
      <c r="BA75" s="42" t="s">
        <v>3</v>
      </c>
      <c r="BB75" s="42" t="s">
        <v>3</v>
      </c>
      <c r="BC75" s="42" t="s">
        <v>3</v>
      </c>
      <c r="BD75" s="42" t="s">
        <v>3</v>
      </c>
      <c r="BE75" s="42" t="s">
        <v>3</v>
      </c>
      <c r="BF75" s="42" t="s">
        <v>3</v>
      </c>
      <c r="BG75" s="42" t="s">
        <v>3</v>
      </c>
      <c r="BH75" s="42" t="s">
        <v>3</v>
      </c>
      <c r="BI75" s="42" t="s">
        <v>3</v>
      </c>
      <c r="BJ75" s="42" t="s">
        <v>3</v>
      </c>
      <c r="BK75" s="42" t="s">
        <v>3</v>
      </c>
      <c r="BL75" s="42" t="s">
        <v>1045</v>
      </c>
      <c r="BM75" s="42">
        <v>50</v>
      </c>
      <c r="BN75" s="42" t="s">
        <v>3</v>
      </c>
      <c r="BO75" s="42" t="s">
        <v>3</v>
      </c>
      <c r="BP75" s="42" t="s">
        <v>3</v>
      </c>
      <c r="BQ75" s="42" t="s">
        <v>3</v>
      </c>
      <c r="BR75" s="42" t="s">
        <v>3</v>
      </c>
      <c r="BS75" s="42" t="s">
        <v>3</v>
      </c>
      <c r="BT75" s="43">
        <v>50</v>
      </c>
      <c r="BU75" s="42" t="s">
        <v>3</v>
      </c>
      <c r="BV75" s="42" t="s">
        <v>3</v>
      </c>
      <c r="BW75" s="42" t="s">
        <v>3</v>
      </c>
      <c r="BX75" s="42" t="s">
        <v>3</v>
      </c>
      <c r="BY75" s="42" t="s">
        <v>3</v>
      </c>
      <c r="BZ75" s="42" t="s">
        <v>3</v>
      </c>
      <c r="CA75" s="42" t="s">
        <v>3</v>
      </c>
      <c r="CB75" s="42" t="s">
        <v>3</v>
      </c>
      <c r="CC75" s="42" t="s">
        <v>3</v>
      </c>
      <c r="CD75" s="43" t="s">
        <v>3</v>
      </c>
      <c r="CE75" s="42" t="s">
        <v>3</v>
      </c>
      <c r="CF75" s="42" t="s">
        <v>3</v>
      </c>
      <c r="CG75" s="42" t="s">
        <v>3</v>
      </c>
      <c r="CH75" s="42" t="s">
        <v>3</v>
      </c>
      <c r="CI75" s="42" t="s">
        <v>3</v>
      </c>
      <c r="CJ75" s="42" t="s">
        <v>3</v>
      </c>
      <c r="CK75" s="42" t="s">
        <v>3</v>
      </c>
      <c r="CL75" s="42" t="s">
        <v>3</v>
      </c>
      <c r="CM75" s="42" t="s">
        <v>3</v>
      </c>
      <c r="CN75" s="42" t="s">
        <v>3</v>
      </c>
      <c r="CO75" s="43" t="s">
        <v>3</v>
      </c>
      <c r="CP75" s="45" t="s">
        <v>3</v>
      </c>
      <c r="CQ75" s="42" t="s">
        <v>3</v>
      </c>
      <c r="CR75" s="42" t="s">
        <v>3</v>
      </c>
      <c r="CS75" s="42" t="s">
        <v>3</v>
      </c>
      <c r="CT75" s="42" t="s">
        <v>3</v>
      </c>
      <c r="CU75" s="42" t="s">
        <v>33</v>
      </c>
      <c r="CV75" s="42" t="s">
        <v>968</v>
      </c>
      <c r="CW75" s="42">
        <v>1</v>
      </c>
      <c r="CX75" s="42">
        <v>0</v>
      </c>
      <c r="CY75" s="42">
        <v>0</v>
      </c>
      <c r="CZ75" s="42">
        <v>0</v>
      </c>
      <c r="DA75" s="42">
        <v>0</v>
      </c>
      <c r="DB75" s="42" t="s">
        <v>998</v>
      </c>
      <c r="DC75" s="42">
        <v>0</v>
      </c>
      <c r="DD75" s="42">
        <v>0</v>
      </c>
      <c r="DE75" s="42">
        <v>1</v>
      </c>
      <c r="DF75" s="42">
        <v>0</v>
      </c>
      <c r="DG75" s="42">
        <v>0</v>
      </c>
      <c r="DH75" s="42">
        <v>0</v>
      </c>
      <c r="DI75" s="42">
        <v>0</v>
      </c>
      <c r="DJ75" s="42">
        <v>0</v>
      </c>
      <c r="DK75" s="42">
        <v>0</v>
      </c>
      <c r="DL75" s="42">
        <v>0</v>
      </c>
      <c r="DM75" s="42" t="s">
        <v>3</v>
      </c>
      <c r="DN75" s="42" t="s">
        <v>3</v>
      </c>
      <c r="DO75" s="42" t="s">
        <v>3</v>
      </c>
      <c r="DP75" s="42" t="s">
        <v>3</v>
      </c>
      <c r="DQ75" s="42" t="s">
        <v>3</v>
      </c>
      <c r="DR75" s="42" t="s">
        <v>3</v>
      </c>
      <c r="DS75" s="42" t="s">
        <v>3</v>
      </c>
      <c r="DT75" s="42" t="s">
        <v>3</v>
      </c>
      <c r="DU75" s="42" t="s">
        <v>3</v>
      </c>
      <c r="DV75" s="42" t="s">
        <v>3</v>
      </c>
      <c r="DW75" s="42" t="s">
        <v>3</v>
      </c>
      <c r="DX75" s="42" t="s">
        <v>3</v>
      </c>
      <c r="DY75" s="42" t="s">
        <v>3</v>
      </c>
      <c r="DZ75" s="42" t="s">
        <v>3</v>
      </c>
      <c r="EA75" s="42" t="s">
        <v>3</v>
      </c>
      <c r="EB75" s="42" t="s">
        <v>3</v>
      </c>
      <c r="EC75" s="42" t="s">
        <v>3</v>
      </c>
      <c r="ED75" s="42" t="s">
        <v>1046</v>
      </c>
      <c r="EE75" s="42" t="s">
        <v>3</v>
      </c>
      <c r="EF75" s="42" t="s">
        <v>3</v>
      </c>
      <c r="EG75" s="42" t="s">
        <v>3</v>
      </c>
      <c r="EH75" s="42" t="s">
        <v>3</v>
      </c>
      <c r="EI75" s="42" t="s">
        <v>3</v>
      </c>
      <c r="EJ75" s="42" t="s">
        <v>3</v>
      </c>
      <c r="EK75" s="42" t="s">
        <v>3</v>
      </c>
      <c r="EL75" s="42" t="s">
        <v>3</v>
      </c>
      <c r="EM75" s="42" t="s">
        <v>3</v>
      </c>
      <c r="EN75" s="42" t="s">
        <v>3</v>
      </c>
      <c r="EO75" s="42" t="s">
        <v>3</v>
      </c>
      <c r="EP75" s="42" t="s">
        <v>3</v>
      </c>
      <c r="EQ75" s="42" t="s">
        <v>3</v>
      </c>
      <c r="ER75" s="42" t="s">
        <v>3</v>
      </c>
      <c r="ES75" s="42" t="s">
        <v>3</v>
      </c>
      <c r="ET75" s="42" t="s">
        <v>3</v>
      </c>
      <c r="EU75" s="42" t="s">
        <v>3</v>
      </c>
      <c r="EV75" s="42" t="s">
        <v>3</v>
      </c>
      <c r="EW75" s="42" t="s">
        <v>3</v>
      </c>
      <c r="EX75" s="44" t="s">
        <v>3</v>
      </c>
      <c r="EY75" s="44" t="s">
        <v>3</v>
      </c>
      <c r="EZ75" s="42" t="s">
        <v>3</v>
      </c>
      <c r="FA75" s="42" t="s">
        <v>3</v>
      </c>
      <c r="FB75" s="42" t="s">
        <v>3</v>
      </c>
      <c r="FC75" s="42" t="s">
        <v>3</v>
      </c>
      <c r="FD75" s="42" t="s">
        <v>3</v>
      </c>
      <c r="FE75" s="42" t="s">
        <v>3</v>
      </c>
      <c r="FF75" s="42" t="s">
        <v>3</v>
      </c>
      <c r="FG75" s="42" t="s">
        <v>3</v>
      </c>
      <c r="FH75" s="42" t="s">
        <v>3</v>
      </c>
      <c r="FI75" s="42" t="s">
        <v>62</v>
      </c>
      <c r="FJ75" s="42" t="s">
        <v>3</v>
      </c>
      <c r="FK75" s="42" t="s">
        <v>3</v>
      </c>
      <c r="FL75" s="42" t="s">
        <v>3</v>
      </c>
      <c r="FM75" s="42" t="s">
        <v>62</v>
      </c>
      <c r="FN75" s="42" t="s">
        <v>3</v>
      </c>
      <c r="FO75" s="43"/>
      <c r="FP75" s="42" t="s">
        <v>3</v>
      </c>
      <c r="FQ75" s="42" t="s">
        <v>3</v>
      </c>
      <c r="FR75" s="42" t="s">
        <v>3</v>
      </c>
      <c r="FS75" s="42" t="s">
        <v>3</v>
      </c>
      <c r="FT75" s="42" t="s">
        <v>3</v>
      </c>
      <c r="FU75" s="42" t="s">
        <v>3</v>
      </c>
      <c r="FV75" s="42" t="s">
        <v>3</v>
      </c>
      <c r="FW75" s="42" t="s">
        <v>3</v>
      </c>
      <c r="FX75" s="42" t="s">
        <v>3</v>
      </c>
      <c r="FY75" s="42" t="s">
        <v>3</v>
      </c>
      <c r="FZ75" s="42" t="s">
        <v>3</v>
      </c>
      <c r="GA75" s="42" t="s">
        <v>3</v>
      </c>
      <c r="GB75" s="42" t="s">
        <v>3</v>
      </c>
      <c r="GC75" s="42" t="s">
        <v>3</v>
      </c>
      <c r="GD75" s="42" t="s">
        <v>3</v>
      </c>
      <c r="GE75" s="42" t="s">
        <v>3</v>
      </c>
      <c r="GF75" s="42" t="s">
        <v>3</v>
      </c>
      <c r="GG75" s="42" t="s">
        <v>3</v>
      </c>
      <c r="GH75" s="42" t="s">
        <v>3</v>
      </c>
      <c r="GI75" s="42" t="s">
        <v>3</v>
      </c>
      <c r="GJ75" s="42" t="s">
        <v>3</v>
      </c>
      <c r="GK75" s="42" t="s">
        <v>3</v>
      </c>
      <c r="GL75" s="42" t="s">
        <v>3</v>
      </c>
      <c r="GM75" s="42" t="s">
        <v>3</v>
      </c>
      <c r="GN75" s="42" t="s">
        <v>3</v>
      </c>
      <c r="GO75" s="42" t="s">
        <v>3</v>
      </c>
      <c r="GP75" s="44" t="s">
        <v>3</v>
      </c>
      <c r="GQ75" s="44" t="s">
        <v>3</v>
      </c>
      <c r="GR75" s="44" t="s">
        <v>3</v>
      </c>
      <c r="GS75" s="44" t="s">
        <v>3</v>
      </c>
      <c r="GT75" s="44" t="s">
        <v>3</v>
      </c>
      <c r="GU75" s="42" t="s">
        <v>3</v>
      </c>
      <c r="GV75" s="42" t="s">
        <v>2652</v>
      </c>
      <c r="GW75" s="42" t="s">
        <v>3</v>
      </c>
      <c r="GX75" s="42">
        <v>144627103</v>
      </c>
      <c r="GY75" s="42" t="s">
        <v>3039</v>
      </c>
      <c r="GZ75" s="42" t="s">
        <v>3040</v>
      </c>
      <c r="HA75" s="42" t="s">
        <v>3</v>
      </c>
      <c r="HB75" s="42">
        <v>86</v>
      </c>
    </row>
    <row r="76" spans="1:210" x14ac:dyDescent="0.35">
      <c r="A76" s="42" t="s">
        <v>3070</v>
      </c>
      <c r="B76" s="42" t="s">
        <v>3071</v>
      </c>
      <c r="C76" s="42" t="s">
        <v>2650</v>
      </c>
      <c r="D76" s="42" t="s">
        <v>2635</v>
      </c>
      <c r="E76" s="42" t="s">
        <v>3</v>
      </c>
      <c r="F76" s="42" t="s">
        <v>2650</v>
      </c>
      <c r="G76" s="42" t="s">
        <v>46</v>
      </c>
      <c r="H76" s="42" t="s">
        <v>603</v>
      </c>
      <c r="I76" s="42" t="s">
        <v>46</v>
      </c>
      <c r="J76" s="42" t="s">
        <v>639</v>
      </c>
      <c r="K76" s="42" t="s">
        <v>47</v>
      </c>
      <c r="L76" s="42" t="s">
        <v>48</v>
      </c>
      <c r="M76" s="42" t="s">
        <v>728</v>
      </c>
      <c r="N76" s="42" t="s">
        <v>48</v>
      </c>
      <c r="O76" s="42" t="s">
        <v>1274</v>
      </c>
      <c r="P76" s="42" t="s">
        <v>14</v>
      </c>
      <c r="Q76" s="42" t="s">
        <v>3</v>
      </c>
      <c r="R76" s="42" t="s">
        <v>729</v>
      </c>
      <c r="S76" s="42" t="s">
        <v>14</v>
      </c>
      <c r="T76" s="42" t="s">
        <v>14</v>
      </c>
      <c r="U76" s="43" t="s">
        <v>14</v>
      </c>
      <c r="V76" s="42" t="s">
        <v>15</v>
      </c>
      <c r="W76" s="42" t="s">
        <v>1084</v>
      </c>
      <c r="X76" s="42" t="s">
        <v>224</v>
      </c>
      <c r="Y76" s="42" t="s">
        <v>1084</v>
      </c>
      <c r="Z76" s="42" t="s">
        <v>1089</v>
      </c>
      <c r="AA76" s="42" t="s">
        <v>1045</v>
      </c>
      <c r="AB76" s="42" t="s">
        <v>1045</v>
      </c>
      <c r="AC76" s="42" t="s">
        <v>14</v>
      </c>
      <c r="AD76" s="42" t="s">
        <v>3</v>
      </c>
      <c r="AE76" s="43" t="s">
        <v>14</v>
      </c>
      <c r="AF76" s="44" t="s">
        <v>3</v>
      </c>
      <c r="AG76" s="44" t="s">
        <v>3</v>
      </c>
      <c r="AH76" s="42" t="s">
        <v>968</v>
      </c>
      <c r="AI76" s="42">
        <v>1</v>
      </c>
      <c r="AJ76" s="42">
        <v>0</v>
      </c>
      <c r="AK76" s="42">
        <v>0</v>
      </c>
      <c r="AL76" s="42">
        <v>0</v>
      </c>
      <c r="AM76" s="42">
        <v>0</v>
      </c>
      <c r="AN76" s="42" t="s">
        <v>968</v>
      </c>
      <c r="AO76" s="42">
        <v>1</v>
      </c>
      <c r="AP76" s="42">
        <v>0</v>
      </c>
      <c r="AQ76" s="42">
        <v>0</v>
      </c>
      <c r="AR76" s="42">
        <v>0</v>
      </c>
      <c r="AS76" s="42">
        <v>0</v>
      </c>
      <c r="AT76" s="42" t="s">
        <v>3</v>
      </c>
      <c r="AU76" s="42" t="s">
        <v>3</v>
      </c>
      <c r="AV76" s="42" t="s">
        <v>3</v>
      </c>
      <c r="AW76" s="42" t="s">
        <v>3</v>
      </c>
      <c r="AX76" s="42" t="s">
        <v>3</v>
      </c>
      <c r="AY76" s="42" t="s">
        <v>3</v>
      </c>
      <c r="AZ76" s="42" t="s">
        <v>3</v>
      </c>
      <c r="BA76" s="42" t="s">
        <v>3</v>
      </c>
      <c r="BB76" s="42" t="s">
        <v>3</v>
      </c>
      <c r="BC76" s="42" t="s">
        <v>3</v>
      </c>
      <c r="BD76" s="42" t="s">
        <v>3</v>
      </c>
      <c r="BE76" s="42" t="s">
        <v>3</v>
      </c>
      <c r="BF76" s="42" t="s">
        <v>3</v>
      </c>
      <c r="BG76" s="42" t="s">
        <v>3</v>
      </c>
      <c r="BH76" s="42" t="s">
        <v>3</v>
      </c>
      <c r="BI76" s="42" t="s">
        <v>3</v>
      </c>
      <c r="BJ76" s="42" t="s">
        <v>3</v>
      </c>
      <c r="BK76" s="42" t="s">
        <v>3</v>
      </c>
      <c r="BL76" s="42" t="s">
        <v>1045</v>
      </c>
      <c r="BM76" s="42">
        <v>50</v>
      </c>
      <c r="BN76" s="42" t="s">
        <v>3</v>
      </c>
      <c r="BO76" s="42" t="s">
        <v>3</v>
      </c>
      <c r="BP76" s="42" t="s">
        <v>3</v>
      </c>
      <c r="BQ76" s="42" t="s">
        <v>3</v>
      </c>
      <c r="BR76" s="42" t="s">
        <v>3</v>
      </c>
      <c r="BS76" s="42" t="s">
        <v>3</v>
      </c>
      <c r="BT76" s="43">
        <v>50</v>
      </c>
      <c r="BU76" s="42" t="s">
        <v>3</v>
      </c>
      <c r="BV76" s="42" t="s">
        <v>3</v>
      </c>
      <c r="BW76" s="42" t="s">
        <v>3</v>
      </c>
      <c r="BX76" s="42" t="s">
        <v>3</v>
      </c>
      <c r="BY76" s="42" t="s">
        <v>3</v>
      </c>
      <c r="BZ76" s="42" t="s">
        <v>3</v>
      </c>
      <c r="CA76" s="42" t="s">
        <v>3</v>
      </c>
      <c r="CB76" s="42" t="s">
        <v>3</v>
      </c>
      <c r="CC76" s="42" t="s">
        <v>3</v>
      </c>
      <c r="CD76" s="43" t="s">
        <v>3</v>
      </c>
      <c r="CE76" s="42" t="s">
        <v>3</v>
      </c>
      <c r="CF76" s="42" t="s">
        <v>3</v>
      </c>
      <c r="CG76" s="42" t="s">
        <v>3</v>
      </c>
      <c r="CH76" s="42" t="s">
        <v>3</v>
      </c>
      <c r="CI76" s="42" t="s">
        <v>3</v>
      </c>
      <c r="CJ76" s="42" t="s">
        <v>3</v>
      </c>
      <c r="CK76" s="42" t="s">
        <v>3</v>
      </c>
      <c r="CL76" s="42" t="s">
        <v>3</v>
      </c>
      <c r="CM76" s="42" t="s">
        <v>3</v>
      </c>
      <c r="CN76" s="42" t="s">
        <v>3</v>
      </c>
      <c r="CO76" s="43" t="s">
        <v>3</v>
      </c>
      <c r="CP76" s="45" t="s">
        <v>3</v>
      </c>
      <c r="CQ76" s="42" t="s">
        <v>3</v>
      </c>
      <c r="CR76" s="42" t="s">
        <v>3</v>
      </c>
      <c r="CS76" s="42" t="s">
        <v>3</v>
      </c>
      <c r="CT76" s="42" t="s">
        <v>3</v>
      </c>
      <c r="CU76" s="42" t="s">
        <v>17</v>
      </c>
      <c r="CV76" s="42" t="s">
        <v>3</v>
      </c>
      <c r="CW76" s="42" t="s">
        <v>3</v>
      </c>
      <c r="CX76" s="42" t="s">
        <v>3</v>
      </c>
      <c r="CY76" s="42" t="s">
        <v>3</v>
      </c>
      <c r="CZ76" s="42" t="s">
        <v>3</v>
      </c>
      <c r="DA76" s="42" t="s">
        <v>3</v>
      </c>
      <c r="DB76" s="42" t="s">
        <v>3</v>
      </c>
      <c r="DC76" s="42" t="s">
        <v>3</v>
      </c>
      <c r="DD76" s="42" t="s">
        <v>3</v>
      </c>
      <c r="DE76" s="42" t="s">
        <v>3</v>
      </c>
      <c r="DF76" s="42" t="s">
        <v>3</v>
      </c>
      <c r="DG76" s="42" t="s">
        <v>3</v>
      </c>
      <c r="DH76" s="42" t="s">
        <v>3</v>
      </c>
      <c r="DI76" s="42" t="s">
        <v>3</v>
      </c>
      <c r="DJ76" s="42" t="s">
        <v>3</v>
      </c>
      <c r="DK76" s="42" t="s">
        <v>3</v>
      </c>
      <c r="DL76" s="42" t="s">
        <v>3</v>
      </c>
      <c r="DM76" s="42" t="s">
        <v>3</v>
      </c>
      <c r="DN76" s="42" t="s">
        <v>3</v>
      </c>
      <c r="DO76" s="42" t="s">
        <v>3</v>
      </c>
      <c r="DP76" s="42" t="s">
        <v>3</v>
      </c>
      <c r="DQ76" s="42" t="s">
        <v>3</v>
      </c>
      <c r="DR76" s="42" t="s">
        <v>3</v>
      </c>
      <c r="DS76" s="42" t="s">
        <v>3</v>
      </c>
      <c r="DT76" s="42" t="s">
        <v>3</v>
      </c>
      <c r="DU76" s="42" t="s">
        <v>3</v>
      </c>
      <c r="DV76" s="42" t="s">
        <v>3</v>
      </c>
      <c r="DW76" s="42" t="s">
        <v>3</v>
      </c>
      <c r="DX76" s="42" t="s">
        <v>3</v>
      </c>
      <c r="DY76" s="42" t="s">
        <v>3</v>
      </c>
      <c r="DZ76" s="42" t="s">
        <v>3</v>
      </c>
      <c r="EA76" s="42" t="s">
        <v>3</v>
      </c>
      <c r="EB76" s="42" t="s">
        <v>3</v>
      </c>
      <c r="EC76" s="42" t="s">
        <v>3</v>
      </c>
      <c r="ED76" s="42" t="s">
        <v>1046</v>
      </c>
      <c r="EE76" s="42" t="s">
        <v>3</v>
      </c>
      <c r="EF76" s="42" t="s">
        <v>3</v>
      </c>
      <c r="EG76" s="42" t="s">
        <v>3</v>
      </c>
      <c r="EH76" s="42" t="s">
        <v>3</v>
      </c>
      <c r="EI76" s="42" t="s">
        <v>3</v>
      </c>
      <c r="EJ76" s="42" t="s">
        <v>3</v>
      </c>
      <c r="EK76" s="42" t="s">
        <v>3</v>
      </c>
      <c r="EL76" s="42" t="s">
        <v>3</v>
      </c>
      <c r="EM76" s="42" t="s">
        <v>3</v>
      </c>
      <c r="EN76" s="42" t="s">
        <v>3</v>
      </c>
      <c r="EO76" s="42" t="s">
        <v>3</v>
      </c>
      <c r="EP76" s="42" t="s">
        <v>3</v>
      </c>
      <c r="EQ76" s="42" t="s">
        <v>3</v>
      </c>
      <c r="ER76" s="42" t="s">
        <v>3</v>
      </c>
      <c r="ES76" s="42" t="s">
        <v>3</v>
      </c>
      <c r="ET76" s="42" t="s">
        <v>3</v>
      </c>
      <c r="EU76" s="42" t="s">
        <v>3</v>
      </c>
      <c r="EV76" s="42" t="s">
        <v>3</v>
      </c>
      <c r="EW76" s="42" t="s">
        <v>3</v>
      </c>
      <c r="EX76" s="44" t="s">
        <v>3</v>
      </c>
      <c r="EY76" s="44" t="s">
        <v>3</v>
      </c>
      <c r="EZ76" s="42" t="s">
        <v>3</v>
      </c>
      <c r="FA76" s="42" t="s">
        <v>3</v>
      </c>
      <c r="FB76" s="42" t="s">
        <v>3</v>
      </c>
      <c r="FC76" s="42" t="s">
        <v>3</v>
      </c>
      <c r="FD76" s="42" t="s">
        <v>3</v>
      </c>
      <c r="FE76" s="42" t="s">
        <v>3</v>
      </c>
      <c r="FF76" s="42" t="s">
        <v>3</v>
      </c>
      <c r="FG76" s="42" t="s">
        <v>3</v>
      </c>
      <c r="FH76" s="42" t="s">
        <v>3</v>
      </c>
      <c r="FI76" s="42" t="s">
        <v>62</v>
      </c>
      <c r="FJ76" s="42" t="s">
        <v>3</v>
      </c>
      <c r="FK76" s="42" t="s">
        <v>3</v>
      </c>
      <c r="FL76" s="42" t="s">
        <v>3</v>
      </c>
      <c r="FM76" s="42" t="s">
        <v>62</v>
      </c>
      <c r="FN76" s="42" t="s">
        <v>3</v>
      </c>
      <c r="FO76" s="43"/>
      <c r="FP76" s="42" t="s">
        <v>3</v>
      </c>
      <c r="FQ76" s="42" t="s">
        <v>3</v>
      </c>
      <c r="FR76" s="42" t="s">
        <v>3</v>
      </c>
      <c r="FS76" s="42" t="s">
        <v>3</v>
      </c>
      <c r="FT76" s="42" t="s">
        <v>3</v>
      </c>
      <c r="FU76" s="42" t="s">
        <v>3</v>
      </c>
      <c r="FV76" s="42" t="s">
        <v>3</v>
      </c>
      <c r="FW76" s="42" t="s">
        <v>3</v>
      </c>
      <c r="FX76" s="42" t="s">
        <v>3</v>
      </c>
      <c r="FY76" s="42" t="s">
        <v>3</v>
      </c>
      <c r="FZ76" s="42" t="s">
        <v>3</v>
      </c>
      <c r="GA76" s="42" t="s">
        <v>3</v>
      </c>
      <c r="GB76" s="42" t="s">
        <v>3</v>
      </c>
      <c r="GC76" s="42" t="s">
        <v>3</v>
      </c>
      <c r="GD76" s="42" t="s">
        <v>3</v>
      </c>
      <c r="GE76" s="42" t="s">
        <v>3</v>
      </c>
      <c r="GF76" s="42" t="s">
        <v>3</v>
      </c>
      <c r="GG76" s="42" t="s">
        <v>3</v>
      </c>
      <c r="GH76" s="42" t="s">
        <v>3</v>
      </c>
      <c r="GI76" s="42" t="s">
        <v>3</v>
      </c>
      <c r="GJ76" s="42" t="s">
        <v>3</v>
      </c>
      <c r="GK76" s="42" t="s">
        <v>3</v>
      </c>
      <c r="GL76" s="42" t="s">
        <v>3</v>
      </c>
      <c r="GM76" s="42" t="s">
        <v>3</v>
      </c>
      <c r="GN76" s="42" t="s">
        <v>3</v>
      </c>
      <c r="GO76" s="42" t="s">
        <v>3</v>
      </c>
      <c r="GP76" s="44" t="s">
        <v>3</v>
      </c>
      <c r="GQ76" s="44" t="s">
        <v>3</v>
      </c>
      <c r="GR76" s="44" t="s">
        <v>3</v>
      </c>
      <c r="GS76" s="44" t="s">
        <v>3</v>
      </c>
      <c r="GT76" s="44" t="s">
        <v>3</v>
      </c>
      <c r="GU76" s="42" t="s">
        <v>3</v>
      </c>
      <c r="GV76" s="42" t="s">
        <v>2652</v>
      </c>
      <c r="GW76" s="42" t="s">
        <v>3</v>
      </c>
      <c r="GX76" s="42">
        <v>144626962</v>
      </c>
      <c r="GY76" s="42" t="s">
        <v>3072</v>
      </c>
      <c r="GZ76" s="42" t="s">
        <v>3073</v>
      </c>
      <c r="HA76" s="42" t="s">
        <v>3</v>
      </c>
      <c r="HB76" s="42">
        <v>76</v>
      </c>
    </row>
    <row r="77" spans="1:210" x14ac:dyDescent="0.35">
      <c r="A77" s="42" t="s">
        <v>3122</v>
      </c>
      <c r="B77" s="42" t="s">
        <v>3123</v>
      </c>
      <c r="C77" s="42" t="s">
        <v>2634</v>
      </c>
      <c r="D77" s="42" t="s">
        <v>2635</v>
      </c>
      <c r="E77" s="42" t="s">
        <v>3</v>
      </c>
      <c r="F77" s="42" t="s">
        <v>2634</v>
      </c>
      <c r="G77" s="42" t="s">
        <v>46</v>
      </c>
      <c r="H77" s="42" t="s">
        <v>603</v>
      </c>
      <c r="I77" s="42" t="s">
        <v>46</v>
      </c>
      <c r="J77" s="42" t="s">
        <v>637</v>
      </c>
      <c r="K77" s="42" t="s">
        <v>47</v>
      </c>
      <c r="L77" s="42" t="s">
        <v>48</v>
      </c>
      <c r="M77" s="42" t="s">
        <v>728</v>
      </c>
      <c r="N77" s="42" t="s">
        <v>48</v>
      </c>
      <c r="O77" s="42" t="s">
        <v>1274</v>
      </c>
      <c r="P77" s="42" t="s">
        <v>727</v>
      </c>
      <c r="Q77" s="42" t="s">
        <v>3</v>
      </c>
      <c r="R77" s="42" t="s">
        <v>726</v>
      </c>
      <c r="S77" s="42" t="s">
        <v>727</v>
      </c>
      <c r="T77" s="42" t="s">
        <v>727</v>
      </c>
      <c r="U77" s="43" t="s">
        <v>727</v>
      </c>
      <c r="V77" s="42" t="s">
        <v>15</v>
      </c>
      <c r="W77" s="42" t="s">
        <v>1084</v>
      </c>
      <c r="X77" s="42" t="s">
        <v>224</v>
      </c>
      <c r="Y77" s="42" t="s">
        <v>1084</v>
      </c>
      <c r="Z77" s="42" t="s">
        <v>1089</v>
      </c>
      <c r="AA77" s="42" t="s">
        <v>1045</v>
      </c>
      <c r="AB77" s="42" t="s">
        <v>1045</v>
      </c>
      <c r="AC77" s="42" t="s">
        <v>947</v>
      </c>
      <c r="AD77" s="42" t="s">
        <v>3</v>
      </c>
      <c r="AE77" s="43" t="s">
        <v>947</v>
      </c>
      <c r="AF77" s="44" t="s">
        <v>3</v>
      </c>
      <c r="AG77" s="44" t="s">
        <v>3</v>
      </c>
      <c r="AH77" s="42" t="s">
        <v>970</v>
      </c>
      <c r="AI77" s="42">
        <v>0</v>
      </c>
      <c r="AJ77" s="42">
        <v>1</v>
      </c>
      <c r="AK77" s="42">
        <v>0</v>
      </c>
      <c r="AL77" s="42">
        <v>0</v>
      </c>
      <c r="AM77" s="42">
        <v>0</v>
      </c>
      <c r="AN77" s="42" t="s">
        <v>970</v>
      </c>
      <c r="AO77" s="42">
        <v>0</v>
      </c>
      <c r="AP77" s="42">
        <v>1</v>
      </c>
      <c r="AQ77" s="42">
        <v>0</v>
      </c>
      <c r="AR77" s="42">
        <v>0</v>
      </c>
      <c r="AS77" s="42">
        <v>0</v>
      </c>
      <c r="AT77" s="42" t="s">
        <v>3</v>
      </c>
      <c r="AU77" s="42" t="s">
        <v>3</v>
      </c>
      <c r="AV77" s="42" t="s">
        <v>3</v>
      </c>
      <c r="AW77" s="42" t="s">
        <v>3</v>
      </c>
      <c r="AX77" s="42" t="s">
        <v>3</v>
      </c>
      <c r="AY77" s="42" t="s">
        <v>3</v>
      </c>
      <c r="AZ77" s="42" t="s">
        <v>3</v>
      </c>
      <c r="BA77" s="42" t="s">
        <v>3</v>
      </c>
      <c r="BB77" s="42" t="s">
        <v>3</v>
      </c>
      <c r="BC77" s="42" t="s">
        <v>3</v>
      </c>
      <c r="BD77" s="42" t="s">
        <v>3</v>
      </c>
      <c r="BE77" s="42" t="s">
        <v>3</v>
      </c>
      <c r="BF77" s="42" t="s">
        <v>3</v>
      </c>
      <c r="BG77" s="42" t="s">
        <v>3</v>
      </c>
      <c r="BH77" s="42" t="s">
        <v>3</v>
      </c>
      <c r="BI77" s="42" t="s">
        <v>3</v>
      </c>
      <c r="BJ77" s="42" t="s">
        <v>3</v>
      </c>
      <c r="BK77" s="42" t="s">
        <v>3</v>
      </c>
      <c r="BL77" s="42" t="s">
        <v>3</v>
      </c>
      <c r="BM77" s="42" t="s">
        <v>3</v>
      </c>
      <c r="BN77" s="42" t="s">
        <v>3</v>
      </c>
      <c r="BO77" s="42" t="s">
        <v>3</v>
      </c>
      <c r="BP77" s="42" t="s">
        <v>3</v>
      </c>
      <c r="BQ77" s="42" t="s">
        <v>3</v>
      </c>
      <c r="BR77" s="42" t="s">
        <v>3</v>
      </c>
      <c r="BS77" s="42" t="s">
        <v>3</v>
      </c>
      <c r="BT77" s="43" t="s">
        <v>3</v>
      </c>
      <c r="BU77" s="42" t="s">
        <v>1045</v>
      </c>
      <c r="BV77" s="42">
        <v>25</v>
      </c>
      <c r="BW77" s="42" t="s">
        <v>3</v>
      </c>
      <c r="BX77" s="42" t="s">
        <v>3</v>
      </c>
      <c r="BY77" s="42" t="s">
        <v>3</v>
      </c>
      <c r="BZ77" s="42" t="s">
        <v>3</v>
      </c>
      <c r="CA77" s="42" t="s">
        <v>3</v>
      </c>
      <c r="CB77" s="42" t="s">
        <v>3</v>
      </c>
      <c r="CC77" s="42" t="s">
        <v>3</v>
      </c>
      <c r="CD77" s="43">
        <v>25</v>
      </c>
      <c r="CE77" s="42" t="s">
        <v>3</v>
      </c>
      <c r="CF77" s="42" t="s">
        <v>3</v>
      </c>
      <c r="CG77" s="42" t="s">
        <v>3</v>
      </c>
      <c r="CH77" s="42" t="s">
        <v>3</v>
      </c>
      <c r="CI77" s="42" t="s">
        <v>3</v>
      </c>
      <c r="CJ77" s="42" t="s">
        <v>3</v>
      </c>
      <c r="CK77" s="42" t="s">
        <v>3</v>
      </c>
      <c r="CL77" s="42" t="s">
        <v>3</v>
      </c>
      <c r="CM77" s="42" t="s">
        <v>3</v>
      </c>
      <c r="CN77" s="42" t="s">
        <v>3</v>
      </c>
      <c r="CO77" s="43" t="s">
        <v>3</v>
      </c>
      <c r="CP77" s="45" t="s">
        <v>3</v>
      </c>
      <c r="CQ77" s="42" t="s">
        <v>3</v>
      </c>
      <c r="CR77" s="42" t="s">
        <v>3</v>
      </c>
      <c r="CS77" s="42" t="s">
        <v>3</v>
      </c>
      <c r="CT77" s="42" t="s">
        <v>3</v>
      </c>
      <c r="CU77" s="42" t="s">
        <v>33</v>
      </c>
      <c r="CV77" s="42" t="s">
        <v>970</v>
      </c>
      <c r="CW77" s="42">
        <v>0</v>
      </c>
      <c r="CX77" s="42">
        <v>1</v>
      </c>
      <c r="CY77" s="42">
        <v>0</v>
      </c>
      <c r="CZ77" s="42">
        <v>0</v>
      </c>
      <c r="DA77" s="42">
        <v>0</v>
      </c>
      <c r="DB77" s="42" t="s">
        <v>2665</v>
      </c>
      <c r="DC77" s="42">
        <v>0</v>
      </c>
      <c r="DD77" s="42">
        <v>1</v>
      </c>
      <c r="DE77" s="42">
        <v>0</v>
      </c>
      <c r="DF77" s="42">
        <v>0</v>
      </c>
      <c r="DG77" s="42">
        <v>0</v>
      </c>
      <c r="DH77" s="42">
        <v>0</v>
      </c>
      <c r="DI77" s="42">
        <v>0</v>
      </c>
      <c r="DJ77" s="42">
        <v>0</v>
      </c>
      <c r="DK77" s="42">
        <v>0</v>
      </c>
      <c r="DL77" s="42">
        <v>0</v>
      </c>
      <c r="DM77" s="42" t="s">
        <v>3</v>
      </c>
      <c r="DN77" s="42" t="s">
        <v>3</v>
      </c>
      <c r="DO77" s="42" t="s">
        <v>3</v>
      </c>
      <c r="DP77" s="42" t="s">
        <v>3</v>
      </c>
      <c r="DQ77" s="42" t="s">
        <v>3</v>
      </c>
      <c r="DR77" s="42" t="s">
        <v>3</v>
      </c>
      <c r="DS77" s="42" t="s">
        <v>3</v>
      </c>
      <c r="DT77" s="42" t="s">
        <v>3</v>
      </c>
      <c r="DU77" s="42" t="s">
        <v>3</v>
      </c>
      <c r="DV77" s="42" t="s">
        <v>3</v>
      </c>
      <c r="DW77" s="42" t="s">
        <v>3</v>
      </c>
      <c r="DX77" s="42" t="s">
        <v>3</v>
      </c>
      <c r="DY77" s="42" t="s">
        <v>3</v>
      </c>
      <c r="DZ77" s="42" t="s">
        <v>3</v>
      </c>
      <c r="EA77" s="42" t="s">
        <v>3</v>
      </c>
      <c r="EB77" s="42" t="s">
        <v>3</v>
      </c>
      <c r="EC77" s="42" t="s">
        <v>3</v>
      </c>
      <c r="ED77" s="42" t="s">
        <v>1046</v>
      </c>
      <c r="EE77" s="42" t="s">
        <v>3</v>
      </c>
      <c r="EF77" s="42" t="s">
        <v>3</v>
      </c>
      <c r="EG77" s="42" t="s">
        <v>3</v>
      </c>
      <c r="EH77" s="42" t="s">
        <v>3</v>
      </c>
      <c r="EI77" s="42" t="s">
        <v>3</v>
      </c>
      <c r="EJ77" s="42" t="s">
        <v>3</v>
      </c>
      <c r="EK77" s="42" t="s">
        <v>3</v>
      </c>
      <c r="EL77" s="42" t="s">
        <v>3</v>
      </c>
      <c r="EM77" s="42" t="s">
        <v>3</v>
      </c>
      <c r="EN77" s="42" t="s">
        <v>3</v>
      </c>
      <c r="EO77" s="42" t="s">
        <v>3</v>
      </c>
      <c r="EP77" s="42" t="s">
        <v>3</v>
      </c>
      <c r="EQ77" s="42" t="s">
        <v>3</v>
      </c>
      <c r="ER77" s="42" t="s">
        <v>3</v>
      </c>
      <c r="ES77" s="42" t="s">
        <v>3</v>
      </c>
      <c r="ET77" s="42" t="s">
        <v>3</v>
      </c>
      <c r="EU77" s="42" t="s">
        <v>3</v>
      </c>
      <c r="EV77" s="42" t="s">
        <v>3</v>
      </c>
      <c r="EW77" s="42" t="s">
        <v>3</v>
      </c>
      <c r="EX77" s="44" t="s">
        <v>3</v>
      </c>
      <c r="EY77" s="44" t="s">
        <v>3</v>
      </c>
      <c r="EZ77" s="42" t="s">
        <v>3</v>
      </c>
      <c r="FA77" s="42" t="s">
        <v>3</v>
      </c>
      <c r="FB77" s="42" t="s">
        <v>3</v>
      </c>
      <c r="FC77" s="42" t="s">
        <v>3</v>
      </c>
      <c r="FD77" s="42" t="s">
        <v>3</v>
      </c>
      <c r="FE77" s="42" t="s">
        <v>3</v>
      </c>
      <c r="FF77" s="42" t="s">
        <v>3</v>
      </c>
      <c r="FG77" s="42" t="s">
        <v>3</v>
      </c>
      <c r="FH77" s="42" t="s">
        <v>3</v>
      </c>
      <c r="FI77" s="42" t="s">
        <v>62</v>
      </c>
      <c r="FJ77" s="42" t="s">
        <v>3</v>
      </c>
      <c r="FK77" s="42" t="s">
        <v>3</v>
      </c>
      <c r="FL77" s="42" t="s">
        <v>3</v>
      </c>
      <c r="FM77" s="42" t="s">
        <v>62</v>
      </c>
      <c r="FN77" s="42" t="s">
        <v>3</v>
      </c>
      <c r="FO77" s="43"/>
      <c r="FP77" s="42" t="s">
        <v>3</v>
      </c>
      <c r="FQ77" s="42" t="s">
        <v>3</v>
      </c>
      <c r="FR77" s="42" t="s">
        <v>3</v>
      </c>
      <c r="FS77" s="42" t="s">
        <v>3</v>
      </c>
      <c r="FT77" s="42" t="s">
        <v>3</v>
      </c>
      <c r="FU77" s="42" t="s">
        <v>3</v>
      </c>
      <c r="FV77" s="42" t="s">
        <v>3</v>
      </c>
      <c r="FW77" s="42" t="s">
        <v>3</v>
      </c>
      <c r="FX77" s="42" t="s">
        <v>3</v>
      </c>
      <c r="FY77" s="42" t="s">
        <v>3</v>
      </c>
      <c r="FZ77" s="42" t="s">
        <v>3</v>
      </c>
      <c r="GA77" s="42" t="s">
        <v>3</v>
      </c>
      <c r="GB77" s="42" t="s">
        <v>3</v>
      </c>
      <c r="GC77" s="42" t="s">
        <v>3</v>
      </c>
      <c r="GD77" s="42" t="s">
        <v>3</v>
      </c>
      <c r="GE77" s="42" t="s">
        <v>3</v>
      </c>
      <c r="GF77" s="42" t="s">
        <v>3</v>
      </c>
      <c r="GG77" s="42" t="s">
        <v>3</v>
      </c>
      <c r="GH77" s="42" t="s">
        <v>3</v>
      </c>
      <c r="GI77" s="42" t="s">
        <v>3</v>
      </c>
      <c r="GJ77" s="42" t="s">
        <v>3</v>
      </c>
      <c r="GK77" s="42" t="s">
        <v>3</v>
      </c>
      <c r="GL77" s="42" t="s">
        <v>3</v>
      </c>
      <c r="GM77" s="42" t="s">
        <v>3</v>
      </c>
      <c r="GN77" s="42" t="s">
        <v>3</v>
      </c>
      <c r="GO77" s="42" t="s">
        <v>3</v>
      </c>
      <c r="GP77" s="44" t="s">
        <v>3</v>
      </c>
      <c r="GQ77" s="44" t="s">
        <v>3</v>
      </c>
      <c r="GR77" s="44" t="s">
        <v>3</v>
      </c>
      <c r="GS77" s="44" t="s">
        <v>3</v>
      </c>
      <c r="GT77" s="44" t="s">
        <v>3</v>
      </c>
      <c r="GU77" s="42" t="s">
        <v>3</v>
      </c>
      <c r="GV77" s="42" t="s">
        <v>3124</v>
      </c>
      <c r="GW77" s="42" t="s">
        <v>3</v>
      </c>
      <c r="GX77" s="42">
        <v>143691479</v>
      </c>
      <c r="GY77" s="42" t="s">
        <v>3125</v>
      </c>
      <c r="GZ77" s="42" t="s">
        <v>3126</v>
      </c>
      <c r="HA77" s="42" t="s">
        <v>3</v>
      </c>
      <c r="HB77" s="42">
        <v>13</v>
      </c>
    </row>
    <row r="78" spans="1:210" x14ac:dyDescent="0.35">
      <c r="A78" s="42" t="s">
        <v>3169</v>
      </c>
      <c r="B78" s="42" t="s">
        <v>3170</v>
      </c>
      <c r="C78" s="42" t="s">
        <v>2650</v>
      </c>
      <c r="D78" s="42" t="s">
        <v>2635</v>
      </c>
      <c r="E78" s="42" t="s">
        <v>3</v>
      </c>
      <c r="F78" s="42" t="s">
        <v>2650</v>
      </c>
      <c r="G78" s="42" t="s">
        <v>46</v>
      </c>
      <c r="H78" s="42" t="s">
        <v>603</v>
      </c>
      <c r="I78" s="42" t="s">
        <v>46</v>
      </c>
      <c r="J78" s="42" t="s">
        <v>637</v>
      </c>
      <c r="K78" s="42" t="s">
        <v>47</v>
      </c>
      <c r="L78" s="42" t="s">
        <v>48</v>
      </c>
      <c r="M78" s="42" t="s">
        <v>728</v>
      </c>
      <c r="N78" s="42" t="s">
        <v>48</v>
      </c>
      <c r="O78" s="42" t="s">
        <v>2254</v>
      </c>
      <c r="P78" s="42" t="s">
        <v>14</v>
      </c>
      <c r="Q78" s="42" t="s">
        <v>3</v>
      </c>
      <c r="R78" s="42" t="s">
        <v>729</v>
      </c>
      <c r="S78" s="42" t="s">
        <v>14</v>
      </c>
      <c r="T78" s="42" t="s">
        <v>14</v>
      </c>
      <c r="U78" s="43" t="s">
        <v>14</v>
      </c>
      <c r="V78" s="42" t="s">
        <v>15</v>
      </c>
      <c r="W78" s="42" t="s">
        <v>1086</v>
      </c>
      <c r="X78" s="42" t="s">
        <v>1085</v>
      </c>
      <c r="Y78" s="42" t="s">
        <v>1086</v>
      </c>
      <c r="Z78" s="42" t="s">
        <v>1089</v>
      </c>
      <c r="AA78" s="42" t="s">
        <v>1045</v>
      </c>
      <c r="AB78" s="42" t="s">
        <v>1045</v>
      </c>
      <c r="AC78" s="42" t="s">
        <v>3</v>
      </c>
      <c r="AD78" s="42" t="s">
        <v>3</v>
      </c>
      <c r="AE78" s="43" t="s">
        <v>3</v>
      </c>
      <c r="AF78" s="44" t="s">
        <v>3</v>
      </c>
      <c r="AG78" s="44" t="s">
        <v>3</v>
      </c>
      <c r="AH78" s="42" t="s">
        <v>3</v>
      </c>
      <c r="AI78" s="42" t="s">
        <v>3</v>
      </c>
      <c r="AJ78" s="42" t="s">
        <v>3</v>
      </c>
      <c r="AK78" s="42" t="s">
        <v>3</v>
      </c>
      <c r="AL78" s="42" t="s">
        <v>3</v>
      </c>
      <c r="AM78" s="42" t="s">
        <v>3</v>
      </c>
      <c r="AN78" s="42" t="s">
        <v>3</v>
      </c>
      <c r="AO78" s="42" t="s">
        <v>3</v>
      </c>
      <c r="AP78" s="42" t="s">
        <v>3</v>
      </c>
      <c r="AQ78" s="42" t="s">
        <v>3</v>
      </c>
      <c r="AR78" s="42" t="s">
        <v>3</v>
      </c>
      <c r="AS78" s="42" t="s">
        <v>3</v>
      </c>
      <c r="AT78" s="42" t="s">
        <v>3</v>
      </c>
      <c r="AU78" s="42" t="s">
        <v>3</v>
      </c>
      <c r="AV78" s="42" t="s">
        <v>3</v>
      </c>
      <c r="AW78" s="42" t="s">
        <v>3</v>
      </c>
      <c r="AX78" s="42" t="s">
        <v>3</v>
      </c>
      <c r="AY78" s="42" t="s">
        <v>3</v>
      </c>
      <c r="AZ78" s="42" t="s">
        <v>3</v>
      </c>
      <c r="BA78" s="42" t="s">
        <v>3</v>
      </c>
      <c r="BB78" s="42" t="s">
        <v>3</v>
      </c>
      <c r="BC78" s="42" t="s">
        <v>3</v>
      </c>
      <c r="BD78" s="42" t="s">
        <v>3</v>
      </c>
      <c r="BE78" s="42" t="s">
        <v>3</v>
      </c>
      <c r="BF78" s="42" t="s">
        <v>3</v>
      </c>
      <c r="BG78" s="42" t="s">
        <v>3</v>
      </c>
      <c r="BH78" s="42" t="s">
        <v>3</v>
      </c>
      <c r="BI78" s="42" t="s">
        <v>3</v>
      </c>
      <c r="BJ78" s="42" t="s">
        <v>3</v>
      </c>
      <c r="BK78" s="42" t="s">
        <v>3</v>
      </c>
      <c r="BL78" s="42" t="s">
        <v>3</v>
      </c>
      <c r="BM78" s="42" t="s">
        <v>3</v>
      </c>
      <c r="BN78" s="42" t="s">
        <v>3</v>
      </c>
      <c r="BO78" s="42" t="s">
        <v>3</v>
      </c>
      <c r="BP78" s="42" t="s">
        <v>3</v>
      </c>
      <c r="BQ78" s="42" t="s">
        <v>3</v>
      </c>
      <c r="BR78" s="42" t="s">
        <v>3</v>
      </c>
      <c r="BS78" s="42" t="s">
        <v>3</v>
      </c>
      <c r="BT78" s="43" t="s">
        <v>3</v>
      </c>
      <c r="BU78" s="42" t="s">
        <v>3</v>
      </c>
      <c r="BV78" s="42" t="s">
        <v>3</v>
      </c>
      <c r="BW78" s="42" t="s">
        <v>3</v>
      </c>
      <c r="BX78" s="42" t="s">
        <v>3</v>
      </c>
      <c r="BY78" s="42" t="s">
        <v>3</v>
      </c>
      <c r="BZ78" s="42" t="s">
        <v>3</v>
      </c>
      <c r="CA78" s="42" t="s">
        <v>3</v>
      </c>
      <c r="CB78" s="42" t="s">
        <v>3</v>
      </c>
      <c r="CC78" s="42" t="s">
        <v>3</v>
      </c>
      <c r="CD78" s="43" t="s">
        <v>3</v>
      </c>
      <c r="CE78" s="42" t="s">
        <v>3</v>
      </c>
      <c r="CF78" s="42" t="s">
        <v>3</v>
      </c>
      <c r="CG78" s="42" t="s">
        <v>3</v>
      </c>
      <c r="CH78" s="42" t="s">
        <v>3</v>
      </c>
      <c r="CI78" s="42" t="s">
        <v>3</v>
      </c>
      <c r="CJ78" s="42" t="s">
        <v>3</v>
      </c>
      <c r="CK78" s="42" t="s">
        <v>3</v>
      </c>
      <c r="CL78" s="42" t="s">
        <v>3</v>
      </c>
      <c r="CM78" s="42" t="s">
        <v>3</v>
      </c>
      <c r="CN78" s="42" t="s">
        <v>3</v>
      </c>
      <c r="CO78" s="43" t="s">
        <v>3</v>
      </c>
      <c r="CP78" s="45" t="s">
        <v>3</v>
      </c>
      <c r="CQ78" s="42" t="s">
        <v>3</v>
      </c>
      <c r="CR78" s="42" t="s">
        <v>3</v>
      </c>
      <c r="CS78" s="42" t="s">
        <v>3</v>
      </c>
      <c r="CT78" s="42" t="s">
        <v>3</v>
      </c>
      <c r="CU78" s="42" t="s">
        <v>3</v>
      </c>
      <c r="CV78" s="42" t="s">
        <v>3</v>
      </c>
      <c r="CW78" s="42" t="s">
        <v>3</v>
      </c>
      <c r="CX78" s="42" t="s">
        <v>3</v>
      </c>
      <c r="CY78" s="42" t="s">
        <v>3</v>
      </c>
      <c r="CZ78" s="42" t="s">
        <v>3</v>
      </c>
      <c r="DA78" s="42" t="s">
        <v>3</v>
      </c>
      <c r="DB78" s="42" t="s">
        <v>3</v>
      </c>
      <c r="DC78" s="42" t="s">
        <v>3</v>
      </c>
      <c r="DD78" s="42" t="s">
        <v>3</v>
      </c>
      <c r="DE78" s="42" t="s">
        <v>3</v>
      </c>
      <c r="DF78" s="42" t="s">
        <v>3</v>
      </c>
      <c r="DG78" s="42" t="s">
        <v>3</v>
      </c>
      <c r="DH78" s="42" t="s">
        <v>3</v>
      </c>
      <c r="DI78" s="42" t="s">
        <v>3</v>
      </c>
      <c r="DJ78" s="42" t="s">
        <v>3</v>
      </c>
      <c r="DK78" s="42" t="s">
        <v>3</v>
      </c>
      <c r="DL78" s="42" t="s">
        <v>3</v>
      </c>
      <c r="DM78" s="42" t="s">
        <v>3</v>
      </c>
      <c r="DN78" s="42" t="s">
        <v>3</v>
      </c>
      <c r="DO78" s="42" t="s">
        <v>3</v>
      </c>
      <c r="DP78" s="42" t="s">
        <v>3</v>
      </c>
      <c r="DQ78" s="42" t="s">
        <v>3</v>
      </c>
      <c r="DR78" s="42" t="s">
        <v>3</v>
      </c>
      <c r="DS78" s="42" t="s">
        <v>3</v>
      </c>
      <c r="DT78" s="42" t="s">
        <v>3</v>
      </c>
      <c r="DU78" s="42" t="s">
        <v>3</v>
      </c>
      <c r="DV78" s="42" t="s">
        <v>3</v>
      </c>
      <c r="DW78" s="42" t="s">
        <v>3</v>
      </c>
      <c r="DX78" s="42" t="s">
        <v>3</v>
      </c>
      <c r="DY78" s="42" t="s">
        <v>3</v>
      </c>
      <c r="DZ78" s="42" t="s">
        <v>3</v>
      </c>
      <c r="EA78" s="42" t="s">
        <v>3</v>
      </c>
      <c r="EB78" s="42" t="s">
        <v>3</v>
      </c>
      <c r="EC78" s="42" t="s">
        <v>3</v>
      </c>
      <c r="ED78" s="42" t="s">
        <v>3</v>
      </c>
      <c r="EE78" s="42" t="s">
        <v>3</v>
      </c>
      <c r="EF78" s="42" t="s">
        <v>3</v>
      </c>
      <c r="EG78" s="42" t="s">
        <v>3</v>
      </c>
      <c r="EH78" s="42" t="s">
        <v>3</v>
      </c>
      <c r="EI78" s="42" t="s">
        <v>3</v>
      </c>
      <c r="EJ78" s="42" t="s">
        <v>3</v>
      </c>
      <c r="EK78" s="42" t="s">
        <v>3</v>
      </c>
      <c r="EL78" s="42" t="s">
        <v>3</v>
      </c>
      <c r="EM78" s="42" t="s">
        <v>3</v>
      </c>
      <c r="EN78" s="42" t="s">
        <v>3</v>
      </c>
      <c r="EO78" s="42" t="s">
        <v>3</v>
      </c>
      <c r="EP78" s="42" t="s">
        <v>3</v>
      </c>
      <c r="EQ78" s="42" t="s">
        <v>3</v>
      </c>
      <c r="ER78" s="42" t="s">
        <v>3</v>
      </c>
      <c r="ES78" s="42" t="s">
        <v>3</v>
      </c>
      <c r="ET78" s="42" t="s">
        <v>3</v>
      </c>
      <c r="EU78" s="42" t="s">
        <v>3</v>
      </c>
      <c r="EV78" s="42" t="s">
        <v>3</v>
      </c>
      <c r="EW78" s="42" t="s">
        <v>3</v>
      </c>
      <c r="EX78" s="44" t="s">
        <v>3</v>
      </c>
      <c r="EY78" s="44" t="s">
        <v>3</v>
      </c>
      <c r="EZ78" s="42" t="s">
        <v>2651</v>
      </c>
      <c r="FA78" s="42" t="s">
        <v>1045</v>
      </c>
      <c r="FB78" s="42" t="s">
        <v>1045</v>
      </c>
      <c r="FC78" s="42" t="s">
        <v>3</v>
      </c>
      <c r="FD78" s="42" t="s">
        <v>1045</v>
      </c>
      <c r="FE78" s="42" t="s">
        <v>3</v>
      </c>
      <c r="FF78" s="42" t="s">
        <v>3</v>
      </c>
      <c r="FG78" s="42" t="s">
        <v>3</v>
      </c>
      <c r="FH78" s="42" t="s">
        <v>1045</v>
      </c>
      <c r="FI78" s="42" t="s">
        <v>62</v>
      </c>
      <c r="FJ78" s="42">
        <v>3000</v>
      </c>
      <c r="FK78" s="42">
        <v>1500</v>
      </c>
      <c r="FL78" s="42" t="s">
        <v>3</v>
      </c>
      <c r="FM78" s="42" t="s">
        <v>62</v>
      </c>
      <c r="FN78" s="42" t="s">
        <v>3</v>
      </c>
      <c r="FO78" s="43">
        <v>1500</v>
      </c>
      <c r="FP78" s="42" t="s">
        <v>17</v>
      </c>
      <c r="FQ78" s="42" t="s">
        <v>3</v>
      </c>
      <c r="FR78" s="42" t="s">
        <v>3</v>
      </c>
      <c r="FS78" s="42" t="s">
        <v>3</v>
      </c>
      <c r="FT78" s="42" t="s">
        <v>3</v>
      </c>
      <c r="FU78" s="42" t="s">
        <v>3</v>
      </c>
      <c r="FV78" s="42" t="s">
        <v>3</v>
      </c>
      <c r="FW78" s="42" t="s">
        <v>3</v>
      </c>
      <c r="FX78" s="42" t="s">
        <v>3</v>
      </c>
      <c r="FY78" s="42" t="s">
        <v>3</v>
      </c>
      <c r="FZ78" s="42" t="s">
        <v>3</v>
      </c>
      <c r="GA78" s="42" t="s">
        <v>3</v>
      </c>
      <c r="GB78" s="42" t="s">
        <v>3</v>
      </c>
      <c r="GC78" s="42" t="s">
        <v>3</v>
      </c>
      <c r="GD78" s="42" t="s">
        <v>3</v>
      </c>
      <c r="GE78" s="42" t="s">
        <v>3</v>
      </c>
      <c r="GF78" s="42" t="s">
        <v>3</v>
      </c>
      <c r="GG78" s="42" t="s">
        <v>3</v>
      </c>
      <c r="GH78" s="42" t="s">
        <v>3</v>
      </c>
      <c r="GI78" s="42" t="s">
        <v>3</v>
      </c>
      <c r="GJ78" s="42" t="s">
        <v>3</v>
      </c>
      <c r="GK78" s="42" t="s">
        <v>3</v>
      </c>
      <c r="GL78" s="42" t="s">
        <v>3</v>
      </c>
      <c r="GM78" s="42" t="s">
        <v>3</v>
      </c>
      <c r="GN78" s="42" t="s">
        <v>1046</v>
      </c>
      <c r="GO78" s="42" t="s">
        <v>3</v>
      </c>
      <c r="GP78" s="44" t="s">
        <v>3</v>
      </c>
      <c r="GQ78" s="44" t="s">
        <v>3</v>
      </c>
      <c r="GR78" s="44" t="s">
        <v>3</v>
      </c>
      <c r="GS78" s="44" t="s">
        <v>3</v>
      </c>
      <c r="GT78" s="44" t="s">
        <v>3</v>
      </c>
      <c r="GU78" s="42" t="s">
        <v>3</v>
      </c>
      <c r="GV78" s="42" t="s">
        <v>3171</v>
      </c>
      <c r="GW78" s="42" t="s">
        <v>3</v>
      </c>
      <c r="GX78" s="42">
        <v>144627065</v>
      </c>
      <c r="GY78" s="42" t="s">
        <v>2410</v>
      </c>
      <c r="GZ78" s="42" t="s">
        <v>3172</v>
      </c>
      <c r="HA78" s="42" t="s">
        <v>3</v>
      </c>
      <c r="HB78" s="42">
        <v>78</v>
      </c>
    </row>
    <row r="79" spans="1:210" x14ac:dyDescent="0.35">
      <c r="A79" s="42" t="s">
        <v>3182</v>
      </c>
      <c r="B79" s="42" t="s">
        <v>3183</v>
      </c>
      <c r="C79" s="42" t="s">
        <v>2650</v>
      </c>
      <c r="D79" s="42" t="s">
        <v>2635</v>
      </c>
      <c r="E79" s="42" t="s">
        <v>3</v>
      </c>
      <c r="F79" s="42" t="s">
        <v>2650</v>
      </c>
      <c r="G79" s="42" t="s">
        <v>46</v>
      </c>
      <c r="H79" s="42" t="s">
        <v>603</v>
      </c>
      <c r="I79" s="42" t="s">
        <v>46</v>
      </c>
      <c r="J79" s="42" t="s">
        <v>637</v>
      </c>
      <c r="K79" s="42" t="s">
        <v>47</v>
      </c>
      <c r="L79" s="42" t="s">
        <v>48</v>
      </c>
      <c r="M79" s="42" t="s">
        <v>728</v>
      </c>
      <c r="N79" s="42" t="s">
        <v>48</v>
      </c>
      <c r="O79" s="42" t="s">
        <v>2254</v>
      </c>
      <c r="P79" s="42" t="s">
        <v>14</v>
      </c>
      <c r="Q79" s="42" t="s">
        <v>3</v>
      </c>
      <c r="R79" s="42" t="s">
        <v>729</v>
      </c>
      <c r="S79" s="42" t="s">
        <v>14</v>
      </c>
      <c r="T79" s="42" t="s">
        <v>14</v>
      </c>
      <c r="U79" s="43" t="s">
        <v>14</v>
      </c>
      <c r="V79" s="42" t="s">
        <v>15</v>
      </c>
      <c r="W79" s="42" t="s">
        <v>1086</v>
      </c>
      <c r="X79" s="42" t="s">
        <v>1085</v>
      </c>
      <c r="Y79" s="42" t="s">
        <v>1086</v>
      </c>
      <c r="Z79" s="42" t="s">
        <v>1089</v>
      </c>
      <c r="AA79" s="42" t="s">
        <v>1045</v>
      </c>
      <c r="AB79" s="42" t="s">
        <v>1045</v>
      </c>
      <c r="AC79" s="42" t="s">
        <v>3</v>
      </c>
      <c r="AD79" s="42" t="s">
        <v>3</v>
      </c>
      <c r="AE79" s="43" t="s">
        <v>3</v>
      </c>
      <c r="AF79" s="44" t="s">
        <v>3</v>
      </c>
      <c r="AG79" s="44" t="s">
        <v>3</v>
      </c>
      <c r="AH79" s="42" t="s">
        <v>3</v>
      </c>
      <c r="AI79" s="42" t="s">
        <v>3</v>
      </c>
      <c r="AJ79" s="42" t="s">
        <v>3</v>
      </c>
      <c r="AK79" s="42" t="s">
        <v>3</v>
      </c>
      <c r="AL79" s="42" t="s">
        <v>3</v>
      </c>
      <c r="AM79" s="42" t="s">
        <v>3</v>
      </c>
      <c r="AN79" s="42" t="s">
        <v>3</v>
      </c>
      <c r="AO79" s="42" t="s">
        <v>3</v>
      </c>
      <c r="AP79" s="42" t="s">
        <v>3</v>
      </c>
      <c r="AQ79" s="42" t="s">
        <v>3</v>
      </c>
      <c r="AR79" s="42" t="s">
        <v>3</v>
      </c>
      <c r="AS79" s="42" t="s">
        <v>3</v>
      </c>
      <c r="AT79" s="42" t="s">
        <v>3</v>
      </c>
      <c r="AU79" s="42" t="s">
        <v>3</v>
      </c>
      <c r="AV79" s="42" t="s">
        <v>3</v>
      </c>
      <c r="AW79" s="42" t="s">
        <v>3</v>
      </c>
      <c r="AX79" s="42" t="s">
        <v>3</v>
      </c>
      <c r="AY79" s="42" t="s">
        <v>3</v>
      </c>
      <c r="AZ79" s="42" t="s">
        <v>3</v>
      </c>
      <c r="BA79" s="42" t="s">
        <v>3</v>
      </c>
      <c r="BB79" s="42" t="s">
        <v>3</v>
      </c>
      <c r="BC79" s="42" t="s">
        <v>3</v>
      </c>
      <c r="BD79" s="42" t="s">
        <v>3</v>
      </c>
      <c r="BE79" s="42" t="s">
        <v>3</v>
      </c>
      <c r="BF79" s="42" t="s">
        <v>3</v>
      </c>
      <c r="BG79" s="42" t="s">
        <v>3</v>
      </c>
      <c r="BH79" s="42" t="s">
        <v>3</v>
      </c>
      <c r="BI79" s="42" t="s">
        <v>3</v>
      </c>
      <c r="BJ79" s="42" t="s">
        <v>3</v>
      </c>
      <c r="BK79" s="42" t="s">
        <v>3</v>
      </c>
      <c r="BL79" s="42" t="s">
        <v>3</v>
      </c>
      <c r="BM79" s="42" t="s">
        <v>3</v>
      </c>
      <c r="BN79" s="42" t="s">
        <v>3</v>
      </c>
      <c r="BO79" s="42" t="s">
        <v>3</v>
      </c>
      <c r="BP79" s="42" t="s">
        <v>3</v>
      </c>
      <c r="BQ79" s="42" t="s">
        <v>3</v>
      </c>
      <c r="BR79" s="42" t="s">
        <v>3</v>
      </c>
      <c r="BS79" s="42" t="s">
        <v>3</v>
      </c>
      <c r="BT79" s="43" t="s">
        <v>3</v>
      </c>
      <c r="BU79" s="42" t="s">
        <v>3</v>
      </c>
      <c r="BV79" s="42" t="s">
        <v>3</v>
      </c>
      <c r="BW79" s="42" t="s">
        <v>3</v>
      </c>
      <c r="BX79" s="42" t="s">
        <v>3</v>
      </c>
      <c r="BY79" s="42" t="s">
        <v>3</v>
      </c>
      <c r="BZ79" s="42" t="s">
        <v>3</v>
      </c>
      <c r="CA79" s="42" t="s">
        <v>3</v>
      </c>
      <c r="CB79" s="42" t="s">
        <v>3</v>
      </c>
      <c r="CC79" s="42" t="s">
        <v>3</v>
      </c>
      <c r="CD79" s="43" t="s">
        <v>3</v>
      </c>
      <c r="CE79" s="42" t="s">
        <v>3</v>
      </c>
      <c r="CF79" s="42" t="s">
        <v>3</v>
      </c>
      <c r="CG79" s="42" t="s">
        <v>3</v>
      </c>
      <c r="CH79" s="42" t="s">
        <v>3</v>
      </c>
      <c r="CI79" s="42" t="s">
        <v>3</v>
      </c>
      <c r="CJ79" s="42" t="s">
        <v>3</v>
      </c>
      <c r="CK79" s="42" t="s">
        <v>3</v>
      </c>
      <c r="CL79" s="42" t="s">
        <v>3</v>
      </c>
      <c r="CM79" s="42" t="s">
        <v>3</v>
      </c>
      <c r="CN79" s="42" t="s">
        <v>3</v>
      </c>
      <c r="CO79" s="43" t="s">
        <v>3</v>
      </c>
      <c r="CP79" s="45" t="s">
        <v>3</v>
      </c>
      <c r="CQ79" s="42" t="s">
        <v>3</v>
      </c>
      <c r="CR79" s="42" t="s">
        <v>3</v>
      </c>
      <c r="CS79" s="42" t="s">
        <v>3</v>
      </c>
      <c r="CT79" s="42" t="s">
        <v>3</v>
      </c>
      <c r="CU79" s="42" t="s">
        <v>3</v>
      </c>
      <c r="CV79" s="42" t="s">
        <v>3</v>
      </c>
      <c r="CW79" s="42" t="s">
        <v>3</v>
      </c>
      <c r="CX79" s="42" t="s">
        <v>3</v>
      </c>
      <c r="CY79" s="42" t="s">
        <v>3</v>
      </c>
      <c r="CZ79" s="42" t="s">
        <v>3</v>
      </c>
      <c r="DA79" s="42" t="s">
        <v>3</v>
      </c>
      <c r="DB79" s="42" t="s">
        <v>3</v>
      </c>
      <c r="DC79" s="42" t="s">
        <v>3</v>
      </c>
      <c r="DD79" s="42" t="s">
        <v>3</v>
      </c>
      <c r="DE79" s="42" t="s">
        <v>3</v>
      </c>
      <c r="DF79" s="42" t="s">
        <v>3</v>
      </c>
      <c r="DG79" s="42" t="s">
        <v>3</v>
      </c>
      <c r="DH79" s="42" t="s">
        <v>3</v>
      </c>
      <c r="DI79" s="42" t="s">
        <v>3</v>
      </c>
      <c r="DJ79" s="42" t="s">
        <v>3</v>
      </c>
      <c r="DK79" s="42" t="s">
        <v>3</v>
      </c>
      <c r="DL79" s="42" t="s">
        <v>3</v>
      </c>
      <c r="DM79" s="42" t="s">
        <v>3</v>
      </c>
      <c r="DN79" s="42" t="s">
        <v>3</v>
      </c>
      <c r="DO79" s="42" t="s">
        <v>3</v>
      </c>
      <c r="DP79" s="42" t="s">
        <v>3</v>
      </c>
      <c r="DQ79" s="42" t="s">
        <v>3</v>
      </c>
      <c r="DR79" s="42" t="s">
        <v>3</v>
      </c>
      <c r="DS79" s="42" t="s">
        <v>3</v>
      </c>
      <c r="DT79" s="42" t="s">
        <v>3</v>
      </c>
      <c r="DU79" s="42" t="s">
        <v>3</v>
      </c>
      <c r="DV79" s="42" t="s">
        <v>3</v>
      </c>
      <c r="DW79" s="42" t="s">
        <v>3</v>
      </c>
      <c r="DX79" s="42" t="s">
        <v>3</v>
      </c>
      <c r="DY79" s="42" t="s">
        <v>3</v>
      </c>
      <c r="DZ79" s="42" t="s">
        <v>3</v>
      </c>
      <c r="EA79" s="42" t="s">
        <v>3</v>
      </c>
      <c r="EB79" s="42" t="s">
        <v>3</v>
      </c>
      <c r="EC79" s="42" t="s">
        <v>3</v>
      </c>
      <c r="ED79" s="42" t="s">
        <v>3</v>
      </c>
      <c r="EE79" s="42" t="s">
        <v>3</v>
      </c>
      <c r="EF79" s="42" t="s">
        <v>3</v>
      </c>
      <c r="EG79" s="42" t="s">
        <v>3</v>
      </c>
      <c r="EH79" s="42" t="s">
        <v>3</v>
      </c>
      <c r="EI79" s="42" t="s">
        <v>3</v>
      </c>
      <c r="EJ79" s="42" t="s">
        <v>3</v>
      </c>
      <c r="EK79" s="42" t="s">
        <v>3</v>
      </c>
      <c r="EL79" s="42" t="s">
        <v>3</v>
      </c>
      <c r="EM79" s="42" t="s">
        <v>3</v>
      </c>
      <c r="EN79" s="42" t="s">
        <v>3</v>
      </c>
      <c r="EO79" s="42" t="s">
        <v>3</v>
      </c>
      <c r="EP79" s="42" t="s">
        <v>3</v>
      </c>
      <c r="EQ79" s="42" t="s">
        <v>3</v>
      </c>
      <c r="ER79" s="42" t="s">
        <v>3</v>
      </c>
      <c r="ES79" s="42" t="s">
        <v>3</v>
      </c>
      <c r="ET79" s="42" t="s">
        <v>3</v>
      </c>
      <c r="EU79" s="42" t="s">
        <v>3</v>
      </c>
      <c r="EV79" s="42" t="s">
        <v>3</v>
      </c>
      <c r="EW79" s="42" t="s">
        <v>3</v>
      </c>
      <c r="EX79" s="44" t="s">
        <v>3</v>
      </c>
      <c r="EY79" s="44" t="s">
        <v>3</v>
      </c>
      <c r="EZ79" s="42" t="s">
        <v>2790</v>
      </c>
      <c r="FA79" s="42" t="s">
        <v>1045</v>
      </c>
      <c r="FB79" s="42" t="s">
        <v>1045</v>
      </c>
      <c r="FC79" s="42" t="s">
        <v>3</v>
      </c>
      <c r="FD79" s="42" t="s">
        <v>1045</v>
      </c>
      <c r="FE79" s="42" t="s">
        <v>3</v>
      </c>
      <c r="FF79" s="42" t="s">
        <v>3</v>
      </c>
      <c r="FG79" s="42" t="s">
        <v>3</v>
      </c>
      <c r="FH79" s="42" t="s">
        <v>1045</v>
      </c>
      <c r="FI79" s="42" t="s">
        <v>62</v>
      </c>
      <c r="FJ79" s="42">
        <v>3000</v>
      </c>
      <c r="FK79" s="42">
        <v>1500</v>
      </c>
      <c r="FL79" s="42" t="s">
        <v>3</v>
      </c>
      <c r="FM79" s="42" t="s">
        <v>62</v>
      </c>
      <c r="FN79" s="42" t="s">
        <v>3</v>
      </c>
      <c r="FO79" s="43">
        <v>1500</v>
      </c>
      <c r="FP79" s="42" t="s">
        <v>17</v>
      </c>
      <c r="FQ79" s="42" t="s">
        <v>3</v>
      </c>
      <c r="FR79" s="42" t="s">
        <v>3</v>
      </c>
      <c r="FS79" s="42" t="s">
        <v>3</v>
      </c>
      <c r="FT79" s="42" t="s">
        <v>3</v>
      </c>
      <c r="FU79" s="42" t="s">
        <v>3</v>
      </c>
      <c r="FV79" s="42" t="s">
        <v>3</v>
      </c>
      <c r="FW79" s="42" t="s">
        <v>3</v>
      </c>
      <c r="FX79" s="42" t="s">
        <v>3</v>
      </c>
      <c r="FY79" s="42" t="s">
        <v>3</v>
      </c>
      <c r="FZ79" s="42" t="s">
        <v>3</v>
      </c>
      <c r="GA79" s="42" t="s">
        <v>3</v>
      </c>
      <c r="GB79" s="42" t="s">
        <v>3</v>
      </c>
      <c r="GC79" s="42" t="s">
        <v>3</v>
      </c>
      <c r="GD79" s="42" t="s">
        <v>3</v>
      </c>
      <c r="GE79" s="42" t="s">
        <v>3</v>
      </c>
      <c r="GF79" s="42" t="s">
        <v>3</v>
      </c>
      <c r="GG79" s="42" t="s">
        <v>3</v>
      </c>
      <c r="GH79" s="42" t="s">
        <v>3</v>
      </c>
      <c r="GI79" s="42" t="s">
        <v>3</v>
      </c>
      <c r="GJ79" s="42" t="s">
        <v>3</v>
      </c>
      <c r="GK79" s="42" t="s">
        <v>3</v>
      </c>
      <c r="GL79" s="42" t="s">
        <v>3</v>
      </c>
      <c r="GM79" s="42" t="s">
        <v>3</v>
      </c>
      <c r="GN79" s="42" t="s">
        <v>1046</v>
      </c>
      <c r="GO79" s="42" t="s">
        <v>3</v>
      </c>
      <c r="GP79" s="44" t="s">
        <v>3</v>
      </c>
      <c r="GQ79" s="44" t="s">
        <v>3</v>
      </c>
      <c r="GR79" s="44" t="s">
        <v>3</v>
      </c>
      <c r="GS79" s="44" t="s">
        <v>3</v>
      </c>
      <c r="GT79" s="44" t="s">
        <v>3</v>
      </c>
      <c r="GU79" s="42" t="s">
        <v>3</v>
      </c>
      <c r="GV79" s="42" t="s">
        <v>2652</v>
      </c>
      <c r="GW79" s="42" t="s">
        <v>3</v>
      </c>
      <c r="GX79" s="42">
        <v>144627062</v>
      </c>
      <c r="GY79" s="42" t="s">
        <v>2411</v>
      </c>
      <c r="GZ79" s="42" t="s">
        <v>3184</v>
      </c>
      <c r="HA79" s="42" t="s">
        <v>3</v>
      </c>
      <c r="HB79" s="42">
        <v>77</v>
      </c>
    </row>
    <row r="80" spans="1:210" x14ac:dyDescent="0.35">
      <c r="A80" s="42" t="s">
        <v>2632</v>
      </c>
      <c r="B80" s="42" t="s">
        <v>2633</v>
      </c>
      <c r="C80" s="42" t="s">
        <v>2634</v>
      </c>
      <c r="D80" s="42" t="s">
        <v>2635</v>
      </c>
      <c r="E80" s="42" t="s">
        <v>3</v>
      </c>
      <c r="F80" s="42" t="s">
        <v>2634</v>
      </c>
      <c r="G80" s="42" t="s">
        <v>46</v>
      </c>
      <c r="H80" s="42" t="s">
        <v>603</v>
      </c>
      <c r="I80" s="42" t="s">
        <v>46</v>
      </c>
      <c r="J80" s="42" t="s">
        <v>645</v>
      </c>
      <c r="K80" s="42" t="s">
        <v>673</v>
      </c>
      <c r="L80" s="42" t="s">
        <v>690</v>
      </c>
      <c r="M80" s="42" t="s">
        <v>707</v>
      </c>
      <c r="N80" s="42" t="s">
        <v>690</v>
      </c>
      <c r="O80" s="42" t="s">
        <v>1314</v>
      </c>
      <c r="P80" s="42" t="s">
        <v>43</v>
      </c>
      <c r="Q80" s="42" t="s">
        <v>2436</v>
      </c>
      <c r="R80" s="42" t="s">
        <v>774</v>
      </c>
      <c r="S80" s="42" t="s">
        <v>43</v>
      </c>
      <c r="T80" s="42" t="s">
        <v>2436</v>
      </c>
      <c r="U80" s="43" t="s">
        <v>2436</v>
      </c>
      <c r="V80" s="42" t="s">
        <v>15</v>
      </c>
      <c r="W80" s="42" t="s">
        <v>1084</v>
      </c>
      <c r="X80" s="42" t="s">
        <v>224</v>
      </c>
      <c r="Y80" s="42" t="s">
        <v>1084</v>
      </c>
      <c r="Z80" s="42" t="s">
        <v>1089</v>
      </c>
      <c r="AA80" s="42" t="s">
        <v>1045</v>
      </c>
      <c r="AB80" s="42" t="s">
        <v>1045</v>
      </c>
      <c r="AC80" s="42" t="s">
        <v>920</v>
      </c>
      <c r="AD80" s="42" t="s">
        <v>3</v>
      </c>
      <c r="AE80" s="43" t="s">
        <v>920</v>
      </c>
      <c r="AF80" s="44" t="s">
        <v>3</v>
      </c>
      <c r="AG80" s="44" t="s">
        <v>3</v>
      </c>
      <c r="AH80" s="42" t="s">
        <v>2478</v>
      </c>
      <c r="AI80" s="42">
        <v>1</v>
      </c>
      <c r="AJ80" s="42">
        <v>1</v>
      </c>
      <c r="AK80" s="42">
        <v>0</v>
      </c>
      <c r="AL80" s="42">
        <v>0</v>
      </c>
      <c r="AM80" s="42">
        <v>0</v>
      </c>
      <c r="AN80" s="42" t="s">
        <v>2478</v>
      </c>
      <c r="AO80" s="42">
        <v>1</v>
      </c>
      <c r="AP80" s="42">
        <v>1</v>
      </c>
      <c r="AQ80" s="42">
        <v>0</v>
      </c>
      <c r="AR80" s="42">
        <v>0</v>
      </c>
      <c r="AS80" s="42">
        <v>0</v>
      </c>
      <c r="AT80" s="42" t="s">
        <v>3</v>
      </c>
      <c r="AU80" s="42" t="s">
        <v>3</v>
      </c>
      <c r="AV80" s="42" t="s">
        <v>3</v>
      </c>
      <c r="AW80" s="42" t="s">
        <v>3</v>
      </c>
      <c r="AX80" s="42" t="s">
        <v>3</v>
      </c>
      <c r="AY80" s="42" t="s">
        <v>3</v>
      </c>
      <c r="AZ80" s="42" t="s">
        <v>3</v>
      </c>
      <c r="BA80" s="42" t="s">
        <v>3</v>
      </c>
      <c r="BB80" s="42" t="s">
        <v>3</v>
      </c>
      <c r="BC80" s="42" t="s">
        <v>3</v>
      </c>
      <c r="BD80" s="42" t="s">
        <v>3</v>
      </c>
      <c r="BE80" s="42" t="s">
        <v>3</v>
      </c>
      <c r="BF80" s="42" t="s">
        <v>3</v>
      </c>
      <c r="BG80" s="42" t="s">
        <v>3</v>
      </c>
      <c r="BH80" s="42" t="s">
        <v>3</v>
      </c>
      <c r="BI80" s="42" t="s">
        <v>3</v>
      </c>
      <c r="BJ80" s="42" t="s">
        <v>3</v>
      </c>
      <c r="BK80" s="42" t="s">
        <v>3</v>
      </c>
      <c r="BL80" s="42" t="s">
        <v>1045</v>
      </c>
      <c r="BM80" s="42">
        <v>25</v>
      </c>
      <c r="BN80" s="42" t="s">
        <v>3</v>
      </c>
      <c r="BO80" s="42" t="s">
        <v>3</v>
      </c>
      <c r="BP80" s="42" t="s">
        <v>3</v>
      </c>
      <c r="BQ80" s="42" t="s">
        <v>3</v>
      </c>
      <c r="BR80" s="42" t="s">
        <v>3</v>
      </c>
      <c r="BS80" s="42" t="s">
        <v>3</v>
      </c>
      <c r="BT80" s="43">
        <v>25</v>
      </c>
      <c r="BU80" s="42" t="s">
        <v>1045</v>
      </c>
      <c r="BV80" s="42">
        <v>25</v>
      </c>
      <c r="BW80" s="42" t="s">
        <v>3</v>
      </c>
      <c r="BX80" s="42" t="s">
        <v>3</v>
      </c>
      <c r="BY80" s="42" t="s">
        <v>3</v>
      </c>
      <c r="BZ80" s="42" t="s">
        <v>3</v>
      </c>
      <c r="CA80" s="42" t="s">
        <v>3</v>
      </c>
      <c r="CB80" s="42" t="s">
        <v>3</v>
      </c>
      <c r="CC80" s="42" t="s">
        <v>3</v>
      </c>
      <c r="CD80" s="43">
        <v>25</v>
      </c>
      <c r="CE80" s="42" t="s">
        <v>3</v>
      </c>
      <c r="CF80" s="42" t="s">
        <v>3</v>
      </c>
      <c r="CG80" s="42" t="s">
        <v>3</v>
      </c>
      <c r="CH80" s="42" t="s">
        <v>3</v>
      </c>
      <c r="CI80" s="42" t="s">
        <v>3</v>
      </c>
      <c r="CJ80" s="42" t="s">
        <v>3</v>
      </c>
      <c r="CK80" s="42" t="s">
        <v>3</v>
      </c>
      <c r="CL80" s="42" t="s">
        <v>3</v>
      </c>
      <c r="CM80" s="42" t="s">
        <v>3</v>
      </c>
      <c r="CN80" s="42" t="s">
        <v>3</v>
      </c>
      <c r="CO80" s="43" t="s">
        <v>3</v>
      </c>
      <c r="CP80" s="45" t="s">
        <v>3</v>
      </c>
      <c r="CQ80" s="42" t="s">
        <v>3</v>
      </c>
      <c r="CR80" s="42" t="s">
        <v>3</v>
      </c>
      <c r="CS80" s="42" t="s">
        <v>3</v>
      </c>
      <c r="CT80" s="42" t="s">
        <v>3</v>
      </c>
      <c r="CU80" s="42" t="s">
        <v>17</v>
      </c>
      <c r="CV80" s="42" t="s">
        <v>3</v>
      </c>
      <c r="CW80" s="42" t="s">
        <v>3</v>
      </c>
      <c r="CX80" s="42" t="s">
        <v>3</v>
      </c>
      <c r="CY80" s="42" t="s">
        <v>3</v>
      </c>
      <c r="CZ80" s="42" t="s">
        <v>3</v>
      </c>
      <c r="DA80" s="42" t="s">
        <v>3</v>
      </c>
      <c r="DB80" s="42" t="s">
        <v>3</v>
      </c>
      <c r="DC80" s="42" t="s">
        <v>3</v>
      </c>
      <c r="DD80" s="42" t="s">
        <v>3</v>
      </c>
      <c r="DE80" s="42" t="s">
        <v>3</v>
      </c>
      <c r="DF80" s="42" t="s">
        <v>3</v>
      </c>
      <c r="DG80" s="42" t="s">
        <v>3</v>
      </c>
      <c r="DH80" s="42" t="s">
        <v>3</v>
      </c>
      <c r="DI80" s="42" t="s">
        <v>3</v>
      </c>
      <c r="DJ80" s="42" t="s">
        <v>3</v>
      </c>
      <c r="DK80" s="42" t="s">
        <v>3</v>
      </c>
      <c r="DL80" s="42" t="s">
        <v>3</v>
      </c>
      <c r="DM80" s="42" t="s">
        <v>3</v>
      </c>
      <c r="DN80" s="42" t="s">
        <v>3</v>
      </c>
      <c r="DO80" s="42" t="s">
        <v>3</v>
      </c>
      <c r="DP80" s="42" t="s">
        <v>3</v>
      </c>
      <c r="DQ80" s="42" t="s">
        <v>3</v>
      </c>
      <c r="DR80" s="42" t="s">
        <v>3</v>
      </c>
      <c r="DS80" s="42" t="s">
        <v>3</v>
      </c>
      <c r="DT80" s="42" t="s">
        <v>3</v>
      </c>
      <c r="DU80" s="42" t="s">
        <v>3</v>
      </c>
      <c r="DV80" s="42" t="s">
        <v>3</v>
      </c>
      <c r="DW80" s="42" t="s">
        <v>3</v>
      </c>
      <c r="DX80" s="42" t="s">
        <v>3</v>
      </c>
      <c r="DY80" s="42" t="s">
        <v>3</v>
      </c>
      <c r="DZ80" s="42" t="s">
        <v>3</v>
      </c>
      <c r="EA80" s="42" t="s">
        <v>3</v>
      </c>
      <c r="EB80" s="42" t="s">
        <v>3</v>
      </c>
      <c r="EC80" s="42" t="s">
        <v>3</v>
      </c>
      <c r="ED80" s="42" t="s">
        <v>1045</v>
      </c>
      <c r="EE80" s="42" t="s">
        <v>2478</v>
      </c>
      <c r="EF80" s="42">
        <v>1</v>
      </c>
      <c r="EG80" s="42">
        <v>1</v>
      </c>
      <c r="EH80" s="42">
        <v>0</v>
      </c>
      <c r="EI80" s="42">
        <v>0</v>
      </c>
      <c r="EJ80" s="42">
        <v>0</v>
      </c>
      <c r="EK80" s="42" t="s">
        <v>994</v>
      </c>
      <c r="EL80" s="42">
        <v>1</v>
      </c>
      <c r="EM80" s="42">
        <v>0</v>
      </c>
      <c r="EN80" s="42">
        <v>0</v>
      </c>
      <c r="EO80" s="42">
        <v>0</v>
      </c>
      <c r="EP80" s="42">
        <v>0</v>
      </c>
      <c r="EQ80" s="42">
        <v>0</v>
      </c>
      <c r="ER80" s="42">
        <v>0</v>
      </c>
      <c r="ES80" s="42">
        <v>0</v>
      </c>
      <c r="ET80" s="42">
        <v>0</v>
      </c>
      <c r="EU80" s="42">
        <v>0</v>
      </c>
      <c r="EV80" s="42">
        <v>0</v>
      </c>
      <c r="EW80" s="42" t="s">
        <v>3</v>
      </c>
      <c r="EX80" s="44" t="s">
        <v>3</v>
      </c>
      <c r="EY80" s="44" t="s">
        <v>3</v>
      </c>
      <c r="EZ80" s="42" t="s">
        <v>3</v>
      </c>
      <c r="FA80" s="42" t="s">
        <v>3</v>
      </c>
      <c r="FB80" s="42" t="s">
        <v>3</v>
      </c>
      <c r="FC80" s="42" t="s">
        <v>3</v>
      </c>
      <c r="FD80" s="42" t="s">
        <v>3</v>
      </c>
      <c r="FE80" s="42" t="s">
        <v>3</v>
      </c>
      <c r="FF80" s="42" t="s">
        <v>3</v>
      </c>
      <c r="FG80" s="42" t="s">
        <v>3</v>
      </c>
      <c r="FH80" s="42" t="s">
        <v>3</v>
      </c>
      <c r="FI80" s="42" t="s">
        <v>62</v>
      </c>
      <c r="FJ80" s="42" t="s">
        <v>3</v>
      </c>
      <c r="FK80" s="42" t="s">
        <v>3</v>
      </c>
      <c r="FL80" s="42" t="s">
        <v>3</v>
      </c>
      <c r="FM80" s="42" t="s">
        <v>62</v>
      </c>
      <c r="FN80" s="49"/>
      <c r="FO80" s="43" t="s">
        <v>3</v>
      </c>
      <c r="FP80" s="42" t="s">
        <v>3</v>
      </c>
      <c r="FQ80" s="42" t="s">
        <v>3</v>
      </c>
      <c r="FR80" s="42" t="s">
        <v>3</v>
      </c>
      <c r="FS80" s="42" t="s">
        <v>3</v>
      </c>
      <c r="FT80" s="42" t="s">
        <v>3</v>
      </c>
      <c r="FU80" s="42" t="s">
        <v>3</v>
      </c>
      <c r="FV80" s="42" t="s">
        <v>3</v>
      </c>
      <c r="FW80" s="42" t="s">
        <v>3</v>
      </c>
      <c r="FX80" s="42" t="s">
        <v>3</v>
      </c>
      <c r="FY80" s="42" t="s">
        <v>3</v>
      </c>
      <c r="FZ80" s="42" t="s">
        <v>3</v>
      </c>
      <c r="GA80" s="42" t="s">
        <v>3</v>
      </c>
      <c r="GB80" s="42" t="s">
        <v>3</v>
      </c>
      <c r="GC80" s="42" t="s">
        <v>3</v>
      </c>
      <c r="GD80" s="42" t="s">
        <v>3</v>
      </c>
      <c r="GE80" s="42" t="s">
        <v>3</v>
      </c>
      <c r="GF80" s="42" t="s">
        <v>3</v>
      </c>
      <c r="GG80" s="42" t="s">
        <v>3</v>
      </c>
      <c r="GH80" s="42" t="s">
        <v>3</v>
      </c>
      <c r="GI80" s="42" t="s">
        <v>3</v>
      </c>
      <c r="GJ80" s="42" t="s">
        <v>3</v>
      </c>
      <c r="GK80" s="42" t="s">
        <v>3</v>
      </c>
      <c r="GL80" s="42" t="s">
        <v>3</v>
      </c>
      <c r="GM80" s="42" t="s">
        <v>3</v>
      </c>
      <c r="GN80" s="42" t="s">
        <v>3</v>
      </c>
      <c r="GO80" s="42" t="s">
        <v>3</v>
      </c>
      <c r="GP80" s="44" t="s">
        <v>3</v>
      </c>
      <c r="GQ80" s="44" t="s">
        <v>3</v>
      </c>
      <c r="GR80" s="44" t="s">
        <v>3</v>
      </c>
      <c r="GT80" s="44" t="s">
        <v>3</v>
      </c>
      <c r="GU80" s="42" t="s">
        <v>2636</v>
      </c>
      <c r="GV80" s="42" t="s">
        <v>2637</v>
      </c>
      <c r="GW80" s="42" t="s">
        <v>3</v>
      </c>
      <c r="GX80" s="42">
        <v>144590348</v>
      </c>
      <c r="GY80" s="42" t="s">
        <v>2638</v>
      </c>
      <c r="GZ80" s="42" t="s">
        <v>2639</v>
      </c>
      <c r="HA80" s="42" t="s">
        <v>3</v>
      </c>
      <c r="HB80" s="42">
        <v>34</v>
      </c>
    </row>
    <row r="81" spans="1:210" x14ac:dyDescent="0.35">
      <c r="A81" s="42" t="s">
        <v>2640</v>
      </c>
      <c r="B81" s="42" t="s">
        <v>2641</v>
      </c>
      <c r="C81" s="42" t="s">
        <v>2642</v>
      </c>
      <c r="D81" s="42" t="s">
        <v>2635</v>
      </c>
      <c r="E81" s="46">
        <v>338050942596260</v>
      </c>
      <c r="F81" s="42" t="s">
        <v>2642</v>
      </c>
      <c r="G81" s="42" t="s">
        <v>46</v>
      </c>
      <c r="H81" s="42" t="s">
        <v>603</v>
      </c>
      <c r="I81" s="42" t="s">
        <v>46</v>
      </c>
      <c r="J81" s="42" t="s">
        <v>651</v>
      </c>
      <c r="K81" s="42" t="s">
        <v>673</v>
      </c>
      <c r="L81" s="42" t="s">
        <v>690</v>
      </c>
      <c r="M81" s="42" t="s">
        <v>707</v>
      </c>
      <c r="N81" s="42" t="s">
        <v>690</v>
      </c>
      <c r="O81" s="42" t="s">
        <v>1314</v>
      </c>
      <c r="P81" s="42" t="s">
        <v>706</v>
      </c>
      <c r="Q81" s="42" t="s">
        <v>3</v>
      </c>
      <c r="R81" s="42" t="s">
        <v>705</v>
      </c>
      <c r="S81" s="42" t="s">
        <v>706</v>
      </c>
      <c r="T81" s="42" t="s">
        <v>706</v>
      </c>
      <c r="U81" s="43" t="s">
        <v>706</v>
      </c>
      <c r="V81" s="42" t="s">
        <v>15</v>
      </c>
      <c r="W81" s="42" t="s">
        <v>1084</v>
      </c>
      <c r="X81" s="42" t="s">
        <v>224</v>
      </c>
      <c r="Y81" s="42" t="s">
        <v>1084</v>
      </c>
      <c r="Z81" s="42" t="s">
        <v>1089</v>
      </c>
      <c r="AA81" s="42" t="s">
        <v>1045</v>
      </c>
      <c r="AB81" s="42" t="s">
        <v>1045</v>
      </c>
      <c r="AC81" s="42" t="s">
        <v>922</v>
      </c>
      <c r="AD81" s="42" t="s">
        <v>3</v>
      </c>
      <c r="AE81" s="43" t="s">
        <v>922</v>
      </c>
      <c r="AF81" s="44" t="s">
        <v>3</v>
      </c>
      <c r="AG81" s="44" t="s">
        <v>3</v>
      </c>
      <c r="AH81" s="42" t="s">
        <v>2478</v>
      </c>
      <c r="AI81" s="42">
        <v>1</v>
      </c>
      <c r="AJ81" s="42">
        <v>1</v>
      </c>
      <c r="AK81" s="42">
        <v>0</v>
      </c>
      <c r="AL81" s="42">
        <v>0</v>
      </c>
      <c r="AM81" s="42">
        <v>0</v>
      </c>
      <c r="AN81" s="42" t="s">
        <v>2478</v>
      </c>
      <c r="AO81" s="42">
        <v>1</v>
      </c>
      <c r="AP81" s="42">
        <v>1</v>
      </c>
      <c r="AQ81" s="42">
        <v>0</v>
      </c>
      <c r="AR81" s="42">
        <v>0</v>
      </c>
      <c r="AS81" s="42">
        <v>0</v>
      </c>
      <c r="AT81" s="42" t="s">
        <v>3</v>
      </c>
      <c r="AU81" s="42" t="s">
        <v>3</v>
      </c>
      <c r="AV81" s="42" t="s">
        <v>3</v>
      </c>
      <c r="AW81" s="42" t="s">
        <v>3</v>
      </c>
      <c r="AX81" s="42" t="s">
        <v>3</v>
      </c>
      <c r="AY81" s="42" t="s">
        <v>3</v>
      </c>
      <c r="AZ81" s="42" t="s">
        <v>3</v>
      </c>
      <c r="BA81" s="42" t="s">
        <v>3</v>
      </c>
      <c r="BB81" s="42" t="s">
        <v>3</v>
      </c>
      <c r="BC81" s="42" t="s">
        <v>3</v>
      </c>
      <c r="BD81" s="42" t="s">
        <v>3</v>
      </c>
      <c r="BE81" s="42" t="s">
        <v>3</v>
      </c>
      <c r="BF81" s="42" t="s">
        <v>3</v>
      </c>
      <c r="BG81" s="42" t="s">
        <v>3</v>
      </c>
      <c r="BH81" s="42" t="s">
        <v>3</v>
      </c>
      <c r="BI81" s="42" t="s">
        <v>3</v>
      </c>
      <c r="BJ81" s="42" t="s">
        <v>3</v>
      </c>
      <c r="BK81" s="42" t="s">
        <v>3</v>
      </c>
      <c r="BL81" s="42" t="s">
        <v>1045</v>
      </c>
      <c r="BM81" s="42">
        <v>30</v>
      </c>
      <c r="BN81" s="42" t="s">
        <v>3</v>
      </c>
      <c r="BO81" s="42" t="s">
        <v>3</v>
      </c>
      <c r="BP81" s="42" t="s">
        <v>3</v>
      </c>
      <c r="BQ81" s="42" t="s">
        <v>3</v>
      </c>
      <c r="BR81" s="42" t="s">
        <v>3</v>
      </c>
      <c r="BS81" s="42" t="s">
        <v>3</v>
      </c>
      <c r="BT81" s="43">
        <v>30</v>
      </c>
      <c r="BU81" s="42" t="s">
        <v>1045</v>
      </c>
      <c r="BV81" s="42">
        <v>30</v>
      </c>
      <c r="BW81" s="42" t="s">
        <v>3</v>
      </c>
      <c r="BX81" s="42" t="s">
        <v>3</v>
      </c>
      <c r="BY81" s="42" t="s">
        <v>3</v>
      </c>
      <c r="BZ81" s="42" t="s">
        <v>3</v>
      </c>
      <c r="CA81" s="42" t="s">
        <v>3</v>
      </c>
      <c r="CB81" s="42" t="s">
        <v>3</v>
      </c>
      <c r="CC81" s="42" t="s">
        <v>3</v>
      </c>
      <c r="CD81" s="43">
        <v>30</v>
      </c>
      <c r="CE81" s="42" t="s">
        <v>3</v>
      </c>
      <c r="CF81" s="42" t="s">
        <v>3</v>
      </c>
      <c r="CG81" s="42" t="s">
        <v>3</v>
      </c>
      <c r="CH81" s="42" t="s">
        <v>3</v>
      </c>
      <c r="CI81" s="42" t="s">
        <v>3</v>
      </c>
      <c r="CJ81" s="42" t="s">
        <v>3</v>
      </c>
      <c r="CK81" s="42" t="s">
        <v>3</v>
      </c>
      <c r="CL81" s="42" t="s">
        <v>3</v>
      </c>
      <c r="CM81" s="42" t="s">
        <v>3</v>
      </c>
      <c r="CN81" s="42" t="s">
        <v>3</v>
      </c>
      <c r="CO81" s="43" t="s">
        <v>3</v>
      </c>
      <c r="CP81" s="45" t="s">
        <v>3</v>
      </c>
      <c r="CQ81" s="42" t="s">
        <v>3</v>
      </c>
      <c r="CR81" s="42" t="s">
        <v>3</v>
      </c>
      <c r="CS81" s="42" t="s">
        <v>3</v>
      </c>
      <c r="CT81" s="42" t="s">
        <v>3</v>
      </c>
      <c r="CU81" s="42" t="s">
        <v>33</v>
      </c>
      <c r="CV81" s="42" t="s">
        <v>2478</v>
      </c>
      <c r="CW81" s="42">
        <v>1</v>
      </c>
      <c r="CX81" s="42">
        <v>1</v>
      </c>
      <c r="CY81" s="42">
        <v>0</v>
      </c>
      <c r="CZ81" s="42">
        <v>0</v>
      </c>
      <c r="DA81" s="42">
        <v>0</v>
      </c>
      <c r="DB81" s="42" t="s">
        <v>2643</v>
      </c>
      <c r="DC81" s="42">
        <v>1</v>
      </c>
      <c r="DD81" s="42">
        <v>1</v>
      </c>
      <c r="DE81" s="42">
        <v>0</v>
      </c>
      <c r="DF81" s="42">
        <v>0</v>
      </c>
      <c r="DG81" s="42">
        <v>0</v>
      </c>
      <c r="DH81" s="42">
        <v>0</v>
      </c>
      <c r="DI81" s="42">
        <v>0</v>
      </c>
      <c r="DJ81" s="42">
        <v>1</v>
      </c>
      <c r="DK81" s="42">
        <v>0</v>
      </c>
      <c r="DL81" s="42">
        <v>0</v>
      </c>
      <c r="DM81" s="42" t="s">
        <v>3</v>
      </c>
      <c r="DN81" s="42" t="s">
        <v>3</v>
      </c>
      <c r="DO81" s="42" t="s">
        <v>3</v>
      </c>
      <c r="DP81" s="42" t="s">
        <v>3</v>
      </c>
      <c r="DQ81" s="42" t="s">
        <v>3</v>
      </c>
      <c r="DR81" s="42" t="s">
        <v>3</v>
      </c>
      <c r="DS81" s="42" t="s">
        <v>3</v>
      </c>
      <c r="DT81" s="42" t="s">
        <v>3</v>
      </c>
      <c r="DU81" s="42" t="s">
        <v>3</v>
      </c>
      <c r="DV81" s="42" t="s">
        <v>3</v>
      </c>
      <c r="DW81" s="42" t="s">
        <v>3</v>
      </c>
      <c r="DX81" s="42" t="s">
        <v>3</v>
      </c>
      <c r="DY81" s="42" t="s">
        <v>3</v>
      </c>
      <c r="DZ81" s="42" t="s">
        <v>3</v>
      </c>
      <c r="EA81" s="42" t="s">
        <v>3</v>
      </c>
      <c r="EB81" s="42" t="s">
        <v>3</v>
      </c>
      <c r="EC81" s="42" t="s">
        <v>3</v>
      </c>
      <c r="ED81" s="42" t="s">
        <v>1045</v>
      </c>
      <c r="EE81" s="42" t="s">
        <v>2478</v>
      </c>
      <c r="EF81" s="42">
        <v>1</v>
      </c>
      <c r="EG81" s="42">
        <v>1</v>
      </c>
      <c r="EH81" s="42">
        <v>0</v>
      </c>
      <c r="EI81" s="42">
        <v>0</v>
      </c>
      <c r="EJ81" s="42">
        <v>0</v>
      </c>
      <c r="EK81" s="42" t="s">
        <v>2644</v>
      </c>
      <c r="EL81" s="42">
        <v>1</v>
      </c>
      <c r="EM81" s="42">
        <v>1</v>
      </c>
      <c r="EN81" s="42">
        <v>0</v>
      </c>
      <c r="EO81" s="42">
        <v>0</v>
      </c>
      <c r="EP81" s="42">
        <v>0</v>
      </c>
      <c r="EQ81" s="42">
        <v>0</v>
      </c>
      <c r="ER81" s="42">
        <v>0</v>
      </c>
      <c r="ES81" s="42">
        <v>0</v>
      </c>
      <c r="ET81" s="42">
        <v>0</v>
      </c>
      <c r="EU81" s="42">
        <v>0</v>
      </c>
      <c r="EV81" s="42">
        <v>0</v>
      </c>
      <c r="EW81" s="42" t="s">
        <v>3</v>
      </c>
      <c r="EX81" s="44" t="s">
        <v>3</v>
      </c>
      <c r="EY81" s="44" t="s">
        <v>3</v>
      </c>
      <c r="EZ81" s="42" t="s">
        <v>3</v>
      </c>
      <c r="FA81" s="42" t="s">
        <v>3</v>
      </c>
      <c r="FB81" s="42" t="s">
        <v>3</v>
      </c>
      <c r="FC81" s="42" t="s">
        <v>3</v>
      </c>
      <c r="FD81" s="42" t="s">
        <v>3</v>
      </c>
      <c r="FE81" s="42" t="s">
        <v>3</v>
      </c>
      <c r="FF81" s="42" t="s">
        <v>3</v>
      </c>
      <c r="FG81" s="42" t="s">
        <v>3</v>
      </c>
      <c r="FH81" s="42" t="s">
        <v>3</v>
      </c>
      <c r="FI81" s="42" t="s">
        <v>62</v>
      </c>
      <c r="FJ81" s="42" t="s">
        <v>3</v>
      </c>
      <c r="FK81" s="42" t="s">
        <v>3</v>
      </c>
      <c r="FL81" s="42" t="s">
        <v>3</v>
      </c>
      <c r="FM81" s="42" t="s">
        <v>62</v>
      </c>
      <c r="FN81" s="49"/>
      <c r="FO81" s="43" t="s">
        <v>3</v>
      </c>
      <c r="FP81" s="42" t="s">
        <v>3</v>
      </c>
      <c r="FQ81" s="42" t="s">
        <v>3</v>
      </c>
      <c r="FR81" s="42" t="s">
        <v>3</v>
      </c>
      <c r="FS81" s="42" t="s">
        <v>3</v>
      </c>
      <c r="FT81" s="42" t="s">
        <v>3</v>
      </c>
      <c r="FU81" s="42" t="s">
        <v>3</v>
      </c>
      <c r="FV81" s="42" t="s">
        <v>3</v>
      </c>
      <c r="FW81" s="42" t="s">
        <v>3</v>
      </c>
      <c r="FX81" s="42" t="s">
        <v>3</v>
      </c>
      <c r="FY81" s="42" t="s">
        <v>3</v>
      </c>
      <c r="FZ81" s="42" t="s">
        <v>3</v>
      </c>
      <c r="GA81" s="42" t="s">
        <v>3</v>
      </c>
      <c r="GB81" s="42" t="s">
        <v>3</v>
      </c>
      <c r="GC81" s="42" t="s">
        <v>3</v>
      </c>
      <c r="GD81" s="42" t="s">
        <v>3</v>
      </c>
      <c r="GE81" s="42" t="s">
        <v>3</v>
      </c>
      <c r="GF81" s="42" t="s">
        <v>3</v>
      </c>
      <c r="GG81" s="42" t="s">
        <v>3</v>
      </c>
      <c r="GH81" s="42" t="s">
        <v>3</v>
      </c>
      <c r="GI81" s="42" t="s">
        <v>3</v>
      </c>
      <c r="GJ81" s="42" t="s">
        <v>3</v>
      </c>
      <c r="GK81" s="42" t="s">
        <v>3</v>
      </c>
      <c r="GL81" s="42" t="s">
        <v>3</v>
      </c>
      <c r="GM81" s="42" t="s">
        <v>3</v>
      </c>
      <c r="GN81" s="42" t="s">
        <v>3</v>
      </c>
      <c r="GO81" s="42" t="s">
        <v>3</v>
      </c>
      <c r="GP81" s="44" t="s">
        <v>3</v>
      </c>
      <c r="GQ81" s="44" t="s">
        <v>3</v>
      </c>
      <c r="GR81" s="44" t="s">
        <v>3</v>
      </c>
      <c r="GT81" s="44" t="s">
        <v>3</v>
      </c>
      <c r="GU81" s="42" t="s">
        <v>2645</v>
      </c>
      <c r="GV81" s="42" t="s">
        <v>3</v>
      </c>
      <c r="GW81" s="42" t="s">
        <v>3</v>
      </c>
      <c r="GX81" s="42">
        <v>144604782</v>
      </c>
      <c r="GY81" s="42" t="s">
        <v>2646</v>
      </c>
      <c r="GZ81" s="42" t="s">
        <v>2647</v>
      </c>
      <c r="HA81" s="42" t="s">
        <v>3</v>
      </c>
      <c r="HB81" s="42">
        <v>62</v>
      </c>
    </row>
    <row r="82" spans="1:210" x14ac:dyDescent="0.35">
      <c r="A82" s="42" t="s">
        <v>2654</v>
      </c>
      <c r="B82" s="42" t="s">
        <v>2655</v>
      </c>
      <c r="C82" s="42" t="s">
        <v>2634</v>
      </c>
      <c r="D82" s="42" t="s">
        <v>2635</v>
      </c>
      <c r="E82" s="42" t="s">
        <v>3</v>
      </c>
      <c r="F82" s="42" t="s">
        <v>2634</v>
      </c>
      <c r="G82" s="42" t="s">
        <v>46</v>
      </c>
      <c r="H82" s="42" t="s">
        <v>603</v>
      </c>
      <c r="I82" s="42" t="s">
        <v>46</v>
      </c>
      <c r="J82" s="42" t="s">
        <v>645</v>
      </c>
      <c r="K82" s="42" t="s">
        <v>673</v>
      </c>
      <c r="L82" s="42" t="s">
        <v>690</v>
      </c>
      <c r="M82" s="42" t="s">
        <v>707</v>
      </c>
      <c r="N82" s="42" t="s">
        <v>690</v>
      </c>
      <c r="O82" s="42" t="s">
        <v>1314</v>
      </c>
      <c r="P82" s="42" t="s">
        <v>43</v>
      </c>
      <c r="Q82" s="42" t="s">
        <v>2436</v>
      </c>
      <c r="R82" s="42" t="s">
        <v>774</v>
      </c>
      <c r="S82" s="42" t="s">
        <v>43</v>
      </c>
      <c r="T82" s="42" t="s">
        <v>2436</v>
      </c>
      <c r="U82" s="43" t="s">
        <v>2436</v>
      </c>
      <c r="V82" s="42" t="s">
        <v>15</v>
      </c>
      <c r="W82" s="42" t="s">
        <v>1084</v>
      </c>
      <c r="X82" s="42" t="s">
        <v>224</v>
      </c>
      <c r="Y82" s="42" t="s">
        <v>1084</v>
      </c>
      <c r="Z82" s="42" t="s">
        <v>1089</v>
      </c>
      <c r="AA82" s="42" t="s">
        <v>1045</v>
      </c>
      <c r="AB82" s="42" t="s">
        <v>1045</v>
      </c>
      <c r="AC82" s="42" t="s">
        <v>920</v>
      </c>
      <c r="AD82" s="42" t="s">
        <v>3</v>
      </c>
      <c r="AE82" s="43" t="s">
        <v>920</v>
      </c>
      <c r="AF82" s="44" t="s">
        <v>3</v>
      </c>
      <c r="AG82" s="44" t="s">
        <v>3</v>
      </c>
      <c r="AH82" s="42" t="s">
        <v>2478</v>
      </c>
      <c r="AI82" s="42">
        <v>1</v>
      </c>
      <c r="AJ82" s="42">
        <v>1</v>
      </c>
      <c r="AK82" s="42">
        <v>0</v>
      </c>
      <c r="AL82" s="42">
        <v>0</v>
      </c>
      <c r="AM82" s="42">
        <v>0</v>
      </c>
      <c r="AN82" s="42" t="s">
        <v>2478</v>
      </c>
      <c r="AO82" s="42">
        <v>1</v>
      </c>
      <c r="AP82" s="42">
        <v>1</v>
      </c>
      <c r="AQ82" s="42">
        <v>0</v>
      </c>
      <c r="AR82" s="42">
        <v>0</v>
      </c>
      <c r="AS82" s="42">
        <v>0</v>
      </c>
      <c r="AT82" s="42" t="s">
        <v>3</v>
      </c>
      <c r="AU82" s="42" t="s">
        <v>3</v>
      </c>
      <c r="AV82" s="42" t="s">
        <v>3</v>
      </c>
      <c r="AW82" s="42" t="s">
        <v>3</v>
      </c>
      <c r="AX82" s="42" t="s">
        <v>3</v>
      </c>
      <c r="AY82" s="42" t="s">
        <v>3</v>
      </c>
      <c r="AZ82" s="42" t="s">
        <v>3</v>
      </c>
      <c r="BA82" s="42" t="s">
        <v>3</v>
      </c>
      <c r="BB82" s="42" t="s">
        <v>3</v>
      </c>
      <c r="BC82" s="42" t="s">
        <v>3</v>
      </c>
      <c r="BD82" s="42" t="s">
        <v>3</v>
      </c>
      <c r="BE82" s="42" t="s">
        <v>3</v>
      </c>
      <c r="BF82" s="42" t="s">
        <v>3</v>
      </c>
      <c r="BG82" s="42" t="s">
        <v>3</v>
      </c>
      <c r="BH82" s="42" t="s">
        <v>3</v>
      </c>
      <c r="BI82" s="42" t="s">
        <v>3</v>
      </c>
      <c r="BJ82" s="42" t="s">
        <v>3</v>
      </c>
      <c r="BK82" s="42" t="s">
        <v>3</v>
      </c>
      <c r="BL82" s="42" t="s">
        <v>1045</v>
      </c>
      <c r="BM82" s="42">
        <v>25</v>
      </c>
      <c r="BN82" s="42" t="s">
        <v>3</v>
      </c>
      <c r="BO82" s="42" t="s">
        <v>3</v>
      </c>
      <c r="BP82" s="42" t="s">
        <v>3</v>
      </c>
      <c r="BQ82" s="42" t="s">
        <v>3</v>
      </c>
      <c r="BR82" s="42" t="s">
        <v>3</v>
      </c>
      <c r="BS82" s="42" t="s">
        <v>3</v>
      </c>
      <c r="BT82" s="43">
        <v>25</v>
      </c>
      <c r="BU82" s="42" t="s">
        <v>1045</v>
      </c>
      <c r="BV82" s="42">
        <v>25</v>
      </c>
      <c r="BW82" s="42" t="s">
        <v>3</v>
      </c>
      <c r="BX82" s="42" t="s">
        <v>3</v>
      </c>
      <c r="BY82" s="42" t="s">
        <v>3</v>
      </c>
      <c r="BZ82" s="42" t="s">
        <v>3</v>
      </c>
      <c r="CA82" s="42" t="s">
        <v>3</v>
      </c>
      <c r="CB82" s="42" t="s">
        <v>3</v>
      </c>
      <c r="CC82" s="42" t="s">
        <v>3</v>
      </c>
      <c r="CD82" s="43">
        <v>25</v>
      </c>
      <c r="CE82" s="42" t="s">
        <v>3</v>
      </c>
      <c r="CF82" s="42" t="s">
        <v>3</v>
      </c>
      <c r="CG82" s="42" t="s">
        <v>3</v>
      </c>
      <c r="CH82" s="42" t="s">
        <v>3</v>
      </c>
      <c r="CI82" s="42" t="s">
        <v>3</v>
      </c>
      <c r="CJ82" s="42" t="s">
        <v>3</v>
      </c>
      <c r="CK82" s="42" t="s">
        <v>3</v>
      </c>
      <c r="CL82" s="42" t="s">
        <v>3</v>
      </c>
      <c r="CM82" s="42" t="s">
        <v>3</v>
      </c>
      <c r="CN82" s="42" t="s">
        <v>3</v>
      </c>
      <c r="CO82" s="43" t="s">
        <v>3</v>
      </c>
      <c r="CP82" s="45" t="s">
        <v>3</v>
      </c>
      <c r="CQ82" s="42" t="s">
        <v>3</v>
      </c>
      <c r="CR82" s="42" t="s">
        <v>3</v>
      </c>
      <c r="CS82" s="42" t="s">
        <v>3</v>
      </c>
      <c r="CT82" s="42" t="s">
        <v>3</v>
      </c>
      <c r="CU82" s="42" t="s">
        <v>17</v>
      </c>
      <c r="CV82" s="42" t="s">
        <v>3</v>
      </c>
      <c r="CW82" s="42" t="s">
        <v>3</v>
      </c>
      <c r="CX82" s="42" t="s">
        <v>3</v>
      </c>
      <c r="CY82" s="42" t="s">
        <v>3</v>
      </c>
      <c r="CZ82" s="42" t="s">
        <v>3</v>
      </c>
      <c r="DA82" s="42" t="s">
        <v>3</v>
      </c>
      <c r="DB82" s="42" t="s">
        <v>3</v>
      </c>
      <c r="DC82" s="42" t="s">
        <v>3</v>
      </c>
      <c r="DD82" s="42" t="s">
        <v>3</v>
      </c>
      <c r="DE82" s="42" t="s">
        <v>3</v>
      </c>
      <c r="DF82" s="42" t="s">
        <v>3</v>
      </c>
      <c r="DG82" s="42" t="s">
        <v>3</v>
      </c>
      <c r="DH82" s="42" t="s">
        <v>3</v>
      </c>
      <c r="DI82" s="42" t="s">
        <v>3</v>
      </c>
      <c r="DJ82" s="42" t="s">
        <v>3</v>
      </c>
      <c r="DK82" s="42" t="s">
        <v>3</v>
      </c>
      <c r="DL82" s="42" t="s">
        <v>3</v>
      </c>
      <c r="DM82" s="42" t="s">
        <v>3</v>
      </c>
      <c r="DN82" s="42" t="s">
        <v>3</v>
      </c>
      <c r="DO82" s="42" t="s">
        <v>3</v>
      </c>
      <c r="DP82" s="42" t="s">
        <v>3</v>
      </c>
      <c r="DQ82" s="42" t="s">
        <v>3</v>
      </c>
      <c r="DR82" s="42" t="s">
        <v>3</v>
      </c>
      <c r="DS82" s="42" t="s">
        <v>3</v>
      </c>
      <c r="DT82" s="42" t="s">
        <v>3</v>
      </c>
      <c r="DU82" s="42" t="s">
        <v>3</v>
      </c>
      <c r="DV82" s="42" t="s">
        <v>3</v>
      </c>
      <c r="DW82" s="42" t="s">
        <v>3</v>
      </c>
      <c r="DX82" s="42" t="s">
        <v>3</v>
      </c>
      <c r="DY82" s="42" t="s">
        <v>3</v>
      </c>
      <c r="DZ82" s="42" t="s">
        <v>3</v>
      </c>
      <c r="EA82" s="42" t="s">
        <v>3</v>
      </c>
      <c r="EB82" s="42" t="s">
        <v>3</v>
      </c>
      <c r="EC82" s="42" t="s">
        <v>3</v>
      </c>
      <c r="ED82" s="42" t="s">
        <v>1045</v>
      </c>
      <c r="EE82" s="42" t="s">
        <v>2478</v>
      </c>
      <c r="EF82" s="42">
        <v>1</v>
      </c>
      <c r="EG82" s="42">
        <v>1</v>
      </c>
      <c r="EH82" s="42">
        <v>0</v>
      </c>
      <c r="EI82" s="42">
        <v>0</v>
      </c>
      <c r="EJ82" s="42">
        <v>0</v>
      </c>
      <c r="EK82" s="42" t="s">
        <v>994</v>
      </c>
      <c r="EL82" s="42">
        <v>1</v>
      </c>
      <c r="EM82" s="42">
        <v>0</v>
      </c>
      <c r="EN82" s="42">
        <v>0</v>
      </c>
      <c r="EO82" s="42">
        <v>0</v>
      </c>
      <c r="EP82" s="42">
        <v>0</v>
      </c>
      <c r="EQ82" s="42">
        <v>0</v>
      </c>
      <c r="ER82" s="42">
        <v>0</v>
      </c>
      <c r="ES82" s="42">
        <v>0</v>
      </c>
      <c r="ET82" s="42">
        <v>0</v>
      </c>
      <c r="EU82" s="42">
        <v>0</v>
      </c>
      <c r="EV82" s="42">
        <v>0</v>
      </c>
      <c r="EW82" s="42" t="s">
        <v>3</v>
      </c>
      <c r="EX82" s="44" t="s">
        <v>3</v>
      </c>
      <c r="EY82" s="44" t="s">
        <v>3</v>
      </c>
      <c r="EZ82" s="42" t="s">
        <v>3</v>
      </c>
      <c r="FA82" s="42" t="s">
        <v>3</v>
      </c>
      <c r="FB82" s="42" t="s">
        <v>3</v>
      </c>
      <c r="FC82" s="42" t="s">
        <v>3</v>
      </c>
      <c r="FD82" s="42" t="s">
        <v>3</v>
      </c>
      <c r="FE82" s="42" t="s">
        <v>3</v>
      </c>
      <c r="FF82" s="42" t="s">
        <v>3</v>
      </c>
      <c r="FG82" s="42" t="s">
        <v>3</v>
      </c>
      <c r="FH82" s="42" t="s">
        <v>3</v>
      </c>
      <c r="FI82" s="42" t="s">
        <v>62</v>
      </c>
      <c r="FJ82" s="42" t="s">
        <v>3</v>
      </c>
      <c r="FK82" s="42" t="s">
        <v>3</v>
      </c>
      <c r="FL82" s="42" t="s">
        <v>3</v>
      </c>
      <c r="FM82" s="42" t="s">
        <v>62</v>
      </c>
      <c r="FN82" s="49"/>
      <c r="FO82" s="43" t="s">
        <v>3</v>
      </c>
      <c r="FP82" s="42" t="s">
        <v>3</v>
      </c>
      <c r="FQ82" s="42" t="s">
        <v>3</v>
      </c>
      <c r="FR82" s="42" t="s">
        <v>3</v>
      </c>
      <c r="FS82" s="42" t="s">
        <v>3</v>
      </c>
      <c r="FT82" s="42" t="s">
        <v>3</v>
      </c>
      <c r="FU82" s="42" t="s">
        <v>3</v>
      </c>
      <c r="FV82" s="42" t="s">
        <v>3</v>
      </c>
      <c r="FW82" s="42" t="s">
        <v>3</v>
      </c>
      <c r="FX82" s="42" t="s">
        <v>3</v>
      </c>
      <c r="FY82" s="42" t="s">
        <v>3</v>
      </c>
      <c r="FZ82" s="42" t="s">
        <v>3</v>
      </c>
      <c r="GA82" s="42" t="s">
        <v>3</v>
      </c>
      <c r="GB82" s="42" t="s">
        <v>3</v>
      </c>
      <c r="GC82" s="42" t="s">
        <v>3</v>
      </c>
      <c r="GD82" s="42" t="s">
        <v>3</v>
      </c>
      <c r="GE82" s="42" t="s">
        <v>3</v>
      </c>
      <c r="GF82" s="42" t="s">
        <v>3</v>
      </c>
      <c r="GG82" s="42" t="s">
        <v>3</v>
      </c>
      <c r="GH82" s="42" t="s">
        <v>3</v>
      </c>
      <c r="GI82" s="42" t="s">
        <v>3</v>
      </c>
      <c r="GJ82" s="42" t="s">
        <v>3</v>
      </c>
      <c r="GK82" s="42" t="s">
        <v>3</v>
      </c>
      <c r="GL82" s="42" t="s">
        <v>3</v>
      </c>
      <c r="GM82" s="42" t="s">
        <v>3</v>
      </c>
      <c r="GN82" s="42" t="s">
        <v>3</v>
      </c>
      <c r="GO82" s="42" t="s">
        <v>3</v>
      </c>
      <c r="GP82" s="44" t="s">
        <v>3</v>
      </c>
      <c r="GQ82" s="44" t="s">
        <v>3</v>
      </c>
      <c r="GR82" s="44" t="s">
        <v>3</v>
      </c>
      <c r="GT82" s="44" t="s">
        <v>3</v>
      </c>
      <c r="GU82" s="42" t="s">
        <v>2656</v>
      </c>
      <c r="GV82" s="42" t="s">
        <v>2657</v>
      </c>
      <c r="GW82" s="42" t="s">
        <v>3</v>
      </c>
      <c r="GX82" s="42">
        <v>144590512</v>
      </c>
      <c r="GY82" s="42" t="s">
        <v>2658</v>
      </c>
      <c r="GZ82" s="42" t="s">
        <v>2659</v>
      </c>
      <c r="HA82" s="42" t="s">
        <v>3</v>
      </c>
      <c r="HB82" s="42">
        <v>35</v>
      </c>
    </row>
    <row r="83" spans="1:210" x14ac:dyDescent="0.35">
      <c r="A83" s="42" t="s">
        <v>2669</v>
      </c>
      <c r="B83" s="42" t="s">
        <v>2670</v>
      </c>
      <c r="C83" s="42" t="s">
        <v>2642</v>
      </c>
      <c r="D83" s="42" t="s">
        <v>2635</v>
      </c>
      <c r="E83" s="46">
        <v>338050935905177</v>
      </c>
      <c r="F83" s="42" t="s">
        <v>2642</v>
      </c>
      <c r="G83" s="42" t="s">
        <v>46</v>
      </c>
      <c r="H83" s="42" t="s">
        <v>603</v>
      </c>
      <c r="I83" s="42" t="s">
        <v>46</v>
      </c>
      <c r="J83" s="42" t="s">
        <v>649</v>
      </c>
      <c r="K83" s="42" t="s">
        <v>673</v>
      </c>
      <c r="L83" s="42" t="s">
        <v>690</v>
      </c>
      <c r="M83" s="42" t="s">
        <v>707</v>
      </c>
      <c r="N83" s="42" t="s">
        <v>690</v>
      </c>
      <c r="O83" s="42" t="s">
        <v>1314</v>
      </c>
      <c r="P83" s="42" t="s">
        <v>706</v>
      </c>
      <c r="Q83" s="42" t="s">
        <v>3</v>
      </c>
      <c r="R83" s="42" t="s">
        <v>705</v>
      </c>
      <c r="S83" s="42" t="s">
        <v>706</v>
      </c>
      <c r="T83" s="42" t="s">
        <v>706</v>
      </c>
      <c r="U83" s="43" t="s">
        <v>706</v>
      </c>
      <c r="V83" s="42" t="s">
        <v>15</v>
      </c>
      <c r="W83" s="42" t="s">
        <v>1084</v>
      </c>
      <c r="X83" s="42" t="s">
        <v>224</v>
      </c>
      <c r="Y83" s="42" t="s">
        <v>1084</v>
      </c>
      <c r="Z83" s="42" t="s">
        <v>1089</v>
      </c>
      <c r="AA83" s="42" t="s">
        <v>1045</v>
      </c>
      <c r="AB83" s="42" t="s">
        <v>1045</v>
      </c>
      <c r="AC83" s="42" t="s">
        <v>922</v>
      </c>
      <c r="AD83" s="42" t="s">
        <v>3</v>
      </c>
      <c r="AE83" s="43" t="s">
        <v>922</v>
      </c>
      <c r="AF83" s="44" t="s">
        <v>62</v>
      </c>
      <c r="AG83" s="44" t="s">
        <v>3</v>
      </c>
      <c r="AH83" s="42" t="s">
        <v>2478</v>
      </c>
      <c r="AI83" s="42">
        <v>1</v>
      </c>
      <c r="AJ83" s="42">
        <v>1</v>
      </c>
      <c r="AK83" s="42">
        <v>0</v>
      </c>
      <c r="AL83" s="42">
        <v>0</v>
      </c>
      <c r="AM83" s="42">
        <v>0</v>
      </c>
      <c r="AN83" s="42" t="s">
        <v>2478</v>
      </c>
      <c r="AO83" s="42">
        <v>1</v>
      </c>
      <c r="AP83" s="42">
        <v>1</v>
      </c>
      <c r="AQ83" s="42">
        <v>0</v>
      </c>
      <c r="AR83" s="42">
        <v>0</v>
      </c>
      <c r="AS83" s="42">
        <v>0</v>
      </c>
      <c r="AT83" s="42" t="s">
        <v>3</v>
      </c>
      <c r="AU83" s="42" t="s">
        <v>3</v>
      </c>
      <c r="AV83" s="42" t="s">
        <v>3</v>
      </c>
      <c r="AW83" s="42" t="s">
        <v>3</v>
      </c>
      <c r="AX83" s="42" t="s">
        <v>3</v>
      </c>
      <c r="AY83" s="42" t="s">
        <v>3</v>
      </c>
      <c r="AZ83" s="42" t="s">
        <v>3</v>
      </c>
      <c r="BA83" s="42" t="s">
        <v>3</v>
      </c>
      <c r="BB83" s="42" t="s">
        <v>3</v>
      </c>
      <c r="BC83" s="42" t="s">
        <v>3</v>
      </c>
      <c r="BD83" s="42" t="s">
        <v>3</v>
      </c>
      <c r="BE83" s="42" t="s">
        <v>3</v>
      </c>
      <c r="BF83" s="42" t="s">
        <v>3</v>
      </c>
      <c r="BG83" s="42" t="s">
        <v>3</v>
      </c>
      <c r="BH83" s="42" t="s">
        <v>3</v>
      </c>
      <c r="BI83" s="42" t="s">
        <v>3</v>
      </c>
      <c r="BJ83" s="42" t="s">
        <v>3</v>
      </c>
      <c r="BK83" s="42" t="s">
        <v>3</v>
      </c>
      <c r="BL83" s="42" t="s">
        <v>1045</v>
      </c>
      <c r="BM83" s="42">
        <v>25</v>
      </c>
      <c r="BN83" s="42" t="s">
        <v>3</v>
      </c>
      <c r="BO83" s="42" t="s">
        <v>3</v>
      </c>
      <c r="BP83" s="42" t="s">
        <v>3</v>
      </c>
      <c r="BQ83" s="42" t="s">
        <v>3</v>
      </c>
      <c r="BR83" s="42" t="s">
        <v>3</v>
      </c>
      <c r="BS83" s="42" t="s">
        <v>3</v>
      </c>
      <c r="BT83" s="43">
        <v>25</v>
      </c>
      <c r="BU83" s="42" t="s">
        <v>1045</v>
      </c>
      <c r="BV83" s="42">
        <v>25</v>
      </c>
      <c r="BW83" s="42" t="s">
        <v>3</v>
      </c>
      <c r="BX83" s="42" t="s">
        <v>3</v>
      </c>
      <c r="BY83" s="42" t="s">
        <v>3</v>
      </c>
      <c r="BZ83" s="42" t="s">
        <v>3</v>
      </c>
      <c r="CA83" s="42" t="s">
        <v>3</v>
      </c>
      <c r="CB83" s="42" t="s">
        <v>3</v>
      </c>
      <c r="CC83" s="42" t="s">
        <v>3</v>
      </c>
      <c r="CD83" s="43">
        <v>25</v>
      </c>
      <c r="CE83" s="42" t="s">
        <v>3</v>
      </c>
      <c r="CF83" s="42" t="s">
        <v>3</v>
      </c>
      <c r="CG83" s="42" t="s">
        <v>3</v>
      </c>
      <c r="CH83" s="42" t="s">
        <v>3</v>
      </c>
      <c r="CI83" s="42" t="s">
        <v>3</v>
      </c>
      <c r="CJ83" s="42" t="s">
        <v>3</v>
      </c>
      <c r="CK83" s="42" t="s">
        <v>3</v>
      </c>
      <c r="CL83" s="42" t="s">
        <v>3</v>
      </c>
      <c r="CM83" s="42" t="s">
        <v>3</v>
      </c>
      <c r="CN83" s="42" t="s">
        <v>3</v>
      </c>
      <c r="CO83" s="43" t="s">
        <v>3</v>
      </c>
      <c r="CP83" s="45" t="s">
        <v>3</v>
      </c>
      <c r="CQ83" s="42" t="s">
        <v>3</v>
      </c>
      <c r="CR83" s="42" t="s">
        <v>3</v>
      </c>
      <c r="CS83" s="42" t="s">
        <v>3</v>
      </c>
      <c r="CT83" s="42" t="s">
        <v>3</v>
      </c>
      <c r="CU83" s="42" t="s">
        <v>17</v>
      </c>
      <c r="CV83" s="42" t="s">
        <v>3</v>
      </c>
      <c r="CW83" s="42" t="s">
        <v>3</v>
      </c>
      <c r="CX83" s="42" t="s">
        <v>3</v>
      </c>
      <c r="CY83" s="42" t="s">
        <v>3</v>
      </c>
      <c r="CZ83" s="42" t="s">
        <v>3</v>
      </c>
      <c r="DA83" s="42" t="s">
        <v>3</v>
      </c>
      <c r="DB83" s="42" t="s">
        <v>3</v>
      </c>
      <c r="DC83" s="42" t="s">
        <v>3</v>
      </c>
      <c r="DD83" s="42" t="s">
        <v>3</v>
      </c>
      <c r="DE83" s="42" t="s">
        <v>3</v>
      </c>
      <c r="DF83" s="42" t="s">
        <v>3</v>
      </c>
      <c r="DG83" s="42" t="s">
        <v>3</v>
      </c>
      <c r="DH83" s="42" t="s">
        <v>3</v>
      </c>
      <c r="DI83" s="42" t="s">
        <v>3</v>
      </c>
      <c r="DJ83" s="42" t="s">
        <v>3</v>
      </c>
      <c r="DK83" s="42" t="s">
        <v>3</v>
      </c>
      <c r="DL83" s="42" t="s">
        <v>3</v>
      </c>
      <c r="DM83" s="42" t="s">
        <v>3</v>
      </c>
      <c r="DN83" s="42" t="s">
        <v>3</v>
      </c>
      <c r="DO83" s="42" t="s">
        <v>3</v>
      </c>
      <c r="DP83" s="42" t="s">
        <v>3</v>
      </c>
      <c r="DQ83" s="42" t="s">
        <v>3</v>
      </c>
      <c r="DR83" s="42" t="s">
        <v>3</v>
      </c>
      <c r="DS83" s="42" t="s">
        <v>3</v>
      </c>
      <c r="DT83" s="42" t="s">
        <v>3</v>
      </c>
      <c r="DU83" s="42" t="s">
        <v>3</v>
      </c>
      <c r="DV83" s="42" t="s">
        <v>3</v>
      </c>
      <c r="DW83" s="42" t="s">
        <v>3</v>
      </c>
      <c r="DX83" s="42" t="s">
        <v>3</v>
      </c>
      <c r="DY83" s="42" t="s">
        <v>3</v>
      </c>
      <c r="DZ83" s="42" t="s">
        <v>3</v>
      </c>
      <c r="EA83" s="42" t="s">
        <v>3</v>
      </c>
      <c r="EB83" s="42" t="s">
        <v>3</v>
      </c>
      <c r="EC83" s="42" t="s">
        <v>3</v>
      </c>
      <c r="ED83" s="42" t="s">
        <v>1045</v>
      </c>
      <c r="EE83" s="42" t="s">
        <v>2671</v>
      </c>
      <c r="EF83" s="42">
        <v>1</v>
      </c>
      <c r="EG83" s="42">
        <v>0</v>
      </c>
      <c r="EH83" s="42">
        <v>1</v>
      </c>
      <c r="EI83" s="42">
        <v>0</v>
      </c>
      <c r="EJ83" s="42">
        <v>0</v>
      </c>
      <c r="EK83" s="42" t="s">
        <v>2644</v>
      </c>
      <c r="EL83" s="42">
        <v>1</v>
      </c>
      <c r="EM83" s="42">
        <v>1</v>
      </c>
      <c r="EN83" s="42">
        <v>0</v>
      </c>
      <c r="EO83" s="42">
        <v>0</v>
      </c>
      <c r="EP83" s="42">
        <v>0</v>
      </c>
      <c r="EQ83" s="42">
        <v>0</v>
      </c>
      <c r="ER83" s="42">
        <v>0</v>
      </c>
      <c r="ES83" s="42">
        <v>0</v>
      </c>
      <c r="ET83" s="42">
        <v>0</v>
      </c>
      <c r="EU83" s="42">
        <v>0</v>
      </c>
      <c r="EV83" s="42">
        <v>0</v>
      </c>
      <c r="EW83" s="42" t="s">
        <v>3</v>
      </c>
      <c r="EX83" s="44" t="s">
        <v>3</v>
      </c>
      <c r="EY83" s="44" t="s">
        <v>3</v>
      </c>
      <c r="EZ83" s="42" t="s">
        <v>3</v>
      </c>
      <c r="FA83" s="42" t="s">
        <v>3</v>
      </c>
      <c r="FB83" s="42" t="s">
        <v>3</v>
      </c>
      <c r="FC83" s="42" t="s">
        <v>3</v>
      </c>
      <c r="FD83" s="42" t="s">
        <v>3</v>
      </c>
      <c r="FE83" s="42" t="s">
        <v>3</v>
      </c>
      <c r="FF83" s="42" t="s">
        <v>3</v>
      </c>
      <c r="FG83" s="42" t="s">
        <v>3</v>
      </c>
      <c r="FH83" s="42" t="s">
        <v>3</v>
      </c>
      <c r="FI83" s="42" t="s">
        <v>62</v>
      </c>
      <c r="FJ83" s="42" t="s">
        <v>3</v>
      </c>
      <c r="FK83" s="42" t="s">
        <v>3</v>
      </c>
      <c r="FL83" s="42" t="s">
        <v>3</v>
      </c>
      <c r="FM83" s="42" t="s">
        <v>62</v>
      </c>
      <c r="FN83" s="49"/>
      <c r="FO83" s="43" t="s">
        <v>3</v>
      </c>
      <c r="FP83" s="42" t="s">
        <v>3</v>
      </c>
      <c r="FQ83" s="42" t="s">
        <v>3</v>
      </c>
      <c r="FR83" s="42" t="s">
        <v>3</v>
      </c>
      <c r="FS83" s="42" t="s">
        <v>3</v>
      </c>
      <c r="FT83" s="42" t="s">
        <v>3</v>
      </c>
      <c r="FU83" s="42" t="s">
        <v>3</v>
      </c>
      <c r="FV83" s="42" t="s">
        <v>3</v>
      </c>
      <c r="FW83" s="42" t="s">
        <v>3</v>
      </c>
      <c r="FX83" s="42" t="s">
        <v>3</v>
      </c>
      <c r="FY83" s="42" t="s">
        <v>3</v>
      </c>
      <c r="FZ83" s="42" t="s">
        <v>3</v>
      </c>
      <c r="GA83" s="42" t="s">
        <v>3</v>
      </c>
      <c r="GB83" s="42" t="s">
        <v>3</v>
      </c>
      <c r="GC83" s="42" t="s">
        <v>3</v>
      </c>
      <c r="GD83" s="42" t="s">
        <v>3</v>
      </c>
      <c r="GE83" s="42" t="s">
        <v>3</v>
      </c>
      <c r="GF83" s="42" t="s">
        <v>3</v>
      </c>
      <c r="GG83" s="42" t="s">
        <v>3</v>
      </c>
      <c r="GH83" s="42" t="s">
        <v>3</v>
      </c>
      <c r="GI83" s="42" t="s">
        <v>3</v>
      </c>
      <c r="GJ83" s="42" t="s">
        <v>3</v>
      </c>
      <c r="GK83" s="42" t="s">
        <v>3</v>
      </c>
      <c r="GL83" s="42" t="s">
        <v>3</v>
      </c>
      <c r="GM83" s="42" t="s">
        <v>3</v>
      </c>
      <c r="GN83" s="42" t="s">
        <v>3</v>
      </c>
      <c r="GO83" s="42" t="s">
        <v>3</v>
      </c>
      <c r="GP83" s="44" t="s">
        <v>3</v>
      </c>
      <c r="GQ83" s="44" t="s">
        <v>3</v>
      </c>
      <c r="GR83" s="44" t="s">
        <v>3</v>
      </c>
      <c r="GT83" s="44" t="s">
        <v>3</v>
      </c>
      <c r="GU83" s="42" t="s">
        <v>2672</v>
      </c>
      <c r="GV83" s="42" t="s">
        <v>2673</v>
      </c>
      <c r="GW83" s="42" t="s">
        <v>3</v>
      </c>
      <c r="GX83" s="42">
        <v>144604198</v>
      </c>
      <c r="GY83" s="42" t="s">
        <v>2443</v>
      </c>
      <c r="GZ83" s="42" t="s">
        <v>2674</v>
      </c>
      <c r="HA83" s="42" t="s">
        <v>3</v>
      </c>
      <c r="HB83" s="42">
        <v>55</v>
      </c>
    </row>
    <row r="84" spans="1:210" x14ac:dyDescent="0.35">
      <c r="A84" s="42" t="s">
        <v>2675</v>
      </c>
      <c r="B84" s="42" t="s">
        <v>2676</v>
      </c>
      <c r="C84" s="42" t="s">
        <v>2642</v>
      </c>
      <c r="D84" s="42" t="s">
        <v>2635</v>
      </c>
      <c r="E84" s="46">
        <v>338050942596260</v>
      </c>
      <c r="F84" s="42" t="s">
        <v>2642</v>
      </c>
      <c r="G84" s="42" t="s">
        <v>46</v>
      </c>
      <c r="H84" s="42" t="s">
        <v>603</v>
      </c>
      <c r="I84" s="42" t="s">
        <v>46</v>
      </c>
      <c r="J84" s="42" t="s">
        <v>651</v>
      </c>
      <c r="K84" s="42" t="s">
        <v>673</v>
      </c>
      <c r="L84" s="42" t="s">
        <v>690</v>
      </c>
      <c r="M84" s="42" t="s">
        <v>707</v>
      </c>
      <c r="N84" s="42" t="s">
        <v>690</v>
      </c>
      <c r="O84" s="42" t="s">
        <v>1314</v>
      </c>
      <c r="P84" s="42" t="s">
        <v>706</v>
      </c>
      <c r="Q84" s="42" t="s">
        <v>3</v>
      </c>
      <c r="R84" s="42" t="s">
        <v>705</v>
      </c>
      <c r="S84" s="42" t="s">
        <v>706</v>
      </c>
      <c r="T84" s="42" t="s">
        <v>706</v>
      </c>
      <c r="U84" s="43" t="s">
        <v>706</v>
      </c>
      <c r="V84" s="42" t="s">
        <v>15</v>
      </c>
      <c r="W84" s="42" t="s">
        <v>1084</v>
      </c>
      <c r="X84" s="42" t="s">
        <v>224</v>
      </c>
      <c r="Y84" s="42" t="s">
        <v>1084</v>
      </c>
      <c r="Z84" s="42" t="s">
        <v>1089</v>
      </c>
      <c r="AA84" s="42" t="s">
        <v>1045</v>
      </c>
      <c r="AB84" s="42" t="s">
        <v>1045</v>
      </c>
      <c r="AC84" s="42" t="s">
        <v>922</v>
      </c>
      <c r="AD84" s="42" t="s">
        <v>3</v>
      </c>
      <c r="AE84" s="43" t="s">
        <v>922</v>
      </c>
      <c r="AF84" s="44" t="s">
        <v>3</v>
      </c>
      <c r="AG84" s="44" t="s">
        <v>3</v>
      </c>
      <c r="AH84" s="42" t="s">
        <v>2478</v>
      </c>
      <c r="AI84" s="42">
        <v>1</v>
      </c>
      <c r="AJ84" s="42">
        <v>1</v>
      </c>
      <c r="AK84" s="42">
        <v>0</v>
      </c>
      <c r="AL84" s="42">
        <v>0</v>
      </c>
      <c r="AM84" s="42">
        <v>0</v>
      </c>
      <c r="AN84" s="42" t="s">
        <v>2478</v>
      </c>
      <c r="AO84" s="42">
        <v>1</v>
      </c>
      <c r="AP84" s="42">
        <v>1</v>
      </c>
      <c r="AQ84" s="42">
        <v>0</v>
      </c>
      <c r="AR84" s="42">
        <v>0</v>
      </c>
      <c r="AS84" s="42">
        <v>0</v>
      </c>
      <c r="AT84" s="42" t="s">
        <v>3</v>
      </c>
      <c r="AU84" s="42" t="s">
        <v>3</v>
      </c>
      <c r="AV84" s="42" t="s">
        <v>3</v>
      </c>
      <c r="AW84" s="42" t="s">
        <v>3</v>
      </c>
      <c r="AX84" s="42" t="s">
        <v>3</v>
      </c>
      <c r="AY84" s="42" t="s">
        <v>3</v>
      </c>
      <c r="AZ84" s="42" t="s">
        <v>3</v>
      </c>
      <c r="BA84" s="42" t="s">
        <v>3</v>
      </c>
      <c r="BB84" s="42" t="s">
        <v>3</v>
      </c>
      <c r="BC84" s="42" t="s">
        <v>3</v>
      </c>
      <c r="BD84" s="42" t="s">
        <v>3</v>
      </c>
      <c r="BE84" s="42" t="s">
        <v>3</v>
      </c>
      <c r="BF84" s="42" t="s">
        <v>3</v>
      </c>
      <c r="BG84" s="42" t="s">
        <v>3</v>
      </c>
      <c r="BH84" s="42" t="s">
        <v>3</v>
      </c>
      <c r="BI84" s="42" t="s">
        <v>3</v>
      </c>
      <c r="BJ84" s="42" t="s">
        <v>3</v>
      </c>
      <c r="BK84" s="42" t="s">
        <v>3</v>
      </c>
      <c r="BL84" s="42" t="s">
        <v>1045</v>
      </c>
      <c r="BM84" s="42">
        <v>25</v>
      </c>
      <c r="BN84" s="42" t="s">
        <v>3</v>
      </c>
      <c r="BO84" s="42" t="s">
        <v>3</v>
      </c>
      <c r="BP84" s="42" t="s">
        <v>3</v>
      </c>
      <c r="BQ84" s="42" t="s">
        <v>3</v>
      </c>
      <c r="BR84" s="42" t="s">
        <v>3</v>
      </c>
      <c r="BS84" s="42" t="s">
        <v>3</v>
      </c>
      <c r="BT84" s="43">
        <v>25</v>
      </c>
      <c r="BU84" s="42" t="s">
        <v>1045</v>
      </c>
      <c r="BV84" s="42">
        <v>25</v>
      </c>
      <c r="BW84" s="42" t="s">
        <v>3</v>
      </c>
      <c r="BX84" s="42" t="s">
        <v>3</v>
      </c>
      <c r="BY84" s="42" t="s">
        <v>3</v>
      </c>
      <c r="BZ84" s="42" t="s">
        <v>3</v>
      </c>
      <c r="CA84" s="42" t="s">
        <v>3</v>
      </c>
      <c r="CB84" s="42" t="s">
        <v>3</v>
      </c>
      <c r="CC84" s="42" t="s">
        <v>3</v>
      </c>
      <c r="CD84" s="43">
        <v>25</v>
      </c>
      <c r="CE84" s="42" t="s">
        <v>3</v>
      </c>
      <c r="CF84" s="42" t="s">
        <v>3</v>
      </c>
      <c r="CG84" s="42" t="s">
        <v>3</v>
      </c>
      <c r="CH84" s="42" t="s">
        <v>3</v>
      </c>
      <c r="CI84" s="42" t="s">
        <v>3</v>
      </c>
      <c r="CJ84" s="42" t="s">
        <v>3</v>
      </c>
      <c r="CK84" s="42" t="s">
        <v>3</v>
      </c>
      <c r="CL84" s="42" t="s">
        <v>3</v>
      </c>
      <c r="CM84" s="42" t="s">
        <v>3</v>
      </c>
      <c r="CN84" s="42" t="s">
        <v>3</v>
      </c>
      <c r="CO84" s="43" t="s">
        <v>3</v>
      </c>
      <c r="CP84" s="45" t="s">
        <v>3</v>
      </c>
      <c r="CQ84" s="42" t="s">
        <v>3</v>
      </c>
      <c r="CR84" s="42" t="s">
        <v>3</v>
      </c>
      <c r="CS84" s="42" t="s">
        <v>3</v>
      </c>
      <c r="CT84" s="42" t="s">
        <v>3</v>
      </c>
      <c r="CU84" s="42" t="s">
        <v>17</v>
      </c>
      <c r="CV84" s="42" t="s">
        <v>3</v>
      </c>
      <c r="CW84" s="42" t="s">
        <v>3</v>
      </c>
      <c r="CX84" s="42" t="s">
        <v>3</v>
      </c>
      <c r="CY84" s="42" t="s">
        <v>3</v>
      </c>
      <c r="CZ84" s="42" t="s">
        <v>3</v>
      </c>
      <c r="DA84" s="42" t="s">
        <v>3</v>
      </c>
      <c r="DB84" s="42" t="s">
        <v>3</v>
      </c>
      <c r="DC84" s="42" t="s">
        <v>3</v>
      </c>
      <c r="DD84" s="42" t="s">
        <v>3</v>
      </c>
      <c r="DE84" s="42" t="s">
        <v>3</v>
      </c>
      <c r="DF84" s="42" t="s">
        <v>3</v>
      </c>
      <c r="DG84" s="42" t="s">
        <v>3</v>
      </c>
      <c r="DH84" s="42" t="s">
        <v>3</v>
      </c>
      <c r="DI84" s="42" t="s">
        <v>3</v>
      </c>
      <c r="DJ84" s="42" t="s">
        <v>3</v>
      </c>
      <c r="DK84" s="42" t="s">
        <v>3</v>
      </c>
      <c r="DL84" s="42" t="s">
        <v>3</v>
      </c>
      <c r="DM84" s="42" t="s">
        <v>3</v>
      </c>
      <c r="DN84" s="42" t="s">
        <v>3</v>
      </c>
      <c r="DO84" s="42" t="s">
        <v>3</v>
      </c>
      <c r="DP84" s="42" t="s">
        <v>3</v>
      </c>
      <c r="DQ84" s="42" t="s">
        <v>3</v>
      </c>
      <c r="DR84" s="42" t="s">
        <v>3</v>
      </c>
      <c r="DS84" s="42" t="s">
        <v>3</v>
      </c>
      <c r="DT84" s="42" t="s">
        <v>3</v>
      </c>
      <c r="DU84" s="42" t="s">
        <v>3</v>
      </c>
      <c r="DV84" s="42" t="s">
        <v>3</v>
      </c>
      <c r="DW84" s="42" t="s">
        <v>3</v>
      </c>
      <c r="DX84" s="42" t="s">
        <v>3</v>
      </c>
      <c r="DY84" s="42" t="s">
        <v>3</v>
      </c>
      <c r="DZ84" s="42" t="s">
        <v>3</v>
      </c>
      <c r="EA84" s="42" t="s">
        <v>3</v>
      </c>
      <c r="EB84" s="42" t="s">
        <v>3</v>
      </c>
      <c r="EC84" s="42" t="s">
        <v>3</v>
      </c>
      <c r="ED84" s="42" t="s">
        <v>1045</v>
      </c>
      <c r="EE84" s="42" t="s">
        <v>2478</v>
      </c>
      <c r="EF84" s="42">
        <v>1</v>
      </c>
      <c r="EG84" s="42">
        <v>1</v>
      </c>
      <c r="EH84" s="42">
        <v>0</v>
      </c>
      <c r="EI84" s="42">
        <v>0</v>
      </c>
      <c r="EJ84" s="42">
        <v>0</v>
      </c>
      <c r="EK84" s="42" t="s">
        <v>994</v>
      </c>
      <c r="EL84" s="42">
        <v>1</v>
      </c>
      <c r="EM84" s="42">
        <v>0</v>
      </c>
      <c r="EN84" s="42">
        <v>0</v>
      </c>
      <c r="EO84" s="42">
        <v>0</v>
      </c>
      <c r="EP84" s="42">
        <v>0</v>
      </c>
      <c r="EQ84" s="42">
        <v>0</v>
      </c>
      <c r="ER84" s="42">
        <v>0</v>
      </c>
      <c r="ES84" s="42">
        <v>0</v>
      </c>
      <c r="ET84" s="42">
        <v>0</v>
      </c>
      <c r="EU84" s="42">
        <v>0</v>
      </c>
      <c r="EV84" s="42">
        <v>0</v>
      </c>
      <c r="EW84" s="42" t="s">
        <v>3</v>
      </c>
      <c r="EX84" s="44" t="s">
        <v>3</v>
      </c>
      <c r="EY84" s="44" t="s">
        <v>3</v>
      </c>
      <c r="EZ84" s="42" t="s">
        <v>3</v>
      </c>
      <c r="FA84" s="42" t="s">
        <v>3</v>
      </c>
      <c r="FB84" s="42" t="s">
        <v>3</v>
      </c>
      <c r="FC84" s="42" t="s">
        <v>3</v>
      </c>
      <c r="FD84" s="42" t="s">
        <v>3</v>
      </c>
      <c r="FE84" s="42" t="s">
        <v>3</v>
      </c>
      <c r="FF84" s="42" t="s">
        <v>3</v>
      </c>
      <c r="FG84" s="42" t="s">
        <v>3</v>
      </c>
      <c r="FH84" s="42" t="s">
        <v>3</v>
      </c>
      <c r="FI84" s="42" t="s">
        <v>62</v>
      </c>
      <c r="FJ84" s="42" t="s">
        <v>3</v>
      </c>
      <c r="FK84" s="42" t="s">
        <v>3</v>
      </c>
      <c r="FL84" s="42" t="s">
        <v>3</v>
      </c>
      <c r="FM84" s="42" t="s">
        <v>62</v>
      </c>
      <c r="FN84" s="49"/>
      <c r="FO84" s="43" t="s">
        <v>3</v>
      </c>
      <c r="FP84" s="42" t="s">
        <v>3</v>
      </c>
      <c r="FQ84" s="42" t="s">
        <v>3</v>
      </c>
      <c r="FR84" s="42" t="s">
        <v>3</v>
      </c>
      <c r="FS84" s="42" t="s">
        <v>3</v>
      </c>
      <c r="FT84" s="42" t="s">
        <v>3</v>
      </c>
      <c r="FU84" s="42" t="s">
        <v>3</v>
      </c>
      <c r="FV84" s="42" t="s">
        <v>3</v>
      </c>
      <c r="FW84" s="42" t="s">
        <v>3</v>
      </c>
      <c r="FX84" s="42" t="s">
        <v>3</v>
      </c>
      <c r="FY84" s="42" t="s">
        <v>3</v>
      </c>
      <c r="FZ84" s="42" t="s">
        <v>3</v>
      </c>
      <c r="GA84" s="42" t="s">
        <v>3</v>
      </c>
      <c r="GB84" s="42" t="s">
        <v>3</v>
      </c>
      <c r="GC84" s="42" t="s">
        <v>3</v>
      </c>
      <c r="GD84" s="42" t="s">
        <v>3</v>
      </c>
      <c r="GE84" s="42" t="s">
        <v>3</v>
      </c>
      <c r="GF84" s="42" t="s">
        <v>3</v>
      </c>
      <c r="GG84" s="42" t="s">
        <v>3</v>
      </c>
      <c r="GH84" s="42" t="s">
        <v>3</v>
      </c>
      <c r="GI84" s="42" t="s">
        <v>3</v>
      </c>
      <c r="GJ84" s="42" t="s">
        <v>3</v>
      </c>
      <c r="GK84" s="42" t="s">
        <v>3</v>
      </c>
      <c r="GL84" s="42" t="s">
        <v>3</v>
      </c>
      <c r="GM84" s="42" t="s">
        <v>3</v>
      </c>
      <c r="GN84" s="42" t="s">
        <v>3</v>
      </c>
      <c r="GO84" s="42" t="s">
        <v>3</v>
      </c>
      <c r="GP84" s="44" t="s">
        <v>3</v>
      </c>
      <c r="GQ84" s="44" t="s">
        <v>3</v>
      </c>
      <c r="GR84" s="44" t="s">
        <v>3</v>
      </c>
      <c r="GT84" s="44" t="s">
        <v>3</v>
      </c>
      <c r="GU84" s="42" t="s">
        <v>2677</v>
      </c>
      <c r="GV84" s="42" t="s">
        <v>3</v>
      </c>
      <c r="GW84" s="42" t="s">
        <v>3</v>
      </c>
      <c r="GX84" s="42">
        <v>144604736</v>
      </c>
      <c r="GY84" s="42" t="s">
        <v>2678</v>
      </c>
      <c r="GZ84" s="42" t="s">
        <v>2679</v>
      </c>
      <c r="HA84" s="42" t="s">
        <v>3</v>
      </c>
      <c r="HB84" s="42">
        <v>60</v>
      </c>
    </row>
    <row r="85" spans="1:210" x14ac:dyDescent="0.35">
      <c r="A85" s="42" t="s">
        <v>2694</v>
      </c>
      <c r="B85" s="42" t="s">
        <v>2695</v>
      </c>
      <c r="C85" s="42" t="s">
        <v>2634</v>
      </c>
      <c r="D85" s="42" t="s">
        <v>2635</v>
      </c>
      <c r="E85" s="42" t="s">
        <v>3</v>
      </c>
      <c r="F85" s="42" t="s">
        <v>2634</v>
      </c>
      <c r="G85" s="42" t="s">
        <v>46</v>
      </c>
      <c r="H85" s="42" t="s">
        <v>603</v>
      </c>
      <c r="I85" s="42" t="s">
        <v>46</v>
      </c>
      <c r="J85" s="42" t="s">
        <v>645</v>
      </c>
      <c r="K85" s="42" t="s">
        <v>673</v>
      </c>
      <c r="L85" s="42" t="s">
        <v>690</v>
      </c>
      <c r="M85" s="42" t="s">
        <v>707</v>
      </c>
      <c r="N85" s="42" t="s">
        <v>690</v>
      </c>
      <c r="O85" s="42" t="s">
        <v>1314</v>
      </c>
      <c r="P85" s="42" t="s">
        <v>43</v>
      </c>
      <c r="Q85" s="42" t="s">
        <v>2436</v>
      </c>
      <c r="R85" s="42" t="s">
        <v>774</v>
      </c>
      <c r="S85" s="42" t="s">
        <v>43</v>
      </c>
      <c r="T85" s="42" t="s">
        <v>2436</v>
      </c>
      <c r="U85" s="43" t="s">
        <v>2436</v>
      </c>
      <c r="V85" s="42" t="s">
        <v>15</v>
      </c>
      <c r="W85" s="42" t="s">
        <v>1084</v>
      </c>
      <c r="X85" s="42" t="s">
        <v>224</v>
      </c>
      <c r="Y85" s="42" t="s">
        <v>1084</v>
      </c>
      <c r="Z85" s="42" t="s">
        <v>1089</v>
      </c>
      <c r="AA85" s="42" t="s">
        <v>1045</v>
      </c>
      <c r="AB85" s="42" t="s">
        <v>1045</v>
      </c>
      <c r="AC85" s="42" t="s">
        <v>920</v>
      </c>
      <c r="AD85" s="42" t="s">
        <v>3</v>
      </c>
      <c r="AE85" s="43" t="s">
        <v>920</v>
      </c>
      <c r="AF85" s="44" t="s">
        <v>3</v>
      </c>
      <c r="AG85" s="44" t="s">
        <v>3</v>
      </c>
      <c r="AH85" s="42" t="s">
        <v>2478</v>
      </c>
      <c r="AI85" s="42">
        <v>1</v>
      </c>
      <c r="AJ85" s="42">
        <v>1</v>
      </c>
      <c r="AK85" s="42">
        <v>0</v>
      </c>
      <c r="AL85" s="42">
        <v>0</v>
      </c>
      <c r="AM85" s="42">
        <v>0</v>
      </c>
      <c r="AN85" s="42" t="s">
        <v>2478</v>
      </c>
      <c r="AO85" s="42">
        <v>1</v>
      </c>
      <c r="AP85" s="42">
        <v>1</v>
      </c>
      <c r="AQ85" s="42">
        <v>0</v>
      </c>
      <c r="AR85" s="42">
        <v>0</v>
      </c>
      <c r="AS85" s="42">
        <v>0</v>
      </c>
      <c r="AT85" s="42" t="s">
        <v>3</v>
      </c>
      <c r="AU85" s="42" t="s">
        <v>3</v>
      </c>
      <c r="AV85" s="42" t="s">
        <v>3</v>
      </c>
      <c r="AW85" s="42" t="s">
        <v>3</v>
      </c>
      <c r="AX85" s="42" t="s">
        <v>3</v>
      </c>
      <c r="AY85" s="42" t="s">
        <v>3</v>
      </c>
      <c r="AZ85" s="42" t="s">
        <v>3</v>
      </c>
      <c r="BA85" s="42" t="s">
        <v>3</v>
      </c>
      <c r="BB85" s="42" t="s">
        <v>3</v>
      </c>
      <c r="BC85" s="42" t="s">
        <v>3</v>
      </c>
      <c r="BD85" s="42" t="s">
        <v>3</v>
      </c>
      <c r="BE85" s="42" t="s">
        <v>3</v>
      </c>
      <c r="BF85" s="42" t="s">
        <v>3</v>
      </c>
      <c r="BG85" s="42" t="s">
        <v>3</v>
      </c>
      <c r="BH85" s="42" t="s">
        <v>3</v>
      </c>
      <c r="BI85" s="42" t="s">
        <v>3</v>
      </c>
      <c r="BJ85" s="42" t="s">
        <v>3</v>
      </c>
      <c r="BK85" s="42" t="s">
        <v>3</v>
      </c>
      <c r="BL85" s="42" t="s">
        <v>1046</v>
      </c>
      <c r="BM85" s="42" t="s">
        <v>3</v>
      </c>
      <c r="BN85" s="42" t="s">
        <v>1050</v>
      </c>
      <c r="BO85" s="42" t="s">
        <v>1050</v>
      </c>
      <c r="BP85" s="42">
        <v>25</v>
      </c>
      <c r="BQ85" s="42">
        <v>25</v>
      </c>
      <c r="BR85" s="42" t="s">
        <v>3</v>
      </c>
      <c r="BS85" s="42" t="s">
        <v>3</v>
      </c>
      <c r="BT85" s="43">
        <v>25</v>
      </c>
      <c r="BU85" s="42" t="s">
        <v>1045</v>
      </c>
      <c r="BV85" s="42">
        <v>25</v>
      </c>
      <c r="BW85" s="42" t="s">
        <v>3</v>
      </c>
      <c r="BX85" s="42" t="s">
        <v>3</v>
      </c>
      <c r="BY85" s="42" t="s">
        <v>3</v>
      </c>
      <c r="BZ85" s="42" t="s">
        <v>3</v>
      </c>
      <c r="CA85" s="42" t="s">
        <v>3</v>
      </c>
      <c r="CB85" s="42" t="s">
        <v>3</v>
      </c>
      <c r="CC85" s="42" t="s">
        <v>3</v>
      </c>
      <c r="CD85" s="43">
        <v>25</v>
      </c>
      <c r="CE85" s="42" t="s">
        <v>3</v>
      </c>
      <c r="CF85" s="42" t="s">
        <v>3</v>
      </c>
      <c r="CG85" s="42" t="s">
        <v>3</v>
      </c>
      <c r="CH85" s="42" t="s">
        <v>3</v>
      </c>
      <c r="CI85" s="42" t="s">
        <v>3</v>
      </c>
      <c r="CJ85" s="42" t="s">
        <v>3</v>
      </c>
      <c r="CK85" s="42" t="s">
        <v>3</v>
      </c>
      <c r="CL85" s="42" t="s">
        <v>3</v>
      </c>
      <c r="CM85" s="42" t="s">
        <v>3</v>
      </c>
      <c r="CN85" s="42" t="s">
        <v>3</v>
      </c>
      <c r="CO85" s="43" t="s">
        <v>3</v>
      </c>
      <c r="CP85" s="45" t="s">
        <v>3</v>
      </c>
      <c r="CQ85" s="42" t="s">
        <v>3</v>
      </c>
      <c r="CR85" s="42" t="s">
        <v>3</v>
      </c>
      <c r="CS85" s="42" t="s">
        <v>3</v>
      </c>
      <c r="CT85" s="42" t="s">
        <v>3</v>
      </c>
      <c r="CU85" s="42" t="s">
        <v>17</v>
      </c>
      <c r="CV85" s="42" t="s">
        <v>3</v>
      </c>
      <c r="CW85" s="42" t="s">
        <v>3</v>
      </c>
      <c r="CX85" s="42" t="s">
        <v>3</v>
      </c>
      <c r="CY85" s="42" t="s">
        <v>3</v>
      </c>
      <c r="CZ85" s="42" t="s">
        <v>3</v>
      </c>
      <c r="DA85" s="42" t="s">
        <v>3</v>
      </c>
      <c r="DB85" s="42" t="s">
        <v>3</v>
      </c>
      <c r="DC85" s="42" t="s">
        <v>3</v>
      </c>
      <c r="DD85" s="42" t="s">
        <v>3</v>
      </c>
      <c r="DE85" s="42" t="s">
        <v>3</v>
      </c>
      <c r="DF85" s="42" t="s">
        <v>3</v>
      </c>
      <c r="DG85" s="42" t="s">
        <v>3</v>
      </c>
      <c r="DH85" s="42" t="s">
        <v>3</v>
      </c>
      <c r="DI85" s="42" t="s">
        <v>3</v>
      </c>
      <c r="DJ85" s="42" t="s">
        <v>3</v>
      </c>
      <c r="DK85" s="42" t="s">
        <v>3</v>
      </c>
      <c r="DL85" s="42" t="s">
        <v>3</v>
      </c>
      <c r="DM85" s="42" t="s">
        <v>3</v>
      </c>
      <c r="DN85" s="42" t="s">
        <v>3</v>
      </c>
      <c r="DO85" s="42" t="s">
        <v>3</v>
      </c>
      <c r="DP85" s="42" t="s">
        <v>3</v>
      </c>
      <c r="DQ85" s="42" t="s">
        <v>3</v>
      </c>
      <c r="DR85" s="42" t="s">
        <v>3</v>
      </c>
      <c r="DS85" s="42" t="s">
        <v>3</v>
      </c>
      <c r="DT85" s="42" t="s">
        <v>3</v>
      </c>
      <c r="DU85" s="42" t="s">
        <v>3</v>
      </c>
      <c r="DV85" s="42" t="s">
        <v>3</v>
      </c>
      <c r="DW85" s="42" t="s">
        <v>3</v>
      </c>
      <c r="DX85" s="42" t="s">
        <v>3</v>
      </c>
      <c r="DY85" s="42" t="s">
        <v>3</v>
      </c>
      <c r="DZ85" s="42" t="s">
        <v>3</v>
      </c>
      <c r="EA85" s="42" t="s">
        <v>3</v>
      </c>
      <c r="EB85" s="42" t="s">
        <v>3</v>
      </c>
      <c r="EC85" s="42" t="s">
        <v>3</v>
      </c>
      <c r="ED85" s="42" t="s">
        <v>1045</v>
      </c>
      <c r="EE85" s="42" t="s">
        <v>2478</v>
      </c>
      <c r="EF85" s="42">
        <v>1</v>
      </c>
      <c r="EG85" s="42">
        <v>1</v>
      </c>
      <c r="EH85" s="42">
        <v>0</v>
      </c>
      <c r="EI85" s="42">
        <v>0</v>
      </c>
      <c r="EJ85" s="42">
        <v>0</v>
      </c>
      <c r="EK85" s="42" t="s">
        <v>994</v>
      </c>
      <c r="EL85" s="42">
        <v>1</v>
      </c>
      <c r="EM85" s="42">
        <v>0</v>
      </c>
      <c r="EN85" s="42">
        <v>0</v>
      </c>
      <c r="EO85" s="42">
        <v>0</v>
      </c>
      <c r="EP85" s="42">
        <v>0</v>
      </c>
      <c r="EQ85" s="42">
        <v>0</v>
      </c>
      <c r="ER85" s="42">
        <v>0</v>
      </c>
      <c r="ES85" s="42">
        <v>0</v>
      </c>
      <c r="ET85" s="42">
        <v>0</v>
      </c>
      <c r="EU85" s="42">
        <v>0</v>
      </c>
      <c r="EV85" s="42">
        <v>0</v>
      </c>
      <c r="EW85" s="42" t="s">
        <v>3</v>
      </c>
      <c r="EX85" s="44" t="s">
        <v>3</v>
      </c>
      <c r="EY85" s="44" t="s">
        <v>3</v>
      </c>
      <c r="EZ85" s="42" t="s">
        <v>3</v>
      </c>
      <c r="FA85" s="42" t="s">
        <v>3</v>
      </c>
      <c r="FB85" s="42" t="s">
        <v>3</v>
      </c>
      <c r="FC85" s="42" t="s">
        <v>3</v>
      </c>
      <c r="FD85" s="42" t="s">
        <v>3</v>
      </c>
      <c r="FE85" s="42" t="s">
        <v>3</v>
      </c>
      <c r="FF85" s="42" t="s">
        <v>3</v>
      </c>
      <c r="FG85" s="42" t="s">
        <v>3</v>
      </c>
      <c r="FH85" s="42" t="s">
        <v>3</v>
      </c>
      <c r="FI85" s="42" t="s">
        <v>62</v>
      </c>
      <c r="FJ85" s="42" t="s">
        <v>3</v>
      </c>
      <c r="FK85" s="42" t="s">
        <v>3</v>
      </c>
      <c r="FL85" s="42" t="s">
        <v>3</v>
      </c>
      <c r="FM85" s="42" t="s">
        <v>62</v>
      </c>
      <c r="FN85" s="49"/>
      <c r="FO85" s="43" t="s">
        <v>3</v>
      </c>
      <c r="FP85" s="42" t="s">
        <v>3</v>
      </c>
      <c r="FQ85" s="42" t="s">
        <v>3</v>
      </c>
      <c r="FR85" s="42" t="s">
        <v>3</v>
      </c>
      <c r="FS85" s="42" t="s">
        <v>3</v>
      </c>
      <c r="FT85" s="42" t="s">
        <v>3</v>
      </c>
      <c r="FU85" s="42" t="s">
        <v>3</v>
      </c>
      <c r="FV85" s="42" t="s">
        <v>3</v>
      </c>
      <c r="FW85" s="42" t="s">
        <v>3</v>
      </c>
      <c r="FX85" s="42" t="s">
        <v>3</v>
      </c>
      <c r="FY85" s="42" t="s">
        <v>3</v>
      </c>
      <c r="FZ85" s="42" t="s">
        <v>3</v>
      </c>
      <c r="GA85" s="42" t="s">
        <v>3</v>
      </c>
      <c r="GB85" s="42" t="s">
        <v>3</v>
      </c>
      <c r="GC85" s="42" t="s">
        <v>3</v>
      </c>
      <c r="GD85" s="42" t="s">
        <v>3</v>
      </c>
      <c r="GE85" s="42" t="s">
        <v>3</v>
      </c>
      <c r="GF85" s="42" t="s">
        <v>3</v>
      </c>
      <c r="GG85" s="42" t="s">
        <v>3</v>
      </c>
      <c r="GH85" s="42" t="s">
        <v>3</v>
      </c>
      <c r="GI85" s="42" t="s">
        <v>3</v>
      </c>
      <c r="GJ85" s="42" t="s">
        <v>3</v>
      </c>
      <c r="GK85" s="42" t="s">
        <v>3</v>
      </c>
      <c r="GL85" s="42" t="s">
        <v>3</v>
      </c>
      <c r="GM85" s="42" t="s">
        <v>3</v>
      </c>
      <c r="GN85" s="42" t="s">
        <v>3</v>
      </c>
      <c r="GO85" s="42" t="s">
        <v>3</v>
      </c>
      <c r="GP85" s="44" t="s">
        <v>3</v>
      </c>
      <c r="GQ85" s="44" t="s">
        <v>3</v>
      </c>
      <c r="GR85" s="44" t="s">
        <v>3</v>
      </c>
      <c r="GT85" s="44" t="s">
        <v>3</v>
      </c>
      <c r="GU85" s="42" t="s">
        <v>2696</v>
      </c>
      <c r="GV85" s="42" t="s">
        <v>2697</v>
      </c>
      <c r="GW85" s="42" t="s">
        <v>3</v>
      </c>
      <c r="GX85" s="42">
        <v>144590235</v>
      </c>
      <c r="GY85" s="42" t="s">
        <v>2698</v>
      </c>
      <c r="GZ85" s="42" t="s">
        <v>2699</v>
      </c>
      <c r="HA85" s="42" t="s">
        <v>3</v>
      </c>
      <c r="HB85" s="42">
        <v>33</v>
      </c>
    </row>
    <row r="86" spans="1:210" x14ac:dyDescent="0.35">
      <c r="A86" s="42" t="s">
        <v>2762</v>
      </c>
      <c r="B86" s="42" t="s">
        <v>2763</v>
      </c>
      <c r="C86" s="42" t="s">
        <v>2634</v>
      </c>
      <c r="D86" s="42" t="s">
        <v>2635</v>
      </c>
      <c r="E86" s="42" t="s">
        <v>3</v>
      </c>
      <c r="F86" s="42" t="s">
        <v>2634</v>
      </c>
      <c r="G86" s="42" t="s">
        <v>46</v>
      </c>
      <c r="H86" s="42" t="s">
        <v>603</v>
      </c>
      <c r="I86" s="42" t="s">
        <v>46</v>
      </c>
      <c r="J86" s="42" t="s">
        <v>645</v>
      </c>
      <c r="K86" s="42" t="s">
        <v>673</v>
      </c>
      <c r="L86" s="42" t="s">
        <v>690</v>
      </c>
      <c r="M86" s="42" t="s">
        <v>707</v>
      </c>
      <c r="N86" s="42" t="s">
        <v>690</v>
      </c>
      <c r="O86" s="42" t="s">
        <v>1314</v>
      </c>
      <c r="P86" s="42" t="s">
        <v>43</v>
      </c>
      <c r="Q86" s="42" t="s">
        <v>2436</v>
      </c>
      <c r="R86" s="42" t="s">
        <v>774</v>
      </c>
      <c r="S86" s="42" t="s">
        <v>43</v>
      </c>
      <c r="T86" s="42" t="s">
        <v>2436</v>
      </c>
      <c r="U86" s="43" t="s">
        <v>2436</v>
      </c>
      <c r="V86" s="42" t="s">
        <v>15</v>
      </c>
      <c r="W86" s="42" t="s">
        <v>1084</v>
      </c>
      <c r="X86" s="42" t="s">
        <v>224</v>
      </c>
      <c r="Y86" s="42" t="s">
        <v>1084</v>
      </c>
      <c r="Z86" s="42" t="s">
        <v>1089</v>
      </c>
      <c r="AA86" s="42" t="s">
        <v>1045</v>
      </c>
      <c r="AB86" s="42" t="s">
        <v>1045</v>
      </c>
      <c r="AC86" s="42" t="s">
        <v>920</v>
      </c>
      <c r="AD86" s="42" t="s">
        <v>3</v>
      </c>
      <c r="AE86" s="43" t="s">
        <v>920</v>
      </c>
      <c r="AF86" s="44" t="s">
        <v>3</v>
      </c>
      <c r="AG86" s="44" t="s">
        <v>3</v>
      </c>
      <c r="AH86" s="42" t="s">
        <v>2478</v>
      </c>
      <c r="AI86" s="42">
        <v>1</v>
      </c>
      <c r="AJ86" s="42">
        <v>1</v>
      </c>
      <c r="AK86" s="42">
        <v>0</v>
      </c>
      <c r="AL86" s="42">
        <v>0</v>
      </c>
      <c r="AM86" s="42">
        <v>0</v>
      </c>
      <c r="AN86" s="42" t="s">
        <v>2478</v>
      </c>
      <c r="AO86" s="42">
        <v>1</v>
      </c>
      <c r="AP86" s="42">
        <v>1</v>
      </c>
      <c r="AQ86" s="42">
        <v>0</v>
      </c>
      <c r="AR86" s="42">
        <v>0</v>
      </c>
      <c r="AS86" s="42">
        <v>0</v>
      </c>
      <c r="AT86" s="42" t="s">
        <v>3</v>
      </c>
      <c r="AU86" s="42" t="s">
        <v>3</v>
      </c>
      <c r="AV86" s="42" t="s">
        <v>3</v>
      </c>
      <c r="AW86" s="42" t="s">
        <v>3</v>
      </c>
      <c r="AX86" s="42" t="s">
        <v>3</v>
      </c>
      <c r="AY86" s="42" t="s">
        <v>3</v>
      </c>
      <c r="AZ86" s="42" t="s">
        <v>3</v>
      </c>
      <c r="BA86" s="42" t="s">
        <v>3</v>
      </c>
      <c r="BB86" s="42" t="s">
        <v>3</v>
      </c>
      <c r="BC86" s="42" t="s">
        <v>3</v>
      </c>
      <c r="BD86" s="42" t="s">
        <v>3</v>
      </c>
      <c r="BE86" s="42" t="s">
        <v>3</v>
      </c>
      <c r="BF86" s="42" t="s">
        <v>3</v>
      </c>
      <c r="BG86" s="42" t="s">
        <v>3</v>
      </c>
      <c r="BH86" s="42" t="s">
        <v>3</v>
      </c>
      <c r="BI86" s="42" t="s">
        <v>3</v>
      </c>
      <c r="BJ86" s="42" t="s">
        <v>3</v>
      </c>
      <c r="BK86" s="42" t="s">
        <v>3</v>
      </c>
      <c r="BL86" s="42" t="s">
        <v>1045</v>
      </c>
      <c r="BM86" s="42">
        <v>25</v>
      </c>
      <c r="BN86" s="42" t="s">
        <v>3</v>
      </c>
      <c r="BO86" s="42" t="s">
        <v>3</v>
      </c>
      <c r="BP86" s="42" t="s">
        <v>3</v>
      </c>
      <c r="BQ86" s="42" t="s">
        <v>3</v>
      </c>
      <c r="BR86" s="42" t="s">
        <v>3</v>
      </c>
      <c r="BS86" s="42" t="s">
        <v>3</v>
      </c>
      <c r="BT86" s="43">
        <v>25</v>
      </c>
      <c r="BU86" s="42" t="s">
        <v>1045</v>
      </c>
      <c r="BV86" s="42">
        <v>25</v>
      </c>
      <c r="BW86" s="42" t="s">
        <v>3</v>
      </c>
      <c r="BX86" s="42" t="s">
        <v>3</v>
      </c>
      <c r="BY86" s="42" t="s">
        <v>3</v>
      </c>
      <c r="BZ86" s="42" t="s">
        <v>3</v>
      </c>
      <c r="CA86" s="42" t="s">
        <v>3</v>
      </c>
      <c r="CB86" s="42" t="s">
        <v>3</v>
      </c>
      <c r="CC86" s="42" t="s">
        <v>3</v>
      </c>
      <c r="CD86" s="43">
        <v>25</v>
      </c>
      <c r="CE86" s="42" t="s">
        <v>3</v>
      </c>
      <c r="CF86" s="42" t="s">
        <v>3</v>
      </c>
      <c r="CG86" s="42" t="s">
        <v>3</v>
      </c>
      <c r="CH86" s="42" t="s">
        <v>3</v>
      </c>
      <c r="CI86" s="42" t="s">
        <v>3</v>
      </c>
      <c r="CJ86" s="42" t="s">
        <v>3</v>
      </c>
      <c r="CK86" s="42" t="s">
        <v>3</v>
      </c>
      <c r="CL86" s="42" t="s">
        <v>3</v>
      </c>
      <c r="CM86" s="42" t="s">
        <v>3</v>
      </c>
      <c r="CN86" s="42" t="s">
        <v>3</v>
      </c>
      <c r="CO86" s="43" t="s">
        <v>3</v>
      </c>
      <c r="CP86" s="45" t="s">
        <v>3</v>
      </c>
      <c r="CQ86" s="42" t="s">
        <v>3</v>
      </c>
      <c r="CR86" s="42" t="s">
        <v>3</v>
      </c>
      <c r="CS86" s="42" t="s">
        <v>3</v>
      </c>
      <c r="CT86" s="42" t="s">
        <v>3</v>
      </c>
      <c r="CU86" s="42" t="s">
        <v>17</v>
      </c>
      <c r="CV86" s="42" t="s">
        <v>3</v>
      </c>
      <c r="CW86" s="42" t="s">
        <v>3</v>
      </c>
      <c r="CX86" s="42" t="s">
        <v>3</v>
      </c>
      <c r="CY86" s="42" t="s">
        <v>3</v>
      </c>
      <c r="CZ86" s="42" t="s">
        <v>3</v>
      </c>
      <c r="DA86" s="42" t="s">
        <v>3</v>
      </c>
      <c r="DB86" s="42" t="s">
        <v>3</v>
      </c>
      <c r="DC86" s="42" t="s">
        <v>3</v>
      </c>
      <c r="DD86" s="42" t="s">
        <v>3</v>
      </c>
      <c r="DE86" s="42" t="s">
        <v>3</v>
      </c>
      <c r="DF86" s="42" t="s">
        <v>3</v>
      </c>
      <c r="DG86" s="42" t="s">
        <v>3</v>
      </c>
      <c r="DH86" s="42" t="s">
        <v>3</v>
      </c>
      <c r="DI86" s="42" t="s">
        <v>3</v>
      </c>
      <c r="DJ86" s="42" t="s">
        <v>3</v>
      </c>
      <c r="DK86" s="42" t="s">
        <v>3</v>
      </c>
      <c r="DL86" s="42" t="s">
        <v>3</v>
      </c>
      <c r="DM86" s="42" t="s">
        <v>3</v>
      </c>
      <c r="DN86" s="42" t="s">
        <v>3</v>
      </c>
      <c r="DO86" s="42" t="s">
        <v>3</v>
      </c>
      <c r="DP86" s="42" t="s">
        <v>3</v>
      </c>
      <c r="DQ86" s="42" t="s">
        <v>3</v>
      </c>
      <c r="DR86" s="42" t="s">
        <v>3</v>
      </c>
      <c r="DS86" s="42" t="s">
        <v>3</v>
      </c>
      <c r="DT86" s="42" t="s">
        <v>3</v>
      </c>
      <c r="DU86" s="42" t="s">
        <v>3</v>
      </c>
      <c r="DV86" s="42" t="s">
        <v>3</v>
      </c>
      <c r="DW86" s="42" t="s">
        <v>3</v>
      </c>
      <c r="DX86" s="42" t="s">
        <v>3</v>
      </c>
      <c r="DY86" s="42" t="s">
        <v>3</v>
      </c>
      <c r="DZ86" s="42" t="s">
        <v>3</v>
      </c>
      <c r="EA86" s="42" t="s">
        <v>3</v>
      </c>
      <c r="EB86" s="42" t="s">
        <v>3</v>
      </c>
      <c r="EC86" s="42" t="s">
        <v>3</v>
      </c>
      <c r="ED86" s="42" t="s">
        <v>1045</v>
      </c>
      <c r="EE86" s="42" t="s">
        <v>2478</v>
      </c>
      <c r="EF86" s="42">
        <v>1</v>
      </c>
      <c r="EG86" s="42">
        <v>1</v>
      </c>
      <c r="EH86" s="42">
        <v>0</v>
      </c>
      <c r="EI86" s="42">
        <v>0</v>
      </c>
      <c r="EJ86" s="42">
        <v>0</v>
      </c>
      <c r="EK86" s="42" t="s">
        <v>994</v>
      </c>
      <c r="EL86" s="42">
        <v>1</v>
      </c>
      <c r="EM86" s="42">
        <v>0</v>
      </c>
      <c r="EN86" s="42">
        <v>0</v>
      </c>
      <c r="EO86" s="42">
        <v>0</v>
      </c>
      <c r="EP86" s="42">
        <v>0</v>
      </c>
      <c r="EQ86" s="42">
        <v>0</v>
      </c>
      <c r="ER86" s="42">
        <v>0</v>
      </c>
      <c r="ES86" s="42">
        <v>0</v>
      </c>
      <c r="ET86" s="42">
        <v>0</v>
      </c>
      <c r="EU86" s="42">
        <v>0</v>
      </c>
      <c r="EV86" s="42">
        <v>0</v>
      </c>
      <c r="EW86" s="42" t="s">
        <v>3</v>
      </c>
      <c r="EX86" s="44" t="s">
        <v>3</v>
      </c>
      <c r="EY86" s="44" t="s">
        <v>3</v>
      </c>
      <c r="EZ86" s="42" t="s">
        <v>3</v>
      </c>
      <c r="FA86" s="42" t="s">
        <v>3</v>
      </c>
      <c r="FB86" s="42" t="s">
        <v>3</v>
      </c>
      <c r="FC86" s="42" t="s">
        <v>3</v>
      </c>
      <c r="FD86" s="42" t="s">
        <v>3</v>
      </c>
      <c r="FE86" s="42" t="s">
        <v>3</v>
      </c>
      <c r="FF86" s="42" t="s">
        <v>3</v>
      </c>
      <c r="FG86" s="42" t="s">
        <v>3</v>
      </c>
      <c r="FH86" s="42" t="s">
        <v>3</v>
      </c>
      <c r="FI86" s="42" t="s">
        <v>62</v>
      </c>
      <c r="FJ86" s="42" t="s">
        <v>3</v>
      </c>
      <c r="FK86" s="42" t="s">
        <v>3</v>
      </c>
      <c r="FL86" s="42" t="s">
        <v>3</v>
      </c>
      <c r="FM86" s="42" t="s">
        <v>62</v>
      </c>
      <c r="FN86" s="49"/>
      <c r="FO86" s="43" t="s">
        <v>3</v>
      </c>
      <c r="FP86" s="42" t="s">
        <v>3</v>
      </c>
      <c r="FQ86" s="42" t="s">
        <v>3</v>
      </c>
      <c r="FR86" s="42" t="s">
        <v>3</v>
      </c>
      <c r="FS86" s="42" t="s">
        <v>3</v>
      </c>
      <c r="FT86" s="42" t="s">
        <v>3</v>
      </c>
      <c r="FU86" s="42" t="s">
        <v>3</v>
      </c>
      <c r="FV86" s="42" t="s">
        <v>3</v>
      </c>
      <c r="FW86" s="42" t="s">
        <v>3</v>
      </c>
      <c r="FX86" s="42" t="s">
        <v>3</v>
      </c>
      <c r="FY86" s="42" t="s">
        <v>3</v>
      </c>
      <c r="FZ86" s="42" t="s">
        <v>3</v>
      </c>
      <c r="GA86" s="42" t="s">
        <v>3</v>
      </c>
      <c r="GB86" s="42" t="s">
        <v>3</v>
      </c>
      <c r="GC86" s="42" t="s">
        <v>3</v>
      </c>
      <c r="GD86" s="42" t="s">
        <v>3</v>
      </c>
      <c r="GE86" s="42" t="s">
        <v>3</v>
      </c>
      <c r="GF86" s="42" t="s">
        <v>3</v>
      </c>
      <c r="GG86" s="42" t="s">
        <v>3</v>
      </c>
      <c r="GH86" s="42" t="s">
        <v>3</v>
      </c>
      <c r="GI86" s="42" t="s">
        <v>3</v>
      </c>
      <c r="GJ86" s="42" t="s">
        <v>3</v>
      </c>
      <c r="GK86" s="42" t="s">
        <v>3</v>
      </c>
      <c r="GL86" s="42" t="s">
        <v>3</v>
      </c>
      <c r="GM86" s="42" t="s">
        <v>3</v>
      </c>
      <c r="GN86" s="42" t="s">
        <v>3</v>
      </c>
      <c r="GO86" s="42" t="s">
        <v>3</v>
      </c>
      <c r="GP86" s="44" t="s">
        <v>3</v>
      </c>
      <c r="GQ86" s="44" t="s">
        <v>3</v>
      </c>
      <c r="GR86" s="44" t="s">
        <v>3</v>
      </c>
      <c r="GT86" s="44" t="s">
        <v>3</v>
      </c>
      <c r="GU86" s="42" t="s">
        <v>2764</v>
      </c>
      <c r="GV86" s="42" t="s">
        <v>2765</v>
      </c>
      <c r="GW86" s="42" t="s">
        <v>3</v>
      </c>
      <c r="GX86" s="42">
        <v>144590615</v>
      </c>
      <c r="GY86" s="42" t="s">
        <v>2766</v>
      </c>
      <c r="GZ86" s="42" t="s">
        <v>2767</v>
      </c>
      <c r="HA86" s="42" t="s">
        <v>3</v>
      </c>
      <c r="HB86" s="42">
        <v>36</v>
      </c>
    </row>
    <row r="87" spans="1:210" x14ac:dyDescent="0.35">
      <c r="A87" s="42" t="s">
        <v>2768</v>
      </c>
      <c r="B87" s="42" t="s">
        <v>2769</v>
      </c>
      <c r="C87" s="42" t="s">
        <v>2634</v>
      </c>
      <c r="D87" s="42" t="s">
        <v>2635</v>
      </c>
      <c r="E87" s="42" t="s">
        <v>3</v>
      </c>
      <c r="F87" s="42" t="s">
        <v>2634</v>
      </c>
      <c r="G87" s="42" t="s">
        <v>46</v>
      </c>
      <c r="H87" s="42" t="s">
        <v>603</v>
      </c>
      <c r="I87" s="42" t="s">
        <v>46</v>
      </c>
      <c r="J87" s="42" t="s">
        <v>647</v>
      </c>
      <c r="K87" s="42" t="s">
        <v>673</v>
      </c>
      <c r="L87" s="42" t="s">
        <v>690</v>
      </c>
      <c r="M87" s="42" t="s">
        <v>707</v>
      </c>
      <c r="N87" s="42" t="s">
        <v>690</v>
      </c>
      <c r="O87" s="42" t="s">
        <v>1314</v>
      </c>
      <c r="P87" s="42" t="s">
        <v>43</v>
      </c>
      <c r="Q87" s="42" t="s">
        <v>2435</v>
      </c>
      <c r="R87" s="42" t="s">
        <v>774</v>
      </c>
      <c r="S87" s="42" t="s">
        <v>43</v>
      </c>
      <c r="T87" s="42" t="s">
        <v>2436</v>
      </c>
      <c r="U87" s="43" t="s">
        <v>2436</v>
      </c>
      <c r="V87" s="42" t="s">
        <v>15</v>
      </c>
      <c r="W87" s="42" t="s">
        <v>1084</v>
      </c>
      <c r="X87" s="42" t="s">
        <v>224</v>
      </c>
      <c r="Y87" s="42" t="s">
        <v>1084</v>
      </c>
      <c r="Z87" s="42" t="s">
        <v>1089</v>
      </c>
      <c r="AA87" s="42" t="s">
        <v>1045</v>
      </c>
      <c r="AB87" s="42" t="s">
        <v>1045</v>
      </c>
      <c r="AC87" s="42" t="s">
        <v>920</v>
      </c>
      <c r="AD87" s="42" t="s">
        <v>3</v>
      </c>
      <c r="AE87" s="43" t="s">
        <v>920</v>
      </c>
      <c r="AF87" s="44" t="s">
        <v>62</v>
      </c>
      <c r="AG87" s="44" t="s">
        <v>3</v>
      </c>
      <c r="AH87" s="42" t="s">
        <v>2478</v>
      </c>
      <c r="AI87" s="42">
        <v>1</v>
      </c>
      <c r="AJ87" s="42">
        <v>1</v>
      </c>
      <c r="AK87" s="42">
        <v>0</v>
      </c>
      <c r="AL87" s="42">
        <v>0</v>
      </c>
      <c r="AM87" s="42">
        <v>0</v>
      </c>
      <c r="AN87" s="42" t="s">
        <v>2478</v>
      </c>
      <c r="AO87" s="42">
        <v>1</v>
      </c>
      <c r="AP87" s="42">
        <v>1</v>
      </c>
      <c r="AQ87" s="42">
        <v>0</v>
      </c>
      <c r="AR87" s="42">
        <v>0</v>
      </c>
      <c r="AS87" s="42">
        <v>0</v>
      </c>
      <c r="AT87" s="42" t="s">
        <v>3</v>
      </c>
      <c r="AU87" s="42" t="s">
        <v>3</v>
      </c>
      <c r="AV87" s="42" t="s">
        <v>3</v>
      </c>
      <c r="AW87" s="42" t="s">
        <v>3</v>
      </c>
      <c r="AX87" s="42" t="s">
        <v>3</v>
      </c>
      <c r="AY87" s="42" t="s">
        <v>3</v>
      </c>
      <c r="AZ87" s="42" t="s">
        <v>3</v>
      </c>
      <c r="BA87" s="42" t="s">
        <v>3</v>
      </c>
      <c r="BB87" s="42" t="s">
        <v>3</v>
      </c>
      <c r="BC87" s="42" t="s">
        <v>3</v>
      </c>
      <c r="BD87" s="42" t="s">
        <v>3</v>
      </c>
      <c r="BE87" s="42" t="s">
        <v>3</v>
      </c>
      <c r="BF87" s="42" t="s">
        <v>3</v>
      </c>
      <c r="BG87" s="42" t="s">
        <v>3</v>
      </c>
      <c r="BH87" s="42" t="s">
        <v>3</v>
      </c>
      <c r="BI87" s="42" t="s">
        <v>3</v>
      </c>
      <c r="BJ87" s="42" t="s">
        <v>3</v>
      </c>
      <c r="BK87" s="42" t="s">
        <v>3</v>
      </c>
      <c r="BL87" s="42" t="s">
        <v>1045</v>
      </c>
      <c r="BM87" s="42">
        <v>25</v>
      </c>
      <c r="BN87" s="42" t="s">
        <v>3</v>
      </c>
      <c r="BO87" s="42" t="s">
        <v>3</v>
      </c>
      <c r="BP87" s="42" t="s">
        <v>3</v>
      </c>
      <c r="BQ87" s="42" t="s">
        <v>3</v>
      </c>
      <c r="BR87" s="42" t="s">
        <v>3</v>
      </c>
      <c r="BS87" s="42" t="s">
        <v>3</v>
      </c>
      <c r="BT87" s="43">
        <v>25</v>
      </c>
      <c r="BU87" s="42" t="s">
        <v>1045</v>
      </c>
      <c r="BV87" s="42">
        <v>25</v>
      </c>
      <c r="BW87" s="42" t="s">
        <v>3</v>
      </c>
      <c r="BX87" s="42" t="s">
        <v>3</v>
      </c>
      <c r="BY87" s="42" t="s">
        <v>3</v>
      </c>
      <c r="BZ87" s="42" t="s">
        <v>3</v>
      </c>
      <c r="CA87" s="42" t="s">
        <v>3</v>
      </c>
      <c r="CB87" s="42" t="s">
        <v>3</v>
      </c>
      <c r="CC87" s="42" t="s">
        <v>3</v>
      </c>
      <c r="CD87" s="43">
        <v>25</v>
      </c>
      <c r="CE87" s="42" t="s">
        <v>3</v>
      </c>
      <c r="CF87" s="42" t="s">
        <v>3</v>
      </c>
      <c r="CG87" s="42" t="s">
        <v>3</v>
      </c>
      <c r="CH87" s="42" t="s">
        <v>3</v>
      </c>
      <c r="CI87" s="42" t="s">
        <v>3</v>
      </c>
      <c r="CJ87" s="42" t="s">
        <v>3</v>
      </c>
      <c r="CK87" s="42" t="s">
        <v>3</v>
      </c>
      <c r="CL87" s="42" t="s">
        <v>3</v>
      </c>
      <c r="CM87" s="42" t="s">
        <v>3</v>
      </c>
      <c r="CN87" s="42" t="s">
        <v>3</v>
      </c>
      <c r="CO87" s="43" t="s">
        <v>3</v>
      </c>
      <c r="CP87" s="45" t="s">
        <v>3</v>
      </c>
      <c r="CQ87" s="42" t="s">
        <v>3</v>
      </c>
      <c r="CR87" s="42" t="s">
        <v>3</v>
      </c>
      <c r="CS87" s="42" t="s">
        <v>3</v>
      </c>
      <c r="CT87" s="42" t="s">
        <v>3</v>
      </c>
      <c r="CU87" s="42" t="s">
        <v>17</v>
      </c>
      <c r="CV87" s="42" t="s">
        <v>3</v>
      </c>
      <c r="CW87" s="42" t="s">
        <v>3</v>
      </c>
      <c r="CX87" s="42" t="s">
        <v>3</v>
      </c>
      <c r="CY87" s="42" t="s">
        <v>3</v>
      </c>
      <c r="CZ87" s="42" t="s">
        <v>3</v>
      </c>
      <c r="DA87" s="42" t="s">
        <v>3</v>
      </c>
      <c r="DB87" s="42" t="s">
        <v>3</v>
      </c>
      <c r="DC87" s="42" t="s">
        <v>3</v>
      </c>
      <c r="DD87" s="42" t="s">
        <v>3</v>
      </c>
      <c r="DE87" s="42" t="s">
        <v>3</v>
      </c>
      <c r="DF87" s="42" t="s">
        <v>3</v>
      </c>
      <c r="DG87" s="42" t="s">
        <v>3</v>
      </c>
      <c r="DH87" s="42" t="s">
        <v>3</v>
      </c>
      <c r="DI87" s="42" t="s">
        <v>3</v>
      </c>
      <c r="DJ87" s="42" t="s">
        <v>3</v>
      </c>
      <c r="DK87" s="42" t="s">
        <v>3</v>
      </c>
      <c r="DL87" s="42" t="s">
        <v>3</v>
      </c>
      <c r="DM87" s="42" t="s">
        <v>3</v>
      </c>
      <c r="DN87" s="42" t="s">
        <v>3</v>
      </c>
      <c r="DO87" s="42" t="s">
        <v>3</v>
      </c>
      <c r="DP87" s="42" t="s">
        <v>3</v>
      </c>
      <c r="DQ87" s="42" t="s">
        <v>3</v>
      </c>
      <c r="DR87" s="42" t="s">
        <v>3</v>
      </c>
      <c r="DS87" s="42" t="s">
        <v>3</v>
      </c>
      <c r="DT87" s="42" t="s">
        <v>3</v>
      </c>
      <c r="DU87" s="42" t="s">
        <v>3</v>
      </c>
      <c r="DV87" s="42" t="s">
        <v>3</v>
      </c>
      <c r="DW87" s="42" t="s">
        <v>3</v>
      </c>
      <c r="DX87" s="42" t="s">
        <v>3</v>
      </c>
      <c r="DY87" s="42" t="s">
        <v>3</v>
      </c>
      <c r="DZ87" s="42" t="s">
        <v>3</v>
      </c>
      <c r="EA87" s="42" t="s">
        <v>3</v>
      </c>
      <c r="EB87" s="42" t="s">
        <v>3</v>
      </c>
      <c r="EC87" s="42" t="s">
        <v>3</v>
      </c>
      <c r="ED87" s="42" t="s">
        <v>1045</v>
      </c>
      <c r="EE87" s="42" t="s">
        <v>2478</v>
      </c>
      <c r="EF87" s="42">
        <v>1</v>
      </c>
      <c r="EG87" s="42">
        <v>1</v>
      </c>
      <c r="EH87" s="42">
        <v>0</v>
      </c>
      <c r="EI87" s="42">
        <v>0</v>
      </c>
      <c r="EJ87" s="42">
        <v>0</v>
      </c>
      <c r="EK87" s="42" t="s">
        <v>994</v>
      </c>
      <c r="EL87" s="42">
        <v>1</v>
      </c>
      <c r="EM87" s="42">
        <v>0</v>
      </c>
      <c r="EN87" s="42">
        <v>0</v>
      </c>
      <c r="EO87" s="42">
        <v>0</v>
      </c>
      <c r="EP87" s="42">
        <v>0</v>
      </c>
      <c r="EQ87" s="42">
        <v>0</v>
      </c>
      <c r="ER87" s="42">
        <v>0</v>
      </c>
      <c r="ES87" s="42">
        <v>0</v>
      </c>
      <c r="ET87" s="42">
        <v>0</v>
      </c>
      <c r="EU87" s="42">
        <v>0</v>
      </c>
      <c r="EV87" s="42">
        <v>0</v>
      </c>
      <c r="EW87" s="42" t="s">
        <v>3</v>
      </c>
      <c r="EX87" s="44" t="s">
        <v>3</v>
      </c>
      <c r="EY87" s="44" t="s">
        <v>3</v>
      </c>
      <c r="EZ87" s="42" t="s">
        <v>3</v>
      </c>
      <c r="FA87" s="42" t="s">
        <v>3</v>
      </c>
      <c r="FB87" s="42" t="s">
        <v>3</v>
      </c>
      <c r="FC87" s="42" t="s">
        <v>3</v>
      </c>
      <c r="FD87" s="42" t="s">
        <v>3</v>
      </c>
      <c r="FE87" s="42" t="s">
        <v>3</v>
      </c>
      <c r="FF87" s="42" t="s">
        <v>3</v>
      </c>
      <c r="FG87" s="42" t="s">
        <v>3</v>
      </c>
      <c r="FH87" s="42" t="s">
        <v>3</v>
      </c>
      <c r="FI87" s="42" t="s">
        <v>62</v>
      </c>
      <c r="FJ87" s="42" t="s">
        <v>3</v>
      </c>
      <c r="FK87" s="42" t="s">
        <v>3</v>
      </c>
      <c r="FL87" s="42" t="s">
        <v>3</v>
      </c>
      <c r="FM87" s="42" t="s">
        <v>62</v>
      </c>
      <c r="FN87" s="49"/>
      <c r="FO87" s="43" t="s">
        <v>3</v>
      </c>
      <c r="FP87" s="42" t="s">
        <v>3</v>
      </c>
      <c r="FQ87" s="42" t="s">
        <v>3</v>
      </c>
      <c r="FR87" s="42" t="s">
        <v>3</v>
      </c>
      <c r="FS87" s="42" t="s">
        <v>3</v>
      </c>
      <c r="FT87" s="42" t="s">
        <v>3</v>
      </c>
      <c r="FU87" s="42" t="s">
        <v>3</v>
      </c>
      <c r="FV87" s="42" t="s">
        <v>3</v>
      </c>
      <c r="FW87" s="42" t="s">
        <v>3</v>
      </c>
      <c r="FX87" s="42" t="s">
        <v>3</v>
      </c>
      <c r="FY87" s="42" t="s">
        <v>3</v>
      </c>
      <c r="FZ87" s="42" t="s">
        <v>3</v>
      </c>
      <c r="GA87" s="42" t="s">
        <v>3</v>
      </c>
      <c r="GB87" s="42" t="s">
        <v>3</v>
      </c>
      <c r="GC87" s="42" t="s">
        <v>3</v>
      </c>
      <c r="GD87" s="42" t="s">
        <v>3</v>
      </c>
      <c r="GE87" s="42" t="s">
        <v>3</v>
      </c>
      <c r="GF87" s="42" t="s">
        <v>3</v>
      </c>
      <c r="GG87" s="42" t="s">
        <v>3</v>
      </c>
      <c r="GH87" s="42" t="s">
        <v>3</v>
      </c>
      <c r="GI87" s="42" t="s">
        <v>3</v>
      </c>
      <c r="GJ87" s="42" t="s">
        <v>3</v>
      </c>
      <c r="GK87" s="42" t="s">
        <v>3</v>
      </c>
      <c r="GL87" s="42" t="s">
        <v>3</v>
      </c>
      <c r="GM87" s="42" t="s">
        <v>3</v>
      </c>
      <c r="GN87" s="42" t="s">
        <v>3</v>
      </c>
      <c r="GO87" s="42" t="s">
        <v>3</v>
      </c>
      <c r="GP87" s="44" t="s">
        <v>3</v>
      </c>
      <c r="GQ87" s="44" t="s">
        <v>3</v>
      </c>
      <c r="GR87" s="44" t="s">
        <v>3</v>
      </c>
      <c r="GT87" s="44" t="s">
        <v>3</v>
      </c>
      <c r="GU87" s="42" t="s">
        <v>2770</v>
      </c>
      <c r="GV87" s="42" t="s">
        <v>2673</v>
      </c>
      <c r="GW87" s="42" t="s">
        <v>3</v>
      </c>
      <c r="GX87" s="42">
        <v>144607049</v>
      </c>
      <c r="GY87" s="42" t="s">
        <v>2433</v>
      </c>
      <c r="GZ87" s="42" t="s">
        <v>2771</v>
      </c>
      <c r="HA87" s="42" t="s">
        <v>3</v>
      </c>
      <c r="HB87" s="42">
        <v>66</v>
      </c>
    </row>
    <row r="88" spans="1:210" x14ac:dyDescent="0.35">
      <c r="A88" s="42" t="s">
        <v>2783</v>
      </c>
      <c r="B88" s="42" t="s">
        <v>2784</v>
      </c>
      <c r="C88" s="42" t="s">
        <v>2642</v>
      </c>
      <c r="D88" s="42" t="s">
        <v>2635</v>
      </c>
      <c r="E88" s="46">
        <v>338050942596260</v>
      </c>
      <c r="F88" s="42" t="s">
        <v>2642</v>
      </c>
      <c r="G88" s="42" t="s">
        <v>46</v>
      </c>
      <c r="H88" s="42" t="s">
        <v>603</v>
      </c>
      <c r="I88" s="42" t="s">
        <v>46</v>
      </c>
      <c r="J88" s="42" t="s">
        <v>651</v>
      </c>
      <c r="K88" s="42" t="s">
        <v>673</v>
      </c>
      <c r="L88" s="42" t="s">
        <v>690</v>
      </c>
      <c r="M88" s="42" t="s">
        <v>707</v>
      </c>
      <c r="N88" s="42" t="s">
        <v>690</v>
      </c>
      <c r="O88" s="42" t="s">
        <v>1314</v>
      </c>
      <c r="P88" s="42" t="s">
        <v>706</v>
      </c>
      <c r="Q88" s="42" t="s">
        <v>3</v>
      </c>
      <c r="R88" s="42" t="s">
        <v>705</v>
      </c>
      <c r="S88" s="42" t="s">
        <v>706</v>
      </c>
      <c r="T88" s="42" t="s">
        <v>706</v>
      </c>
      <c r="U88" s="43" t="s">
        <v>706</v>
      </c>
      <c r="V88" s="42" t="s">
        <v>15</v>
      </c>
      <c r="W88" s="42" t="s">
        <v>1084</v>
      </c>
      <c r="X88" s="42" t="s">
        <v>224</v>
      </c>
      <c r="Y88" s="42" t="s">
        <v>1084</v>
      </c>
      <c r="Z88" s="42" t="s">
        <v>1089</v>
      </c>
      <c r="AA88" s="42" t="s">
        <v>1045</v>
      </c>
      <c r="AB88" s="42" t="s">
        <v>1045</v>
      </c>
      <c r="AC88" s="42" t="s">
        <v>922</v>
      </c>
      <c r="AD88" s="42" t="s">
        <v>3</v>
      </c>
      <c r="AE88" s="43" t="s">
        <v>922</v>
      </c>
      <c r="AF88" s="44" t="s">
        <v>3</v>
      </c>
      <c r="AG88" s="44" t="s">
        <v>3</v>
      </c>
      <c r="AH88" s="42" t="s">
        <v>2478</v>
      </c>
      <c r="AI88" s="42">
        <v>1</v>
      </c>
      <c r="AJ88" s="42">
        <v>1</v>
      </c>
      <c r="AK88" s="42">
        <v>0</v>
      </c>
      <c r="AL88" s="42">
        <v>0</v>
      </c>
      <c r="AM88" s="42">
        <v>0</v>
      </c>
      <c r="AN88" s="42" t="s">
        <v>970</v>
      </c>
      <c r="AO88" s="42">
        <v>0</v>
      </c>
      <c r="AP88" s="42">
        <v>1</v>
      </c>
      <c r="AQ88" s="42">
        <v>0</v>
      </c>
      <c r="AR88" s="42">
        <v>0</v>
      </c>
      <c r="AS88" s="42">
        <v>0</v>
      </c>
      <c r="AT88" s="42" t="s">
        <v>978</v>
      </c>
      <c r="AU88" s="42">
        <v>1</v>
      </c>
      <c r="AV88" s="42">
        <v>0</v>
      </c>
      <c r="AW88" s="42">
        <v>0</v>
      </c>
      <c r="AX88" s="42">
        <v>0</v>
      </c>
      <c r="AY88" s="46">
        <v>0</v>
      </c>
      <c r="AZ88" s="42" t="s">
        <v>994</v>
      </c>
      <c r="BA88" s="42">
        <v>1</v>
      </c>
      <c r="BB88" s="42">
        <v>0</v>
      </c>
      <c r="BC88" s="42">
        <v>0</v>
      </c>
      <c r="BD88" s="42">
        <v>0</v>
      </c>
      <c r="BE88" s="42">
        <v>0</v>
      </c>
      <c r="BF88" s="42">
        <v>0</v>
      </c>
      <c r="BG88" s="42">
        <v>0</v>
      </c>
      <c r="BH88" s="42">
        <v>0</v>
      </c>
      <c r="BI88" s="42">
        <v>0</v>
      </c>
      <c r="BJ88" s="42">
        <v>0</v>
      </c>
      <c r="BK88" s="42">
        <v>0</v>
      </c>
      <c r="BL88" s="42" t="s">
        <v>3</v>
      </c>
      <c r="BM88" s="42" t="s">
        <v>3</v>
      </c>
      <c r="BN88" s="42" t="s">
        <v>3</v>
      </c>
      <c r="BO88" s="42" t="s">
        <v>3</v>
      </c>
      <c r="BP88" s="42" t="s">
        <v>3</v>
      </c>
      <c r="BQ88" s="42" t="s">
        <v>3</v>
      </c>
      <c r="BR88" s="42" t="s">
        <v>3</v>
      </c>
      <c r="BS88" s="42" t="s">
        <v>3</v>
      </c>
      <c r="BT88" s="43" t="s">
        <v>3</v>
      </c>
      <c r="BU88" s="42" t="s">
        <v>1045</v>
      </c>
      <c r="BV88" s="42">
        <v>30</v>
      </c>
      <c r="BW88" s="42" t="s">
        <v>3</v>
      </c>
      <c r="BX88" s="42" t="s">
        <v>3</v>
      </c>
      <c r="BY88" s="42" t="s">
        <v>3</v>
      </c>
      <c r="BZ88" s="42" t="s">
        <v>3</v>
      </c>
      <c r="CA88" s="42" t="s">
        <v>3</v>
      </c>
      <c r="CB88" s="42" t="s">
        <v>3</v>
      </c>
      <c r="CC88" s="42" t="s">
        <v>3</v>
      </c>
      <c r="CD88" s="43">
        <v>30</v>
      </c>
      <c r="CE88" s="42" t="s">
        <v>3</v>
      </c>
      <c r="CF88" s="42" t="s">
        <v>3</v>
      </c>
      <c r="CG88" s="42" t="s">
        <v>3</v>
      </c>
      <c r="CH88" s="42" t="s">
        <v>3</v>
      </c>
      <c r="CI88" s="42" t="s">
        <v>3</v>
      </c>
      <c r="CJ88" s="42" t="s">
        <v>3</v>
      </c>
      <c r="CK88" s="42" t="s">
        <v>3</v>
      </c>
      <c r="CL88" s="42" t="s">
        <v>3</v>
      </c>
      <c r="CM88" s="42" t="s">
        <v>3</v>
      </c>
      <c r="CN88" s="42" t="s">
        <v>3</v>
      </c>
      <c r="CO88" s="43" t="s">
        <v>3</v>
      </c>
      <c r="CP88" s="45" t="s">
        <v>3</v>
      </c>
      <c r="CQ88" s="42" t="s">
        <v>3</v>
      </c>
      <c r="CR88" s="42" t="s">
        <v>3</v>
      </c>
      <c r="CS88" s="42" t="s">
        <v>3</v>
      </c>
      <c r="CT88" s="42" t="s">
        <v>3</v>
      </c>
      <c r="CU88" s="42" t="s">
        <v>33</v>
      </c>
      <c r="CV88" s="42" t="s">
        <v>2478</v>
      </c>
      <c r="CW88" s="42">
        <v>1</v>
      </c>
      <c r="CX88" s="42">
        <v>1</v>
      </c>
      <c r="CY88" s="42">
        <v>0</v>
      </c>
      <c r="CZ88" s="42">
        <v>0</v>
      </c>
      <c r="DA88" s="42">
        <v>0</v>
      </c>
      <c r="DB88" s="42" t="s">
        <v>2644</v>
      </c>
      <c r="DC88" s="42">
        <v>1</v>
      </c>
      <c r="DD88" s="42">
        <v>1</v>
      </c>
      <c r="DE88" s="42">
        <v>0</v>
      </c>
      <c r="DF88" s="42">
        <v>0</v>
      </c>
      <c r="DG88" s="42">
        <v>0</v>
      </c>
      <c r="DH88" s="42">
        <v>0</v>
      </c>
      <c r="DI88" s="42">
        <v>0</v>
      </c>
      <c r="DJ88" s="42">
        <v>0</v>
      </c>
      <c r="DK88" s="42">
        <v>0</v>
      </c>
      <c r="DL88" s="42">
        <v>0</v>
      </c>
      <c r="DM88" s="42" t="s">
        <v>3</v>
      </c>
      <c r="DN88" s="42" t="s">
        <v>3</v>
      </c>
      <c r="DO88" s="42" t="s">
        <v>3</v>
      </c>
      <c r="DP88" s="42" t="s">
        <v>3</v>
      </c>
      <c r="DQ88" s="42" t="s">
        <v>3</v>
      </c>
      <c r="DR88" s="42" t="s">
        <v>3</v>
      </c>
      <c r="DS88" s="42" t="s">
        <v>3</v>
      </c>
      <c r="DT88" s="42" t="s">
        <v>3</v>
      </c>
      <c r="DU88" s="42" t="s">
        <v>3</v>
      </c>
      <c r="DV88" s="42" t="s">
        <v>3</v>
      </c>
      <c r="DW88" s="42" t="s">
        <v>3</v>
      </c>
      <c r="DX88" s="42" t="s">
        <v>3</v>
      </c>
      <c r="DY88" s="42" t="s">
        <v>3</v>
      </c>
      <c r="DZ88" s="42" t="s">
        <v>3</v>
      </c>
      <c r="EA88" s="42" t="s">
        <v>3</v>
      </c>
      <c r="EB88" s="42" t="s">
        <v>3</v>
      </c>
      <c r="EC88" s="42" t="s">
        <v>3</v>
      </c>
      <c r="ED88" s="42" t="s">
        <v>1045</v>
      </c>
      <c r="EE88" s="42" t="s">
        <v>2775</v>
      </c>
      <c r="EF88" s="42">
        <v>1</v>
      </c>
      <c r="EG88" s="42">
        <v>1</v>
      </c>
      <c r="EH88" s="42">
        <v>1</v>
      </c>
      <c r="EI88" s="42">
        <v>0</v>
      </c>
      <c r="EJ88" s="42">
        <v>0</v>
      </c>
      <c r="EK88" s="42" t="s">
        <v>2644</v>
      </c>
      <c r="EL88" s="42">
        <v>1</v>
      </c>
      <c r="EM88" s="42">
        <v>1</v>
      </c>
      <c r="EN88" s="42">
        <v>0</v>
      </c>
      <c r="EO88" s="42">
        <v>0</v>
      </c>
      <c r="EP88" s="42">
        <v>0</v>
      </c>
      <c r="EQ88" s="42">
        <v>0</v>
      </c>
      <c r="ER88" s="42">
        <v>0</v>
      </c>
      <c r="ES88" s="42">
        <v>0</v>
      </c>
      <c r="ET88" s="42">
        <v>0</v>
      </c>
      <c r="EU88" s="42">
        <v>0</v>
      </c>
      <c r="EV88" s="42">
        <v>0</v>
      </c>
      <c r="EW88" s="42" t="s">
        <v>3</v>
      </c>
      <c r="EX88" s="44" t="s">
        <v>3</v>
      </c>
      <c r="EY88" s="44" t="s">
        <v>3</v>
      </c>
      <c r="EZ88" s="42" t="s">
        <v>3</v>
      </c>
      <c r="FA88" s="42" t="s">
        <v>3</v>
      </c>
      <c r="FB88" s="42" t="s">
        <v>3</v>
      </c>
      <c r="FC88" s="42" t="s">
        <v>3</v>
      </c>
      <c r="FD88" s="42" t="s">
        <v>3</v>
      </c>
      <c r="FE88" s="42" t="s">
        <v>3</v>
      </c>
      <c r="FF88" s="42" t="s">
        <v>3</v>
      </c>
      <c r="FG88" s="42" t="s">
        <v>3</v>
      </c>
      <c r="FH88" s="42" t="s">
        <v>3</v>
      </c>
      <c r="FI88" s="42" t="s">
        <v>62</v>
      </c>
      <c r="FJ88" s="42" t="s">
        <v>3</v>
      </c>
      <c r="FK88" s="42" t="s">
        <v>3</v>
      </c>
      <c r="FL88" s="42" t="s">
        <v>3</v>
      </c>
      <c r="FM88" s="42" t="s">
        <v>62</v>
      </c>
      <c r="FN88" s="49"/>
      <c r="FO88" s="43" t="s">
        <v>3</v>
      </c>
      <c r="FP88" s="42" t="s">
        <v>3</v>
      </c>
      <c r="FQ88" s="42" t="s">
        <v>3</v>
      </c>
      <c r="FR88" s="42" t="s">
        <v>3</v>
      </c>
      <c r="FS88" s="42" t="s">
        <v>3</v>
      </c>
      <c r="FT88" s="42" t="s">
        <v>3</v>
      </c>
      <c r="FU88" s="42" t="s">
        <v>3</v>
      </c>
      <c r="FV88" s="42" t="s">
        <v>3</v>
      </c>
      <c r="FW88" s="42" t="s">
        <v>3</v>
      </c>
      <c r="FX88" s="42" t="s">
        <v>3</v>
      </c>
      <c r="FY88" s="42" t="s">
        <v>3</v>
      </c>
      <c r="FZ88" s="42" t="s">
        <v>3</v>
      </c>
      <c r="GA88" s="42" t="s">
        <v>3</v>
      </c>
      <c r="GB88" s="42" t="s">
        <v>3</v>
      </c>
      <c r="GC88" s="42" t="s">
        <v>3</v>
      </c>
      <c r="GD88" s="42" t="s">
        <v>3</v>
      </c>
      <c r="GE88" s="42" t="s">
        <v>3</v>
      </c>
      <c r="GF88" s="42" t="s">
        <v>3</v>
      </c>
      <c r="GG88" s="42" t="s">
        <v>3</v>
      </c>
      <c r="GH88" s="42" t="s">
        <v>3</v>
      </c>
      <c r="GI88" s="42" t="s">
        <v>3</v>
      </c>
      <c r="GJ88" s="42" t="s">
        <v>3</v>
      </c>
      <c r="GK88" s="42" t="s">
        <v>3</v>
      </c>
      <c r="GL88" s="42" t="s">
        <v>3</v>
      </c>
      <c r="GM88" s="42" t="s">
        <v>3</v>
      </c>
      <c r="GN88" s="42" t="s">
        <v>3</v>
      </c>
      <c r="GO88" s="42" t="s">
        <v>3</v>
      </c>
      <c r="GP88" s="44" t="s">
        <v>3</v>
      </c>
      <c r="GQ88" s="44" t="s">
        <v>3</v>
      </c>
      <c r="GR88" s="44" t="s">
        <v>3</v>
      </c>
      <c r="GT88" s="44" t="s">
        <v>3</v>
      </c>
      <c r="GU88" s="42" t="s">
        <v>2785</v>
      </c>
      <c r="GV88" s="42" t="s">
        <v>2637</v>
      </c>
      <c r="GW88" s="42" t="s">
        <v>3</v>
      </c>
      <c r="GX88" s="42">
        <v>144604767</v>
      </c>
      <c r="GY88" s="42" t="s">
        <v>2786</v>
      </c>
      <c r="GZ88" s="42" t="s">
        <v>2787</v>
      </c>
      <c r="HA88" s="42" t="s">
        <v>3</v>
      </c>
      <c r="HB88" s="42">
        <v>61</v>
      </c>
    </row>
    <row r="89" spans="1:210" x14ac:dyDescent="0.35">
      <c r="A89" s="42" t="s">
        <v>2814</v>
      </c>
      <c r="B89" s="42" t="s">
        <v>2815</v>
      </c>
      <c r="C89" s="42" t="s">
        <v>2642</v>
      </c>
      <c r="D89" s="42" t="s">
        <v>2635</v>
      </c>
      <c r="E89" s="46">
        <v>338050935905177</v>
      </c>
      <c r="F89" s="42" t="s">
        <v>2642</v>
      </c>
      <c r="G89" s="42" t="s">
        <v>46</v>
      </c>
      <c r="H89" s="42" t="s">
        <v>603</v>
      </c>
      <c r="I89" s="42" t="s">
        <v>46</v>
      </c>
      <c r="J89" s="42" t="s">
        <v>649</v>
      </c>
      <c r="K89" s="42" t="s">
        <v>673</v>
      </c>
      <c r="L89" s="42" t="s">
        <v>690</v>
      </c>
      <c r="M89" s="42" t="s">
        <v>707</v>
      </c>
      <c r="N89" s="42" t="s">
        <v>690</v>
      </c>
      <c r="O89" s="42" t="s">
        <v>1314</v>
      </c>
      <c r="P89" s="42" t="s">
        <v>706</v>
      </c>
      <c r="Q89" s="42" t="s">
        <v>3</v>
      </c>
      <c r="R89" s="42" t="s">
        <v>705</v>
      </c>
      <c r="S89" s="42" t="s">
        <v>706</v>
      </c>
      <c r="T89" s="42" t="s">
        <v>706</v>
      </c>
      <c r="U89" s="43" t="s">
        <v>706</v>
      </c>
      <c r="V89" s="42" t="s">
        <v>15</v>
      </c>
      <c r="W89" s="42" t="s">
        <v>1084</v>
      </c>
      <c r="X89" s="42" t="s">
        <v>224</v>
      </c>
      <c r="Y89" s="42" t="s">
        <v>1084</v>
      </c>
      <c r="Z89" s="42" t="s">
        <v>1089</v>
      </c>
      <c r="AA89" s="42" t="s">
        <v>1045</v>
      </c>
      <c r="AB89" s="42" t="s">
        <v>1045</v>
      </c>
      <c r="AC89" s="42" t="s">
        <v>922</v>
      </c>
      <c r="AD89" s="42" t="s">
        <v>3</v>
      </c>
      <c r="AE89" s="43" t="s">
        <v>922</v>
      </c>
      <c r="AF89" s="44" t="s">
        <v>3</v>
      </c>
      <c r="AG89" s="44" t="s">
        <v>3</v>
      </c>
      <c r="AH89" s="42" t="s">
        <v>970</v>
      </c>
      <c r="AI89" s="42">
        <v>0</v>
      </c>
      <c r="AJ89" s="42">
        <v>1</v>
      </c>
      <c r="AK89" s="42">
        <v>0</v>
      </c>
      <c r="AL89" s="42">
        <v>0</v>
      </c>
      <c r="AM89" s="42">
        <v>0</v>
      </c>
      <c r="AN89" s="42" t="s">
        <v>970</v>
      </c>
      <c r="AO89" s="42">
        <v>0</v>
      </c>
      <c r="AP89" s="42">
        <v>1</v>
      </c>
      <c r="AQ89" s="42">
        <v>0</v>
      </c>
      <c r="AR89" s="42">
        <v>0</v>
      </c>
      <c r="AS89" s="42">
        <v>0</v>
      </c>
      <c r="AT89" s="42" t="s">
        <v>3</v>
      </c>
      <c r="AU89" s="42" t="s">
        <v>3</v>
      </c>
      <c r="AV89" s="42" t="s">
        <v>3</v>
      </c>
      <c r="AW89" s="42" t="s">
        <v>3</v>
      </c>
      <c r="AX89" s="42" t="s">
        <v>3</v>
      </c>
      <c r="AY89" s="42" t="s">
        <v>3</v>
      </c>
      <c r="AZ89" s="42" t="s">
        <v>3</v>
      </c>
      <c r="BA89" s="42" t="s">
        <v>3</v>
      </c>
      <c r="BB89" s="42" t="s">
        <v>3</v>
      </c>
      <c r="BC89" s="42" t="s">
        <v>3</v>
      </c>
      <c r="BD89" s="42" t="s">
        <v>3</v>
      </c>
      <c r="BE89" s="42" t="s">
        <v>3</v>
      </c>
      <c r="BF89" s="42" t="s">
        <v>3</v>
      </c>
      <c r="BG89" s="42" t="s">
        <v>3</v>
      </c>
      <c r="BH89" s="42" t="s">
        <v>3</v>
      </c>
      <c r="BI89" s="42" t="s">
        <v>3</v>
      </c>
      <c r="BJ89" s="42" t="s">
        <v>3</v>
      </c>
      <c r="BK89" s="42" t="s">
        <v>3</v>
      </c>
      <c r="BL89" s="42" t="s">
        <v>3</v>
      </c>
      <c r="BM89" s="42" t="s">
        <v>3</v>
      </c>
      <c r="BN89" s="42" t="s">
        <v>3</v>
      </c>
      <c r="BO89" s="42" t="s">
        <v>3</v>
      </c>
      <c r="BP89" s="42" t="s">
        <v>3</v>
      </c>
      <c r="BQ89" s="42" t="s">
        <v>3</v>
      </c>
      <c r="BR89" s="42" t="s">
        <v>3</v>
      </c>
      <c r="BS89" s="42" t="s">
        <v>3</v>
      </c>
      <c r="BT89" s="43" t="s">
        <v>3</v>
      </c>
      <c r="BU89" s="42" t="s">
        <v>1045</v>
      </c>
      <c r="BV89" s="42">
        <v>30</v>
      </c>
      <c r="BW89" s="42" t="s">
        <v>3</v>
      </c>
      <c r="BX89" s="42" t="s">
        <v>3</v>
      </c>
      <c r="BY89" s="42" t="s">
        <v>3</v>
      </c>
      <c r="BZ89" s="42" t="s">
        <v>3</v>
      </c>
      <c r="CA89" s="42" t="s">
        <v>3</v>
      </c>
      <c r="CB89" s="42" t="s">
        <v>3</v>
      </c>
      <c r="CC89" s="42" t="s">
        <v>3</v>
      </c>
      <c r="CD89" s="43">
        <v>30</v>
      </c>
      <c r="CE89" s="42" t="s">
        <v>3</v>
      </c>
      <c r="CF89" s="42" t="s">
        <v>3</v>
      </c>
      <c r="CG89" s="42" t="s">
        <v>3</v>
      </c>
      <c r="CH89" s="42" t="s">
        <v>3</v>
      </c>
      <c r="CI89" s="42" t="s">
        <v>3</v>
      </c>
      <c r="CJ89" s="42" t="s">
        <v>3</v>
      </c>
      <c r="CK89" s="42" t="s">
        <v>3</v>
      </c>
      <c r="CL89" s="42" t="s">
        <v>3</v>
      </c>
      <c r="CM89" s="42" t="s">
        <v>3</v>
      </c>
      <c r="CN89" s="42" t="s">
        <v>3</v>
      </c>
      <c r="CO89" s="43" t="s">
        <v>3</v>
      </c>
      <c r="CP89" s="45" t="s">
        <v>3</v>
      </c>
      <c r="CQ89" s="42" t="s">
        <v>3</v>
      </c>
      <c r="CR89" s="42" t="s">
        <v>3</v>
      </c>
      <c r="CS89" s="42" t="s">
        <v>3</v>
      </c>
      <c r="CT89" s="42" t="s">
        <v>3</v>
      </c>
      <c r="CU89" s="42" t="s">
        <v>33</v>
      </c>
      <c r="CV89" s="42" t="s">
        <v>970</v>
      </c>
      <c r="CW89" s="42">
        <v>0</v>
      </c>
      <c r="CX89" s="42">
        <v>1</v>
      </c>
      <c r="CY89" s="42">
        <v>0</v>
      </c>
      <c r="CZ89" s="42">
        <v>0</v>
      </c>
      <c r="DA89" s="42">
        <v>0</v>
      </c>
      <c r="DB89" s="42" t="s">
        <v>2643</v>
      </c>
      <c r="DC89" s="42">
        <v>1</v>
      </c>
      <c r="DD89" s="42">
        <v>1</v>
      </c>
      <c r="DE89" s="42">
        <v>0</v>
      </c>
      <c r="DF89" s="42">
        <v>0</v>
      </c>
      <c r="DG89" s="42">
        <v>0</v>
      </c>
      <c r="DH89" s="42">
        <v>0</v>
      </c>
      <c r="DI89" s="42">
        <v>0</v>
      </c>
      <c r="DJ89" s="42">
        <v>1</v>
      </c>
      <c r="DK89" s="42">
        <v>0</v>
      </c>
      <c r="DL89" s="42">
        <v>0</v>
      </c>
      <c r="DM89" s="42" t="s">
        <v>3</v>
      </c>
      <c r="DN89" s="42" t="s">
        <v>3</v>
      </c>
      <c r="DO89" s="42" t="s">
        <v>3</v>
      </c>
      <c r="DP89" s="42" t="s">
        <v>3</v>
      </c>
      <c r="DQ89" s="42" t="s">
        <v>3</v>
      </c>
      <c r="DR89" s="42" t="s">
        <v>3</v>
      </c>
      <c r="DS89" s="42" t="s">
        <v>3</v>
      </c>
      <c r="DT89" s="42" t="s">
        <v>3</v>
      </c>
      <c r="DU89" s="42" t="s">
        <v>3</v>
      </c>
      <c r="DV89" s="42" t="s">
        <v>3</v>
      </c>
      <c r="DW89" s="42" t="s">
        <v>3</v>
      </c>
      <c r="DX89" s="42" t="s">
        <v>3</v>
      </c>
      <c r="DY89" s="42" t="s">
        <v>3</v>
      </c>
      <c r="DZ89" s="42" t="s">
        <v>3</v>
      </c>
      <c r="EA89" s="42" t="s">
        <v>3</v>
      </c>
      <c r="EB89" s="42" t="s">
        <v>3</v>
      </c>
      <c r="EC89" s="42" t="s">
        <v>3</v>
      </c>
      <c r="ED89" s="42" t="s">
        <v>1045</v>
      </c>
      <c r="EE89" s="42" t="s">
        <v>970</v>
      </c>
      <c r="EF89" s="42">
        <v>0</v>
      </c>
      <c r="EG89" s="42">
        <v>1</v>
      </c>
      <c r="EH89" s="42">
        <v>0</v>
      </c>
      <c r="EI89" s="42">
        <v>0</v>
      </c>
      <c r="EJ89" s="42">
        <v>0</v>
      </c>
      <c r="EK89" s="42" t="s">
        <v>2644</v>
      </c>
      <c r="EL89" s="42">
        <v>1</v>
      </c>
      <c r="EM89" s="42">
        <v>1</v>
      </c>
      <c r="EN89" s="42">
        <v>0</v>
      </c>
      <c r="EO89" s="42">
        <v>0</v>
      </c>
      <c r="EP89" s="42">
        <v>0</v>
      </c>
      <c r="EQ89" s="42">
        <v>0</v>
      </c>
      <c r="ER89" s="42">
        <v>0</v>
      </c>
      <c r="ES89" s="42">
        <v>0</v>
      </c>
      <c r="ET89" s="42">
        <v>0</v>
      </c>
      <c r="EU89" s="42">
        <v>0</v>
      </c>
      <c r="EV89" s="42">
        <v>0</v>
      </c>
      <c r="EW89" s="42" t="s">
        <v>3</v>
      </c>
      <c r="EX89" s="44" t="s">
        <v>3</v>
      </c>
      <c r="EY89" s="44" t="s">
        <v>3</v>
      </c>
      <c r="EZ89" s="42" t="s">
        <v>3</v>
      </c>
      <c r="FA89" s="42" t="s">
        <v>3</v>
      </c>
      <c r="FB89" s="42" t="s">
        <v>3</v>
      </c>
      <c r="FC89" s="42" t="s">
        <v>3</v>
      </c>
      <c r="FD89" s="42" t="s">
        <v>3</v>
      </c>
      <c r="FE89" s="42" t="s">
        <v>3</v>
      </c>
      <c r="FF89" s="42" t="s">
        <v>3</v>
      </c>
      <c r="FG89" s="42" t="s">
        <v>3</v>
      </c>
      <c r="FH89" s="42" t="s">
        <v>3</v>
      </c>
      <c r="FI89" s="42" t="s">
        <v>62</v>
      </c>
      <c r="FJ89" s="42" t="s">
        <v>3</v>
      </c>
      <c r="FK89" s="42" t="s">
        <v>3</v>
      </c>
      <c r="FL89" s="42" t="s">
        <v>3</v>
      </c>
      <c r="FM89" s="42" t="s">
        <v>62</v>
      </c>
      <c r="FN89" s="49"/>
      <c r="FO89" s="43" t="s">
        <v>3</v>
      </c>
      <c r="FP89" s="42" t="s">
        <v>3</v>
      </c>
      <c r="FQ89" s="42" t="s">
        <v>3</v>
      </c>
      <c r="FR89" s="42" t="s">
        <v>3</v>
      </c>
      <c r="FS89" s="42" t="s">
        <v>3</v>
      </c>
      <c r="FT89" s="42" t="s">
        <v>3</v>
      </c>
      <c r="FU89" s="42" t="s">
        <v>3</v>
      </c>
      <c r="FV89" s="42" t="s">
        <v>3</v>
      </c>
      <c r="FW89" s="42" t="s">
        <v>3</v>
      </c>
      <c r="FX89" s="42" t="s">
        <v>3</v>
      </c>
      <c r="FY89" s="42" t="s">
        <v>3</v>
      </c>
      <c r="FZ89" s="42" t="s">
        <v>3</v>
      </c>
      <c r="GA89" s="42" t="s">
        <v>3</v>
      </c>
      <c r="GB89" s="42" t="s">
        <v>3</v>
      </c>
      <c r="GC89" s="42" t="s">
        <v>3</v>
      </c>
      <c r="GD89" s="42" t="s">
        <v>3</v>
      </c>
      <c r="GE89" s="42" t="s">
        <v>3</v>
      </c>
      <c r="GF89" s="42" t="s">
        <v>3</v>
      </c>
      <c r="GG89" s="42" t="s">
        <v>3</v>
      </c>
      <c r="GH89" s="42" t="s">
        <v>3</v>
      </c>
      <c r="GI89" s="42" t="s">
        <v>3</v>
      </c>
      <c r="GJ89" s="42" t="s">
        <v>3</v>
      </c>
      <c r="GK89" s="42" t="s">
        <v>3</v>
      </c>
      <c r="GL89" s="42" t="s">
        <v>3</v>
      </c>
      <c r="GM89" s="42" t="s">
        <v>3</v>
      </c>
      <c r="GN89" s="42" t="s">
        <v>3</v>
      </c>
      <c r="GO89" s="42" t="s">
        <v>3</v>
      </c>
      <c r="GP89" s="44" t="s">
        <v>3</v>
      </c>
      <c r="GQ89" s="44" t="s">
        <v>3</v>
      </c>
      <c r="GR89" s="44" t="s">
        <v>3</v>
      </c>
      <c r="GT89" s="44" t="s">
        <v>3</v>
      </c>
      <c r="GU89" s="42" t="s">
        <v>2816</v>
      </c>
      <c r="GV89" s="42" t="s">
        <v>3</v>
      </c>
      <c r="GW89" s="42" t="s">
        <v>3</v>
      </c>
      <c r="GX89" s="42">
        <v>144604362</v>
      </c>
      <c r="GY89" s="42" t="s">
        <v>2817</v>
      </c>
      <c r="GZ89" s="42" t="s">
        <v>2818</v>
      </c>
      <c r="HA89" s="42" t="s">
        <v>3</v>
      </c>
      <c r="HB89" s="42">
        <v>56</v>
      </c>
    </row>
    <row r="90" spans="1:210" x14ac:dyDescent="0.35">
      <c r="A90" s="42" t="s">
        <v>2819</v>
      </c>
      <c r="B90" s="42" t="s">
        <v>2820</v>
      </c>
      <c r="C90" s="42" t="s">
        <v>2642</v>
      </c>
      <c r="D90" s="42" t="s">
        <v>2635</v>
      </c>
      <c r="E90" s="46">
        <v>338050935905177</v>
      </c>
      <c r="F90" s="42" t="s">
        <v>2642</v>
      </c>
      <c r="G90" s="42" t="s">
        <v>46</v>
      </c>
      <c r="H90" s="42" t="s">
        <v>603</v>
      </c>
      <c r="I90" s="42" t="s">
        <v>46</v>
      </c>
      <c r="J90" s="42" t="s">
        <v>649</v>
      </c>
      <c r="K90" s="42" t="s">
        <v>673</v>
      </c>
      <c r="L90" s="42" t="s">
        <v>690</v>
      </c>
      <c r="M90" s="42" t="s">
        <v>707</v>
      </c>
      <c r="N90" s="42" t="s">
        <v>690</v>
      </c>
      <c r="O90" s="42" t="s">
        <v>1314</v>
      </c>
      <c r="P90" s="42" t="s">
        <v>706</v>
      </c>
      <c r="Q90" s="42" t="s">
        <v>3</v>
      </c>
      <c r="R90" s="42" t="s">
        <v>705</v>
      </c>
      <c r="S90" s="42" t="s">
        <v>706</v>
      </c>
      <c r="T90" s="42" t="s">
        <v>706</v>
      </c>
      <c r="U90" s="43" t="s">
        <v>706</v>
      </c>
      <c r="V90" s="42" t="s">
        <v>15</v>
      </c>
      <c r="W90" s="42" t="s">
        <v>1084</v>
      </c>
      <c r="X90" s="42" t="s">
        <v>224</v>
      </c>
      <c r="Y90" s="42" t="s">
        <v>1084</v>
      </c>
      <c r="Z90" s="42" t="s">
        <v>1089</v>
      </c>
      <c r="AA90" s="42" t="s">
        <v>1045</v>
      </c>
      <c r="AB90" s="42" t="s">
        <v>1045</v>
      </c>
      <c r="AC90" s="42" t="s">
        <v>922</v>
      </c>
      <c r="AD90" s="42" t="s">
        <v>3</v>
      </c>
      <c r="AE90" s="43" t="s">
        <v>922</v>
      </c>
      <c r="AF90" s="44" t="s">
        <v>62</v>
      </c>
      <c r="AG90" s="44" t="s">
        <v>3</v>
      </c>
      <c r="AH90" s="42" t="s">
        <v>970</v>
      </c>
      <c r="AI90" s="42">
        <v>0</v>
      </c>
      <c r="AJ90" s="42">
        <v>1</v>
      </c>
      <c r="AK90" s="42">
        <v>0</v>
      </c>
      <c r="AL90" s="42">
        <v>0</v>
      </c>
      <c r="AM90" s="42">
        <v>0</v>
      </c>
      <c r="AN90" s="42" t="s">
        <v>970</v>
      </c>
      <c r="AO90" s="42">
        <v>0</v>
      </c>
      <c r="AP90" s="42">
        <v>1</v>
      </c>
      <c r="AQ90" s="42">
        <v>0</v>
      </c>
      <c r="AR90" s="42">
        <v>0</v>
      </c>
      <c r="AS90" s="42">
        <v>0</v>
      </c>
      <c r="AT90" s="42" t="s">
        <v>3</v>
      </c>
      <c r="AU90" s="42" t="s">
        <v>3</v>
      </c>
      <c r="AV90" s="42" t="s">
        <v>3</v>
      </c>
      <c r="AW90" s="42" t="s">
        <v>3</v>
      </c>
      <c r="AX90" s="42" t="s">
        <v>3</v>
      </c>
      <c r="AY90" s="42" t="s">
        <v>3</v>
      </c>
      <c r="AZ90" s="42" t="s">
        <v>3</v>
      </c>
      <c r="BA90" s="42" t="s">
        <v>3</v>
      </c>
      <c r="BB90" s="42" t="s">
        <v>3</v>
      </c>
      <c r="BC90" s="42" t="s">
        <v>3</v>
      </c>
      <c r="BD90" s="42" t="s">
        <v>3</v>
      </c>
      <c r="BE90" s="42" t="s">
        <v>3</v>
      </c>
      <c r="BF90" s="42" t="s">
        <v>3</v>
      </c>
      <c r="BG90" s="42" t="s">
        <v>3</v>
      </c>
      <c r="BH90" s="42" t="s">
        <v>3</v>
      </c>
      <c r="BI90" s="42" t="s">
        <v>3</v>
      </c>
      <c r="BJ90" s="42" t="s">
        <v>3</v>
      </c>
      <c r="BK90" s="42" t="s">
        <v>3</v>
      </c>
      <c r="BL90" s="42" t="s">
        <v>3</v>
      </c>
      <c r="BM90" s="42" t="s">
        <v>3</v>
      </c>
      <c r="BN90" s="42" t="s">
        <v>3</v>
      </c>
      <c r="BO90" s="42" t="s">
        <v>3</v>
      </c>
      <c r="BP90" s="42" t="s">
        <v>3</v>
      </c>
      <c r="BQ90" s="42" t="s">
        <v>3</v>
      </c>
      <c r="BR90" s="42" t="s">
        <v>3</v>
      </c>
      <c r="BS90" s="42" t="s">
        <v>3</v>
      </c>
      <c r="BT90" s="43" t="s">
        <v>3</v>
      </c>
      <c r="BU90" s="42" t="s">
        <v>1045</v>
      </c>
      <c r="BV90" s="42">
        <v>25</v>
      </c>
      <c r="BW90" s="42" t="s">
        <v>3</v>
      </c>
      <c r="BX90" s="42" t="s">
        <v>3</v>
      </c>
      <c r="BY90" s="42" t="s">
        <v>3</v>
      </c>
      <c r="BZ90" s="42" t="s">
        <v>3</v>
      </c>
      <c r="CA90" s="42" t="s">
        <v>3</v>
      </c>
      <c r="CB90" s="42" t="s">
        <v>3</v>
      </c>
      <c r="CC90" s="42" t="s">
        <v>3</v>
      </c>
      <c r="CD90" s="43">
        <v>25</v>
      </c>
      <c r="CE90" s="42" t="s">
        <v>3</v>
      </c>
      <c r="CF90" s="42" t="s">
        <v>3</v>
      </c>
      <c r="CG90" s="42" t="s">
        <v>3</v>
      </c>
      <c r="CH90" s="42" t="s">
        <v>3</v>
      </c>
      <c r="CI90" s="42" t="s">
        <v>3</v>
      </c>
      <c r="CJ90" s="42" t="s">
        <v>3</v>
      </c>
      <c r="CK90" s="42" t="s">
        <v>3</v>
      </c>
      <c r="CL90" s="42" t="s">
        <v>3</v>
      </c>
      <c r="CM90" s="42" t="s">
        <v>3</v>
      </c>
      <c r="CN90" s="42" t="s">
        <v>3</v>
      </c>
      <c r="CO90" s="43" t="s">
        <v>3</v>
      </c>
      <c r="CP90" s="45" t="s">
        <v>3</v>
      </c>
      <c r="CQ90" s="42" t="s">
        <v>3</v>
      </c>
      <c r="CR90" s="42" t="s">
        <v>3</v>
      </c>
      <c r="CS90" s="42" t="s">
        <v>3</v>
      </c>
      <c r="CT90" s="42" t="s">
        <v>3</v>
      </c>
      <c r="CU90" s="42" t="s">
        <v>33</v>
      </c>
      <c r="CV90" s="42" t="s">
        <v>970</v>
      </c>
      <c r="CW90" s="42">
        <v>0</v>
      </c>
      <c r="CX90" s="42">
        <v>1</v>
      </c>
      <c r="CY90" s="42">
        <v>0</v>
      </c>
      <c r="CZ90" s="42">
        <v>0</v>
      </c>
      <c r="DA90" s="42">
        <v>0</v>
      </c>
      <c r="DB90" s="42" t="s">
        <v>2643</v>
      </c>
      <c r="DC90" s="42">
        <v>1</v>
      </c>
      <c r="DD90" s="42">
        <v>1</v>
      </c>
      <c r="DE90" s="42">
        <v>0</v>
      </c>
      <c r="DF90" s="42">
        <v>0</v>
      </c>
      <c r="DG90" s="42">
        <v>0</v>
      </c>
      <c r="DH90" s="42">
        <v>0</v>
      </c>
      <c r="DI90" s="42">
        <v>0</v>
      </c>
      <c r="DJ90" s="42">
        <v>1</v>
      </c>
      <c r="DK90" s="42">
        <v>0</v>
      </c>
      <c r="DL90" s="42">
        <v>0</v>
      </c>
      <c r="DM90" s="42" t="s">
        <v>3</v>
      </c>
      <c r="DN90" s="42" t="s">
        <v>3</v>
      </c>
      <c r="DO90" s="42" t="s">
        <v>3</v>
      </c>
      <c r="DP90" s="42" t="s">
        <v>3</v>
      </c>
      <c r="DQ90" s="42" t="s">
        <v>3</v>
      </c>
      <c r="DR90" s="42" t="s">
        <v>3</v>
      </c>
      <c r="DS90" s="42" t="s">
        <v>3</v>
      </c>
      <c r="DT90" s="42" t="s">
        <v>3</v>
      </c>
      <c r="DU90" s="42" t="s">
        <v>3</v>
      </c>
      <c r="DV90" s="42" t="s">
        <v>3</v>
      </c>
      <c r="DW90" s="42" t="s">
        <v>3</v>
      </c>
      <c r="DX90" s="42" t="s">
        <v>3</v>
      </c>
      <c r="DY90" s="42" t="s">
        <v>3</v>
      </c>
      <c r="DZ90" s="42" t="s">
        <v>3</v>
      </c>
      <c r="EA90" s="42" t="s">
        <v>3</v>
      </c>
      <c r="EB90" s="42" t="s">
        <v>3</v>
      </c>
      <c r="EC90" s="42" t="s">
        <v>3</v>
      </c>
      <c r="ED90" s="42" t="s">
        <v>1045</v>
      </c>
      <c r="EE90" s="42" t="s">
        <v>970</v>
      </c>
      <c r="EF90" s="42">
        <v>0</v>
      </c>
      <c r="EG90" s="42">
        <v>1</v>
      </c>
      <c r="EH90" s="42">
        <v>0</v>
      </c>
      <c r="EI90" s="42">
        <v>0</v>
      </c>
      <c r="EJ90" s="42">
        <v>0</v>
      </c>
      <c r="EK90" s="42" t="s">
        <v>2644</v>
      </c>
      <c r="EL90" s="42">
        <v>1</v>
      </c>
      <c r="EM90" s="42">
        <v>1</v>
      </c>
      <c r="EN90" s="42">
        <v>0</v>
      </c>
      <c r="EO90" s="42">
        <v>0</v>
      </c>
      <c r="EP90" s="42">
        <v>0</v>
      </c>
      <c r="EQ90" s="42">
        <v>0</v>
      </c>
      <c r="ER90" s="42">
        <v>0</v>
      </c>
      <c r="ES90" s="42">
        <v>0</v>
      </c>
      <c r="ET90" s="42">
        <v>0</v>
      </c>
      <c r="EU90" s="42">
        <v>0</v>
      </c>
      <c r="EV90" s="42">
        <v>0</v>
      </c>
      <c r="EW90" s="42" t="s">
        <v>3</v>
      </c>
      <c r="EX90" s="44" t="s">
        <v>3</v>
      </c>
      <c r="EY90" s="44" t="s">
        <v>3</v>
      </c>
      <c r="EZ90" s="42" t="s">
        <v>3</v>
      </c>
      <c r="FA90" s="42" t="s">
        <v>3</v>
      </c>
      <c r="FB90" s="42" t="s">
        <v>3</v>
      </c>
      <c r="FC90" s="42" t="s">
        <v>3</v>
      </c>
      <c r="FD90" s="42" t="s">
        <v>3</v>
      </c>
      <c r="FE90" s="42" t="s">
        <v>3</v>
      </c>
      <c r="FF90" s="42" t="s">
        <v>3</v>
      </c>
      <c r="FG90" s="42" t="s">
        <v>3</v>
      </c>
      <c r="FH90" s="42" t="s">
        <v>3</v>
      </c>
      <c r="FI90" s="42" t="s">
        <v>62</v>
      </c>
      <c r="FJ90" s="42" t="s">
        <v>3</v>
      </c>
      <c r="FK90" s="42" t="s">
        <v>3</v>
      </c>
      <c r="FL90" s="42" t="s">
        <v>3</v>
      </c>
      <c r="FM90" s="42" t="s">
        <v>62</v>
      </c>
      <c r="FN90" s="49"/>
      <c r="FO90" s="43" t="s">
        <v>3</v>
      </c>
      <c r="FP90" s="42" t="s">
        <v>3</v>
      </c>
      <c r="FQ90" s="42" t="s">
        <v>3</v>
      </c>
      <c r="FR90" s="42" t="s">
        <v>3</v>
      </c>
      <c r="FS90" s="42" t="s">
        <v>3</v>
      </c>
      <c r="FT90" s="42" t="s">
        <v>3</v>
      </c>
      <c r="FU90" s="42" t="s">
        <v>3</v>
      </c>
      <c r="FV90" s="42" t="s">
        <v>3</v>
      </c>
      <c r="FW90" s="42" t="s">
        <v>3</v>
      </c>
      <c r="FX90" s="42" t="s">
        <v>3</v>
      </c>
      <c r="FY90" s="42" t="s">
        <v>3</v>
      </c>
      <c r="FZ90" s="42" t="s">
        <v>3</v>
      </c>
      <c r="GA90" s="42" t="s">
        <v>3</v>
      </c>
      <c r="GB90" s="42" t="s">
        <v>3</v>
      </c>
      <c r="GC90" s="42" t="s">
        <v>3</v>
      </c>
      <c r="GD90" s="42" t="s">
        <v>3</v>
      </c>
      <c r="GE90" s="42" t="s">
        <v>3</v>
      </c>
      <c r="GF90" s="42" t="s">
        <v>3</v>
      </c>
      <c r="GG90" s="42" t="s">
        <v>3</v>
      </c>
      <c r="GH90" s="42" t="s">
        <v>3</v>
      </c>
      <c r="GI90" s="42" t="s">
        <v>3</v>
      </c>
      <c r="GJ90" s="42" t="s">
        <v>3</v>
      </c>
      <c r="GK90" s="42" t="s">
        <v>3</v>
      </c>
      <c r="GL90" s="42" t="s">
        <v>3</v>
      </c>
      <c r="GM90" s="42" t="s">
        <v>3</v>
      </c>
      <c r="GN90" s="42" t="s">
        <v>3</v>
      </c>
      <c r="GO90" s="42" t="s">
        <v>3</v>
      </c>
      <c r="GP90" s="44" t="s">
        <v>3</v>
      </c>
      <c r="GQ90" s="44" t="s">
        <v>3</v>
      </c>
      <c r="GR90" s="44" t="s">
        <v>3</v>
      </c>
      <c r="GT90" s="44" t="s">
        <v>3</v>
      </c>
      <c r="GU90" s="42" t="s">
        <v>2821</v>
      </c>
      <c r="GV90" s="42" t="s">
        <v>3</v>
      </c>
      <c r="GW90" s="42" t="s">
        <v>3</v>
      </c>
      <c r="GX90" s="42">
        <v>144604501</v>
      </c>
      <c r="GY90" s="42" t="s">
        <v>2441</v>
      </c>
      <c r="GZ90" s="42" t="s">
        <v>2822</v>
      </c>
      <c r="HA90" s="42" t="s">
        <v>3</v>
      </c>
      <c r="HB90" s="42">
        <v>57</v>
      </c>
    </row>
    <row r="91" spans="1:210" x14ac:dyDescent="0.35">
      <c r="A91" s="42" t="s">
        <v>2866</v>
      </c>
      <c r="B91" s="42" t="s">
        <v>2867</v>
      </c>
      <c r="C91" s="42" t="s">
        <v>2642</v>
      </c>
      <c r="D91" s="42" t="s">
        <v>2635</v>
      </c>
      <c r="E91" s="46">
        <v>338050935905177</v>
      </c>
      <c r="F91" s="42" t="s">
        <v>2642</v>
      </c>
      <c r="G91" s="42" t="s">
        <v>46</v>
      </c>
      <c r="H91" s="42" t="s">
        <v>603</v>
      </c>
      <c r="I91" s="42" t="s">
        <v>46</v>
      </c>
      <c r="J91" s="42" t="s">
        <v>649</v>
      </c>
      <c r="K91" s="42" t="s">
        <v>673</v>
      </c>
      <c r="L91" s="42" t="s">
        <v>690</v>
      </c>
      <c r="M91" s="42" t="s">
        <v>707</v>
      </c>
      <c r="N91" s="42" t="s">
        <v>690</v>
      </c>
      <c r="O91" s="42" t="s">
        <v>1314</v>
      </c>
      <c r="P91" s="42" t="s">
        <v>706</v>
      </c>
      <c r="Q91" s="42" t="s">
        <v>3</v>
      </c>
      <c r="R91" s="42" t="s">
        <v>705</v>
      </c>
      <c r="S91" s="42" t="s">
        <v>706</v>
      </c>
      <c r="T91" s="42" t="s">
        <v>706</v>
      </c>
      <c r="U91" s="43" t="s">
        <v>706</v>
      </c>
      <c r="V91" s="42" t="s">
        <v>15</v>
      </c>
      <c r="W91" s="42" t="s">
        <v>1084</v>
      </c>
      <c r="X91" s="42" t="s">
        <v>224</v>
      </c>
      <c r="Y91" s="42" t="s">
        <v>1084</v>
      </c>
      <c r="Z91" s="42" t="s">
        <v>1089</v>
      </c>
      <c r="AA91" s="42" t="s">
        <v>1045</v>
      </c>
      <c r="AB91" s="42" t="s">
        <v>1045</v>
      </c>
      <c r="AC91" s="42" t="s">
        <v>922</v>
      </c>
      <c r="AD91" s="42" t="s">
        <v>3</v>
      </c>
      <c r="AE91" s="43" t="s">
        <v>922</v>
      </c>
      <c r="AF91" s="44" t="s">
        <v>62</v>
      </c>
      <c r="AG91" s="44" t="s">
        <v>3</v>
      </c>
      <c r="AH91" s="42" t="s">
        <v>970</v>
      </c>
      <c r="AI91" s="42">
        <v>0</v>
      </c>
      <c r="AJ91" s="42">
        <v>1</v>
      </c>
      <c r="AK91" s="42">
        <v>0</v>
      </c>
      <c r="AL91" s="42">
        <v>0</v>
      </c>
      <c r="AM91" s="42">
        <v>0</v>
      </c>
      <c r="AN91" s="42" t="s">
        <v>970</v>
      </c>
      <c r="AO91" s="42">
        <v>0</v>
      </c>
      <c r="AP91" s="42">
        <v>1</v>
      </c>
      <c r="AQ91" s="42">
        <v>0</v>
      </c>
      <c r="AR91" s="42">
        <v>0</v>
      </c>
      <c r="AS91" s="42">
        <v>0</v>
      </c>
      <c r="AT91" s="42" t="s">
        <v>3</v>
      </c>
      <c r="AU91" s="42" t="s">
        <v>3</v>
      </c>
      <c r="AV91" s="42" t="s">
        <v>3</v>
      </c>
      <c r="AW91" s="42" t="s">
        <v>3</v>
      </c>
      <c r="AX91" s="42" t="s">
        <v>3</v>
      </c>
      <c r="AY91" s="42" t="s">
        <v>3</v>
      </c>
      <c r="AZ91" s="42" t="s">
        <v>3</v>
      </c>
      <c r="BA91" s="42" t="s">
        <v>3</v>
      </c>
      <c r="BB91" s="42" t="s">
        <v>3</v>
      </c>
      <c r="BC91" s="42" t="s">
        <v>3</v>
      </c>
      <c r="BD91" s="42" t="s">
        <v>3</v>
      </c>
      <c r="BE91" s="42" t="s">
        <v>3</v>
      </c>
      <c r="BF91" s="42" t="s">
        <v>3</v>
      </c>
      <c r="BG91" s="42" t="s">
        <v>3</v>
      </c>
      <c r="BH91" s="42" t="s">
        <v>3</v>
      </c>
      <c r="BI91" s="42" t="s">
        <v>3</v>
      </c>
      <c r="BJ91" s="42" t="s">
        <v>3</v>
      </c>
      <c r="BK91" s="42" t="s">
        <v>3</v>
      </c>
      <c r="BL91" s="42" t="s">
        <v>3</v>
      </c>
      <c r="BM91" s="42" t="s">
        <v>3</v>
      </c>
      <c r="BN91" s="42" t="s">
        <v>3</v>
      </c>
      <c r="BO91" s="42" t="s">
        <v>3</v>
      </c>
      <c r="BP91" s="42" t="s">
        <v>3</v>
      </c>
      <c r="BQ91" s="42" t="s">
        <v>3</v>
      </c>
      <c r="BR91" s="42" t="s">
        <v>3</v>
      </c>
      <c r="BS91" s="42" t="s">
        <v>3</v>
      </c>
      <c r="BT91" s="43" t="s">
        <v>3</v>
      </c>
      <c r="BU91" s="42" t="s">
        <v>1045</v>
      </c>
      <c r="BV91" s="42">
        <v>25</v>
      </c>
      <c r="BW91" s="42" t="s">
        <v>3</v>
      </c>
      <c r="BX91" s="42" t="s">
        <v>3</v>
      </c>
      <c r="BY91" s="42" t="s">
        <v>3</v>
      </c>
      <c r="BZ91" s="42" t="s">
        <v>3</v>
      </c>
      <c r="CA91" s="42" t="s">
        <v>3</v>
      </c>
      <c r="CB91" s="42" t="s">
        <v>3</v>
      </c>
      <c r="CC91" s="42" t="s">
        <v>3</v>
      </c>
      <c r="CD91" s="43">
        <v>25</v>
      </c>
      <c r="CE91" s="42" t="s">
        <v>3</v>
      </c>
      <c r="CF91" s="42" t="s">
        <v>3</v>
      </c>
      <c r="CG91" s="42" t="s">
        <v>3</v>
      </c>
      <c r="CH91" s="42" t="s">
        <v>3</v>
      </c>
      <c r="CI91" s="42" t="s">
        <v>3</v>
      </c>
      <c r="CJ91" s="42" t="s">
        <v>3</v>
      </c>
      <c r="CK91" s="42" t="s">
        <v>3</v>
      </c>
      <c r="CL91" s="42" t="s">
        <v>3</v>
      </c>
      <c r="CM91" s="42" t="s">
        <v>3</v>
      </c>
      <c r="CN91" s="42" t="s">
        <v>3</v>
      </c>
      <c r="CO91" s="43" t="s">
        <v>3</v>
      </c>
      <c r="CP91" s="45" t="s">
        <v>3</v>
      </c>
      <c r="CQ91" s="42" t="s">
        <v>3</v>
      </c>
      <c r="CR91" s="42" t="s">
        <v>3</v>
      </c>
      <c r="CS91" s="42" t="s">
        <v>3</v>
      </c>
      <c r="CT91" s="42" t="s">
        <v>3</v>
      </c>
      <c r="CU91" s="42" t="s">
        <v>33</v>
      </c>
      <c r="CV91" s="42" t="s">
        <v>970</v>
      </c>
      <c r="CW91" s="42">
        <v>0</v>
      </c>
      <c r="CX91" s="42">
        <v>1</v>
      </c>
      <c r="CY91" s="42">
        <v>0</v>
      </c>
      <c r="CZ91" s="42">
        <v>0</v>
      </c>
      <c r="DA91" s="42">
        <v>0</v>
      </c>
      <c r="DB91" s="42" t="s">
        <v>2643</v>
      </c>
      <c r="DC91" s="42">
        <v>1</v>
      </c>
      <c r="DD91" s="42">
        <v>1</v>
      </c>
      <c r="DE91" s="42">
        <v>0</v>
      </c>
      <c r="DF91" s="42">
        <v>0</v>
      </c>
      <c r="DG91" s="42">
        <v>0</v>
      </c>
      <c r="DH91" s="42">
        <v>0</v>
      </c>
      <c r="DI91" s="42">
        <v>0</v>
      </c>
      <c r="DJ91" s="42">
        <v>1</v>
      </c>
      <c r="DK91" s="42">
        <v>0</v>
      </c>
      <c r="DL91" s="42">
        <v>0</v>
      </c>
      <c r="DM91" s="42" t="s">
        <v>3</v>
      </c>
      <c r="DN91" s="42" t="s">
        <v>3</v>
      </c>
      <c r="DO91" s="42" t="s">
        <v>3</v>
      </c>
      <c r="DP91" s="42" t="s">
        <v>3</v>
      </c>
      <c r="DQ91" s="42" t="s">
        <v>3</v>
      </c>
      <c r="DR91" s="42" t="s">
        <v>3</v>
      </c>
      <c r="DS91" s="42" t="s">
        <v>3</v>
      </c>
      <c r="DT91" s="42" t="s">
        <v>3</v>
      </c>
      <c r="DU91" s="42" t="s">
        <v>3</v>
      </c>
      <c r="DV91" s="42" t="s">
        <v>3</v>
      </c>
      <c r="DW91" s="42" t="s">
        <v>3</v>
      </c>
      <c r="DX91" s="42" t="s">
        <v>3</v>
      </c>
      <c r="DY91" s="42" t="s">
        <v>3</v>
      </c>
      <c r="DZ91" s="42" t="s">
        <v>3</v>
      </c>
      <c r="EA91" s="42" t="s">
        <v>3</v>
      </c>
      <c r="EB91" s="42" t="s">
        <v>3</v>
      </c>
      <c r="EC91" s="42" t="s">
        <v>3</v>
      </c>
      <c r="ED91" s="42" t="s">
        <v>1045</v>
      </c>
      <c r="EE91" s="42" t="s">
        <v>970</v>
      </c>
      <c r="EF91" s="42">
        <v>0</v>
      </c>
      <c r="EG91" s="42">
        <v>1</v>
      </c>
      <c r="EH91" s="42">
        <v>0</v>
      </c>
      <c r="EI91" s="42">
        <v>0</v>
      </c>
      <c r="EJ91" s="42">
        <v>0</v>
      </c>
      <c r="EK91" s="42" t="s">
        <v>2644</v>
      </c>
      <c r="EL91" s="42">
        <v>1</v>
      </c>
      <c r="EM91" s="42">
        <v>1</v>
      </c>
      <c r="EN91" s="42">
        <v>0</v>
      </c>
      <c r="EO91" s="42">
        <v>0</v>
      </c>
      <c r="EP91" s="42">
        <v>0</v>
      </c>
      <c r="EQ91" s="42">
        <v>0</v>
      </c>
      <c r="ER91" s="42">
        <v>0</v>
      </c>
      <c r="ES91" s="42">
        <v>0</v>
      </c>
      <c r="ET91" s="42">
        <v>0</v>
      </c>
      <c r="EU91" s="42">
        <v>0</v>
      </c>
      <c r="EV91" s="42">
        <v>0</v>
      </c>
      <c r="EW91" s="42" t="s">
        <v>3</v>
      </c>
      <c r="EX91" s="44" t="s">
        <v>3</v>
      </c>
      <c r="EY91" s="44" t="s">
        <v>3</v>
      </c>
      <c r="EZ91" s="42" t="s">
        <v>3</v>
      </c>
      <c r="FA91" s="42" t="s">
        <v>3</v>
      </c>
      <c r="FB91" s="42" t="s">
        <v>3</v>
      </c>
      <c r="FC91" s="42" t="s">
        <v>3</v>
      </c>
      <c r="FD91" s="42" t="s">
        <v>3</v>
      </c>
      <c r="FE91" s="42" t="s">
        <v>3</v>
      </c>
      <c r="FF91" s="42" t="s">
        <v>3</v>
      </c>
      <c r="FG91" s="42" t="s">
        <v>3</v>
      </c>
      <c r="FH91" s="42" t="s">
        <v>3</v>
      </c>
      <c r="FI91" s="42" t="s">
        <v>62</v>
      </c>
      <c r="FJ91" s="42" t="s">
        <v>3</v>
      </c>
      <c r="FK91" s="42" t="s">
        <v>3</v>
      </c>
      <c r="FL91" s="42" t="s">
        <v>3</v>
      </c>
      <c r="FM91" s="42" t="s">
        <v>62</v>
      </c>
      <c r="FN91" s="49"/>
      <c r="FO91" s="43" t="s">
        <v>3</v>
      </c>
      <c r="FP91" s="42" t="s">
        <v>3</v>
      </c>
      <c r="FQ91" s="42" t="s">
        <v>3</v>
      </c>
      <c r="FR91" s="42" t="s">
        <v>3</v>
      </c>
      <c r="FS91" s="42" t="s">
        <v>3</v>
      </c>
      <c r="FT91" s="42" t="s">
        <v>3</v>
      </c>
      <c r="FU91" s="42" t="s">
        <v>3</v>
      </c>
      <c r="FV91" s="42" t="s">
        <v>3</v>
      </c>
      <c r="FW91" s="42" t="s">
        <v>3</v>
      </c>
      <c r="FX91" s="42" t="s">
        <v>3</v>
      </c>
      <c r="FY91" s="42" t="s">
        <v>3</v>
      </c>
      <c r="FZ91" s="42" t="s">
        <v>3</v>
      </c>
      <c r="GA91" s="42" t="s">
        <v>3</v>
      </c>
      <c r="GB91" s="42" t="s">
        <v>3</v>
      </c>
      <c r="GC91" s="42" t="s">
        <v>3</v>
      </c>
      <c r="GD91" s="42" t="s">
        <v>3</v>
      </c>
      <c r="GE91" s="42" t="s">
        <v>3</v>
      </c>
      <c r="GF91" s="42" t="s">
        <v>3</v>
      </c>
      <c r="GG91" s="42" t="s">
        <v>3</v>
      </c>
      <c r="GH91" s="42" t="s">
        <v>3</v>
      </c>
      <c r="GI91" s="42" t="s">
        <v>3</v>
      </c>
      <c r="GJ91" s="42" t="s">
        <v>3</v>
      </c>
      <c r="GK91" s="42" t="s">
        <v>3</v>
      </c>
      <c r="GL91" s="42" t="s">
        <v>3</v>
      </c>
      <c r="GM91" s="42" t="s">
        <v>3</v>
      </c>
      <c r="GN91" s="42" t="s">
        <v>3</v>
      </c>
      <c r="GO91" s="42" t="s">
        <v>3</v>
      </c>
      <c r="GP91" s="44" t="s">
        <v>3</v>
      </c>
      <c r="GQ91" s="44" t="s">
        <v>3</v>
      </c>
      <c r="GR91" s="44" t="s">
        <v>3</v>
      </c>
      <c r="GT91" s="44" t="s">
        <v>3</v>
      </c>
      <c r="GU91" s="42" t="s">
        <v>2868</v>
      </c>
      <c r="GV91" s="42" t="s">
        <v>2869</v>
      </c>
      <c r="GW91" s="42" t="s">
        <v>3</v>
      </c>
      <c r="GX91" s="42">
        <v>144604109</v>
      </c>
      <c r="GY91" s="42" t="s">
        <v>2442</v>
      </c>
      <c r="GZ91" s="42" t="s">
        <v>2870</v>
      </c>
      <c r="HA91" s="42" t="s">
        <v>3</v>
      </c>
      <c r="HB91" s="42">
        <v>54</v>
      </c>
    </row>
    <row r="92" spans="1:210" x14ac:dyDescent="0.35">
      <c r="A92" s="42" t="s">
        <v>2947</v>
      </c>
      <c r="B92" s="42" t="s">
        <v>2948</v>
      </c>
      <c r="C92" s="42" t="s">
        <v>2634</v>
      </c>
      <c r="D92" s="42" t="s">
        <v>2635</v>
      </c>
      <c r="E92" s="42" t="s">
        <v>3</v>
      </c>
      <c r="F92" s="42" t="s">
        <v>2634</v>
      </c>
      <c r="G92" s="42" t="s">
        <v>46</v>
      </c>
      <c r="H92" s="42" t="s">
        <v>603</v>
      </c>
      <c r="I92" s="42" t="s">
        <v>46</v>
      </c>
      <c r="J92" s="42" t="s">
        <v>647</v>
      </c>
      <c r="K92" s="42" t="s">
        <v>673</v>
      </c>
      <c r="L92" s="42" t="s">
        <v>690</v>
      </c>
      <c r="M92" s="42" t="s">
        <v>707</v>
      </c>
      <c r="N92" s="42" t="s">
        <v>690</v>
      </c>
      <c r="O92" s="42" t="s">
        <v>1314</v>
      </c>
      <c r="P92" s="42" t="s">
        <v>43</v>
      </c>
      <c r="Q92" s="42" t="s">
        <v>2438</v>
      </c>
      <c r="R92" s="42" t="s">
        <v>774</v>
      </c>
      <c r="S92" s="42" t="s">
        <v>43</v>
      </c>
      <c r="T92" s="42" t="s">
        <v>2436</v>
      </c>
      <c r="U92" s="43" t="s">
        <v>2436</v>
      </c>
      <c r="V92" s="42" t="s">
        <v>15</v>
      </c>
      <c r="W92" s="42" t="s">
        <v>1084</v>
      </c>
      <c r="X92" s="42" t="s">
        <v>224</v>
      </c>
      <c r="Y92" s="42" t="s">
        <v>1084</v>
      </c>
      <c r="Z92" s="42" t="s">
        <v>1089</v>
      </c>
      <c r="AA92" s="42" t="s">
        <v>1045</v>
      </c>
      <c r="AB92" s="42" t="s">
        <v>1045</v>
      </c>
      <c r="AC92" s="42" t="s">
        <v>920</v>
      </c>
      <c r="AD92" s="42" t="s">
        <v>3</v>
      </c>
      <c r="AE92" s="43" t="s">
        <v>920</v>
      </c>
      <c r="AF92" s="44" t="s">
        <v>3</v>
      </c>
      <c r="AG92" s="44" t="s">
        <v>3</v>
      </c>
      <c r="AH92" s="42" t="s">
        <v>2478</v>
      </c>
      <c r="AI92" s="42">
        <v>1</v>
      </c>
      <c r="AJ92" s="42">
        <v>1</v>
      </c>
      <c r="AK92" s="42">
        <v>0</v>
      </c>
      <c r="AL92" s="42">
        <v>0</v>
      </c>
      <c r="AM92" s="42">
        <v>0</v>
      </c>
      <c r="AN92" s="42" t="s">
        <v>2478</v>
      </c>
      <c r="AO92" s="42">
        <v>1</v>
      </c>
      <c r="AP92" s="42">
        <v>1</v>
      </c>
      <c r="AQ92" s="42">
        <v>0</v>
      </c>
      <c r="AR92" s="42">
        <v>0</v>
      </c>
      <c r="AS92" s="42">
        <v>0</v>
      </c>
      <c r="AT92" s="42" t="s">
        <v>3</v>
      </c>
      <c r="AU92" s="42" t="s">
        <v>3</v>
      </c>
      <c r="AV92" s="42" t="s">
        <v>3</v>
      </c>
      <c r="AW92" s="42" t="s">
        <v>3</v>
      </c>
      <c r="AX92" s="42" t="s">
        <v>3</v>
      </c>
      <c r="AY92" s="42" t="s">
        <v>3</v>
      </c>
      <c r="AZ92" s="42" t="s">
        <v>3</v>
      </c>
      <c r="BA92" s="42" t="s">
        <v>3</v>
      </c>
      <c r="BB92" s="42" t="s">
        <v>3</v>
      </c>
      <c r="BC92" s="42" t="s">
        <v>3</v>
      </c>
      <c r="BD92" s="42" t="s">
        <v>3</v>
      </c>
      <c r="BE92" s="42" t="s">
        <v>3</v>
      </c>
      <c r="BF92" s="42" t="s">
        <v>3</v>
      </c>
      <c r="BG92" s="42" t="s">
        <v>3</v>
      </c>
      <c r="BH92" s="42" t="s">
        <v>3</v>
      </c>
      <c r="BI92" s="42" t="s">
        <v>3</v>
      </c>
      <c r="BJ92" s="42" t="s">
        <v>3</v>
      </c>
      <c r="BK92" s="42" t="s">
        <v>3</v>
      </c>
      <c r="BL92" s="42" t="s">
        <v>1045</v>
      </c>
      <c r="BM92" s="42">
        <v>25</v>
      </c>
      <c r="BN92" s="42" t="s">
        <v>3</v>
      </c>
      <c r="BO92" s="42" t="s">
        <v>3</v>
      </c>
      <c r="BP92" s="42" t="s">
        <v>3</v>
      </c>
      <c r="BQ92" s="42" t="s">
        <v>3</v>
      </c>
      <c r="BR92" s="42" t="s">
        <v>3</v>
      </c>
      <c r="BS92" s="42" t="s">
        <v>3</v>
      </c>
      <c r="BT92" s="43">
        <v>25</v>
      </c>
      <c r="BU92" s="42" t="s">
        <v>1045</v>
      </c>
      <c r="BV92" s="42">
        <v>25</v>
      </c>
      <c r="BW92" s="42" t="s">
        <v>3</v>
      </c>
      <c r="BX92" s="42" t="s">
        <v>3</v>
      </c>
      <c r="BY92" s="42" t="s">
        <v>3</v>
      </c>
      <c r="BZ92" s="42" t="s">
        <v>3</v>
      </c>
      <c r="CA92" s="42" t="s">
        <v>3</v>
      </c>
      <c r="CB92" s="42" t="s">
        <v>3</v>
      </c>
      <c r="CC92" s="42" t="s">
        <v>3</v>
      </c>
      <c r="CD92" s="43">
        <v>25</v>
      </c>
      <c r="CE92" s="42" t="s">
        <v>3</v>
      </c>
      <c r="CF92" s="42" t="s">
        <v>3</v>
      </c>
      <c r="CG92" s="42" t="s">
        <v>3</v>
      </c>
      <c r="CH92" s="42" t="s">
        <v>3</v>
      </c>
      <c r="CI92" s="42" t="s">
        <v>3</v>
      </c>
      <c r="CJ92" s="42" t="s">
        <v>3</v>
      </c>
      <c r="CK92" s="42" t="s">
        <v>3</v>
      </c>
      <c r="CL92" s="42" t="s">
        <v>3</v>
      </c>
      <c r="CM92" s="42" t="s">
        <v>3</v>
      </c>
      <c r="CN92" s="42" t="s">
        <v>3</v>
      </c>
      <c r="CO92" s="43" t="s">
        <v>3</v>
      </c>
      <c r="CP92" s="45" t="s">
        <v>3</v>
      </c>
      <c r="CQ92" s="42" t="s">
        <v>3</v>
      </c>
      <c r="CR92" s="42" t="s">
        <v>3</v>
      </c>
      <c r="CS92" s="42" t="s">
        <v>3</v>
      </c>
      <c r="CT92" s="42" t="s">
        <v>3</v>
      </c>
      <c r="CU92" s="42" t="s">
        <v>17</v>
      </c>
      <c r="CV92" s="42" t="s">
        <v>3</v>
      </c>
      <c r="CW92" s="42" t="s">
        <v>3</v>
      </c>
      <c r="CX92" s="42" t="s">
        <v>3</v>
      </c>
      <c r="CY92" s="42" t="s">
        <v>3</v>
      </c>
      <c r="CZ92" s="42" t="s">
        <v>3</v>
      </c>
      <c r="DA92" s="42" t="s">
        <v>3</v>
      </c>
      <c r="DB92" s="42" t="s">
        <v>3</v>
      </c>
      <c r="DC92" s="42" t="s">
        <v>3</v>
      </c>
      <c r="DD92" s="42" t="s">
        <v>3</v>
      </c>
      <c r="DE92" s="42" t="s">
        <v>3</v>
      </c>
      <c r="DF92" s="42" t="s">
        <v>3</v>
      </c>
      <c r="DG92" s="42" t="s">
        <v>3</v>
      </c>
      <c r="DH92" s="42" t="s">
        <v>3</v>
      </c>
      <c r="DI92" s="42" t="s">
        <v>3</v>
      </c>
      <c r="DJ92" s="42" t="s">
        <v>3</v>
      </c>
      <c r="DK92" s="42" t="s">
        <v>3</v>
      </c>
      <c r="DL92" s="42" t="s">
        <v>3</v>
      </c>
      <c r="DM92" s="42" t="s">
        <v>3</v>
      </c>
      <c r="DN92" s="42" t="s">
        <v>3</v>
      </c>
      <c r="DO92" s="42" t="s">
        <v>3</v>
      </c>
      <c r="DP92" s="42" t="s">
        <v>3</v>
      </c>
      <c r="DQ92" s="42" t="s">
        <v>3</v>
      </c>
      <c r="DR92" s="42" t="s">
        <v>3</v>
      </c>
      <c r="DS92" s="42" t="s">
        <v>3</v>
      </c>
      <c r="DT92" s="42" t="s">
        <v>3</v>
      </c>
      <c r="DU92" s="42" t="s">
        <v>3</v>
      </c>
      <c r="DV92" s="42" t="s">
        <v>3</v>
      </c>
      <c r="DW92" s="42" t="s">
        <v>3</v>
      </c>
      <c r="DX92" s="42" t="s">
        <v>3</v>
      </c>
      <c r="DY92" s="42" t="s">
        <v>3</v>
      </c>
      <c r="DZ92" s="42" t="s">
        <v>3</v>
      </c>
      <c r="EA92" s="42" t="s">
        <v>3</v>
      </c>
      <c r="EB92" s="42" t="s">
        <v>3</v>
      </c>
      <c r="EC92" s="42" t="s">
        <v>3</v>
      </c>
      <c r="ED92" s="42" t="s">
        <v>1045</v>
      </c>
      <c r="EE92" s="42" t="s">
        <v>968</v>
      </c>
      <c r="EF92" s="42">
        <v>1</v>
      </c>
      <c r="EG92" s="42">
        <v>0</v>
      </c>
      <c r="EH92" s="42">
        <v>0</v>
      </c>
      <c r="EI92" s="42">
        <v>0</v>
      </c>
      <c r="EJ92" s="42">
        <v>0</v>
      </c>
      <c r="EK92" s="42" t="s">
        <v>994</v>
      </c>
      <c r="EL92" s="42">
        <v>1</v>
      </c>
      <c r="EM92" s="42">
        <v>0</v>
      </c>
      <c r="EN92" s="42">
        <v>0</v>
      </c>
      <c r="EO92" s="42">
        <v>0</v>
      </c>
      <c r="EP92" s="42">
        <v>0</v>
      </c>
      <c r="EQ92" s="42">
        <v>0</v>
      </c>
      <c r="ER92" s="42">
        <v>0</v>
      </c>
      <c r="ES92" s="42">
        <v>0</v>
      </c>
      <c r="ET92" s="42">
        <v>0</v>
      </c>
      <c r="EU92" s="42">
        <v>0</v>
      </c>
      <c r="EV92" s="42">
        <v>0</v>
      </c>
      <c r="EW92" s="42" t="s">
        <v>3</v>
      </c>
      <c r="EX92" s="44" t="s">
        <v>3</v>
      </c>
      <c r="EY92" s="44" t="s">
        <v>3</v>
      </c>
      <c r="EZ92" s="42" t="s">
        <v>3</v>
      </c>
      <c r="FA92" s="42" t="s">
        <v>3</v>
      </c>
      <c r="FB92" s="42" t="s">
        <v>3</v>
      </c>
      <c r="FC92" s="42" t="s">
        <v>3</v>
      </c>
      <c r="FD92" s="42" t="s">
        <v>3</v>
      </c>
      <c r="FE92" s="42" t="s">
        <v>3</v>
      </c>
      <c r="FF92" s="42" t="s">
        <v>3</v>
      </c>
      <c r="FG92" s="42" t="s">
        <v>3</v>
      </c>
      <c r="FH92" s="42" t="s">
        <v>3</v>
      </c>
      <c r="FI92" s="42" t="s">
        <v>62</v>
      </c>
      <c r="FJ92" s="42" t="s">
        <v>3</v>
      </c>
      <c r="FK92" s="42" t="s">
        <v>3</v>
      </c>
      <c r="FL92" s="42" t="s">
        <v>3</v>
      </c>
      <c r="FM92" s="42" t="s">
        <v>62</v>
      </c>
      <c r="FN92" s="49"/>
      <c r="FO92" s="43" t="s">
        <v>3</v>
      </c>
      <c r="FP92" s="42" t="s">
        <v>3</v>
      </c>
      <c r="FQ92" s="42" t="s">
        <v>3</v>
      </c>
      <c r="FR92" s="42" t="s">
        <v>3</v>
      </c>
      <c r="FS92" s="42" t="s">
        <v>3</v>
      </c>
      <c r="FT92" s="42" t="s">
        <v>3</v>
      </c>
      <c r="FU92" s="42" t="s">
        <v>3</v>
      </c>
      <c r="FV92" s="42" t="s">
        <v>3</v>
      </c>
      <c r="FW92" s="42" t="s">
        <v>3</v>
      </c>
      <c r="FX92" s="42" t="s">
        <v>3</v>
      </c>
      <c r="FY92" s="42" t="s">
        <v>3</v>
      </c>
      <c r="FZ92" s="42" t="s">
        <v>3</v>
      </c>
      <c r="GA92" s="42" t="s">
        <v>3</v>
      </c>
      <c r="GB92" s="42" t="s">
        <v>3</v>
      </c>
      <c r="GC92" s="42" t="s">
        <v>3</v>
      </c>
      <c r="GD92" s="42" t="s">
        <v>3</v>
      </c>
      <c r="GE92" s="42" t="s">
        <v>3</v>
      </c>
      <c r="GF92" s="42" t="s">
        <v>3</v>
      </c>
      <c r="GG92" s="42" t="s">
        <v>3</v>
      </c>
      <c r="GH92" s="42" t="s">
        <v>3</v>
      </c>
      <c r="GI92" s="42" t="s">
        <v>3</v>
      </c>
      <c r="GJ92" s="42" t="s">
        <v>3</v>
      </c>
      <c r="GK92" s="42" t="s">
        <v>3</v>
      </c>
      <c r="GL92" s="42" t="s">
        <v>3</v>
      </c>
      <c r="GM92" s="42" t="s">
        <v>3</v>
      </c>
      <c r="GN92" s="42" t="s">
        <v>3</v>
      </c>
      <c r="GO92" s="42" t="s">
        <v>3</v>
      </c>
      <c r="GP92" s="44" t="s">
        <v>3</v>
      </c>
      <c r="GQ92" s="44" t="s">
        <v>3</v>
      </c>
      <c r="GR92" s="44" t="s">
        <v>3</v>
      </c>
      <c r="GT92" s="44" t="s">
        <v>3</v>
      </c>
      <c r="GU92" s="42" t="s">
        <v>2949</v>
      </c>
      <c r="GV92" s="42" t="s">
        <v>2950</v>
      </c>
      <c r="GW92" s="42" t="s">
        <v>3</v>
      </c>
      <c r="GX92" s="42">
        <v>144606308</v>
      </c>
      <c r="GY92" s="42" t="s">
        <v>2437</v>
      </c>
      <c r="GZ92" s="42" t="s">
        <v>2951</v>
      </c>
      <c r="HA92" s="42" t="s">
        <v>3</v>
      </c>
      <c r="HB92" s="42">
        <v>63</v>
      </c>
    </row>
    <row r="93" spans="1:210" x14ac:dyDescent="0.35">
      <c r="A93" s="42" t="s">
        <v>3007</v>
      </c>
      <c r="B93" s="42" t="s">
        <v>3008</v>
      </c>
      <c r="C93" s="42" t="s">
        <v>2634</v>
      </c>
      <c r="D93" s="42" t="s">
        <v>2635</v>
      </c>
      <c r="E93" s="42" t="s">
        <v>3</v>
      </c>
      <c r="F93" s="42" t="s">
        <v>2634</v>
      </c>
      <c r="G93" s="42" t="s">
        <v>46</v>
      </c>
      <c r="H93" s="42" t="s">
        <v>603</v>
      </c>
      <c r="I93" s="42" t="s">
        <v>46</v>
      </c>
      <c r="J93" s="42" t="s">
        <v>647</v>
      </c>
      <c r="K93" s="42" t="s">
        <v>673</v>
      </c>
      <c r="L93" s="42" t="s">
        <v>690</v>
      </c>
      <c r="M93" s="42" t="s">
        <v>707</v>
      </c>
      <c r="N93" s="42" t="s">
        <v>690</v>
      </c>
      <c r="O93" s="42" t="s">
        <v>1314</v>
      </c>
      <c r="P93" s="42" t="s">
        <v>43</v>
      </c>
      <c r="Q93" s="42" t="s">
        <v>2436</v>
      </c>
      <c r="R93" s="42" t="s">
        <v>774</v>
      </c>
      <c r="S93" s="42" t="s">
        <v>43</v>
      </c>
      <c r="T93" s="42" t="s">
        <v>2436</v>
      </c>
      <c r="U93" s="43" t="s">
        <v>2436</v>
      </c>
      <c r="V93" s="42" t="s">
        <v>15</v>
      </c>
      <c r="W93" s="42" t="s">
        <v>1084</v>
      </c>
      <c r="X93" s="42" t="s">
        <v>224</v>
      </c>
      <c r="Y93" s="42" t="s">
        <v>1084</v>
      </c>
      <c r="Z93" s="42" t="s">
        <v>1089</v>
      </c>
      <c r="AA93" s="42" t="s">
        <v>1045</v>
      </c>
      <c r="AB93" s="42" t="s">
        <v>1045</v>
      </c>
      <c r="AC93" s="42" t="s">
        <v>920</v>
      </c>
      <c r="AD93" s="42" t="s">
        <v>3</v>
      </c>
      <c r="AE93" s="43" t="s">
        <v>920</v>
      </c>
      <c r="AF93" s="44" t="s">
        <v>3</v>
      </c>
      <c r="AG93" s="44" t="s">
        <v>3</v>
      </c>
      <c r="AH93" s="42" t="s">
        <v>2478</v>
      </c>
      <c r="AI93" s="42">
        <v>1</v>
      </c>
      <c r="AJ93" s="42">
        <v>1</v>
      </c>
      <c r="AK93" s="42">
        <v>0</v>
      </c>
      <c r="AL93" s="42">
        <v>0</v>
      </c>
      <c r="AM93" s="42">
        <v>0</v>
      </c>
      <c r="AN93" s="42" t="s">
        <v>968</v>
      </c>
      <c r="AO93" s="42">
        <v>1</v>
      </c>
      <c r="AP93" s="42">
        <v>0</v>
      </c>
      <c r="AQ93" s="42">
        <v>0</v>
      </c>
      <c r="AR93" s="42">
        <v>0</v>
      </c>
      <c r="AS93" s="42">
        <v>0</v>
      </c>
      <c r="AT93" s="42" t="s">
        <v>981</v>
      </c>
      <c r="AU93" s="42">
        <v>0</v>
      </c>
      <c r="AV93" s="42">
        <v>0</v>
      </c>
      <c r="AW93" s="42">
        <v>1</v>
      </c>
      <c r="AX93" s="42">
        <v>0</v>
      </c>
      <c r="AY93" s="42">
        <v>0</v>
      </c>
      <c r="AZ93" s="42" t="s">
        <v>994</v>
      </c>
      <c r="BA93" s="42">
        <v>1</v>
      </c>
      <c r="BB93" s="42">
        <v>0</v>
      </c>
      <c r="BC93" s="42">
        <v>0</v>
      </c>
      <c r="BD93" s="42">
        <v>0</v>
      </c>
      <c r="BE93" s="42">
        <v>0</v>
      </c>
      <c r="BF93" s="42">
        <v>0</v>
      </c>
      <c r="BG93" s="42">
        <v>0</v>
      </c>
      <c r="BH93" s="42">
        <v>0</v>
      </c>
      <c r="BI93" s="42">
        <v>0</v>
      </c>
      <c r="BJ93" s="42">
        <v>0</v>
      </c>
      <c r="BK93" s="42">
        <v>0</v>
      </c>
      <c r="BL93" s="42" t="s">
        <v>1045</v>
      </c>
      <c r="BM93" s="42">
        <v>25</v>
      </c>
      <c r="BN93" s="42" t="s">
        <v>3</v>
      </c>
      <c r="BO93" s="42" t="s">
        <v>3</v>
      </c>
      <c r="BP93" s="42" t="s">
        <v>3</v>
      </c>
      <c r="BQ93" s="42" t="s">
        <v>3</v>
      </c>
      <c r="BR93" s="42" t="s">
        <v>3</v>
      </c>
      <c r="BS93" s="42" t="s">
        <v>3</v>
      </c>
      <c r="BT93" s="43">
        <v>25</v>
      </c>
      <c r="BU93" s="42" t="s">
        <v>3</v>
      </c>
      <c r="BV93" s="42" t="s">
        <v>3</v>
      </c>
      <c r="BW93" s="42" t="s">
        <v>3</v>
      </c>
      <c r="BX93" s="42" t="s">
        <v>3</v>
      </c>
      <c r="BY93" s="42" t="s">
        <v>3</v>
      </c>
      <c r="BZ93" s="42" t="s">
        <v>3</v>
      </c>
      <c r="CA93" s="42" t="s">
        <v>3</v>
      </c>
      <c r="CB93" s="42" t="s">
        <v>3</v>
      </c>
      <c r="CC93" s="42" t="s">
        <v>3</v>
      </c>
      <c r="CD93" s="43" t="s">
        <v>3</v>
      </c>
      <c r="CE93" s="42" t="s">
        <v>3</v>
      </c>
      <c r="CF93" s="42" t="s">
        <v>3</v>
      </c>
      <c r="CG93" s="42" t="s">
        <v>3</v>
      </c>
      <c r="CH93" s="42" t="s">
        <v>3</v>
      </c>
      <c r="CI93" s="42" t="s">
        <v>3</v>
      </c>
      <c r="CJ93" s="42" t="s">
        <v>3</v>
      </c>
      <c r="CK93" s="42" t="s">
        <v>3</v>
      </c>
      <c r="CL93" s="42" t="s">
        <v>3</v>
      </c>
      <c r="CM93" s="42" t="s">
        <v>3</v>
      </c>
      <c r="CN93" s="42" t="s">
        <v>3</v>
      </c>
      <c r="CO93" s="43" t="s">
        <v>3</v>
      </c>
      <c r="CP93" s="45" t="s">
        <v>3</v>
      </c>
      <c r="CQ93" s="42" t="s">
        <v>3</v>
      </c>
      <c r="CR93" s="42" t="s">
        <v>3</v>
      </c>
      <c r="CS93" s="42" t="s">
        <v>3</v>
      </c>
      <c r="CT93" s="42" t="s">
        <v>3</v>
      </c>
      <c r="CU93" s="42" t="s">
        <v>17</v>
      </c>
      <c r="CV93" s="42" t="s">
        <v>3</v>
      </c>
      <c r="CW93" s="42" t="s">
        <v>3</v>
      </c>
      <c r="CX93" s="42" t="s">
        <v>3</v>
      </c>
      <c r="CY93" s="42" t="s">
        <v>3</v>
      </c>
      <c r="CZ93" s="42" t="s">
        <v>3</v>
      </c>
      <c r="DA93" s="42" t="s">
        <v>3</v>
      </c>
      <c r="DB93" s="42" t="s">
        <v>3</v>
      </c>
      <c r="DC93" s="42" t="s">
        <v>3</v>
      </c>
      <c r="DD93" s="42" t="s">
        <v>3</v>
      </c>
      <c r="DE93" s="42" t="s">
        <v>3</v>
      </c>
      <c r="DF93" s="42" t="s">
        <v>3</v>
      </c>
      <c r="DG93" s="42" t="s">
        <v>3</v>
      </c>
      <c r="DH93" s="42" t="s">
        <v>3</v>
      </c>
      <c r="DI93" s="42" t="s">
        <v>3</v>
      </c>
      <c r="DJ93" s="42" t="s">
        <v>3</v>
      </c>
      <c r="DK93" s="42" t="s">
        <v>3</v>
      </c>
      <c r="DL93" s="42" t="s">
        <v>3</v>
      </c>
      <c r="DM93" s="42" t="s">
        <v>3</v>
      </c>
      <c r="DN93" s="42" t="s">
        <v>3</v>
      </c>
      <c r="DO93" s="42" t="s">
        <v>3</v>
      </c>
      <c r="DP93" s="42" t="s">
        <v>3</v>
      </c>
      <c r="DQ93" s="42" t="s">
        <v>3</v>
      </c>
      <c r="DR93" s="42" t="s">
        <v>3</v>
      </c>
      <c r="DS93" s="42" t="s">
        <v>3</v>
      </c>
      <c r="DT93" s="42" t="s">
        <v>3</v>
      </c>
      <c r="DU93" s="42" t="s">
        <v>3</v>
      </c>
      <c r="DV93" s="42" t="s">
        <v>3</v>
      </c>
      <c r="DW93" s="42" t="s">
        <v>3</v>
      </c>
      <c r="DX93" s="42" t="s">
        <v>3</v>
      </c>
      <c r="DY93" s="42" t="s">
        <v>3</v>
      </c>
      <c r="DZ93" s="42" t="s">
        <v>3</v>
      </c>
      <c r="EA93" s="42" t="s">
        <v>3</v>
      </c>
      <c r="EB93" s="42" t="s">
        <v>3</v>
      </c>
      <c r="EC93" s="42" t="s">
        <v>3</v>
      </c>
      <c r="ED93" s="42" t="s">
        <v>1045</v>
      </c>
      <c r="EE93" s="42" t="s">
        <v>2478</v>
      </c>
      <c r="EF93" s="42">
        <v>1</v>
      </c>
      <c r="EG93" s="42">
        <v>1</v>
      </c>
      <c r="EH93" s="42">
        <v>0</v>
      </c>
      <c r="EI93" s="42">
        <v>0</v>
      </c>
      <c r="EJ93" s="42">
        <v>0</v>
      </c>
      <c r="EK93" s="42" t="s">
        <v>994</v>
      </c>
      <c r="EL93" s="42">
        <v>1</v>
      </c>
      <c r="EM93" s="42">
        <v>0</v>
      </c>
      <c r="EN93" s="42">
        <v>0</v>
      </c>
      <c r="EO93" s="42">
        <v>0</v>
      </c>
      <c r="EP93" s="42">
        <v>0</v>
      </c>
      <c r="EQ93" s="42">
        <v>0</v>
      </c>
      <c r="ER93" s="42">
        <v>0</v>
      </c>
      <c r="ES93" s="42">
        <v>0</v>
      </c>
      <c r="ET93" s="42">
        <v>0</v>
      </c>
      <c r="EU93" s="42">
        <v>0</v>
      </c>
      <c r="EV93" s="42">
        <v>0</v>
      </c>
      <c r="EW93" s="42" t="s">
        <v>3</v>
      </c>
      <c r="EX93" s="44" t="s">
        <v>3</v>
      </c>
      <c r="EY93" s="44" t="s">
        <v>3</v>
      </c>
      <c r="EZ93" s="42" t="s">
        <v>3</v>
      </c>
      <c r="FA93" s="42" t="s">
        <v>3</v>
      </c>
      <c r="FB93" s="42" t="s">
        <v>3</v>
      </c>
      <c r="FC93" s="42" t="s">
        <v>3</v>
      </c>
      <c r="FD93" s="42" t="s">
        <v>3</v>
      </c>
      <c r="FE93" s="42" t="s">
        <v>3</v>
      </c>
      <c r="FF93" s="42" t="s">
        <v>3</v>
      </c>
      <c r="FG93" s="42" t="s">
        <v>3</v>
      </c>
      <c r="FH93" s="42" t="s">
        <v>3</v>
      </c>
      <c r="FI93" s="42" t="s">
        <v>62</v>
      </c>
      <c r="FJ93" s="42" t="s">
        <v>3</v>
      </c>
      <c r="FK93" s="42" t="s">
        <v>3</v>
      </c>
      <c r="FL93" s="42" t="s">
        <v>3</v>
      </c>
      <c r="FM93" s="42" t="s">
        <v>62</v>
      </c>
      <c r="FN93" s="49"/>
      <c r="FO93" s="43" t="s">
        <v>3</v>
      </c>
      <c r="FP93" s="42" t="s">
        <v>3</v>
      </c>
      <c r="FQ93" s="42" t="s">
        <v>3</v>
      </c>
      <c r="FR93" s="42" t="s">
        <v>3</v>
      </c>
      <c r="FS93" s="42" t="s">
        <v>3</v>
      </c>
      <c r="FT93" s="42" t="s">
        <v>3</v>
      </c>
      <c r="FU93" s="42" t="s">
        <v>3</v>
      </c>
      <c r="FV93" s="42" t="s">
        <v>3</v>
      </c>
      <c r="FW93" s="42" t="s">
        <v>3</v>
      </c>
      <c r="FX93" s="42" t="s">
        <v>3</v>
      </c>
      <c r="FY93" s="42" t="s">
        <v>3</v>
      </c>
      <c r="FZ93" s="42" t="s">
        <v>3</v>
      </c>
      <c r="GA93" s="42" t="s">
        <v>3</v>
      </c>
      <c r="GB93" s="42" t="s">
        <v>3</v>
      </c>
      <c r="GC93" s="42" t="s">
        <v>3</v>
      </c>
      <c r="GD93" s="42" t="s">
        <v>3</v>
      </c>
      <c r="GE93" s="42" t="s">
        <v>3</v>
      </c>
      <c r="GF93" s="42" t="s">
        <v>3</v>
      </c>
      <c r="GG93" s="42" t="s">
        <v>3</v>
      </c>
      <c r="GH93" s="42" t="s">
        <v>3</v>
      </c>
      <c r="GI93" s="42" t="s">
        <v>3</v>
      </c>
      <c r="GJ93" s="42" t="s">
        <v>3</v>
      </c>
      <c r="GK93" s="42" t="s">
        <v>3</v>
      </c>
      <c r="GL93" s="42" t="s">
        <v>3</v>
      </c>
      <c r="GM93" s="42" t="s">
        <v>3</v>
      </c>
      <c r="GN93" s="42" t="s">
        <v>3</v>
      </c>
      <c r="GO93" s="42" t="s">
        <v>3</v>
      </c>
      <c r="GP93" s="44" t="s">
        <v>3</v>
      </c>
      <c r="GQ93" s="44" t="s">
        <v>3</v>
      </c>
      <c r="GR93" s="44" t="s">
        <v>3</v>
      </c>
      <c r="GT93" s="44" t="s">
        <v>3</v>
      </c>
      <c r="GU93" s="42" t="s">
        <v>3009</v>
      </c>
      <c r="GV93" s="42" t="s">
        <v>2637</v>
      </c>
      <c r="GW93" s="42" t="s">
        <v>3</v>
      </c>
      <c r="GX93" s="42">
        <v>144594449</v>
      </c>
      <c r="GY93" s="42" t="s">
        <v>3010</v>
      </c>
      <c r="GZ93" s="42" t="s">
        <v>3011</v>
      </c>
      <c r="HA93" s="42" t="s">
        <v>3</v>
      </c>
      <c r="HB93" s="42">
        <v>43</v>
      </c>
    </row>
    <row r="94" spans="1:210" x14ac:dyDescent="0.35">
      <c r="A94" s="42" t="s">
        <v>3012</v>
      </c>
      <c r="B94" s="42" t="s">
        <v>3013</v>
      </c>
      <c r="C94" s="42" t="s">
        <v>2642</v>
      </c>
      <c r="D94" s="42" t="s">
        <v>2635</v>
      </c>
      <c r="E94" s="46">
        <v>338050935905177</v>
      </c>
      <c r="F94" s="42" t="s">
        <v>2642</v>
      </c>
      <c r="G94" s="42" t="s">
        <v>46</v>
      </c>
      <c r="H94" s="42" t="s">
        <v>603</v>
      </c>
      <c r="I94" s="42" t="s">
        <v>46</v>
      </c>
      <c r="J94" s="42" t="s">
        <v>649</v>
      </c>
      <c r="K94" s="42" t="s">
        <v>673</v>
      </c>
      <c r="L94" s="42" t="s">
        <v>690</v>
      </c>
      <c r="M94" s="42" t="s">
        <v>707</v>
      </c>
      <c r="N94" s="42" t="s">
        <v>690</v>
      </c>
      <c r="O94" s="42" t="s">
        <v>1314</v>
      </c>
      <c r="P94" s="42" t="s">
        <v>706</v>
      </c>
      <c r="Q94" s="42" t="s">
        <v>3</v>
      </c>
      <c r="R94" s="42" t="s">
        <v>705</v>
      </c>
      <c r="S94" s="42" t="s">
        <v>706</v>
      </c>
      <c r="T94" s="42" t="s">
        <v>706</v>
      </c>
      <c r="U94" s="43" t="s">
        <v>706</v>
      </c>
      <c r="V94" s="42" t="s">
        <v>15</v>
      </c>
      <c r="W94" s="42" t="s">
        <v>1084</v>
      </c>
      <c r="X94" s="42" t="s">
        <v>224</v>
      </c>
      <c r="Y94" s="42" t="s">
        <v>1084</v>
      </c>
      <c r="Z94" s="42" t="s">
        <v>1089</v>
      </c>
      <c r="AA94" s="42" t="s">
        <v>1045</v>
      </c>
      <c r="AB94" s="42" t="s">
        <v>1045</v>
      </c>
      <c r="AC94" s="42" t="s">
        <v>922</v>
      </c>
      <c r="AD94" s="42" t="s">
        <v>3</v>
      </c>
      <c r="AE94" s="43" t="s">
        <v>922</v>
      </c>
      <c r="AF94" s="44" t="s">
        <v>3</v>
      </c>
      <c r="AG94" s="44" t="s">
        <v>3</v>
      </c>
      <c r="AH94" s="42" t="s">
        <v>970</v>
      </c>
      <c r="AI94" s="42">
        <v>0</v>
      </c>
      <c r="AJ94" s="42">
        <v>1</v>
      </c>
      <c r="AK94" s="42">
        <v>0</v>
      </c>
      <c r="AL94" s="42">
        <v>0</v>
      </c>
      <c r="AM94" s="42">
        <v>0</v>
      </c>
      <c r="AN94" s="42" t="s">
        <v>970</v>
      </c>
      <c r="AO94" s="42">
        <v>0</v>
      </c>
      <c r="AP94" s="42">
        <v>1</v>
      </c>
      <c r="AQ94" s="42">
        <v>0</v>
      </c>
      <c r="AR94" s="42">
        <v>0</v>
      </c>
      <c r="AS94" s="42">
        <v>0</v>
      </c>
      <c r="AT94" s="42" t="s">
        <v>3</v>
      </c>
      <c r="AU94" s="42" t="s">
        <v>3</v>
      </c>
      <c r="AV94" s="42" t="s">
        <v>3</v>
      </c>
      <c r="AW94" s="42" t="s">
        <v>3</v>
      </c>
      <c r="AX94" s="42" t="s">
        <v>3</v>
      </c>
      <c r="AY94" s="42" t="s">
        <v>3</v>
      </c>
      <c r="AZ94" s="42" t="s">
        <v>3</v>
      </c>
      <c r="BA94" s="42" t="s">
        <v>3</v>
      </c>
      <c r="BB94" s="42" t="s">
        <v>3</v>
      </c>
      <c r="BC94" s="42" t="s">
        <v>3</v>
      </c>
      <c r="BD94" s="42" t="s">
        <v>3</v>
      </c>
      <c r="BE94" s="42" t="s">
        <v>3</v>
      </c>
      <c r="BF94" s="42" t="s">
        <v>3</v>
      </c>
      <c r="BG94" s="42" t="s">
        <v>3</v>
      </c>
      <c r="BH94" s="42" t="s">
        <v>3</v>
      </c>
      <c r="BI94" s="42" t="s">
        <v>3</v>
      </c>
      <c r="BJ94" s="42" t="s">
        <v>3</v>
      </c>
      <c r="BK94" s="42" t="s">
        <v>3</v>
      </c>
      <c r="BL94" s="42" t="s">
        <v>3</v>
      </c>
      <c r="BM94" s="42" t="s">
        <v>3</v>
      </c>
      <c r="BN94" s="42" t="s">
        <v>3</v>
      </c>
      <c r="BO94" s="42" t="s">
        <v>3</v>
      </c>
      <c r="BP94" s="42" t="s">
        <v>3</v>
      </c>
      <c r="BQ94" s="42" t="s">
        <v>3</v>
      </c>
      <c r="BR94" s="42" t="s">
        <v>3</v>
      </c>
      <c r="BS94" s="42" t="s">
        <v>3</v>
      </c>
      <c r="BT94" s="43" t="s">
        <v>3</v>
      </c>
      <c r="BU94" s="42" t="s">
        <v>1045</v>
      </c>
      <c r="BV94" s="42">
        <v>25</v>
      </c>
      <c r="BW94" s="42" t="s">
        <v>3</v>
      </c>
      <c r="BX94" s="42" t="s">
        <v>3</v>
      </c>
      <c r="BY94" s="42" t="s">
        <v>3</v>
      </c>
      <c r="BZ94" s="42" t="s">
        <v>3</v>
      </c>
      <c r="CA94" s="42" t="s">
        <v>3</v>
      </c>
      <c r="CB94" s="42" t="s">
        <v>3</v>
      </c>
      <c r="CC94" s="42" t="s">
        <v>3</v>
      </c>
      <c r="CD94" s="43">
        <v>25</v>
      </c>
      <c r="CE94" s="42" t="s">
        <v>3</v>
      </c>
      <c r="CF94" s="42" t="s">
        <v>3</v>
      </c>
      <c r="CG94" s="42" t="s">
        <v>3</v>
      </c>
      <c r="CH94" s="42" t="s">
        <v>3</v>
      </c>
      <c r="CI94" s="42" t="s">
        <v>3</v>
      </c>
      <c r="CJ94" s="42" t="s">
        <v>3</v>
      </c>
      <c r="CK94" s="42" t="s">
        <v>3</v>
      </c>
      <c r="CL94" s="42" t="s">
        <v>3</v>
      </c>
      <c r="CM94" s="42" t="s">
        <v>3</v>
      </c>
      <c r="CN94" s="42" t="s">
        <v>3</v>
      </c>
      <c r="CO94" s="43" t="s">
        <v>3</v>
      </c>
      <c r="CP94" s="45" t="s">
        <v>3</v>
      </c>
      <c r="CQ94" s="42" t="s">
        <v>3</v>
      </c>
      <c r="CR94" s="42" t="s">
        <v>3</v>
      </c>
      <c r="CS94" s="42" t="s">
        <v>3</v>
      </c>
      <c r="CT94" s="42" t="s">
        <v>3</v>
      </c>
      <c r="CU94" s="42" t="s">
        <v>33</v>
      </c>
      <c r="CV94" s="42" t="s">
        <v>970</v>
      </c>
      <c r="CW94" s="42">
        <v>0</v>
      </c>
      <c r="CX94" s="42">
        <v>1</v>
      </c>
      <c r="CY94" s="42">
        <v>0</v>
      </c>
      <c r="CZ94" s="42">
        <v>0</v>
      </c>
      <c r="DA94" s="42">
        <v>0</v>
      </c>
      <c r="DB94" s="42" t="s">
        <v>2643</v>
      </c>
      <c r="DC94" s="42">
        <v>1</v>
      </c>
      <c r="DD94" s="42">
        <v>1</v>
      </c>
      <c r="DE94" s="42">
        <v>0</v>
      </c>
      <c r="DF94" s="42">
        <v>0</v>
      </c>
      <c r="DG94" s="42">
        <v>0</v>
      </c>
      <c r="DH94" s="42">
        <v>0</v>
      </c>
      <c r="DI94" s="42">
        <v>0</v>
      </c>
      <c r="DJ94" s="42">
        <v>1</v>
      </c>
      <c r="DK94" s="42">
        <v>0</v>
      </c>
      <c r="DL94" s="42">
        <v>0</v>
      </c>
      <c r="DM94" s="42" t="s">
        <v>3</v>
      </c>
      <c r="DN94" s="42" t="s">
        <v>3</v>
      </c>
      <c r="DO94" s="42" t="s">
        <v>3</v>
      </c>
      <c r="DP94" s="42" t="s">
        <v>3</v>
      </c>
      <c r="DQ94" s="42" t="s">
        <v>3</v>
      </c>
      <c r="DR94" s="42" t="s">
        <v>3</v>
      </c>
      <c r="DS94" s="42" t="s">
        <v>3</v>
      </c>
      <c r="DT94" s="42" t="s">
        <v>3</v>
      </c>
      <c r="DU94" s="42" t="s">
        <v>3</v>
      </c>
      <c r="DV94" s="42" t="s">
        <v>3</v>
      </c>
      <c r="DW94" s="42" t="s">
        <v>3</v>
      </c>
      <c r="DX94" s="42" t="s">
        <v>3</v>
      </c>
      <c r="DY94" s="42" t="s">
        <v>3</v>
      </c>
      <c r="DZ94" s="42" t="s">
        <v>3</v>
      </c>
      <c r="EA94" s="42" t="s">
        <v>3</v>
      </c>
      <c r="EB94" s="42" t="s">
        <v>3</v>
      </c>
      <c r="EC94" s="42" t="s">
        <v>3</v>
      </c>
      <c r="ED94" s="42" t="s">
        <v>1045</v>
      </c>
      <c r="EE94" s="42" t="s">
        <v>2478</v>
      </c>
      <c r="EF94" s="42">
        <v>1</v>
      </c>
      <c r="EG94" s="42">
        <v>1</v>
      </c>
      <c r="EH94" s="42">
        <v>0</v>
      </c>
      <c r="EI94" s="42">
        <v>0</v>
      </c>
      <c r="EJ94" s="42">
        <v>0</v>
      </c>
      <c r="EK94" s="42" t="s">
        <v>2644</v>
      </c>
      <c r="EL94" s="42">
        <v>1</v>
      </c>
      <c r="EM94" s="42">
        <v>1</v>
      </c>
      <c r="EN94" s="42">
        <v>0</v>
      </c>
      <c r="EO94" s="42">
        <v>0</v>
      </c>
      <c r="EP94" s="42">
        <v>0</v>
      </c>
      <c r="EQ94" s="42">
        <v>0</v>
      </c>
      <c r="ER94" s="42">
        <v>0</v>
      </c>
      <c r="ES94" s="42">
        <v>0</v>
      </c>
      <c r="ET94" s="42">
        <v>0</v>
      </c>
      <c r="EU94" s="42">
        <v>0</v>
      </c>
      <c r="EV94" s="42">
        <v>0</v>
      </c>
      <c r="EW94" s="42" t="s">
        <v>3</v>
      </c>
      <c r="EX94" s="44" t="s">
        <v>3</v>
      </c>
      <c r="EY94" s="44" t="s">
        <v>3</v>
      </c>
      <c r="EZ94" s="42" t="s">
        <v>3</v>
      </c>
      <c r="FA94" s="42" t="s">
        <v>3</v>
      </c>
      <c r="FB94" s="42" t="s">
        <v>3</v>
      </c>
      <c r="FC94" s="42" t="s">
        <v>3</v>
      </c>
      <c r="FD94" s="42" t="s">
        <v>3</v>
      </c>
      <c r="FE94" s="42" t="s">
        <v>3</v>
      </c>
      <c r="FF94" s="42" t="s">
        <v>3</v>
      </c>
      <c r="FG94" s="42" t="s">
        <v>3</v>
      </c>
      <c r="FH94" s="42" t="s">
        <v>3</v>
      </c>
      <c r="FI94" s="42" t="s">
        <v>62</v>
      </c>
      <c r="FJ94" s="42" t="s">
        <v>3</v>
      </c>
      <c r="FK94" s="42" t="s">
        <v>3</v>
      </c>
      <c r="FL94" s="42" t="s">
        <v>3</v>
      </c>
      <c r="FM94" s="42" t="s">
        <v>62</v>
      </c>
      <c r="FN94" s="49"/>
      <c r="FO94" s="43" t="s">
        <v>3</v>
      </c>
      <c r="FP94" s="42" t="s">
        <v>3</v>
      </c>
      <c r="FQ94" s="42" t="s">
        <v>3</v>
      </c>
      <c r="FR94" s="42" t="s">
        <v>3</v>
      </c>
      <c r="FS94" s="42" t="s">
        <v>3</v>
      </c>
      <c r="FT94" s="42" t="s">
        <v>3</v>
      </c>
      <c r="FU94" s="42" t="s">
        <v>3</v>
      </c>
      <c r="FV94" s="42" t="s">
        <v>3</v>
      </c>
      <c r="FW94" s="42" t="s">
        <v>3</v>
      </c>
      <c r="FX94" s="42" t="s">
        <v>3</v>
      </c>
      <c r="FY94" s="42" t="s">
        <v>3</v>
      </c>
      <c r="FZ94" s="42" t="s">
        <v>3</v>
      </c>
      <c r="GA94" s="42" t="s">
        <v>3</v>
      </c>
      <c r="GB94" s="42" t="s">
        <v>3</v>
      </c>
      <c r="GC94" s="42" t="s">
        <v>3</v>
      </c>
      <c r="GD94" s="42" t="s">
        <v>3</v>
      </c>
      <c r="GE94" s="42" t="s">
        <v>3</v>
      </c>
      <c r="GF94" s="42" t="s">
        <v>3</v>
      </c>
      <c r="GG94" s="42" t="s">
        <v>3</v>
      </c>
      <c r="GH94" s="42" t="s">
        <v>3</v>
      </c>
      <c r="GI94" s="42" t="s">
        <v>3</v>
      </c>
      <c r="GJ94" s="42" t="s">
        <v>3</v>
      </c>
      <c r="GK94" s="42" t="s">
        <v>3</v>
      </c>
      <c r="GL94" s="42" t="s">
        <v>3</v>
      </c>
      <c r="GM94" s="42" t="s">
        <v>3</v>
      </c>
      <c r="GN94" s="42" t="s">
        <v>3</v>
      </c>
      <c r="GO94" s="42" t="s">
        <v>3</v>
      </c>
      <c r="GP94" s="44" t="s">
        <v>3</v>
      </c>
      <c r="GQ94" s="44" t="s">
        <v>3</v>
      </c>
      <c r="GR94" s="44" t="s">
        <v>3</v>
      </c>
      <c r="GT94" s="44" t="s">
        <v>3</v>
      </c>
      <c r="GU94" s="42" t="s">
        <v>3014</v>
      </c>
      <c r="GV94" s="42" t="s">
        <v>3015</v>
      </c>
      <c r="GW94" s="42" t="s">
        <v>3</v>
      </c>
      <c r="GX94" s="42">
        <v>144604025</v>
      </c>
      <c r="GY94" s="42" t="s">
        <v>3016</v>
      </c>
      <c r="GZ94" s="42" t="s">
        <v>3017</v>
      </c>
      <c r="HA94" s="42" t="s">
        <v>3</v>
      </c>
      <c r="HB94" s="42">
        <v>53</v>
      </c>
    </row>
    <row r="95" spans="1:210" x14ac:dyDescent="0.35">
      <c r="A95" s="42" t="s">
        <v>3052</v>
      </c>
      <c r="B95" s="42" t="s">
        <v>3053</v>
      </c>
      <c r="C95" s="42" t="s">
        <v>2642</v>
      </c>
      <c r="D95" s="42" t="s">
        <v>2635</v>
      </c>
      <c r="E95" s="46">
        <v>338050942596260</v>
      </c>
      <c r="F95" s="42" t="s">
        <v>2642</v>
      </c>
      <c r="G95" s="42" t="s">
        <v>46</v>
      </c>
      <c r="H95" s="42" t="s">
        <v>603</v>
      </c>
      <c r="I95" s="42" t="s">
        <v>46</v>
      </c>
      <c r="J95" s="42" t="s">
        <v>651</v>
      </c>
      <c r="K95" s="42" t="s">
        <v>673</v>
      </c>
      <c r="L95" s="42" t="s">
        <v>690</v>
      </c>
      <c r="M95" s="42" t="s">
        <v>707</v>
      </c>
      <c r="N95" s="42" t="s">
        <v>690</v>
      </c>
      <c r="O95" s="42" t="s">
        <v>1314</v>
      </c>
      <c r="P95" s="42" t="s">
        <v>706</v>
      </c>
      <c r="Q95" s="42" t="s">
        <v>3</v>
      </c>
      <c r="R95" s="42" t="s">
        <v>705</v>
      </c>
      <c r="S95" s="42" t="s">
        <v>706</v>
      </c>
      <c r="T95" s="42" t="s">
        <v>706</v>
      </c>
      <c r="U95" s="43" t="s">
        <v>706</v>
      </c>
      <c r="V95" s="42" t="s">
        <v>15</v>
      </c>
      <c r="W95" s="42" t="s">
        <v>1084</v>
      </c>
      <c r="X95" s="42" t="s">
        <v>224</v>
      </c>
      <c r="Y95" s="42" t="s">
        <v>1084</v>
      </c>
      <c r="Z95" s="42" t="s">
        <v>1089</v>
      </c>
      <c r="AA95" s="42" t="s">
        <v>1045</v>
      </c>
      <c r="AB95" s="42" t="s">
        <v>1045</v>
      </c>
      <c r="AC95" s="42" t="s">
        <v>922</v>
      </c>
      <c r="AD95" s="42" t="s">
        <v>3</v>
      </c>
      <c r="AE95" s="43" t="s">
        <v>922</v>
      </c>
      <c r="AF95" s="44" t="s">
        <v>3</v>
      </c>
      <c r="AG95" s="44" t="s">
        <v>3</v>
      </c>
      <c r="AH95" s="42" t="s">
        <v>2662</v>
      </c>
      <c r="AI95" s="42">
        <v>0</v>
      </c>
      <c r="AJ95" s="42">
        <v>1</v>
      </c>
      <c r="AK95" s="42">
        <v>1</v>
      </c>
      <c r="AL95" s="42">
        <v>0</v>
      </c>
      <c r="AM95" s="42">
        <v>0</v>
      </c>
      <c r="AN95" s="42" t="s">
        <v>970</v>
      </c>
      <c r="AO95" s="42">
        <v>0</v>
      </c>
      <c r="AP95" s="42">
        <v>1</v>
      </c>
      <c r="AQ95" s="42">
        <v>0</v>
      </c>
      <c r="AR95" s="42">
        <v>0</v>
      </c>
      <c r="AS95" s="42">
        <v>0</v>
      </c>
      <c r="AT95" s="42" t="s">
        <v>982</v>
      </c>
      <c r="AU95" s="42">
        <v>0</v>
      </c>
      <c r="AV95" s="42">
        <v>0</v>
      </c>
      <c r="AW95" s="42">
        <v>0</v>
      </c>
      <c r="AX95" s="42">
        <v>1</v>
      </c>
      <c r="AY95" s="42">
        <v>0</v>
      </c>
      <c r="AZ95" s="42" t="s">
        <v>3054</v>
      </c>
      <c r="BA95" s="42">
        <v>1</v>
      </c>
      <c r="BB95" s="42">
        <v>1</v>
      </c>
      <c r="BC95" s="42">
        <v>0</v>
      </c>
      <c r="BD95" s="42">
        <v>0</v>
      </c>
      <c r="BE95" s="42">
        <v>1</v>
      </c>
      <c r="BF95" s="42">
        <v>0</v>
      </c>
      <c r="BG95" s="42">
        <v>0</v>
      </c>
      <c r="BH95" s="42">
        <v>0</v>
      </c>
      <c r="BI95" s="42">
        <v>0</v>
      </c>
      <c r="BJ95" s="42">
        <v>0</v>
      </c>
      <c r="BK95" s="42">
        <v>0</v>
      </c>
      <c r="BL95" s="42" t="s">
        <v>3</v>
      </c>
      <c r="BM95" s="42" t="s">
        <v>3</v>
      </c>
      <c r="BN95" s="42" t="s">
        <v>3</v>
      </c>
      <c r="BO95" s="42" t="s">
        <v>3</v>
      </c>
      <c r="BP95" s="42" t="s">
        <v>3</v>
      </c>
      <c r="BQ95" s="42" t="s">
        <v>3</v>
      </c>
      <c r="BR95" s="42" t="s">
        <v>3</v>
      </c>
      <c r="BS95" s="42" t="s">
        <v>3</v>
      </c>
      <c r="BT95" s="43" t="s">
        <v>3</v>
      </c>
      <c r="BU95" s="42" t="s">
        <v>1045</v>
      </c>
      <c r="BV95" s="42">
        <v>25</v>
      </c>
      <c r="BW95" s="42" t="s">
        <v>3</v>
      </c>
      <c r="BX95" s="42" t="s">
        <v>3</v>
      </c>
      <c r="BY95" s="42" t="s">
        <v>3</v>
      </c>
      <c r="BZ95" s="42" t="s">
        <v>3</v>
      </c>
      <c r="CA95" s="42" t="s">
        <v>3</v>
      </c>
      <c r="CB95" s="42" t="s">
        <v>3</v>
      </c>
      <c r="CC95" s="42" t="s">
        <v>3</v>
      </c>
      <c r="CD95" s="43">
        <v>25</v>
      </c>
      <c r="CE95" s="42" t="s">
        <v>3</v>
      </c>
      <c r="CF95" s="42" t="s">
        <v>3</v>
      </c>
      <c r="CG95" s="42" t="s">
        <v>3</v>
      </c>
      <c r="CH95" s="42" t="s">
        <v>3</v>
      </c>
      <c r="CI95" s="42" t="s">
        <v>3</v>
      </c>
      <c r="CJ95" s="42" t="s">
        <v>3</v>
      </c>
      <c r="CK95" s="42" t="s">
        <v>3</v>
      </c>
      <c r="CL95" s="42" t="s">
        <v>3</v>
      </c>
      <c r="CM95" s="42" t="s">
        <v>3</v>
      </c>
      <c r="CN95" s="42" t="s">
        <v>3</v>
      </c>
      <c r="CO95" s="43" t="s">
        <v>3</v>
      </c>
      <c r="CP95" s="45" t="s">
        <v>3</v>
      </c>
      <c r="CQ95" s="42" t="s">
        <v>3</v>
      </c>
      <c r="CR95" s="42" t="s">
        <v>3</v>
      </c>
      <c r="CS95" s="42" t="s">
        <v>3</v>
      </c>
      <c r="CT95" s="42" t="s">
        <v>3</v>
      </c>
      <c r="CU95" s="42" t="s">
        <v>33</v>
      </c>
      <c r="CV95" s="42" t="s">
        <v>2478</v>
      </c>
      <c r="CW95" s="42">
        <v>1</v>
      </c>
      <c r="CX95" s="42">
        <v>1</v>
      </c>
      <c r="CY95" s="42">
        <v>0</v>
      </c>
      <c r="CZ95" s="42">
        <v>0</v>
      </c>
      <c r="DA95" s="42">
        <v>0</v>
      </c>
      <c r="DB95" s="42" t="s">
        <v>1008</v>
      </c>
      <c r="DC95" s="42">
        <v>0</v>
      </c>
      <c r="DD95" s="42">
        <v>0</v>
      </c>
      <c r="DE95" s="42">
        <v>0</v>
      </c>
      <c r="DF95" s="42">
        <v>0</v>
      </c>
      <c r="DG95" s="42">
        <v>0</v>
      </c>
      <c r="DH95" s="42">
        <v>0</v>
      </c>
      <c r="DI95" s="42">
        <v>0</v>
      </c>
      <c r="DJ95" s="42">
        <v>1</v>
      </c>
      <c r="DK95" s="42">
        <v>0</v>
      </c>
      <c r="DL95" s="42">
        <v>0</v>
      </c>
      <c r="DM95" s="42" t="s">
        <v>3</v>
      </c>
      <c r="DN95" s="42" t="s">
        <v>3</v>
      </c>
      <c r="DO95" s="42" t="s">
        <v>3</v>
      </c>
      <c r="DP95" s="42" t="s">
        <v>3</v>
      </c>
      <c r="DQ95" s="42" t="s">
        <v>3</v>
      </c>
      <c r="DR95" s="42" t="s">
        <v>3</v>
      </c>
      <c r="DS95" s="42" t="s">
        <v>3</v>
      </c>
      <c r="DT95" s="42" t="s">
        <v>3</v>
      </c>
      <c r="DU95" s="42" t="s">
        <v>3</v>
      </c>
      <c r="DV95" s="42" t="s">
        <v>3</v>
      </c>
      <c r="DW95" s="42" t="s">
        <v>3</v>
      </c>
      <c r="DX95" s="42" t="s">
        <v>3</v>
      </c>
      <c r="DY95" s="42" t="s">
        <v>3</v>
      </c>
      <c r="DZ95" s="42" t="s">
        <v>3</v>
      </c>
      <c r="EA95" s="42" t="s">
        <v>3</v>
      </c>
      <c r="EB95" s="42" t="s">
        <v>3</v>
      </c>
      <c r="EC95" s="42" t="s">
        <v>3</v>
      </c>
      <c r="ED95" s="42" t="s">
        <v>1045</v>
      </c>
      <c r="EE95" s="42" t="s">
        <v>2662</v>
      </c>
      <c r="EF95" s="42">
        <v>0</v>
      </c>
      <c r="EG95" s="42">
        <v>1</v>
      </c>
      <c r="EH95" s="42">
        <v>1</v>
      </c>
      <c r="EI95" s="42">
        <v>0</v>
      </c>
      <c r="EJ95" s="42">
        <v>0</v>
      </c>
      <c r="EK95" s="42" t="s">
        <v>2644</v>
      </c>
      <c r="EL95" s="42">
        <v>1</v>
      </c>
      <c r="EM95" s="42">
        <v>1</v>
      </c>
      <c r="EN95" s="42">
        <v>0</v>
      </c>
      <c r="EO95" s="42">
        <v>0</v>
      </c>
      <c r="EP95" s="42">
        <v>0</v>
      </c>
      <c r="EQ95" s="42">
        <v>0</v>
      </c>
      <c r="ER95" s="42">
        <v>0</v>
      </c>
      <c r="ES95" s="42">
        <v>0</v>
      </c>
      <c r="ET95" s="42">
        <v>0</v>
      </c>
      <c r="EU95" s="42">
        <v>0</v>
      </c>
      <c r="EV95" s="42">
        <v>0</v>
      </c>
      <c r="EW95" s="42" t="s">
        <v>3</v>
      </c>
      <c r="EX95" s="44" t="s">
        <v>3</v>
      </c>
      <c r="EY95" s="44" t="s">
        <v>3</v>
      </c>
      <c r="EZ95" s="42" t="s">
        <v>3</v>
      </c>
      <c r="FA95" s="42" t="s">
        <v>3</v>
      </c>
      <c r="FB95" s="42" t="s">
        <v>3</v>
      </c>
      <c r="FC95" s="42" t="s">
        <v>3</v>
      </c>
      <c r="FD95" s="42" t="s">
        <v>3</v>
      </c>
      <c r="FE95" s="42" t="s">
        <v>3</v>
      </c>
      <c r="FF95" s="42" t="s">
        <v>3</v>
      </c>
      <c r="FG95" s="42" t="s">
        <v>3</v>
      </c>
      <c r="FH95" s="42" t="s">
        <v>3</v>
      </c>
      <c r="FI95" s="42" t="s">
        <v>62</v>
      </c>
      <c r="FJ95" s="42" t="s">
        <v>3</v>
      </c>
      <c r="FK95" s="42" t="s">
        <v>3</v>
      </c>
      <c r="FL95" s="42" t="s">
        <v>3</v>
      </c>
      <c r="FM95" s="42" t="s">
        <v>62</v>
      </c>
      <c r="FN95" s="49"/>
      <c r="FO95" s="43" t="s">
        <v>3</v>
      </c>
      <c r="FP95" s="42" t="s">
        <v>3</v>
      </c>
      <c r="FQ95" s="42" t="s">
        <v>3</v>
      </c>
      <c r="FR95" s="42" t="s">
        <v>3</v>
      </c>
      <c r="FS95" s="42" t="s">
        <v>3</v>
      </c>
      <c r="FT95" s="42" t="s">
        <v>3</v>
      </c>
      <c r="FU95" s="42" t="s">
        <v>3</v>
      </c>
      <c r="FV95" s="42" t="s">
        <v>3</v>
      </c>
      <c r="FW95" s="42" t="s">
        <v>3</v>
      </c>
      <c r="FX95" s="42" t="s">
        <v>3</v>
      </c>
      <c r="FY95" s="42" t="s">
        <v>3</v>
      </c>
      <c r="FZ95" s="42" t="s">
        <v>3</v>
      </c>
      <c r="GA95" s="42" t="s">
        <v>3</v>
      </c>
      <c r="GB95" s="42" t="s">
        <v>3</v>
      </c>
      <c r="GC95" s="42" t="s">
        <v>3</v>
      </c>
      <c r="GD95" s="42" t="s">
        <v>3</v>
      </c>
      <c r="GE95" s="42" t="s">
        <v>3</v>
      </c>
      <c r="GF95" s="42" t="s">
        <v>3</v>
      </c>
      <c r="GG95" s="42" t="s">
        <v>3</v>
      </c>
      <c r="GH95" s="42" t="s">
        <v>3</v>
      </c>
      <c r="GI95" s="42" t="s">
        <v>3</v>
      </c>
      <c r="GJ95" s="42" t="s">
        <v>3</v>
      </c>
      <c r="GK95" s="42" t="s">
        <v>3</v>
      </c>
      <c r="GL95" s="42" t="s">
        <v>3</v>
      </c>
      <c r="GM95" s="42" t="s">
        <v>3</v>
      </c>
      <c r="GN95" s="42" t="s">
        <v>3</v>
      </c>
      <c r="GO95" s="42" t="s">
        <v>3</v>
      </c>
      <c r="GP95" s="44" t="s">
        <v>3</v>
      </c>
      <c r="GQ95" s="44" t="s">
        <v>3</v>
      </c>
      <c r="GR95" s="44" t="s">
        <v>3</v>
      </c>
      <c r="GT95" s="44" t="s">
        <v>3</v>
      </c>
      <c r="GU95" s="42" t="s">
        <v>3055</v>
      </c>
      <c r="GV95" s="42" t="s">
        <v>3056</v>
      </c>
      <c r="GW95" s="42" t="s">
        <v>3</v>
      </c>
      <c r="GX95" s="42">
        <v>144604643</v>
      </c>
      <c r="GY95" s="42" t="s">
        <v>3057</v>
      </c>
      <c r="GZ95" s="42" t="s">
        <v>3058</v>
      </c>
      <c r="HA95" s="42" t="s">
        <v>3</v>
      </c>
      <c r="HB95" s="42">
        <v>58</v>
      </c>
    </row>
    <row r="96" spans="1:210" x14ac:dyDescent="0.35">
      <c r="A96" s="42" t="s">
        <v>3065</v>
      </c>
      <c r="B96" s="42" t="s">
        <v>3066</v>
      </c>
      <c r="C96" s="42" t="s">
        <v>2634</v>
      </c>
      <c r="D96" s="42" t="s">
        <v>2635</v>
      </c>
      <c r="E96" s="42" t="s">
        <v>3</v>
      </c>
      <c r="F96" s="42" t="s">
        <v>2634</v>
      </c>
      <c r="G96" s="42" t="s">
        <v>46</v>
      </c>
      <c r="H96" s="42" t="s">
        <v>603</v>
      </c>
      <c r="I96" s="42" t="s">
        <v>46</v>
      </c>
      <c r="J96" s="42" t="s">
        <v>649</v>
      </c>
      <c r="K96" s="42" t="s">
        <v>673</v>
      </c>
      <c r="L96" s="42" t="s">
        <v>690</v>
      </c>
      <c r="M96" s="42" t="s">
        <v>707</v>
      </c>
      <c r="N96" s="42" t="s">
        <v>690</v>
      </c>
      <c r="O96" s="42" t="s">
        <v>1314</v>
      </c>
      <c r="P96" s="42" t="s">
        <v>43</v>
      </c>
      <c r="Q96" s="42" t="s">
        <v>2436</v>
      </c>
      <c r="R96" s="42" t="s">
        <v>774</v>
      </c>
      <c r="S96" s="42" t="s">
        <v>43</v>
      </c>
      <c r="T96" s="42" t="s">
        <v>2436</v>
      </c>
      <c r="U96" s="43" t="s">
        <v>2436</v>
      </c>
      <c r="V96" s="42" t="s">
        <v>15</v>
      </c>
      <c r="W96" s="42" t="s">
        <v>1084</v>
      </c>
      <c r="X96" s="42" t="s">
        <v>224</v>
      </c>
      <c r="Y96" s="42" t="s">
        <v>1084</v>
      </c>
      <c r="Z96" s="42" t="s">
        <v>1089</v>
      </c>
      <c r="AA96" s="42" t="s">
        <v>1045</v>
      </c>
      <c r="AB96" s="42" t="s">
        <v>1045</v>
      </c>
      <c r="AC96" s="42" t="s">
        <v>920</v>
      </c>
      <c r="AD96" s="42" t="s">
        <v>3</v>
      </c>
      <c r="AE96" s="43" t="s">
        <v>920</v>
      </c>
      <c r="AF96" s="44" t="s">
        <v>3</v>
      </c>
      <c r="AG96" s="44" t="s">
        <v>3</v>
      </c>
      <c r="AH96" s="42" t="s">
        <v>2478</v>
      </c>
      <c r="AI96" s="42">
        <v>1</v>
      </c>
      <c r="AJ96" s="42">
        <v>1</v>
      </c>
      <c r="AK96" s="42">
        <v>0</v>
      </c>
      <c r="AL96" s="42">
        <v>0</v>
      </c>
      <c r="AM96" s="42">
        <v>0</v>
      </c>
      <c r="AN96" s="42" t="s">
        <v>968</v>
      </c>
      <c r="AO96" s="42">
        <v>1</v>
      </c>
      <c r="AP96" s="42">
        <v>0</v>
      </c>
      <c r="AQ96" s="42">
        <v>0</v>
      </c>
      <c r="AR96" s="42">
        <v>0</v>
      </c>
      <c r="AS96" s="42">
        <v>0</v>
      </c>
      <c r="AT96" s="42" t="s">
        <v>981</v>
      </c>
      <c r="AU96" s="42">
        <v>0</v>
      </c>
      <c r="AV96" s="42">
        <v>0</v>
      </c>
      <c r="AW96" s="42">
        <v>1</v>
      </c>
      <c r="AX96" s="42">
        <v>0</v>
      </c>
      <c r="AY96" s="42" t="s">
        <v>2663</v>
      </c>
      <c r="AZ96" s="42" t="s">
        <v>994</v>
      </c>
      <c r="BA96" s="42">
        <v>1</v>
      </c>
      <c r="BB96" s="42">
        <v>0</v>
      </c>
      <c r="BC96" s="42">
        <v>0</v>
      </c>
      <c r="BD96" s="42">
        <v>0</v>
      </c>
      <c r="BE96" s="42">
        <v>0</v>
      </c>
      <c r="BF96" s="42">
        <v>0</v>
      </c>
      <c r="BG96" s="42">
        <v>0</v>
      </c>
      <c r="BH96" s="42">
        <v>0</v>
      </c>
      <c r="BI96" s="42">
        <v>0</v>
      </c>
      <c r="BJ96" s="42">
        <v>0</v>
      </c>
      <c r="BK96" s="42">
        <v>0</v>
      </c>
      <c r="BL96" s="42" t="s">
        <v>1045</v>
      </c>
      <c r="BM96" s="42">
        <v>25</v>
      </c>
      <c r="BN96" s="42" t="s">
        <v>3</v>
      </c>
      <c r="BO96" s="42" t="s">
        <v>3</v>
      </c>
      <c r="BP96" s="42" t="s">
        <v>3</v>
      </c>
      <c r="BQ96" s="42" t="s">
        <v>3</v>
      </c>
      <c r="BR96" s="42" t="s">
        <v>3</v>
      </c>
      <c r="BS96" s="42" t="s">
        <v>3</v>
      </c>
      <c r="BT96" s="43">
        <v>25</v>
      </c>
      <c r="BU96" s="42" t="s">
        <v>3</v>
      </c>
      <c r="BV96" s="42" t="s">
        <v>3</v>
      </c>
      <c r="BW96" s="42" t="s">
        <v>3</v>
      </c>
      <c r="BX96" s="42" t="s">
        <v>3</v>
      </c>
      <c r="BY96" s="42" t="s">
        <v>3</v>
      </c>
      <c r="BZ96" s="42" t="s">
        <v>3</v>
      </c>
      <c r="CA96" s="42" t="s">
        <v>3</v>
      </c>
      <c r="CB96" s="42" t="s">
        <v>3</v>
      </c>
      <c r="CC96" s="42" t="s">
        <v>3</v>
      </c>
      <c r="CD96" s="43" t="s">
        <v>3</v>
      </c>
      <c r="CE96" s="42" t="s">
        <v>3</v>
      </c>
      <c r="CF96" s="42" t="s">
        <v>3</v>
      </c>
      <c r="CG96" s="42" t="s">
        <v>3</v>
      </c>
      <c r="CH96" s="42" t="s">
        <v>3</v>
      </c>
      <c r="CI96" s="42" t="s">
        <v>3</v>
      </c>
      <c r="CJ96" s="42" t="s">
        <v>3</v>
      </c>
      <c r="CK96" s="42" t="s">
        <v>3</v>
      </c>
      <c r="CL96" s="42" t="s">
        <v>3</v>
      </c>
      <c r="CM96" s="42" t="s">
        <v>3</v>
      </c>
      <c r="CN96" s="42" t="s">
        <v>3</v>
      </c>
      <c r="CO96" s="43" t="s">
        <v>3</v>
      </c>
      <c r="CP96" s="45" t="s">
        <v>3</v>
      </c>
      <c r="CQ96" s="42" t="s">
        <v>3</v>
      </c>
      <c r="CR96" s="42" t="s">
        <v>3</v>
      </c>
      <c r="CS96" s="42" t="s">
        <v>3</v>
      </c>
      <c r="CT96" s="42" t="s">
        <v>3</v>
      </c>
      <c r="CU96" s="42" t="s">
        <v>17</v>
      </c>
      <c r="CV96" s="42" t="s">
        <v>3</v>
      </c>
      <c r="CW96" s="42" t="s">
        <v>3</v>
      </c>
      <c r="CX96" s="42" t="s">
        <v>3</v>
      </c>
      <c r="CY96" s="42" t="s">
        <v>3</v>
      </c>
      <c r="CZ96" s="42" t="s">
        <v>3</v>
      </c>
      <c r="DA96" s="42" t="s">
        <v>3</v>
      </c>
      <c r="DB96" s="42" t="s">
        <v>3</v>
      </c>
      <c r="DC96" s="42" t="s">
        <v>3</v>
      </c>
      <c r="DD96" s="42" t="s">
        <v>3</v>
      </c>
      <c r="DE96" s="42" t="s">
        <v>3</v>
      </c>
      <c r="DF96" s="42" t="s">
        <v>3</v>
      </c>
      <c r="DG96" s="42" t="s">
        <v>3</v>
      </c>
      <c r="DH96" s="42" t="s">
        <v>3</v>
      </c>
      <c r="DI96" s="42" t="s">
        <v>3</v>
      </c>
      <c r="DJ96" s="42" t="s">
        <v>3</v>
      </c>
      <c r="DK96" s="42" t="s">
        <v>3</v>
      </c>
      <c r="DL96" s="42" t="s">
        <v>3</v>
      </c>
      <c r="DM96" s="42" t="s">
        <v>3</v>
      </c>
      <c r="DN96" s="42" t="s">
        <v>3</v>
      </c>
      <c r="DO96" s="42" t="s">
        <v>3</v>
      </c>
      <c r="DP96" s="42" t="s">
        <v>3</v>
      </c>
      <c r="DQ96" s="42" t="s">
        <v>3</v>
      </c>
      <c r="DR96" s="42" t="s">
        <v>3</v>
      </c>
      <c r="DS96" s="42" t="s">
        <v>3</v>
      </c>
      <c r="DT96" s="42" t="s">
        <v>3</v>
      </c>
      <c r="DU96" s="42" t="s">
        <v>3</v>
      </c>
      <c r="DV96" s="42" t="s">
        <v>3</v>
      </c>
      <c r="DW96" s="42" t="s">
        <v>3</v>
      </c>
      <c r="DX96" s="42" t="s">
        <v>3</v>
      </c>
      <c r="DY96" s="42" t="s">
        <v>3</v>
      </c>
      <c r="DZ96" s="42" t="s">
        <v>3</v>
      </c>
      <c r="EA96" s="42" t="s">
        <v>3</v>
      </c>
      <c r="EB96" s="42" t="s">
        <v>3</v>
      </c>
      <c r="EC96" s="42" t="s">
        <v>3</v>
      </c>
      <c r="ED96" s="42" t="s">
        <v>1045</v>
      </c>
      <c r="EE96" s="42" t="s">
        <v>2478</v>
      </c>
      <c r="EF96" s="42">
        <v>1</v>
      </c>
      <c r="EG96" s="42">
        <v>1</v>
      </c>
      <c r="EH96" s="42">
        <v>0</v>
      </c>
      <c r="EI96" s="42">
        <v>0</v>
      </c>
      <c r="EJ96" s="42">
        <v>0</v>
      </c>
      <c r="EK96" s="42" t="s">
        <v>994</v>
      </c>
      <c r="EL96" s="42">
        <v>1</v>
      </c>
      <c r="EM96" s="42">
        <v>0</v>
      </c>
      <c r="EN96" s="42">
        <v>0</v>
      </c>
      <c r="EO96" s="42">
        <v>0</v>
      </c>
      <c r="EP96" s="42">
        <v>0</v>
      </c>
      <c r="EQ96" s="42">
        <v>0</v>
      </c>
      <c r="ER96" s="42">
        <v>0</v>
      </c>
      <c r="ES96" s="42">
        <v>0</v>
      </c>
      <c r="ET96" s="42">
        <v>0</v>
      </c>
      <c r="EU96" s="42">
        <v>0</v>
      </c>
      <c r="EV96" s="42">
        <v>0</v>
      </c>
      <c r="EW96" s="42" t="s">
        <v>3</v>
      </c>
      <c r="EX96" s="44" t="s">
        <v>3</v>
      </c>
      <c r="EY96" s="44" t="s">
        <v>3</v>
      </c>
      <c r="EZ96" s="42" t="s">
        <v>3</v>
      </c>
      <c r="FA96" s="42" t="s">
        <v>3</v>
      </c>
      <c r="FB96" s="42" t="s">
        <v>3</v>
      </c>
      <c r="FC96" s="42" t="s">
        <v>3</v>
      </c>
      <c r="FD96" s="42" t="s">
        <v>3</v>
      </c>
      <c r="FE96" s="42" t="s">
        <v>3</v>
      </c>
      <c r="FF96" s="42" t="s">
        <v>3</v>
      </c>
      <c r="FG96" s="42" t="s">
        <v>3</v>
      </c>
      <c r="FH96" s="42" t="s">
        <v>3</v>
      </c>
      <c r="FI96" s="42" t="s">
        <v>62</v>
      </c>
      <c r="FJ96" s="42" t="s">
        <v>3</v>
      </c>
      <c r="FK96" s="42" t="s">
        <v>3</v>
      </c>
      <c r="FL96" s="42" t="s">
        <v>3</v>
      </c>
      <c r="FM96" s="42" t="s">
        <v>62</v>
      </c>
      <c r="FN96" s="49"/>
      <c r="FO96" s="43" t="s">
        <v>3</v>
      </c>
      <c r="FP96" s="42" t="s">
        <v>3</v>
      </c>
      <c r="FQ96" s="42" t="s">
        <v>3</v>
      </c>
      <c r="FR96" s="42" t="s">
        <v>3</v>
      </c>
      <c r="FS96" s="42" t="s">
        <v>3</v>
      </c>
      <c r="FT96" s="42" t="s">
        <v>3</v>
      </c>
      <c r="FU96" s="42" t="s">
        <v>3</v>
      </c>
      <c r="FV96" s="42" t="s">
        <v>3</v>
      </c>
      <c r="FW96" s="42" t="s">
        <v>3</v>
      </c>
      <c r="FX96" s="42" t="s">
        <v>3</v>
      </c>
      <c r="FY96" s="42" t="s">
        <v>3</v>
      </c>
      <c r="FZ96" s="42" t="s">
        <v>3</v>
      </c>
      <c r="GA96" s="42" t="s">
        <v>3</v>
      </c>
      <c r="GB96" s="42" t="s">
        <v>3</v>
      </c>
      <c r="GC96" s="42" t="s">
        <v>3</v>
      </c>
      <c r="GD96" s="42" t="s">
        <v>3</v>
      </c>
      <c r="GE96" s="42" t="s">
        <v>3</v>
      </c>
      <c r="GF96" s="42" t="s">
        <v>3</v>
      </c>
      <c r="GG96" s="42" t="s">
        <v>3</v>
      </c>
      <c r="GH96" s="42" t="s">
        <v>3</v>
      </c>
      <c r="GI96" s="42" t="s">
        <v>3</v>
      </c>
      <c r="GJ96" s="42" t="s">
        <v>3</v>
      </c>
      <c r="GK96" s="42" t="s">
        <v>3</v>
      </c>
      <c r="GL96" s="42" t="s">
        <v>3</v>
      </c>
      <c r="GM96" s="42" t="s">
        <v>3</v>
      </c>
      <c r="GN96" s="42" t="s">
        <v>3</v>
      </c>
      <c r="GO96" s="42" t="s">
        <v>3</v>
      </c>
      <c r="GP96" s="44" t="s">
        <v>3</v>
      </c>
      <c r="GQ96" s="44" t="s">
        <v>3</v>
      </c>
      <c r="GR96" s="44" t="s">
        <v>3</v>
      </c>
      <c r="GT96" s="44" t="s">
        <v>3</v>
      </c>
      <c r="GU96" s="42" t="s">
        <v>3067</v>
      </c>
      <c r="GV96" s="42" t="s">
        <v>2673</v>
      </c>
      <c r="GW96" s="42" t="s">
        <v>3</v>
      </c>
      <c r="GX96" s="42">
        <v>144606841</v>
      </c>
      <c r="GY96" s="42" t="s">
        <v>3068</v>
      </c>
      <c r="GZ96" s="42" t="s">
        <v>3069</v>
      </c>
      <c r="HA96" s="42" t="s">
        <v>3</v>
      </c>
      <c r="HB96" s="42">
        <v>65</v>
      </c>
    </row>
    <row r="97" spans="1:210" x14ac:dyDescent="0.35">
      <c r="A97" s="42" t="s">
        <v>3095</v>
      </c>
      <c r="B97" s="42" t="s">
        <v>3096</v>
      </c>
      <c r="C97" s="42" t="s">
        <v>2634</v>
      </c>
      <c r="D97" s="42" t="s">
        <v>2635</v>
      </c>
      <c r="E97" s="42" t="s">
        <v>3</v>
      </c>
      <c r="F97" s="42" t="s">
        <v>2634</v>
      </c>
      <c r="G97" s="42" t="s">
        <v>46</v>
      </c>
      <c r="H97" s="42" t="s">
        <v>603</v>
      </c>
      <c r="I97" s="42" t="s">
        <v>46</v>
      </c>
      <c r="J97" s="42" t="s">
        <v>645</v>
      </c>
      <c r="K97" s="42" t="s">
        <v>673</v>
      </c>
      <c r="L97" s="42" t="s">
        <v>690</v>
      </c>
      <c r="M97" s="42" t="s">
        <v>707</v>
      </c>
      <c r="N97" s="42" t="s">
        <v>690</v>
      </c>
      <c r="O97" s="42" t="s">
        <v>1314</v>
      </c>
      <c r="P97" s="42" t="s">
        <v>43</v>
      </c>
      <c r="Q97" s="42" t="s">
        <v>2436</v>
      </c>
      <c r="R97" s="42" t="s">
        <v>774</v>
      </c>
      <c r="S97" s="42" t="s">
        <v>43</v>
      </c>
      <c r="T97" s="42" t="s">
        <v>2436</v>
      </c>
      <c r="U97" s="43" t="s">
        <v>2436</v>
      </c>
      <c r="V97" s="42" t="s">
        <v>15</v>
      </c>
      <c r="W97" s="42" t="s">
        <v>1084</v>
      </c>
      <c r="X97" s="42" t="s">
        <v>224</v>
      </c>
      <c r="Y97" s="42" t="s">
        <v>1084</v>
      </c>
      <c r="Z97" s="42" t="s">
        <v>1089</v>
      </c>
      <c r="AA97" s="42" t="s">
        <v>1045</v>
      </c>
      <c r="AB97" s="42" t="s">
        <v>1045</v>
      </c>
      <c r="AC97" s="42" t="s">
        <v>920</v>
      </c>
      <c r="AD97" s="42" t="s">
        <v>3</v>
      </c>
      <c r="AE97" s="43" t="s">
        <v>920</v>
      </c>
      <c r="AF97" s="44" t="s">
        <v>3</v>
      </c>
      <c r="AG97" s="44" t="s">
        <v>3</v>
      </c>
      <c r="AH97" s="42" t="s">
        <v>2478</v>
      </c>
      <c r="AI97" s="42">
        <v>1</v>
      </c>
      <c r="AJ97" s="42">
        <v>1</v>
      </c>
      <c r="AK97" s="42">
        <v>0</v>
      </c>
      <c r="AL97" s="42">
        <v>0</v>
      </c>
      <c r="AM97" s="42">
        <v>0</v>
      </c>
      <c r="AN97" s="42" t="s">
        <v>968</v>
      </c>
      <c r="AO97" s="42">
        <v>1</v>
      </c>
      <c r="AP97" s="42">
        <v>0</v>
      </c>
      <c r="AQ97" s="42">
        <v>0</v>
      </c>
      <c r="AR97" s="42">
        <v>0</v>
      </c>
      <c r="AS97" s="42">
        <v>0</v>
      </c>
      <c r="AT97" s="42" t="s">
        <v>981</v>
      </c>
      <c r="AU97" s="42">
        <v>0</v>
      </c>
      <c r="AV97" s="42">
        <v>0</v>
      </c>
      <c r="AW97" s="42">
        <v>1</v>
      </c>
      <c r="AX97" s="42">
        <v>0</v>
      </c>
      <c r="AY97" s="42">
        <v>0</v>
      </c>
      <c r="AZ97" s="42" t="s">
        <v>994</v>
      </c>
      <c r="BA97" s="42">
        <v>1</v>
      </c>
      <c r="BB97" s="42">
        <v>0</v>
      </c>
      <c r="BC97" s="42">
        <v>0</v>
      </c>
      <c r="BD97" s="42">
        <v>0</v>
      </c>
      <c r="BE97" s="42">
        <v>0</v>
      </c>
      <c r="BF97" s="42">
        <v>0</v>
      </c>
      <c r="BG97" s="42">
        <v>0</v>
      </c>
      <c r="BH97" s="42">
        <v>0</v>
      </c>
      <c r="BI97" s="42">
        <v>0</v>
      </c>
      <c r="BJ97" s="42">
        <v>0</v>
      </c>
      <c r="BK97" s="42">
        <v>0</v>
      </c>
      <c r="BL97" s="42" t="s">
        <v>1045</v>
      </c>
      <c r="BM97" s="42">
        <v>25</v>
      </c>
      <c r="BN97" s="42" t="s">
        <v>3</v>
      </c>
      <c r="BO97" s="42" t="s">
        <v>3</v>
      </c>
      <c r="BP97" s="42" t="s">
        <v>3</v>
      </c>
      <c r="BQ97" s="42" t="s">
        <v>3</v>
      </c>
      <c r="BR97" s="42" t="s">
        <v>3</v>
      </c>
      <c r="BS97" s="42" t="s">
        <v>3</v>
      </c>
      <c r="BT97" s="43">
        <v>25</v>
      </c>
      <c r="BU97" s="42" t="s">
        <v>3</v>
      </c>
      <c r="BV97" s="42" t="s">
        <v>3</v>
      </c>
      <c r="BW97" s="42" t="s">
        <v>3</v>
      </c>
      <c r="BX97" s="42" t="s">
        <v>3</v>
      </c>
      <c r="BY97" s="42" t="s">
        <v>3</v>
      </c>
      <c r="BZ97" s="42" t="s">
        <v>3</v>
      </c>
      <c r="CA97" s="42" t="s">
        <v>3</v>
      </c>
      <c r="CB97" s="42" t="s">
        <v>3</v>
      </c>
      <c r="CC97" s="42" t="s">
        <v>3</v>
      </c>
      <c r="CD97" s="43" t="s">
        <v>3</v>
      </c>
      <c r="CE97" s="42" t="s">
        <v>3</v>
      </c>
      <c r="CF97" s="42" t="s">
        <v>3</v>
      </c>
      <c r="CG97" s="42" t="s">
        <v>3</v>
      </c>
      <c r="CH97" s="42" t="s">
        <v>3</v>
      </c>
      <c r="CI97" s="42" t="s">
        <v>3</v>
      </c>
      <c r="CJ97" s="42" t="s">
        <v>3</v>
      </c>
      <c r="CK97" s="42" t="s">
        <v>3</v>
      </c>
      <c r="CL97" s="42" t="s">
        <v>3</v>
      </c>
      <c r="CM97" s="42" t="s">
        <v>3</v>
      </c>
      <c r="CN97" s="42" t="s">
        <v>3</v>
      </c>
      <c r="CO97" s="43" t="s">
        <v>3</v>
      </c>
      <c r="CP97" s="45" t="s">
        <v>3</v>
      </c>
      <c r="CQ97" s="42" t="s">
        <v>3</v>
      </c>
      <c r="CR97" s="42" t="s">
        <v>3</v>
      </c>
      <c r="CS97" s="42" t="s">
        <v>3</v>
      </c>
      <c r="CT97" s="42" t="s">
        <v>3</v>
      </c>
      <c r="CU97" s="42" t="s">
        <v>33</v>
      </c>
      <c r="CV97" s="42" t="s">
        <v>2478</v>
      </c>
      <c r="CW97" s="42">
        <v>1</v>
      </c>
      <c r="CX97" s="42">
        <v>1</v>
      </c>
      <c r="CY97" s="42">
        <v>0</v>
      </c>
      <c r="CZ97" s="42">
        <v>0</v>
      </c>
      <c r="DA97" s="42">
        <v>0</v>
      </c>
      <c r="DB97" s="42" t="s">
        <v>994</v>
      </c>
      <c r="DC97" s="42">
        <v>1</v>
      </c>
      <c r="DD97" s="42">
        <v>0</v>
      </c>
      <c r="DE97" s="42">
        <v>0</v>
      </c>
      <c r="DF97" s="42">
        <v>0</v>
      </c>
      <c r="DG97" s="42">
        <v>0</v>
      </c>
      <c r="DH97" s="42">
        <v>0</v>
      </c>
      <c r="DI97" s="42">
        <v>0</v>
      </c>
      <c r="DJ97" s="42">
        <v>0</v>
      </c>
      <c r="DK97" s="42">
        <v>0</v>
      </c>
      <c r="DL97" s="42">
        <v>0</v>
      </c>
      <c r="DM97" s="42" t="s">
        <v>3</v>
      </c>
      <c r="DN97" s="42" t="s">
        <v>3</v>
      </c>
      <c r="DO97" s="42" t="s">
        <v>3</v>
      </c>
      <c r="DP97" s="42" t="s">
        <v>3</v>
      </c>
      <c r="DQ97" s="42" t="s">
        <v>3</v>
      </c>
      <c r="DR97" s="42" t="s">
        <v>3</v>
      </c>
      <c r="DS97" s="42" t="s">
        <v>3</v>
      </c>
      <c r="DT97" s="42" t="s">
        <v>3</v>
      </c>
      <c r="DU97" s="42" t="s">
        <v>3</v>
      </c>
      <c r="DV97" s="42" t="s">
        <v>3</v>
      </c>
      <c r="DW97" s="42" t="s">
        <v>3</v>
      </c>
      <c r="DX97" s="42" t="s">
        <v>3</v>
      </c>
      <c r="DY97" s="42" t="s">
        <v>3</v>
      </c>
      <c r="DZ97" s="42" t="s">
        <v>3</v>
      </c>
      <c r="EA97" s="42" t="s">
        <v>3</v>
      </c>
      <c r="EB97" s="42" t="s">
        <v>3</v>
      </c>
      <c r="EC97" s="42" t="s">
        <v>3</v>
      </c>
      <c r="ED97" s="42" t="s">
        <v>1045</v>
      </c>
      <c r="EE97" s="42" t="s">
        <v>2478</v>
      </c>
      <c r="EF97" s="42">
        <v>1</v>
      </c>
      <c r="EG97" s="42">
        <v>1</v>
      </c>
      <c r="EH97" s="42">
        <v>0</v>
      </c>
      <c r="EI97" s="42">
        <v>0</v>
      </c>
      <c r="EJ97" s="42">
        <v>0</v>
      </c>
      <c r="EK97" s="42" t="s">
        <v>994</v>
      </c>
      <c r="EL97" s="42">
        <v>1</v>
      </c>
      <c r="EM97" s="42">
        <v>0</v>
      </c>
      <c r="EN97" s="42">
        <v>0</v>
      </c>
      <c r="EO97" s="42">
        <v>0</v>
      </c>
      <c r="EP97" s="42">
        <v>0</v>
      </c>
      <c r="EQ97" s="42">
        <v>0</v>
      </c>
      <c r="ER97" s="42">
        <v>0</v>
      </c>
      <c r="ES97" s="42">
        <v>0</v>
      </c>
      <c r="ET97" s="42">
        <v>0</v>
      </c>
      <c r="EU97" s="42">
        <v>0</v>
      </c>
      <c r="EV97" s="42">
        <v>0</v>
      </c>
      <c r="EW97" s="42" t="s">
        <v>3</v>
      </c>
      <c r="EX97" s="44" t="s">
        <v>3</v>
      </c>
      <c r="EY97" s="44" t="s">
        <v>3</v>
      </c>
      <c r="EZ97" s="42" t="s">
        <v>3</v>
      </c>
      <c r="FA97" s="42" t="s">
        <v>3</v>
      </c>
      <c r="FB97" s="42" t="s">
        <v>3</v>
      </c>
      <c r="FC97" s="42" t="s">
        <v>3</v>
      </c>
      <c r="FD97" s="42" t="s">
        <v>3</v>
      </c>
      <c r="FE97" s="42" t="s">
        <v>3</v>
      </c>
      <c r="FF97" s="42" t="s">
        <v>3</v>
      </c>
      <c r="FG97" s="42" t="s">
        <v>3</v>
      </c>
      <c r="FH97" s="42" t="s">
        <v>3</v>
      </c>
      <c r="FI97" s="42" t="s">
        <v>62</v>
      </c>
      <c r="FJ97" s="42" t="s">
        <v>3</v>
      </c>
      <c r="FK97" s="42" t="s">
        <v>3</v>
      </c>
      <c r="FL97" s="42" t="s">
        <v>3</v>
      </c>
      <c r="FM97" s="42" t="s">
        <v>62</v>
      </c>
      <c r="FN97" s="49"/>
      <c r="FO97" s="43" t="s">
        <v>3</v>
      </c>
      <c r="FP97" s="42" t="s">
        <v>3</v>
      </c>
      <c r="FQ97" s="42" t="s">
        <v>3</v>
      </c>
      <c r="FR97" s="42" t="s">
        <v>3</v>
      </c>
      <c r="FS97" s="42" t="s">
        <v>3</v>
      </c>
      <c r="FT97" s="42" t="s">
        <v>3</v>
      </c>
      <c r="FU97" s="42" t="s">
        <v>3</v>
      </c>
      <c r="FV97" s="42" t="s">
        <v>3</v>
      </c>
      <c r="FW97" s="42" t="s">
        <v>3</v>
      </c>
      <c r="FX97" s="42" t="s">
        <v>3</v>
      </c>
      <c r="FY97" s="42" t="s">
        <v>3</v>
      </c>
      <c r="FZ97" s="42" t="s">
        <v>3</v>
      </c>
      <c r="GA97" s="42" t="s">
        <v>3</v>
      </c>
      <c r="GB97" s="42" t="s">
        <v>3</v>
      </c>
      <c r="GC97" s="42" t="s">
        <v>3</v>
      </c>
      <c r="GD97" s="42" t="s">
        <v>3</v>
      </c>
      <c r="GE97" s="42" t="s">
        <v>3</v>
      </c>
      <c r="GF97" s="42" t="s">
        <v>3</v>
      </c>
      <c r="GG97" s="42" t="s">
        <v>3</v>
      </c>
      <c r="GH97" s="42" t="s">
        <v>3</v>
      </c>
      <c r="GI97" s="42" t="s">
        <v>3</v>
      </c>
      <c r="GJ97" s="42" t="s">
        <v>3</v>
      </c>
      <c r="GK97" s="42" t="s">
        <v>3</v>
      </c>
      <c r="GL97" s="42" t="s">
        <v>3</v>
      </c>
      <c r="GM97" s="42" t="s">
        <v>3</v>
      </c>
      <c r="GN97" s="42" t="s">
        <v>3</v>
      </c>
      <c r="GO97" s="42" t="s">
        <v>3</v>
      </c>
      <c r="GP97" s="44" t="s">
        <v>3</v>
      </c>
      <c r="GQ97" s="44" t="s">
        <v>3</v>
      </c>
      <c r="GR97" s="44" t="s">
        <v>3</v>
      </c>
      <c r="GT97" s="44" t="s">
        <v>3</v>
      </c>
      <c r="GU97" s="42" t="s">
        <v>3097</v>
      </c>
      <c r="GV97" s="42" t="s">
        <v>2637</v>
      </c>
      <c r="GW97" s="42" t="s">
        <v>3</v>
      </c>
      <c r="GX97" s="42">
        <v>144590661</v>
      </c>
      <c r="GY97" s="42" t="s">
        <v>3098</v>
      </c>
      <c r="GZ97" s="42" t="s">
        <v>3099</v>
      </c>
      <c r="HA97" s="42" t="s">
        <v>3</v>
      </c>
      <c r="HB97" s="42">
        <v>37</v>
      </c>
    </row>
    <row r="98" spans="1:210" x14ac:dyDescent="0.35">
      <c r="A98" s="42" t="s">
        <v>3178</v>
      </c>
      <c r="B98" s="42" t="s">
        <v>3179</v>
      </c>
      <c r="C98" s="42" t="s">
        <v>2634</v>
      </c>
      <c r="D98" s="42" t="s">
        <v>2635</v>
      </c>
      <c r="E98" s="42" t="s">
        <v>3</v>
      </c>
      <c r="F98" s="42" t="s">
        <v>2634</v>
      </c>
      <c r="G98" s="42" t="s">
        <v>46</v>
      </c>
      <c r="H98" s="42" t="s">
        <v>603</v>
      </c>
      <c r="I98" s="42" t="s">
        <v>46</v>
      </c>
      <c r="J98" s="42" t="s">
        <v>647</v>
      </c>
      <c r="K98" s="42" t="s">
        <v>673</v>
      </c>
      <c r="L98" s="42" t="s">
        <v>690</v>
      </c>
      <c r="M98" s="42" t="s">
        <v>707</v>
      </c>
      <c r="N98" s="42" t="s">
        <v>690</v>
      </c>
      <c r="O98" s="42" t="s">
        <v>1314</v>
      </c>
      <c r="P98" s="42" t="s">
        <v>43</v>
      </c>
      <c r="Q98" s="42" t="s">
        <v>2436</v>
      </c>
      <c r="R98" s="42" t="s">
        <v>774</v>
      </c>
      <c r="S98" s="42" t="s">
        <v>43</v>
      </c>
      <c r="T98" s="42" t="s">
        <v>2436</v>
      </c>
      <c r="U98" s="43" t="s">
        <v>2436</v>
      </c>
      <c r="V98" s="42" t="s">
        <v>15</v>
      </c>
      <c r="W98" s="42" t="s">
        <v>1084</v>
      </c>
      <c r="X98" s="42" t="s">
        <v>224</v>
      </c>
      <c r="Y98" s="42" t="s">
        <v>1084</v>
      </c>
      <c r="Z98" s="42" t="s">
        <v>1089</v>
      </c>
      <c r="AA98" s="42" t="s">
        <v>1045</v>
      </c>
      <c r="AB98" s="42" t="s">
        <v>1045</v>
      </c>
      <c r="AC98" s="42" t="s">
        <v>920</v>
      </c>
      <c r="AD98" s="42" t="s">
        <v>3</v>
      </c>
      <c r="AE98" s="43" t="s">
        <v>920</v>
      </c>
      <c r="AF98" s="44" t="s">
        <v>62</v>
      </c>
      <c r="AG98" s="44" t="s">
        <v>3</v>
      </c>
      <c r="AH98" s="42" t="s">
        <v>2478</v>
      </c>
      <c r="AI98" s="42">
        <v>1</v>
      </c>
      <c r="AJ98" s="42">
        <v>1</v>
      </c>
      <c r="AK98" s="42">
        <v>0</v>
      </c>
      <c r="AL98" s="42">
        <v>0</v>
      </c>
      <c r="AM98" s="42">
        <v>0</v>
      </c>
      <c r="AN98" s="42" t="s">
        <v>968</v>
      </c>
      <c r="AO98" s="42">
        <v>1</v>
      </c>
      <c r="AP98" s="42">
        <v>0</v>
      </c>
      <c r="AQ98" s="42">
        <v>0</v>
      </c>
      <c r="AR98" s="42">
        <v>0</v>
      </c>
      <c r="AS98" s="42">
        <v>0</v>
      </c>
      <c r="AT98" s="42" t="s">
        <v>981</v>
      </c>
      <c r="AU98" s="42">
        <v>0</v>
      </c>
      <c r="AV98" s="42">
        <v>0</v>
      </c>
      <c r="AW98" s="42">
        <v>1</v>
      </c>
      <c r="AX98" s="42">
        <v>0</v>
      </c>
      <c r="AY98" s="42" t="s">
        <v>2663</v>
      </c>
      <c r="AZ98" s="42" t="s">
        <v>994</v>
      </c>
      <c r="BA98" s="42">
        <v>1</v>
      </c>
      <c r="BB98" s="42">
        <v>0</v>
      </c>
      <c r="BC98" s="42">
        <v>0</v>
      </c>
      <c r="BD98" s="42">
        <v>0</v>
      </c>
      <c r="BE98" s="42">
        <v>0</v>
      </c>
      <c r="BF98" s="42">
        <v>0</v>
      </c>
      <c r="BG98" s="42">
        <v>0</v>
      </c>
      <c r="BH98" s="42">
        <v>0</v>
      </c>
      <c r="BI98" s="42">
        <v>0</v>
      </c>
      <c r="BJ98" s="42">
        <v>0</v>
      </c>
      <c r="BK98" s="42">
        <v>0</v>
      </c>
      <c r="BL98" s="42" t="s">
        <v>1045</v>
      </c>
      <c r="BM98" s="42">
        <v>25</v>
      </c>
      <c r="BN98" s="42" t="s">
        <v>3</v>
      </c>
      <c r="BO98" s="42" t="s">
        <v>3</v>
      </c>
      <c r="BP98" s="42" t="s">
        <v>3</v>
      </c>
      <c r="BQ98" s="42" t="s">
        <v>3</v>
      </c>
      <c r="BR98" s="42" t="s">
        <v>3</v>
      </c>
      <c r="BS98" s="42" t="s">
        <v>3</v>
      </c>
      <c r="BT98" s="43">
        <v>25</v>
      </c>
      <c r="BU98" s="42" t="s">
        <v>3</v>
      </c>
      <c r="BV98" s="42" t="s">
        <v>3</v>
      </c>
      <c r="BW98" s="42" t="s">
        <v>3</v>
      </c>
      <c r="BX98" s="42" t="s">
        <v>3</v>
      </c>
      <c r="BY98" s="42" t="s">
        <v>3</v>
      </c>
      <c r="BZ98" s="42" t="s">
        <v>3</v>
      </c>
      <c r="CA98" s="42" t="s">
        <v>3</v>
      </c>
      <c r="CB98" s="42" t="s">
        <v>3</v>
      </c>
      <c r="CC98" s="42" t="s">
        <v>3</v>
      </c>
      <c r="CD98" s="43" t="s">
        <v>3</v>
      </c>
      <c r="CE98" s="42" t="s">
        <v>3</v>
      </c>
      <c r="CF98" s="42" t="s">
        <v>3</v>
      </c>
      <c r="CG98" s="42" t="s">
        <v>3</v>
      </c>
      <c r="CH98" s="42" t="s">
        <v>3</v>
      </c>
      <c r="CI98" s="42" t="s">
        <v>3</v>
      </c>
      <c r="CJ98" s="42" t="s">
        <v>3</v>
      </c>
      <c r="CK98" s="42" t="s">
        <v>3</v>
      </c>
      <c r="CL98" s="42" t="s">
        <v>3</v>
      </c>
      <c r="CM98" s="42" t="s">
        <v>3</v>
      </c>
      <c r="CN98" s="42" t="s">
        <v>3</v>
      </c>
      <c r="CO98" s="43" t="s">
        <v>3</v>
      </c>
      <c r="CP98" s="45" t="s">
        <v>3</v>
      </c>
      <c r="CQ98" s="42" t="s">
        <v>3</v>
      </c>
      <c r="CR98" s="42" t="s">
        <v>3</v>
      </c>
      <c r="CS98" s="42" t="s">
        <v>3</v>
      </c>
      <c r="CT98" s="42" t="s">
        <v>3</v>
      </c>
      <c r="CU98" s="42" t="s">
        <v>17</v>
      </c>
      <c r="CV98" s="42" t="s">
        <v>3</v>
      </c>
      <c r="CW98" s="42" t="s">
        <v>3</v>
      </c>
      <c r="CX98" s="42" t="s">
        <v>3</v>
      </c>
      <c r="CY98" s="42" t="s">
        <v>3</v>
      </c>
      <c r="CZ98" s="42" t="s">
        <v>3</v>
      </c>
      <c r="DA98" s="42" t="s">
        <v>3</v>
      </c>
      <c r="DB98" s="42" t="s">
        <v>3</v>
      </c>
      <c r="DC98" s="42" t="s">
        <v>3</v>
      </c>
      <c r="DD98" s="42" t="s">
        <v>3</v>
      </c>
      <c r="DE98" s="42" t="s">
        <v>3</v>
      </c>
      <c r="DF98" s="42" t="s">
        <v>3</v>
      </c>
      <c r="DG98" s="42" t="s">
        <v>3</v>
      </c>
      <c r="DH98" s="42" t="s">
        <v>3</v>
      </c>
      <c r="DI98" s="42" t="s">
        <v>3</v>
      </c>
      <c r="DJ98" s="42" t="s">
        <v>3</v>
      </c>
      <c r="DK98" s="42" t="s">
        <v>3</v>
      </c>
      <c r="DL98" s="42" t="s">
        <v>3</v>
      </c>
      <c r="DM98" s="42" t="s">
        <v>3</v>
      </c>
      <c r="DN98" s="42" t="s">
        <v>3</v>
      </c>
      <c r="DO98" s="42" t="s">
        <v>3</v>
      </c>
      <c r="DP98" s="42" t="s">
        <v>3</v>
      </c>
      <c r="DQ98" s="42" t="s">
        <v>3</v>
      </c>
      <c r="DR98" s="42" t="s">
        <v>3</v>
      </c>
      <c r="DS98" s="42" t="s">
        <v>3</v>
      </c>
      <c r="DT98" s="42" t="s">
        <v>3</v>
      </c>
      <c r="DU98" s="42" t="s">
        <v>3</v>
      </c>
      <c r="DV98" s="42" t="s">
        <v>3</v>
      </c>
      <c r="DW98" s="42" t="s">
        <v>3</v>
      </c>
      <c r="DX98" s="42" t="s">
        <v>3</v>
      </c>
      <c r="DY98" s="42" t="s">
        <v>3</v>
      </c>
      <c r="DZ98" s="42" t="s">
        <v>3</v>
      </c>
      <c r="EA98" s="42" t="s">
        <v>3</v>
      </c>
      <c r="EB98" s="42" t="s">
        <v>3</v>
      </c>
      <c r="EC98" s="42" t="s">
        <v>3</v>
      </c>
      <c r="ED98" s="42" t="s">
        <v>1045</v>
      </c>
      <c r="EE98" s="42" t="s">
        <v>2775</v>
      </c>
      <c r="EF98" s="42">
        <v>1</v>
      </c>
      <c r="EG98" s="42">
        <v>1</v>
      </c>
      <c r="EH98" s="42">
        <v>1</v>
      </c>
      <c r="EI98" s="42">
        <v>0</v>
      </c>
      <c r="EJ98" s="42">
        <v>0</v>
      </c>
      <c r="EK98" s="42" t="s">
        <v>994</v>
      </c>
      <c r="EL98" s="42">
        <v>1</v>
      </c>
      <c r="EM98" s="42">
        <v>0</v>
      </c>
      <c r="EN98" s="42">
        <v>0</v>
      </c>
      <c r="EO98" s="42">
        <v>0</v>
      </c>
      <c r="EP98" s="42">
        <v>0</v>
      </c>
      <c r="EQ98" s="42">
        <v>0</v>
      </c>
      <c r="ER98" s="42">
        <v>0</v>
      </c>
      <c r="ES98" s="42">
        <v>0</v>
      </c>
      <c r="ET98" s="42">
        <v>0</v>
      </c>
      <c r="EU98" s="42">
        <v>0</v>
      </c>
      <c r="EV98" s="42">
        <v>0</v>
      </c>
      <c r="EW98" s="42" t="s">
        <v>3</v>
      </c>
      <c r="EX98" s="44" t="s">
        <v>3</v>
      </c>
      <c r="EY98" s="44" t="s">
        <v>3</v>
      </c>
      <c r="EZ98" s="42" t="s">
        <v>3</v>
      </c>
      <c r="FA98" s="42" t="s">
        <v>3</v>
      </c>
      <c r="FB98" s="42" t="s">
        <v>3</v>
      </c>
      <c r="FC98" s="42" t="s">
        <v>3</v>
      </c>
      <c r="FD98" s="42" t="s">
        <v>3</v>
      </c>
      <c r="FE98" s="42" t="s">
        <v>3</v>
      </c>
      <c r="FF98" s="42" t="s">
        <v>3</v>
      </c>
      <c r="FG98" s="42" t="s">
        <v>3</v>
      </c>
      <c r="FH98" s="42" t="s">
        <v>3</v>
      </c>
      <c r="FI98" s="42" t="s">
        <v>62</v>
      </c>
      <c r="FJ98" s="42" t="s">
        <v>3</v>
      </c>
      <c r="FK98" s="42" t="s">
        <v>3</v>
      </c>
      <c r="FL98" s="42" t="s">
        <v>3</v>
      </c>
      <c r="FM98" s="42" t="s">
        <v>62</v>
      </c>
      <c r="FN98" s="49"/>
      <c r="FO98" s="43" t="s">
        <v>3</v>
      </c>
      <c r="FP98" s="42" t="s">
        <v>3</v>
      </c>
      <c r="FQ98" s="42" t="s">
        <v>3</v>
      </c>
      <c r="FR98" s="42" t="s">
        <v>3</v>
      </c>
      <c r="FS98" s="42" t="s">
        <v>3</v>
      </c>
      <c r="FT98" s="42" t="s">
        <v>3</v>
      </c>
      <c r="FU98" s="42" t="s">
        <v>3</v>
      </c>
      <c r="FV98" s="42" t="s">
        <v>3</v>
      </c>
      <c r="FW98" s="42" t="s">
        <v>3</v>
      </c>
      <c r="FX98" s="42" t="s">
        <v>3</v>
      </c>
      <c r="FY98" s="42" t="s">
        <v>3</v>
      </c>
      <c r="FZ98" s="42" t="s">
        <v>3</v>
      </c>
      <c r="GA98" s="42" t="s">
        <v>3</v>
      </c>
      <c r="GB98" s="42" t="s">
        <v>3</v>
      </c>
      <c r="GC98" s="42" t="s">
        <v>3</v>
      </c>
      <c r="GD98" s="42" t="s">
        <v>3</v>
      </c>
      <c r="GE98" s="42" t="s">
        <v>3</v>
      </c>
      <c r="GF98" s="42" t="s">
        <v>3</v>
      </c>
      <c r="GG98" s="42" t="s">
        <v>3</v>
      </c>
      <c r="GH98" s="42" t="s">
        <v>3</v>
      </c>
      <c r="GI98" s="42" t="s">
        <v>3</v>
      </c>
      <c r="GJ98" s="42" t="s">
        <v>3</v>
      </c>
      <c r="GK98" s="42" t="s">
        <v>3</v>
      </c>
      <c r="GL98" s="42" t="s">
        <v>3</v>
      </c>
      <c r="GM98" s="42" t="s">
        <v>3</v>
      </c>
      <c r="GN98" s="42" t="s">
        <v>3</v>
      </c>
      <c r="GO98" s="42" t="s">
        <v>3</v>
      </c>
      <c r="GP98" s="44" t="s">
        <v>3</v>
      </c>
      <c r="GQ98" s="44" t="s">
        <v>3</v>
      </c>
      <c r="GR98" s="44" t="s">
        <v>3</v>
      </c>
      <c r="GT98" s="44" t="s">
        <v>3</v>
      </c>
      <c r="GU98" s="42" t="s">
        <v>3180</v>
      </c>
      <c r="GV98" s="42" t="s">
        <v>2673</v>
      </c>
      <c r="GW98" s="42" t="s">
        <v>3</v>
      </c>
      <c r="GX98" s="42">
        <v>144606613</v>
      </c>
      <c r="GY98" s="42" t="s">
        <v>2439</v>
      </c>
      <c r="GZ98" s="42" t="s">
        <v>3181</v>
      </c>
      <c r="HA98" s="42" t="s">
        <v>3</v>
      </c>
      <c r="HB98" s="42">
        <v>64</v>
      </c>
    </row>
    <row r="99" spans="1:210" x14ac:dyDescent="0.35">
      <c r="A99" s="42" t="s">
        <v>3221</v>
      </c>
      <c r="B99" s="42" t="s">
        <v>3222</v>
      </c>
      <c r="C99" s="42" t="s">
        <v>3223</v>
      </c>
      <c r="D99" s="42" t="s">
        <v>2635</v>
      </c>
      <c r="E99" s="46">
        <v>338050942596260</v>
      </c>
      <c r="F99" s="42" t="s">
        <v>2642</v>
      </c>
      <c r="G99" s="42" t="s">
        <v>46</v>
      </c>
      <c r="H99" s="42" t="s">
        <v>603</v>
      </c>
      <c r="I99" s="42" t="s">
        <v>46</v>
      </c>
      <c r="J99" s="42" t="s">
        <v>651</v>
      </c>
      <c r="K99" s="42" t="s">
        <v>673</v>
      </c>
      <c r="L99" s="42" t="s">
        <v>690</v>
      </c>
      <c r="M99" s="42" t="s">
        <v>707</v>
      </c>
      <c r="N99" s="42" t="s">
        <v>690</v>
      </c>
      <c r="O99" s="42" t="s">
        <v>1314</v>
      </c>
      <c r="P99" s="42" t="s">
        <v>706</v>
      </c>
      <c r="Q99" s="42" t="s">
        <v>3</v>
      </c>
      <c r="R99" s="42" t="s">
        <v>705</v>
      </c>
      <c r="S99" s="42" t="s">
        <v>706</v>
      </c>
      <c r="T99" s="42" t="s">
        <v>706</v>
      </c>
      <c r="U99" s="43" t="s">
        <v>706</v>
      </c>
      <c r="V99" s="42" t="s">
        <v>15</v>
      </c>
      <c r="W99" s="42" t="s">
        <v>1084</v>
      </c>
      <c r="X99" s="42" t="s">
        <v>224</v>
      </c>
      <c r="Y99" s="42" t="s">
        <v>1084</v>
      </c>
      <c r="Z99" s="42" t="s">
        <v>1089</v>
      </c>
      <c r="AA99" s="42" t="s">
        <v>1045</v>
      </c>
      <c r="AB99" s="42" t="s">
        <v>1045</v>
      </c>
      <c r="AC99" s="42" t="s">
        <v>922</v>
      </c>
      <c r="AD99" s="42" t="s">
        <v>3</v>
      </c>
      <c r="AE99" s="43" t="s">
        <v>922</v>
      </c>
      <c r="AF99" s="44" t="s">
        <v>3</v>
      </c>
      <c r="AG99" s="44" t="s">
        <v>3</v>
      </c>
      <c r="AH99" s="42" t="s">
        <v>2478</v>
      </c>
      <c r="AI99" s="42">
        <v>1</v>
      </c>
      <c r="AJ99" s="42">
        <v>1</v>
      </c>
      <c r="AK99" s="42">
        <v>0</v>
      </c>
      <c r="AL99" s="42">
        <v>0</v>
      </c>
      <c r="AM99" s="42">
        <v>0</v>
      </c>
      <c r="AN99" s="42" t="s">
        <v>2478</v>
      </c>
      <c r="AO99" s="42">
        <v>1</v>
      </c>
      <c r="AP99" s="42">
        <v>1</v>
      </c>
      <c r="AQ99" s="42">
        <v>0</v>
      </c>
      <c r="AR99" s="42">
        <v>0</v>
      </c>
      <c r="AS99" s="42">
        <v>0</v>
      </c>
      <c r="AT99" s="42" t="s">
        <v>3</v>
      </c>
      <c r="AU99" s="42" t="s">
        <v>3</v>
      </c>
      <c r="AV99" s="42" t="s">
        <v>3</v>
      </c>
      <c r="AW99" s="42" t="s">
        <v>3</v>
      </c>
      <c r="AX99" s="42" t="s">
        <v>3</v>
      </c>
      <c r="AY99" s="42" t="s">
        <v>3</v>
      </c>
      <c r="AZ99" s="42" t="s">
        <v>3</v>
      </c>
      <c r="BA99" s="42" t="s">
        <v>3</v>
      </c>
      <c r="BB99" s="42" t="s">
        <v>3</v>
      </c>
      <c r="BC99" s="42" t="s">
        <v>3</v>
      </c>
      <c r="BD99" s="42" t="s">
        <v>3</v>
      </c>
      <c r="BE99" s="42" t="s">
        <v>3</v>
      </c>
      <c r="BF99" s="42" t="s">
        <v>3</v>
      </c>
      <c r="BG99" s="42" t="s">
        <v>3</v>
      </c>
      <c r="BH99" s="42" t="s">
        <v>3</v>
      </c>
      <c r="BI99" s="42" t="s">
        <v>3</v>
      </c>
      <c r="BJ99" s="42" t="s">
        <v>3</v>
      </c>
      <c r="BK99" s="42" t="s">
        <v>3</v>
      </c>
      <c r="BL99" s="42" t="s">
        <v>1045</v>
      </c>
      <c r="BM99" s="42">
        <v>25</v>
      </c>
      <c r="BN99" s="42" t="s">
        <v>3</v>
      </c>
      <c r="BO99" s="42" t="s">
        <v>3</v>
      </c>
      <c r="BP99" s="42" t="s">
        <v>3</v>
      </c>
      <c r="BQ99" s="42" t="s">
        <v>3</v>
      </c>
      <c r="BR99" s="42" t="s">
        <v>3</v>
      </c>
      <c r="BS99" s="42" t="s">
        <v>3</v>
      </c>
      <c r="BT99" s="43">
        <v>25</v>
      </c>
      <c r="BU99" s="42" t="s">
        <v>1045</v>
      </c>
      <c r="BV99" s="42">
        <v>25</v>
      </c>
      <c r="BW99" s="42" t="s">
        <v>3</v>
      </c>
      <c r="BX99" s="42" t="s">
        <v>3</v>
      </c>
      <c r="BY99" s="42" t="s">
        <v>3</v>
      </c>
      <c r="BZ99" s="42" t="s">
        <v>3</v>
      </c>
      <c r="CA99" s="42" t="s">
        <v>3</v>
      </c>
      <c r="CB99" s="42" t="s">
        <v>3</v>
      </c>
      <c r="CC99" s="42" t="s">
        <v>3</v>
      </c>
      <c r="CD99" s="43">
        <v>25</v>
      </c>
      <c r="CE99" s="42" t="s">
        <v>3</v>
      </c>
      <c r="CF99" s="42" t="s">
        <v>3</v>
      </c>
      <c r="CG99" s="42" t="s">
        <v>3</v>
      </c>
      <c r="CH99" s="42" t="s">
        <v>3</v>
      </c>
      <c r="CI99" s="42" t="s">
        <v>3</v>
      </c>
      <c r="CJ99" s="42" t="s">
        <v>3</v>
      </c>
      <c r="CK99" s="42" t="s">
        <v>3</v>
      </c>
      <c r="CL99" s="42" t="s">
        <v>3</v>
      </c>
      <c r="CM99" s="42" t="s">
        <v>3</v>
      </c>
      <c r="CN99" s="42" t="s">
        <v>3</v>
      </c>
      <c r="CO99" s="43" t="s">
        <v>3</v>
      </c>
      <c r="CP99" s="45" t="s">
        <v>3</v>
      </c>
      <c r="CQ99" s="42" t="s">
        <v>3</v>
      </c>
      <c r="CR99" s="42" t="s">
        <v>3</v>
      </c>
      <c r="CS99" s="42" t="s">
        <v>3</v>
      </c>
      <c r="CT99" s="42" t="s">
        <v>3</v>
      </c>
      <c r="CU99" s="42" t="s">
        <v>33</v>
      </c>
      <c r="CV99" s="42" t="s">
        <v>2478</v>
      </c>
      <c r="CW99" s="42">
        <v>1</v>
      </c>
      <c r="CX99" s="42">
        <v>1</v>
      </c>
      <c r="CY99" s="42">
        <v>0</v>
      </c>
      <c r="CZ99" s="42">
        <v>0</v>
      </c>
      <c r="DA99" s="42">
        <v>0</v>
      </c>
      <c r="DB99" s="42" t="s">
        <v>2644</v>
      </c>
      <c r="DC99" s="42">
        <v>1</v>
      </c>
      <c r="DD99" s="42">
        <v>1</v>
      </c>
      <c r="DE99" s="42">
        <v>0</v>
      </c>
      <c r="DF99" s="42">
        <v>0</v>
      </c>
      <c r="DG99" s="42">
        <v>0</v>
      </c>
      <c r="DH99" s="42">
        <v>0</v>
      </c>
      <c r="DI99" s="42">
        <v>0</v>
      </c>
      <c r="DJ99" s="42">
        <v>0</v>
      </c>
      <c r="DK99" s="42">
        <v>0</v>
      </c>
      <c r="DL99" s="42">
        <v>0</v>
      </c>
      <c r="DM99" s="42" t="s">
        <v>3</v>
      </c>
      <c r="DN99" s="42" t="s">
        <v>3</v>
      </c>
      <c r="DO99" s="42" t="s">
        <v>3</v>
      </c>
      <c r="DP99" s="42" t="s">
        <v>3</v>
      </c>
      <c r="DQ99" s="42" t="s">
        <v>3</v>
      </c>
      <c r="DR99" s="42" t="s">
        <v>3</v>
      </c>
      <c r="DS99" s="42" t="s">
        <v>3</v>
      </c>
      <c r="DT99" s="42" t="s">
        <v>3</v>
      </c>
      <c r="DU99" s="42" t="s">
        <v>3</v>
      </c>
      <c r="DV99" s="42" t="s">
        <v>3</v>
      </c>
      <c r="DW99" s="42" t="s">
        <v>3</v>
      </c>
      <c r="DX99" s="42" t="s">
        <v>3</v>
      </c>
      <c r="DY99" s="42" t="s">
        <v>3</v>
      </c>
      <c r="DZ99" s="42" t="s">
        <v>3</v>
      </c>
      <c r="EA99" s="42" t="s">
        <v>3</v>
      </c>
      <c r="EB99" s="42" t="s">
        <v>3</v>
      </c>
      <c r="EC99" s="42" t="s">
        <v>3</v>
      </c>
      <c r="ED99" s="42" t="s">
        <v>1045</v>
      </c>
      <c r="EE99" s="42" t="s">
        <v>2478</v>
      </c>
      <c r="EF99" s="42">
        <v>1</v>
      </c>
      <c r="EG99" s="42">
        <v>1</v>
      </c>
      <c r="EH99" s="42">
        <v>0</v>
      </c>
      <c r="EI99" s="42">
        <v>0</v>
      </c>
      <c r="EJ99" s="42">
        <v>0</v>
      </c>
      <c r="EK99" s="42" t="s">
        <v>2644</v>
      </c>
      <c r="EL99" s="42">
        <v>1</v>
      </c>
      <c r="EM99" s="42">
        <v>1</v>
      </c>
      <c r="EN99" s="42">
        <v>0</v>
      </c>
      <c r="EO99" s="42">
        <v>0</v>
      </c>
      <c r="EP99" s="42">
        <v>0</v>
      </c>
      <c r="EQ99" s="42">
        <v>0</v>
      </c>
      <c r="ER99" s="42">
        <v>0</v>
      </c>
      <c r="ES99" s="42">
        <v>0</v>
      </c>
      <c r="ET99" s="42">
        <v>0</v>
      </c>
      <c r="EU99" s="42">
        <v>0</v>
      </c>
      <c r="EV99" s="42">
        <v>0</v>
      </c>
      <c r="EW99" s="42" t="s">
        <v>3</v>
      </c>
      <c r="EX99" s="44" t="s">
        <v>3</v>
      </c>
      <c r="EY99" s="44" t="s">
        <v>3</v>
      </c>
      <c r="EZ99" s="42" t="s">
        <v>3</v>
      </c>
      <c r="FA99" s="42" t="s">
        <v>3</v>
      </c>
      <c r="FB99" s="42" t="s">
        <v>3</v>
      </c>
      <c r="FC99" s="42" t="s">
        <v>3</v>
      </c>
      <c r="FD99" s="42" t="s">
        <v>3</v>
      </c>
      <c r="FE99" s="42" t="s">
        <v>3</v>
      </c>
      <c r="FF99" s="42" t="s">
        <v>3</v>
      </c>
      <c r="FG99" s="42" t="s">
        <v>3</v>
      </c>
      <c r="FH99" s="42" t="s">
        <v>3</v>
      </c>
      <c r="FI99" s="42" t="s">
        <v>62</v>
      </c>
      <c r="FJ99" s="42" t="s">
        <v>3</v>
      </c>
      <c r="FK99" s="42" t="s">
        <v>3</v>
      </c>
      <c r="FL99" s="42" t="s">
        <v>3</v>
      </c>
      <c r="FM99" s="42" t="s">
        <v>62</v>
      </c>
      <c r="FN99" s="49"/>
      <c r="FO99" s="43" t="s">
        <v>3</v>
      </c>
      <c r="FP99" s="42" t="s">
        <v>3</v>
      </c>
      <c r="FQ99" s="42" t="s">
        <v>3</v>
      </c>
      <c r="FR99" s="42" t="s">
        <v>3</v>
      </c>
      <c r="FS99" s="42" t="s">
        <v>3</v>
      </c>
      <c r="FT99" s="42" t="s">
        <v>3</v>
      </c>
      <c r="FU99" s="42" t="s">
        <v>3</v>
      </c>
      <c r="FV99" s="42" t="s">
        <v>3</v>
      </c>
      <c r="FW99" s="42" t="s">
        <v>3</v>
      </c>
      <c r="FX99" s="42" t="s">
        <v>3</v>
      </c>
      <c r="FY99" s="42" t="s">
        <v>3</v>
      </c>
      <c r="FZ99" s="42" t="s">
        <v>3</v>
      </c>
      <c r="GA99" s="42" t="s">
        <v>3</v>
      </c>
      <c r="GB99" s="42" t="s">
        <v>3</v>
      </c>
      <c r="GC99" s="42" t="s">
        <v>3</v>
      </c>
      <c r="GD99" s="42" t="s">
        <v>3</v>
      </c>
      <c r="GE99" s="42" t="s">
        <v>3</v>
      </c>
      <c r="GF99" s="42" t="s">
        <v>3</v>
      </c>
      <c r="GG99" s="42" t="s">
        <v>3</v>
      </c>
      <c r="GH99" s="42" t="s">
        <v>3</v>
      </c>
      <c r="GI99" s="42" t="s">
        <v>3</v>
      </c>
      <c r="GJ99" s="42" t="s">
        <v>3</v>
      </c>
      <c r="GK99" s="42" t="s">
        <v>3</v>
      </c>
      <c r="GL99" s="42" t="s">
        <v>3</v>
      </c>
      <c r="GM99" s="42" t="s">
        <v>3</v>
      </c>
      <c r="GN99" s="42" t="s">
        <v>3</v>
      </c>
      <c r="GO99" s="42" t="s">
        <v>3</v>
      </c>
      <c r="GP99" s="44" t="s">
        <v>3</v>
      </c>
      <c r="GQ99" s="44" t="s">
        <v>3</v>
      </c>
      <c r="GR99" s="44" t="s">
        <v>3</v>
      </c>
      <c r="GT99" s="44" t="s">
        <v>3</v>
      </c>
      <c r="GU99" s="42" t="s">
        <v>3224</v>
      </c>
      <c r="GV99" s="42" t="s">
        <v>2673</v>
      </c>
      <c r="GW99" s="42" t="s">
        <v>3</v>
      </c>
      <c r="GX99" s="42">
        <v>144604691</v>
      </c>
      <c r="GY99" s="42" t="s">
        <v>3225</v>
      </c>
      <c r="GZ99" s="42" t="s">
        <v>3226</v>
      </c>
      <c r="HA99" s="42" t="s">
        <v>3</v>
      </c>
      <c r="HB99" s="42">
        <v>59</v>
      </c>
    </row>
    <row r="100" spans="1:210" x14ac:dyDescent="0.35">
      <c r="A100" s="42" t="s">
        <v>3227</v>
      </c>
      <c r="B100" s="42" t="s">
        <v>3228</v>
      </c>
      <c r="C100" s="42" t="s">
        <v>3229</v>
      </c>
      <c r="D100" s="42" t="s">
        <v>2635</v>
      </c>
      <c r="E100" s="46">
        <v>338050935905177</v>
      </c>
      <c r="F100" s="42" t="s">
        <v>2743</v>
      </c>
      <c r="G100" s="42" t="s">
        <v>46</v>
      </c>
      <c r="H100" s="42" t="s">
        <v>603</v>
      </c>
      <c r="I100" s="42" t="s">
        <v>46</v>
      </c>
      <c r="J100" s="42" t="s">
        <v>649</v>
      </c>
      <c r="K100" s="42" t="s">
        <v>673</v>
      </c>
      <c r="L100" s="42" t="s">
        <v>690</v>
      </c>
      <c r="M100" s="42" t="s">
        <v>707</v>
      </c>
      <c r="N100" s="42" t="s">
        <v>690</v>
      </c>
      <c r="O100" s="42" t="s">
        <v>1314</v>
      </c>
      <c r="P100" s="42" t="s">
        <v>43</v>
      </c>
      <c r="Q100" s="42" t="s">
        <v>3230</v>
      </c>
      <c r="R100" s="42" t="s">
        <v>774</v>
      </c>
      <c r="S100" s="42" t="s">
        <v>43</v>
      </c>
      <c r="T100" s="42" t="s">
        <v>3230</v>
      </c>
      <c r="U100" s="43" t="s">
        <v>3230</v>
      </c>
      <c r="V100" s="42" t="s">
        <v>15</v>
      </c>
      <c r="W100" s="42" t="s">
        <v>1086</v>
      </c>
      <c r="X100" s="42" t="s">
        <v>1085</v>
      </c>
      <c r="Y100" s="42" t="s">
        <v>1086</v>
      </c>
      <c r="Z100" s="42" t="s">
        <v>1089</v>
      </c>
      <c r="AA100" s="42" t="s">
        <v>1045</v>
      </c>
      <c r="AB100" s="42" t="s">
        <v>1045</v>
      </c>
      <c r="AC100" s="42" t="s">
        <v>3</v>
      </c>
      <c r="AD100" s="42" t="s">
        <v>3</v>
      </c>
      <c r="AE100" s="43" t="s">
        <v>3</v>
      </c>
      <c r="AF100" s="44" t="s">
        <v>3</v>
      </c>
      <c r="AG100" s="44" t="s">
        <v>3</v>
      </c>
      <c r="AH100" s="42" t="s">
        <v>3</v>
      </c>
      <c r="AI100" s="42" t="s">
        <v>3</v>
      </c>
      <c r="AJ100" s="42" t="s">
        <v>3</v>
      </c>
      <c r="AK100" s="42" t="s">
        <v>3</v>
      </c>
      <c r="AL100" s="42" t="s">
        <v>3</v>
      </c>
      <c r="AM100" s="42" t="s">
        <v>3</v>
      </c>
      <c r="AN100" s="42" t="s">
        <v>3</v>
      </c>
      <c r="AO100" s="42" t="s">
        <v>3</v>
      </c>
      <c r="AP100" s="42" t="s">
        <v>3</v>
      </c>
      <c r="AQ100" s="42" t="s">
        <v>3</v>
      </c>
      <c r="AR100" s="42" t="s">
        <v>3</v>
      </c>
      <c r="AS100" s="42" t="s">
        <v>3</v>
      </c>
      <c r="AT100" s="42" t="s">
        <v>3</v>
      </c>
      <c r="AU100" s="42" t="s">
        <v>3</v>
      </c>
      <c r="AV100" s="42" t="s">
        <v>3</v>
      </c>
      <c r="AW100" s="42" t="s">
        <v>3</v>
      </c>
      <c r="AX100" s="42" t="s">
        <v>3</v>
      </c>
      <c r="AY100" s="42" t="s">
        <v>3</v>
      </c>
      <c r="AZ100" s="42" t="s">
        <v>3</v>
      </c>
      <c r="BA100" s="42" t="s">
        <v>3</v>
      </c>
      <c r="BB100" s="42" t="s">
        <v>3</v>
      </c>
      <c r="BC100" s="42" t="s">
        <v>3</v>
      </c>
      <c r="BD100" s="42" t="s">
        <v>3</v>
      </c>
      <c r="BE100" s="42" t="s">
        <v>3</v>
      </c>
      <c r="BF100" s="42" t="s">
        <v>3</v>
      </c>
      <c r="BG100" s="42" t="s">
        <v>3</v>
      </c>
      <c r="BH100" s="42" t="s">
        <v>3</v>
      </c>
      <c r="BI100" s="42" t="s">
        <v>3</v>
      </c>
      <c r="BJ100" s="42" t="s">
        <v>3</v>
      </c>
      <c r="BK100" s="42" t="s">
        <v>3</v>
      </c>
      <c r="BL100" s="42" t="s">
        <v>3</v>
      </c>
      <c r="BM100" s="42" t="s">
        <v>3</v>
      </c>
      <c r="BN100" s="42" t="s">
        <v>3</v>
      </c>
      <c r="BO100" s="42" t="s">
        <v>3</v>
      </c>
      <c r="BP100" s="42" t="s">
        <v>3</v>
      </c>
      <c r="BQ100" s="42" t="s">
        <v>3</v>
      </c>
      <c r="BR100" s="42" t="s">
        <v>3</v>
      </c>
      <c r="BS100" s="42" t="s">
        <v>3</v>
      </c>
      <c r="BT100" s="43" t="s">
        <v>3</v>
      </c>
      <c r="BU100" s="42" t="s">
        <v>3</v>
      </c>
      <c r="BV100" s="42" t="s">
        <v>3</v>
      </c>
      <c r="BW100" s="42" t="s">
        <v>3</v>
      </c>
      <c r="BX100" s="42" t="s">
        <v>3</v>
      </c>
      <c r="BY100" s="42" t="s">
        <v>3</v>
      </c>
      <c r="BZ100" s="42" t="s">
        <v>3</v>
      </c>
      <c r="CA100" s="42" t="s">
        <v>3</v>
      </c>
      <c r="CB100" s="42" t="s">
        <v>3</v>
      </c>
      <c r="CC100" s="42" t="s">
        <v>3</v>
      </c>
      <c r="CD100" s="43" t="s">
        <v>3</v>
      </c>
      <c r="CE100" s="42" t="s">
        <v>3</v>
      </c>
      <c r="CF100" s="42" t="s">
        <v>3</v>
      </c>
      <c r="CG100" s="42" t="s">
        <v>3</v>
      </c>
      <c r="CH100" s="42" t="s">
        <v>3</v>
      </c>
      <c r="CI100" s="42" t="s">
        <v>3</v>
      </c>
      <c r="CJ100" s="42" t="s">
        <v>3</v>
      </c>
      <c r="CK100" s="42" t="s">
        <v>3</v>
      </c>
      <c r="CL100" s="42" t="s">
        <v>3</v>
      </c>
      <c r="CM100" s="42" t="s">
        <v>3</v>
      </c>
      <c r="CN100" s="42" t="s">
        <v>3</v>
      </c>
      <c r="CO100" s="43" t="s">
        <v>3</v>
      </c>
      <c r="CP100" s="45" t="s">
        <v>3</v>
      </c>
      <c r="CQ100" s="42" t="s">
        <v>3</v>
      </c>
      <c r="CR100" s="42" t="s">
        <v>3</v>
      </c>
      <c r="CS100" s="42" t="s">
        <v>3</v>
      </c>
      <c r="CT100" s="42" t="s">
        <v>3</v>
      </c>
      <c r="CU100" s="42" t="s">
        <v>3</v>
      </c>
      <c r="CV100" s="42" t="s">
        <v>3</v>
      </c>
      <c r="CW100" s="42" t="s">
        <v>3</v>
      </c>
      <c r="CX100" s="42" t="s">
        <v>3</v>
      </c>
      <c r="CY100" s="42" t="s">
        <v>3</v>
      </c>
      <c r="CZ100" s="42" t="s">
        <v>3</v>
      </c>
      <c r="DA100" s="42" t="s">
        <v>3</v>
      </c>
      <c r="DB100" s="42" t="s">
        <v>3</v>
      </c>
      <c r="DC100" s="42" t="s">
        <v>3</v>
      </c>
      <c r="DD100" s="42" t="s">
        <v>3</v>
      </c>
      <c r="DE100" s="42" t="s">
        <v>3</v>
      </c>
      <c r="DF100" s="42" t="s">
        <v>3</v>
      </c>
      <c r="DG100" s="42" t="s">
        <v>3</v>
      </c>
      <c r="DH100" s="42" t="s">
        <v>3</v>
      </c>
      <c r="DI100" s="42" t="s">
        <v>3</v>
      </c>
      <c r="DJ100" s="42" t="s">
        <v>3</v>
      </c>
      <c r="DK100" s="42" t="s">
        <v>3</v>
      </c>
      <c r="DL100" s="42" t="s">
        <v>3</v>
      </c>
      <c r="DM100" s="42" t="s">
        <v>3</v>
      </c>
      <c r="DN100" s="42" t="s">
        <v>3</v>
      </c>
      <c r="DO100" s="42" t="s">
        <v>3</v>
      </c>
      <c r="DP100" s="42" t="s">
        <v>3</v>
      </c>
      <c r="DQ100" s="42" t="s">
        <v>3</v>
      </c>
      <c r="DR100" s="42" t="s">
        <v>3</v>
      </c>
      <c r="DS100" s="42" t="s">
        <v>3</v>
      </c>
      <c r="DT100" s="42" t="s">
        <v>3</v>
      </c>
      <c r="DU100" s="42" t="s">
        <v>3</v>
      </c>
      <c r="DV100" s="42" t="s">
        <v>3</v>
      </c>
      <c r="DW100" s="42" t="s">
        <v>3</v>
      </c>
      <c r="DX100" s="42" t="s">
        <v>3</v>
      </c>
      <c r="DY100" s="42" t="s">
        <v>3</v>
      </c>
      <c r="DZ100" s="42" t="s">
        <v>3</v>
      </c>
      <c r="EA100" s="42" t="s">
        <v>3</v>
      </c>
      <c r="EB100" s="42" t="s">
        <v>3</v>
      </c>
      <c r="EC100" s="42" t="s">
        <v>3</v>
      </c>
      <c r="ED100" s="42" t="s">
        <v>3</v>
      </c>
      <c r="EE100" s="42" t="s">
        <v>3</v>
      </c>
      <c r="EF100" s="42" t="s">
        <v>3</v>
      </c>
      <c r="EG100" s="42" t="s">
        <v>3</v>
      </c>
      <c r="EH100" s="42" t="s">
        <v>3</v>
      </c>
      <c r="EI100" s="42" t="s">
        <v>3</v>
      </c>
      <c r="EJ100" s="42" t="s">
        <v>3</v>
      </c>
      <c r="EK100" s="42" t="s">
        <v>3</v>
      </c>
      <c r="EL100" s="42" t="s">
        <v>3</v>
      </c>
      <c r="EM100" s="42" t="s">
        <v>3</v>
      </c>
      <c r="EN100" s="42" t="s">
        <v>3</v>
      </c>
      <c r="EO100" s="42" t="s">
        <v>3</v>
      </c>
      <c r="EP100" s="42" t="s">
        <v>3</v>
      </c>
      <c r="EQ100" s="42" t="s">
        <v>3</v>
      </c>
      <c r="ER100" s="42" t="s">
        <v>3</v>
      </c>
      <c r="ES100" s="42" t="s">
        <v>3</v>
      </c>
      <c r="ET100" s="42" t="s">
        <v>3</v>
      </c>
      <c r="EU100" s="42" t="s">
        <v>3</v>
      </c>
      <c r="EV100" s="42" t="s">
        <v>3</v>
      </c>
      <c r="EW100" s="42" t="s">
        <v>3</v>
      </c>
      <c r="EX100" s="44" t="s">
        <v>3</v>
      </c>
      <c r="EY100" s="44" t="s">
        <v>3</v>
      </c>
      <c r="EZ100" s="42" t="s">
        <v>3231</v>
      </c>
      <c r="FA100" s="42" t="s">
        <v>1045</v>
      </c>
      <c r="FB100" s="42" t="s">
        <v>1045</v>
      </c>
      <c r="FC100" s="42" t="s">
        <v>3</v>
      </c>
      <c r="FD100" s="42" t="s">
        <v>1045</v>
      </c>
      <c r="FE100" s="42" t="s">
        <v>3</v>
      </c>
      <c r="FF100" s="42" t="s">
        <v>3</v>
      </c>
      <c r="FG100" s="42" t="s">
        <v>3</v>
      </c>
      <c r="FH100" s="42" t="s">
        <v>1045</v>
      </c>
      <c r="FI100" s="42" t="s">
        <v>62</v>
      </c>
      <c r="FJ100" s="42">
        <v>3000</v>
      </c>
      <c r="FK100" s="42">
        <v>4000</v>
      </c>
      <c r="FL100" s="42" t="s">
        <v>3</v>
      </c>
      <c r="FM100" s="42" t="s">
        <v>62</v>
      </c>
      <c r="FN100" s="49">
        <v>4000</v>
      </c>
      <c r="FO100" s="43">
        <v>4000</v>
      </c>
      <c r="FP100" s="42" t="s">
        <v>17</v>
      </c>
      <c r="FQ100" s="42" t="s">
        <v>3</v>
      </c>
      <c r="FR100" s="42" t="s">
        <v>3</v>
      </c>
      <c r="FS100" s="42" t="s">
        <v>3</v>
      </c>
      <c r="FT100" s="42" t="s">
        <v>3</v>
      </c>
      <c r="FU100" s="42" t="s">
        <v>3</v>
      </c>
      <c r="FV100" s="42" t="s">
        <v>3</v>
      </c>
      <c r="FW100" s="42" t="s">
        <v>3</v>
      </c>
      <c r="FX100" s="42" t="s">
        <v>3</v>
      </c>
      <c r="FY100" s="42" t="s">
        <v>3</v>
      </c>
      <c r="FZ100" s="42" t="s">
        <v>3</v>
      </c>
      <c r="GA100" s="42" t="s">
        <v>3</v>
      </c>
      <c r="GB100" s="42" t="s">
        <v>3</v>
      </c>
      <c r="GC100" s="42" t="s">
        <v>3</v>
      </c>
      <c r="GD100" s="42" t="s">
        <v>3</v>
      </c>
      <c r="GE100" s="42" t="s">
        <v>3</v>
      </c>
      <c r="GF100" s="42" t="s">
        <v>3</v>
      </c>
      <c r="GG100" s="42" t="s">
        <v>3</v>
      </c>
      <c r="GH100" s="42" t="s">
        <v>3</v>
      </c>
      <c r="GI100" s="42" t="s">
        <v>3</v>
      </c>
      <c r="GJ100" s="42" t="s">
        <v>3</v>
      </c>
      <c r="GK100" s="42" t="s">
        <v>3</v>
      </c>
      <c r="GL100" s="42" t="s">
        <v>3</v>
      </c>
      <c r="GM100" s="42" t="s">
        <v>3</v>
      </c>
      <c r="GN100" s="42" t="s">
        <v>1046</v>
      </c>
      <c r="GO100" s="42" t="s">
        <v>3</v>
      </c>
      <c r="GP100" s="44" t="s">
        <v>3</v>
      </c>
      <c r="GQ100" s="44" t="s">
        <v>3</v>
      </c>
      <c r="GR100" s="44" t="s">
        <v>3</v>
      </c>
      <c r="GT100" s="44" t="s">
        <v>3</v>
      </c>
      <c r="GU100" s="42" t="s">
        <v>3232</v>
      </c>
      <c r="GV100" s="42" t="s">
        <v>2673</v>
      </c>
      <c r="GW100" s="42" t="s">
        <v>3</v>
      </c>
      <c r="GX100" s="42">
        <v>144603921</v>
      </c>
      <c r="GY100" s="42" t="s">
        <v>3233</v>
      </c>
      <c r="GZ100" s="42" t="s">
        <v>3234</v>
      </c>
      <c r="HA100" s="42" t="s">
        <v>3</v>
      </c>
      <c r="HB100" s="42">
        <v>52</v>
      </c>
    </row>
    <row r="101" spans="1:210" x14ac:dyDescent="0.35">
      <c r="A101" s="42" t="s">
        <v>2691</v>
      </c>
      <c r="B101" s="42" t="s">
        <v>2692</v>
      </c>
      <c r="C101" s="42" t="s">
        <v>2642</v>
      </c>
      <c r="D101" s="42" t="s">
        <v>2635</v>
      </c>
      <c r="E101" s="42" t="s">
        <v>3</v>
      </c>
      <c r="F101" s="42" t="s">
        <v>2642</v>
      </c>
      <c r="G101" s="42" t="s">
        <v>46</v>
      </c>
      <c r="H101" s="42" t="s">
        <v>603</v>
      </c>
      <c r="I101" s="42" t="s">
        <v>46</v>
      </c>
      <c r="J101" s="42" t="s">
        <v>641</v>
      </c>
      <c r="K101" s="42" t="s">
        <v>47</v>
      </c>
      <c r="L101" s="42" t="s">
        <v>1140</v>
      </c>
      <c r="M101" s="42" t="s">
        <v>732</v>
      </c>
      <c r="N101" s="42" t="s">
        <v>1140</v>
      </c>
      <c r="O101" s="42" t="s">
        <v>2202</v>
      </c>
      <c r="P101" s="42" t="s">
        <v>731</v>
      </c>
      <c r="Q101" s="42" t="s">
        <v>3</v>
      </c>
      <c r="R101" s="42" t="s">
        <v>730</v>
      </c>
      <c r="S101" s="42" t="s">
        <v>731</v>
      </c>
      <c r="T101" s="42" t="s">
        <v>731</v>
      </c>
      <c r="U101" s="43" t="s">
        <v>731</v>
      </c>
      <c r="V101" s="42" t="s">
        <v>18</v>
      </c>
      <c r="W101" s="42" t="s">
        <v>1084</v>
      </c>
      <c r="X101" s="42" t="s">
        <v>224</v>
      </c>
      <c r="Y101" s="42" t="s">
        <v>1084</v>
      </c>
      <c r="Z101" s="42" t="s">
        <v>1089</v>
      </c>
      <c r="AA101" s="42" t="s">
        <v>1045</v>
      </c>
      <c r="AB101" s="42" t="s">
        <v>1045</v>
      </c>
      <c r="AC101" s="42" t="s">
        <v>926</v>
      </c>
      <c r="AD101" s="42" t="s">
        <v>3</v>
      </c>
      <c r="AE101" s="43" t="s">
        <v>926</v>
      </c>
      <c r="AF101" s="44" t="s">
        <v>3</v>
      </c>
      <c r="AG101" s="44" t="s">
        <v>3</v>
      </c>
      <c r="AH101" s="42" t="s">
        <v>968</v>
      </c>
      <c r="AI101" s="42">
        <v>1</v>
      </c>
      <c r="AJ101" s="42">
        <v>0</v>
      </c>
      <c r="AK101" s="42">
        <v>0</v>
      </c>
      <c r="AL101" s="42">
        <v>0</v>
      </c>
      <c r="AM101" s="42">
        <v>0</v>
      </c>
      <c r="AN101" s="42" t="s">
        <v>968</v>
      </c>
      <c r="AO101" s="42">
        <v>1</v>
      </c>
      <c r="AP101" s="42">
        <v>0</v>
      </c>
      <c r="AQ101" s="42">
        <v>0</v>
      </c>
      <c r="AR101" s="42">
        <v>0</v>
      </c>
      <c r="AS101" s="42">
        <v>0</v>
      </c>
      <c r="AT101" s="42" t="s">
        <v>3</v>
      </c>
      <c r="AU101" s="42" t="s">
        <v>3</v>
      </c>
      <c r="AV101" s="42" t="s">
        <v>3</v>
      </c>
      <c r="AW101" s="42" t="s">
        <v>3</v>
      </c>
      <c r="AX101" s="42" t="s">
        <v>3</v>
      </c>
      <c r="AY101" s="42" t="s">
        <v>3</v>
      </c>
      <c r="AZ101" s="42" t="s">
        <v>3</v>
      </c>
      <c r="BA101" s="42" t="s">
        <v>3</v>
      </c>
      <c r="BB101" s="42" t="s">
        <v>3</v>
      </c>
      <c r="BC101" s="42" t="s">
        <v>3</v>
      </c>
      <c r="BD101" s="42" t="s">
        <v>3</v>
      </c>
      <c r="BE101" s="42" t="s">
        <v>3</v>
      </c>
      <c r="BF101" s="42" t="s">
        <v>3</v>
      </c>
      <c r="BG101" s="42" t="s">
        <v>3</v>
      </c>
      <c r="BH101" s="42" t="s">
        <v>3</v>
      </c>
      <c r="BI101" s="42" t="s">
        <v>3</v>
      </c>
      <c r="BJ101" s="42" t="s">
        <v>3</v>
      </c>
      <c r="BK101" s="42" t="s">
        <v>3</v>
      </c>
      <c r="BL101" s="42" t="s">
        <v>1045</v>
      </c>
      <c r="BM101" s="42">
        <v>50</v>
      </c>
      <c r="BN101" s="42" t="s">
        <v>3</v>
      </c>
      <c r="BO101" s="42" t="s">
        <v>3</v>
      </c>
      <c r="BP101" s="42" t="s">
        <v>3</v>
      </c>
      <c r="BQ101" s="42" t="s">
        <v>3</v>
      </c>
      <c r="BR101" s="42" t="s">
        <v>3</v>
      </c>
      <c r="BS101" s="42" t="s">
        <v>3</v>
      </c>
      <c r="BT101" s="43">
        <v>50</v>
      </c>
      <c r="BU101" s="42" t="s">
        <v>3</v>
      </c>
      <c r="BV101" s="42" t="s">
        <v>3</v>
      </c>
      <c r="BW101" s="42" t="s">
        <v>3</v>
      </c>
      <c r="BX101" s="42" t="s">
        <v>3</v>
      </c>
      <c r="BY101" s="42" t="s">
        <v>3</v>
      </c>
      <c r="BZ101" s="42" t="s">
        <v>3</v>
      </c>
      <c r="CA101" s="42" t="s">
        <v>3</v>
      </c>
      <c r="CB101" s="42" t="s">
        <v>3</v>
      </c>
      <c r="CC101" s="42" t="s">
        <v>3</v>
      </c>
      <c r="CD101" s="43" t="s">
        <v>3</v>
      </c>
      <c r="CE101" s="42" t="s">
        <v>3</v>
      </c>
      <c r="CF101" s="42" t="s">
        <v>3</v>
      </c>
      <c r="CG101" s="42" t="s">
        <v>3</v>
      </c>
      <c r="CH101" s="42" t="s">
        <v>3</v>
      </c>
      <c r="CI101" s="42" t="s">
        <v>3</v>
      </c>
      <c r="CJ101" s="42" t="s">
        <v>3</v>
      </c>
      <c r="CK101" s="42" t="s">
        <v>3</v>
      </c>
      <c r="CL101" s="42" t="s">
        <v>3</v>
      </c>
      <c r="CM101" s="42" t="s">
        <v>3</v>
      </c>
      <c r="CN101" s="42" t="s">
        <v>3</v>
      </c>
      <c r="CO101" s="43" t="s">
        <v>3</v>
      </c>
      <c r="CP101" s="45" t="s">
        <v>3</v>
      </c>
      <c r="CQ101" s="42" t="s">
        <v>3</v>
      </c>
      <c r="CR101" s="42" t="s">
        <v>3</v>
      </c>
      <c r="CS101" s="42" t="s">
        <v>3</v>
      </c>
      <c r="CT101" s="42" t="s">
        <v>3</v>
      </c>
      <c r="CU101" s="42" t="s">
        <v>17</v>
      </c>
      <c r="CV101" s="42" t="s">
        <v>3</v>
      </c>
      <c r="CW101" s="42" t="s">
        <v>3</v>
      </c>
      <c r="CX101" s="42" t="s">
        <v>3</v>
      </c>
      <c r="CY101" s="42" t="s">
        <v>3</v>
      </c>
      <c r="CZ101" s="42" t="s">
        <v>3</v>
      </c>
      <c r="DA101" s="42" t="s">
        <v>3</v>
      </c>
      <c r="DB101" s="42" t="s">
        <v>3</v>
      </c>
      <c r="DC101" s="42" t="s">
        <v>3</v>
      </c>
      <c r="DD101" s="42" t="s">
        <v>3</v>
      </c>
      <c r="DE101" s="42" t="s">
        <v>3</v>
      </c>
      <c r="DF101" s="42" t="s">
        <v>3</v>
      </c>
      <c r="DG101" s="42" t="s">
        <v>3</v>
      </c>
      <c r="DH101" s="42" t="s">
        <v>3</v>
      </c>
      <c r="DI101" s="42" t="s">
        <v>3</v>
      </c>
      <c r="DJ101" s="42" t="s">
        <v>3</v>
      </c>
      <c r="DK101" s="42" t="s">
        <v>3</v>
      </c>
      <c r="DL101" s="42" t="s">
        <v>3</v>
      </c>
      <c r="DM101" s="42" t="s">
        <v>3</v>
      </c>
      <c r="DN101" s="42" t="s">
        <v>3</v>
      </c>
      <c r="DO101" s="42" t="s">
        <v>3</v>
      </c>
      <c r="DP101" s="42" t="s">
        <v>3</v>
      </c>
      <c r="DQ101" s="42" t="s">
        <v>3</v>
      </c>
      <c r="DR101" s="42" t="s">
        <v>3</v>
      </c>
      <c r="DS101" s="42" t="s">
        <v>3</v>
      </c>
      <c r="DT101" s="42" t="s">
        <v>3</v>
      </c>
      <c r="DU101" s="42" t="s">
        <v>3</v>
      </c>
      <c r="DV101" s="42" t="s">
        <v>3</v>
      </c>
      <c r="DW101" s="42" t="s">
        <v>3</v>
      </c>
      <c r="DX101" s="42" t="s">
        <v>3</v>
      </c>
      <c r="DY101" s="42" t="s">
        <v>3</v>
      </c>
      <c r="DZ101" s="42" t="s">
        <v>3</v>
      </c>
      <c r="EA101" s="42" t="s">
        <v>3</v>
      </c>
      <c r="EB101" s="42" t="s">
        <v>3</v>
      </c>
      <c r="EC101" s="42" t="s">
        <v>3</v>
      </c>
      <c r="ED101" s="42" t="s">
        <v>13</v>
      </c>
      <c r="EE101" s="42" t="s">
        <v>3</v>
      </c>
      <c r="EF101" s="42" t="s">
        <v>3</v>
      </c>
      <c r="EG101" s="42" t="s">
        <v>3</v>
      </c>
      <c r="EH101" s="42" t="s">
        <v>3</v>
      </c>
      <c r="EI101" s="42" t="s">
        <v>3</v>
      </c>
      <c r="EJ101" s="42" t="s">
        <v>3</v>
      </c>
      <c r="EK101" s="42" t="s">
        <v>3</v>
      </c>
      <c r="EL101" s="42" t="s">
        <v>3</v>
      </c>
      <c r="EM101" s="42" t="s">
        <v>3</v>
      </c>
      <c r="EN101" s="42" t="s">
        <v>3</v>
      </c>
      <c r="EO101" s="42" t="s">
        <v>3</v>
      </c>
      <c r="EP101" s="42" t="s">
        <v>3</v>
      </c>
      <c r="EQ101" s="42" t="s">
        <v>3</v>
      </c>
      <c r="ER101" s="42" t="s">
        <v>3</v>
      </c>
      <c r="ES101" s="42" t="s">
        <v>3</v>
      </c>
      <c r="ET101" s="42" t="s">
        <v>3</v>
      </c>
      <c r="EU101" s="42" t="s">
        <v>3</v>
      </c>
      <c r="EV101" s="42" t="s">
        <v>3</v>
      </c>
      <c r="EW101" s="42" t="s">
        <v>3</v>
      </c>
      <c r="EX101" s="44" t="s">
        <v>3</v>
      </c>
      <c r="EY101" s="44" t="s">
        <v>3</v>
      </c>
      <c r="EZ101" s="42" t="s">
        <v>3</v>
      </c>
      <c r="FA101" s="42" t="s">
        <v>3</v>
      </c>
      <c r="FB101" s="42" t="s">
        <v>3</v>
      </c>
      <c r="FC101" s="42" t="s">
        <v>3</v>
      </c>
      <c r="FD101" s="42" t="s">
        <v>3</v>
      </c>
      <c r="FE101" s="42" t="s">
        <v>3</v>
      </c>
      <c r="FF101" s="42" t="s">
        <v>3</v>
      </c>
      <c r="FG101" s="42" t="s">
        <v>3</v>
      </c>
      <c r="FH101" s="42" t="s">
        <v>3</v>
      </c>
      <c r="FI101" s="42" t="s">
        <v>62</v>
      </c>
      <c r="FJ101" s="42" t="s">
        <v>3</v>
      </c>
      <c r="FK101" s="42" t="s">
        <v>3</v>
      </c>
      <c r="FL101" s="42" t="s">
        <v>3</v>
      </c>
      <c r="FM101" s="42" t="s">
        <v>62</v>
      </c>
      <c r="FN101" s="49"/>
      <c r="FO101" s="43" t="s">
        <v>3</v>
      </c>
      <c r="FP101" s="42" t="s">
        <v>3</v>
      </c>
      <c r="FQ101" s="42" t="s">
        <v>3</v>
      </c>
      <c r="FR101" s="42" t="s">
        <v>3</v>
      </c>
      <c r="FS101" s="42" t="s">
        <v>3</v>
      </c>
      <c r="FT101" s="42" t="s">
        <v>3</v>
      </c>
      <c r="FU101" s="42" t="s">
        <v>3</v>
      </c>
      <c r="FV101" s="42" t="s">
        <v>3</v>
      </c>
      <c r="FW101" s="42" t="s">
        <v>3</v>
      </c>
      <c r="FX101" s="42" t="s">
        <v>3</v>
      </c>
      <c r="FY101" s="42" t="s">
        <v>3</v>
      </c>
      <c r="FZ101" s="42" t="s">
        <v>3</v>
      </c>
      <c r="GA101" s="42" t="s">
        <v>3</v>
      </c>
      <c r="GB101" s="42" t="s">
        <v>3</v>
      </c>
      <c r="GC101" s="42" t="s">
        <v>3</v>
      </c>
      <c r="GD101" s="42" t="s">
        <v>3</v>
      </c>
      <c r="GE101" s="42" t="s">
        <v>3</v>
      </c>
      <c r="GF101" s="42" t="s">
        <v>3</v>
      </c>
      <c r="GG101" s="42" t="s">
        <v>3</v>
      </c>
      <c r="GH101" s="42" t="s">
        <v>3</v>
      </c>
      <c r="GI101" s="42" t="s">
        <v>3</v>
      </c>
      <c r="GJ101" s="42" t="s">
        <v>3</v>
      </c>
      <c r="GK101" s="42" t="s">
        <v>3</v>
      </c>
      <c r="GL101" s="42" t="s">
        <v>3</v>
      </c>
      <c r="GM101" s="42" t="s">
        <v>3</v>
      </c>
      <c r="GN101" s="42" t="s">
        <v>3</v>
      </c>
      <c r="GO101" s="42" t="s">
        <v>3</v>
      </c>
      <c r="GP101" s="44" t="s">
        <v>3</v>
      </c>
      <c r="GQ101" s="44" t="s">
        <v>3</v>
      </c>
      <c r="GR101" s="44" t="s">
        <v>3</v>
      </c>
      <c r="GT101" s="44" t="s">
        <v>3</v>
      </c>
      <c r="GU101" s="42" t="s">
        <v>3</v>
      </c>
      <c r="GV101" s="42" t="s">
        <v>3</v>
      </c>
      <c r="GW101" s="42" t="s">
        <v>3</v>
      </c>
      <c r="GX101" s="42">
        <v>144588693</v>
      </c>
      <c r="GY101" s="42" t="s">
        <v>2413</v>
      </c>
      <c r="GZ101" s="42" t="s">
        <v>2693</v>
      </c>
      <c r="HA101" s="42" t="s">
        <v>3</v>
      </c>
      <c r="HB101" s="42">
        <v>31</v>
      </c>
    </row>
    <row r="102" spans="1:210" x14ac:dyDescent="0.35">
      <c r="A102" s="42" t="s">
        <v>2838</v>
      </c>
      <c r="B102" s="42" t="s">
        <v>2839</v>
      </c>
      <c r="C102" s="42" t="s">
        <v>2642</v>
      </c>
      <c r="D102" s="42" t="s">
        <v>2635</v>
      </c>
      <c r="E102" s="42" t="s">
        <v>3</v>
      </c>
      <c r="F102" s="42" t="s">
        <v>2642</v>
      </c>
      <c r="G102" s="42" t="s">
        <v>46</v>
      </c>
      <c r="H102" s="42" t="s">
        <v>603</v>
      </c>
      <c r="I102" s="42" t="s">
        <v>46</v>
      </c>
      <c r="J102" s="42" t="s">
        <v>641</v>
      </c>
      <c r="K102" s="42" t="s">
        <v>47</v>
      </c>
      <c r="L102" s="42" t="s">
        <v>1140</v>
      </c>
      <c r="M102" s="42" t="s">
        <v>732</v>
      </c>
      <c r="N102" s="42" t="s">
        <v>1140</v>
      </c>
      <c r="O102" s="42" t="s">
        <v>2202</v>
      </c>
      <c r="P102" s="42" t="s">
        <v>43</v>
      </c>
      <c r="Q102" s="42" t="s">
        <v>2453</v>
      </c>
      <c r="R102" s="42" t="s">
        <v>774</v>
      </c>
      <c r="S102" s="42" t="s">
        <v>43</v>
      </c>
      <c r="T102" s="42" t="s">
        <v>731</v>
      </c>
      <c r="U102" s="43" t="s">
        <v>731</v>
      </c>
      <c r="V102" s="42" t="s">
        <v>18</v>
      </c>
      <c r="W102" s="42" t="s">
        <v>1084</v>
      </c>
      <c r="X102" s="42" t="s">
        <v>224</v>
      </c>
      <c r="Y102" s="42" t="s">
        <v>1084</v>
      </c>
      <c r="Z102" s="42" t="s">
        <v>1089</v>
      </c>
      <c r="AA102" s="42" t="s">
        <v>1045</v>
      </c>
      <c r="AB102" s="42" t="s">
        <v>1045</v>
      </c>
      <c r="AC102" s="42" t="s">
        <v>926</v>
      </c>
      <c r="AD102" s="42" t="s">
        <v>3</v>
      </c>
      <c r="AE102" s="43" t="s">
        <v>926</v>
      </c>
      <c r="AF102" s="44" t="s">
        <v>3</v>
      </c>
      <c r="AG102" s="44" t="s">
        <v>3</v>
      </c>
      <c r="AH102" s="42" t="s">
        <v>968</v>
      </c>
      <c r="AI102" s="42">
        <v>1</v>
      </c>
      <c r="AJ102" s="42">
        <v>0</v>
      </c>
      <c r="AK102" s="42">
        <v>0</v>
      </c>
      <c r="AL102" s="42">
        <v>0</v>
      </c>
      <c r="AM102" s="42">
        <v>0</v>
      </c>
      <c r="AN102" s="42" t="s">
        <v>968</v>
      </c>
      <c r="AO102" s="42">
        <v>1</v>
      </c>
      <c r="AP102" s="42">
        <v>0</v>
      </c>
      <c r="AQ102" s="42">
        <v>0</v>
      </c>
      <c r="AR102" s="42">
        <v>0</v>
      </c>
      <c r="AS102" s="42">
        <v>0</v>
      </c>
      <c r="AT102" s="42" t="s">
        <v>3</v>
      </c>
      <c r="AU102" s="42" t="s">
        <v>3</v>
      </c>
      <c r="AV102" s="42" t="s">
        <v>3</v>
      </c>
      <c r="AW102" s="42" t="s">
        <v>3</v>
      </c>
      <c r="AX102" s="42" t="s">
        <v>3</v>
      </c>
      <c r="AY102" s="42" t="s">
        <v>3</v>
      </c>
      <c r="AZ102" s="42" t="s">
        <v>3</v>
      </c>
      <c r="BA102" s="42" t="s">
        <v>3</v>
      </c>
      <c r="BB102" s="42" t="s">
        <v>3</v>
      </c>
      <c r="BC102" s="42" t="s">
        <v>3</v>
      </c>
      <c r="BD102" s="42" t="s">
        <v>3</v>
      </c>
      <c r="BE102" s="42" t="s">
        <v>3</v>
      </c>
      <c r="BF102" s="42" t="s">
        <v>3</v>
      </c>
      <c r="BG102" s="42" t="s">
        <v>3</v>
      </c>
      <c r="BH102" s="42" t="s">
        <v>3</v>
      </c>
      <c r="BI102" s="42" t="s">
        <v>3</v>
      </c>
      <c r="BJ102" s="42" t="s">
        <v>3</v>
      </c>
      <c r="BK102" s="42" t="s">
        <v>3</v>
      </c>
      <c r="BL102" s="42" t="s">
        <v>1045</v>
      </c>
      <c r="BM102" s="42">
        <v>50</v>
      </c>
      <c r="BN102" s="42" t="s">
        <v>3</v>
      </c>
      <c r="BO102" s="42" t="s">
        <v>3</v>
      </c>
      <c r="BP102" s="42" t="s">
        <v>3</v>
      </c>
      <c r="BQ102" s="42" t="s">
        <v>3</v>
      </c>
      <c r="BR102" s="42" t="s">
        <v>3</v>
      </c>
      <c r="BS102" s="42" t="s">
        <v>3</v>
      </c>
      <c r="BT102" s="43">
        <v>50</v>
      </c>
      <c r="BU102" s="42" t="s">
        <v>3</v>
      </c>
      <c r="BV102" s="42" t="s">
        <v>3</v>
      </c>
      <c r="BW102" s="42" t="s">
        <v>3</v>
      </c>
      <c r="BX102" s="42" t="s">
        <v>3</v>
      </c>
      <c r="BY102" s="42" t="s">
        <v>3</v>
      </c>
      <c r="BZ102" s="42" t="s">
        <v>3</v>
      </c>
      <c r="CA102" s="42" t="s">
        <v>3</v>
      </c>
      <c r="CB102" s="42" t="s">
        <v>3</v>
      </c>
      <c r="CC102" s="42" t="s">
        <v>3</v>
      </c>
      <c r="CD102" s="43" t="s">
        <v>3</v>
      </c>
      <c r="CE102" s="42" t="s">
        <v>3</v>
      </c>
      <c r="CF102" s="42" t="s">
        <v>3</v>
      </c>
      <c r="CG102" s="42" t="s">
        <v>3</v>
      </c>
      <c r="CH102" s="42" t="s">
        <v>3</v>
      </c>
      <c r="CI102" s="42" t="s">
        <v>3</v>
      </c>
      <c r="CJ102" s="42" t="s">
        <v>3</v>
      </c>
      <c r="CK102" s="42" t="s">
        <v>3</v>
      </c>
      <c r="CL102" s="42" t="s">
        <v>3</v>
      </c>
      <c r="CM102" s="42" t="s">
        <v>3</v>
      </c>
      <c r="CN102" s="42" t="s">
        <v>3</v>
      </c>
      <c r="CO102" s="43" t="s">
        <v>3</v>
      </c>
      <c r="CP102" s="45" t="s">
        <v>3</v>
      </c>
      <c r="CQ102" s="42" t="s">
        <v>3</v>
      </c>
      <c r="CR102" s="42" t="s">
        <v>3</v>
      </c>
      <c r="CS102" s="42" t="s">
        <v>3</v>
      </c>
      <c r="CT102" s="42" t="s">
        <v>3</v>
      </c>
      <c r="CU102" s="42" t="s">
        <v>17</v>
      </c>
      <c r="CV102" s="42" t="s">
        <v>3</v>
      </c>
      <c r="CW102" s="42" t="s">
        <v>3</v>
      </c>
      <c r="CX102" s="42" t="s">
        <v>3</v>
      </c>
      <c r="CY102" s="42" t="s">
        <v>3</v>
      </c>
      <c r="CZ102" s="42" t="s">
        <v>3</v>
      </c>
      <c r="DA102" s="42" t="s">
        <v>3</v>
      </c>
      <c r="DB102" s="42" t="s">
        <v>3</v>
      </c>
      <c r="DC102" s="42" t="s">
        <v>3</v>
      </c>
      <c r="DD102" s="42" t="s">
        <v>3</v>
      </c>
      <c r="DE102" s="42" t="s">
        <v>3</v>
      </c>
      <c r="DF102" s="42" t="s">
        <v>3</v>
      </c>
      <c r="DG102" s="42" t="s">
        <v>3</v>
      </c>
      <c r="DH102" s="42" t="s">
        <v>3</v>
      </c>
      <c r="DI102" s="42" t="s">
        <v>3</v>
      </c>
      <c r="DJ102" s="42" t="s">
        <v>3</v>
      </c>
      <c r="DK102" s="42" t="s">
        <v>3</v>
      </c>
      <c r="DL102" s="42" t="s">
        <v>3</v>
      </c>
      <c r="DM102" s="42" t="s">
        <v>3</v>
      </c>
      <c r="DN102" s="42" t="s">
        <v>3</v>
      </c>
      <c r="DO102" s="42" t="s">
        <v>3</v>
      </c>
      <c r="DP102" s="42" t="s">
        <v>3</v>
      </c>
      <c r="DQ102" s="42" t="s">
        <v>3</v>
      </c>
      <c r="DR102" s="42" t="s">
        <v>3</v>
      </c>
      <c r="DS102" s="42" t="s">
        <v>3</v>
      </c>
      <c r="DT102" s="42" t="s">
        <v>3</v>
      </c>
      <c r="DU102" s="42" t="s">
        <v>3</v>
      </c>
      <c r="DV102" s="42" t="s">
        <v>3</v>
      </c>
      <c r="DW102" s="42" t="s">
        <v>3</v>
      </c>
      <c r="DX102" s="42" t="s">
        <v>3</v>
      </c>
      <c r="DY102" s="42" t="s">
        <v>3</v>
      </c>
      <c r="DZ102" s="42" t="s">
        <v>3</v>
      </c>
      <c r="EA102" s="42" t="s">
        <v>3</v>
      </c>
      <c r="EB102" s="42" t="s">
        <v>3</v>
      </c>
      <c r="EC102" s="42" t="s">
        <v>3</v>
      </c>
      <c r="ED102" s="42" t="s">
        <v>13</v>
      </c>
      <c r="EE102" s="42" t="s">
        <v>3</v>
      </c>
      <c r="EF102" s="42" t="s">
        <v>3</v>
      </c>
      <c r="EG102" s="42" t="s">
        <v>3</v>
      </c>
      <c r="EH102" s="42" t="s">
        <v>3</v>
      </c>
      <c r="EI102" s="42" t="s">
        <v>3</v>
      </c>
      <c r="EJ102" s="42" t="s">
        <v>3</v>
      </c>
      <c r="EK102" s="42" t="s">
        <v>3</v>
      </c>
      <c r="EL102" s="42" t="s">
        <v>3</v>
      </c>
      <c r="EM102" s="42" t="s">
        <v>3</v>
      </c>
      <c r="EN102" s="42" t="s">
        <v>3</v>
      </c>
      <c r="EO102" s="42" t="s">
        <v>3</v>
      </c>
      <c r="EP102" s="42" t="s">
        <v>3</v>
      </c>
      <c r="EQ102" s="42" t="s">
        <v>3</v>
      </c>
      <c r="ER102" s="42" t="s">
        <v>3</v>
      </c>
      <c r="ES102" s="42" t="s">
        <v>3</v>
      </c>
      <c r="ET102" s="42" t="s">
        <v>3</v>
      </c>
      <c r="EU102" s="42" t="s">
        <v>3</v>
      </c>
      <c r="EV102" s="42" t="s">
        <v>3</v>
      </c>
      <c r="EW102" s="42" t="s">
        <v>3</v>
      </c>
      <c r="EX102" s="44" t="s">
        <v>3</v>
      </c>
      <c r="EY102" s="44" t="s">
        <v>3</v>
      </c>
      <c r="EZ102" s="42" t="s">
        <v>3</v>
      </c>
      <c r="FA102" s="42" t="s">
        <v>3</v>
      </c>
      <c r="FB102" s="42" t="s">
        <v>3</v>
      </c>
      <c r="FC102" s="42" t="s">
        <v>3</v>
      </c>
      <c r="FD102" s="42" t="s">
        <v>3</v>
      </c>
      <c r="FE102" s="42" t="s">
        <v>3</v>
      </c>
      <c r="FF102" s="42" t="s">
        <v>3</v>
      </c>
      <c r="FG102" s="42" t="s">
        <v>3</v>
      </c>
      <c r="FH102" s="42" t="s">
        <v>3</v>
      </c>
      <c r="FI102" s="42" t="s">
        <v>62</v>
      </c>
      <c r="FJ102" s="42" t="s">
        <v>3</v>
      </c>
      <c r="FK102" s="42" t="s">
        <v>3</v>
      </c>
      <c r="FL102" s="42" t="s">
        <v>3</v>
      </c>
      <c r="FM102" s="42" t="s">
        <v>62</v>
      </c>
      <c r="FN102" s="49"/>
      <c r="FO102" s="43" t="s">
        <v>3</v>
      </c>
      <c r="FP102" s="42" t="s">
        <v>3</v>
      </c>
      <c r="FQ102" s="42" t="s">
        <v>3</v>
      </c>
      <c r="FR102" s="42" t="s">
        <v>3</v>
      </c>
      <c r="FS102" s="42" t="s">
        <v>3</v>
      </c>
      <c r="FT102" s="42" t="s">
        <v>3</v>
      </c>
      <c r="FU102" s="42" t="s">
        <v>3</v>
      </c>
      <c r="FV102" s="42" t="s">
        <v>3</v>
      </c>
      <c r="FW102" s="42" t="s">
        <v>3</v>
      </c>
      <c r="FX102" s="42" t="s">
        <v>3</v>
      </c>
      <c r="FY102" s="42" t="s">
        <v>3</v>
      </c>
      <c r="FZ102" s="42" t="s">
        <v>3</v>
      </c>
      <c r="GA102" s="42" t="s">
        <v>3</v>
      </c>
      <c r="GB102" s="42" t="s">
        <v>3</v>
      </c>
      <c r="GC102" s="42" t="s">
        <v>3</v>
      </c>
      <c r="GD102" s="42" t="s">
        <v>3</v>
      </c>
      <c r="GE102" s="42" t="s">
        <v>3</v>
      </c>
      <c r="GF102" s="42" t="s">
        <v>3</v>
      </c>
      <c r="GG102" s="42" t="s">
        <v>3</v>
      </c>
      <c r="GH102" s="42" t="s">
        <v>3</v>
      </c>
      <c r="GI102" s="42" t="s">
        <v>3</v>
      </c>
      <c r="GJ102" s="42" t="s">
        <v>3</v>
      </c>
      <c r="GK102" s="42" t="s">
        <v>3</v>
      </c>
      <c r="GL102" s="42" t="s">
        <v>3</v>
      </c>
      <c r="GM102" s="42" t="s">
        <v>3</v>
      </c>
      <c r="GN102" s="42" t="s">
        <v>3</v>
      </c>
      <c r="GO102" s="42" t="s">
        <v>3</v>
      </c>
      <c r="GP102" s="44" t="s">
        <v>3</v>
      </c>
      <c r="GQ102" s="44" t="s">
        <v>3</v>
      </c>
      <c r="GR102" s="44" t="s">
        <v>3</v>
      </c>
      <c r="GT102" s="44" t="s">
        <v>3</v>
      </c>
      <c r="GU102" s="42" t="s">
        <v>3</v>
      </c>
      <c r="GV102" s="42" t="s">
        <v>3</v>
      </c>
      <c r="GW102" s="42" t="s">
        <v>3</v>
      </c>
      <c r="GX102" s="42">
        <v>144588687</v>
      </c>
      <c r="GY102" s="42" t="s">
        <v>2415</v>
      </c>
      <c r="GZ102" s="42" t="s">
        <v>2840</v>
      </c>
      <c r="HA102" s="42" t="s">
        <v>3</v>
      </c>
      <c r="HB102" s="42">
        <v>30</v>
      </c>
    </row>
    <row r="103" spans="1:210" x14ac:dyDescent="0.35">
      <c r="A103" s="42" t="s">
        <v>2972</v>
      </c>
      <c r="B103" s="42" t="s">
        <v>2973</v>
      </c>
      <c r="C103" s="42" t="s">
        <v>2642</v>
      </c>
      <c r="D103" s="42" t="s">
        <v>2635</v>
      </c>
      <c r="E103" s="42" t="s">
        <v>3</v>
      </c>
      <c r="F103" s="42" t="s">
        <v>2642</v>
      </c>
      <c r="G103" s="42" t="s">
        <v>46</v>
      </c>
      <c r="H103" s="42" t="s">
        <v>603</v>
      </c>
      <c r="I103" s="42" t="s">
        <v>46</v>
      </c>
      <c r="J103" s="42" t="s">
        <v>641</v>
      </c>
      <c r="K103" s="42" t="s">
        <v>47</v>
      </c>
      <c r="L103" s="42" t="s">
        <v>1140</v>
      </c>
      <c r="M103" s="42" t="s">
        <v>732</v>
      </c>
      <c r="N103" s="42" t="s">
        <v>1140</v>
      </c>
      <c r="O103" s="42" t="s">
        <v>2202</v>
      </c>
      <c r="P103" s="42" t="s">
        <v>731</v>
      </c>
      <c r="Q103" s="42" t="s">
        <v>3</v>
      </c>
      <c r="R103" s="42" t="s">
        <v>730</v>
      </c>
      <c r="S103" s="42" t="s">
        <v>731</v>
      </c>
      <c r="T103" s="42" t="s">
        <v>731</v>
      </c>
      <c r="U103" s="43" t="s">
        <v>731</v>
      </c>
      <c r="V103" s="42" t="s">
        <v>18</v>
      </c>
      <c r="W103" s="42" t="s">
        <v>1084</v>
      </c>
      <c r="X103" s="42" t="s">
        <v>224</v>
      </c>
      <c r="Y103" s="42" t="s">
        <v>1084</v>
      </c>
      <c r="Z103" s="42" t="s">
        <v>1089</v>
      </c>
      <c r="AA103" s="42" t="s">
        <v>1045</v>
      </c>
      <c r="AB103" s="42" t="s">
        <v>1045</v>
      </c>
      <c r="AC103" s="42" t="s">
        <v>926</v>
      </c>
      <c r="AD103" s="42" t="s">
        <v>3</v>
      </c>
      <c r="AE103" s="43" t="s">
        <v>926</v>
      </c>
      <c r="AF103" s="44" t="s">
        <v>3</v>
      </c>
      <c r="AG103" s="44" t="s">
        <v>3</v>
      </c>
      <c r="AH103" s="42" t="s">
        <v>968</v>
      </c>
      <c r="AI103" s="42">
        <v>1</v>
      </c>
      <c r="AJ103" s="42">
        <v>0</v>
      </c>
      <c r="AK103" s="42">
        <v>0</v>
      </c>
      <c r="AL103" s="42">
        <v>0</v>
      </c>
      <c r="AM103" s="42">
        <v>0</v>
      </c>
      <c r="AN103" s="42" t="s">
        <v>968</v>
      </c>
      <c r="AO103" s="42">
        <v>1</v>
      </c>
      <c r="AP103" s="42">
        <v>0</v>
      </c>
      <c r="AQ103" s="42">
        <v>0</v>
      </c>
      <c r="AR103" s="42">
        <v>0</v>
      </c>
      <c r="AS103" s="42">
        <v>0</v>
      </c>
      <c r="AT103" s="42" t="s">
        <v>3</v>
      </c>
      <c r="AU103" s="42" t="s">
        <v>3</v>
      </c>
      <c r="AV103" s="42" t="s">
        <v>3</v>
      </c>
      <c r="AW103" s="42" t="s">
        <v>3</v>
      </c>
      <c r="AX103" s="42" t="s">
        <v>3</v>
      </c>
      <c r="AY103" s="42" t="s">
        <v>3</v>
      </c>
      <c r="AZ103" s="42" t="s">
        <v>3</v>
      </c>
      <c r="BA103" s="42" t="s">
        <v>3</v>
      </c>
      <c r="BB103" s="42" t="s">
        <v>3</v>
      </c>
      <c r="BC103" s="42" t="s">
        <v>3</v>
      </c>
      <c r="BD103" s="42" t="s">
        <v>3</v>
      </c>
      <c r="BE103" s="42" t="s">
        <v>3</v>
      </c>
      <c r="BF103" s="42" t="s">
        <v>3</v>
      </c>
      <c r="BG103" s="42" t="s">
        <v>3</v>
      </c>
      <c r="BH103" s="42" t="s">
        <v>3</v>
      </c>
      <c r="BI103" s="42" t="s">
        <v>3</v>
      </c>
      <c r="BJ103" s="42" t="s">
        <v>3</v>
      </c>
      <c r="BK103" s="42" t="s">
        <v>3</v>
      </c>
      <c r="BL103" s="42" t="s">
        <v>1045</v>
      </c>
      <c r="BM103" s="42">
        <v>50</v>
      </c>
      <c r="BN103" s="42" t="s">
        <v>3</v>
      </c>
      <c r="BO103" s="42" t="s">
        <v>3</v>
      </c>
      <c r="BP103" s="42" t="s">
        <v>3</v>
      </c>
      <c r="BQ103" s="42" t="s">
        <v>3</v>
      </c>
      <c r="BR103" s="42" t="s">
        <v>3</v>
      </c>
      <c r="BS103" s="42" t="s">
        <v>3</v>
      </c>
      <c r="BT103" s="43">
        <v>50</v>
      </c>
      <c r="BU103" s="42" t="s">
        <v>3</v>
      </c>
      <c r="BV103" s="42" t="s">
        <v>3</v>
      </c>
      <c r="BW103" s="42" t="s">
        <v>3</v>
      </c>
      <c r="BX103" s="42" t="s">
        <v>3</v>
      </c>
      <c r="BY103" s="42" t="s">
        <v>3</v>
      </c>
      <c r="BZ103" s="42" t="s">
        <v>3</v>
      </c>
      <c r="CA103" s="42" t="s">
        <v>3</v>
      </c>
      <c r="CB103" s="42" t="s">
        <v>3</v>
      </c>
      <c r="CC103" s="42" t="s">
        <v>3</v>
      </c>
      <c r="CD103" s="43" t="s">
        <v>3</v>
      </c>
      <c r="CE103" s="42" t="s">
        <v>3</v>
      </c>
      <c r="CF103" s="42" t="s">
        <v>3</v>
      </c>
      <c r="CG103" s="42" t="s">
        <v>3</v>
      </c>
      <c r="CH103" s="42" t="s">
        <v>3</v>
      </c>
      <c r="CI103" s="42" t="s">
        <v>3</v>
      </c>
      <c r="CJ103" s="42" t="s">
        <v>3</v>
      </c>
      <c r="CK103" s="42" t="s">
        <v>3</v>
      </c>
      <c r="CL103" s="42" t="s">
        <v>3</v>
      </c>
      <c r="CM103" s="42" t="s">
        <v>3</v>
      </c>
      <c r="CN103" s="42" t="s">
        <v>3</v>
      </c>
      <c r="CO103" s="43" t="s">
        <v>3</v>
      </c>
      <c r="CP103" s="45" t="s">
        <v>3</v>
      </c>
      <c r="CQ103" s="42" t="s">
        <v>3</v>
      </c>
      <c r="CR103" s="42" t="s">
        <v>3</v>
      </c>
      <c r="CS103" s="42" t="s">
        <v>3</v>
      </c>
      <c r="CT103" s="42" t="s">
        <v>3</v>
      </c>
      <c r="CU103" s="42" t="s">
        <v>13</v>
      </c>
      <c r="CV103" s="42" t="s">
        <v>3</v>
      </c>
      <c r="CW103" s="42" t="s">
        <v>3</v>
      </c>
      <c r="CX103" s="42" t="s">
        <v>3</v>
      </c>
      <c r="CY103" s="42" t="s">
        <v>3</v>
      </c>
      <c r="CZ103" s="42" t="s">
        <v>3</v>
      </c>
      <c r="DA103" s="42" t="s">
        <v>3</v>
      </c>
      <c r="DB103" s="42" t="s">
        <v>3</v>
      </c>
      <c r="DC103" s="42" t="s">
        <v>3</v>
      </c>
      <c r="DD103" s="42" t="s">
        <v>3</v>
      </c>
      <c r="DE103" s="42" t="s">
        <v>3</v>
      </c>
      <c r="DF103" s="42" t="s">
        <v>3</v>
      </c>
      <c r="DG103" s="42" t="s">
        <v>3</v>
      </c>
      <c r="DH103" s="42" t="s">
        <v>3</v>
      </c>
      <c r="DI103" s="42" t="s">
        <v>3</v>
      </c>
      <c r="DJ103" s="42" t="s">
        <v>3</v>
      </c>
      <c r="DK103" s="42" t="s">
        <v>3</v>
      </c>
      <c r="DL103" s="42" t="s">
        <v>3</v>
      </c>
      <c r="DM103" s="42" t="s">
        <v>3</v>
      </c>
      <c r="DN103" s="42" t="s">
        <v>3</v>
      </c>
      <c r="DO103" s="42" t="s">
        <v>3</v>
      </c>
      <c r="DP103" s="42" t="s">
        <v>3</v>
      </c>
      <c r="DQ103" s="42" t="s">
        <v>3</v>
      </c>
      <c r="DR103" s="42" t="s">
        <v>3</v>
      </c>
      <c r="DS103" s="42" t="s">
        <v>3</v>
      </c>
      <c r="DT103" s="42" t="s">
        <v>3</v>
      </c>
      <c r="DU103" s="42" t="s">
        <v>3</v>
      </c>
      <c r="DV103" s="42" t="s">
        <v>3</v>
      </c>
      <c r="DW103" s="42" t="s">
        <v>3</v>
      </c>
      <c r="DX103" s="42" t="s">
        <v>3</v>
      </c>
      <c r="DY103" s="42" t="s">
        <v>3</v>
      </c>
      <c r="DZ103" s="42" t="s">
        <v>3</v>
      </c>
      <c r="EA103" s="42" t="s">
        <v>3</v>
      </c>
      <c r="EB103" s="42" t="s">
        <v>3</v>
      </c>
      <c r="EC103" s="42" t="s">
        <v>3</v>
      </c>
      <c r="ED103" s="42" t="s">
        <v>13</v>
      </c>
      <c r="EE103" s="42" t="s">
        <v>3</v>
      </c>
      <c r="EF103" s="42" t="s">
        <v>3</v>
      </c>
      <c r="EG103" s="42" t="s">
        <v>3</v>
      </c>
      <c r="EH103" s="42" t="s">
        <v>3</v>
      </c>
      <c r="EI103" s="42" t="s">
        <v>3</v>
      </c>
      <c r="EJ103" s="42" t="s">
        <v>3</v>
      </c>
      <c r="EK103" s="42" t="s">
        <v>3</v>
      </c>
      <c r="EL103" s="42" t="s">
        <v>3</v>
      </c>
      <c r="EM103" s="42" t="s">
        <v>3</v>
      </c>
      <c r="EN103" s="42" t="s">
        <v>3</v>
      </c>
      <c r="EO103" s="42" t="s">
        <v>3</v>
      </c>
      <c r="EP103" s="42" t="s">
        <v>3</v>
      </c>
      <c r="EQ103" s="42" t="s">
        <v>3</v>
      </c>
      <c r="ER103" s="42" t="s">
        <v>3</v>
      </c>
      <c r="ES103" s="42" t="s">
        <v>3</v>
      </c>
      <c r="ET103" s="42" t="s">
        <v>3</v>
      </c>
      <c r="EU103" s="42" t="s">
        <v>3</v>
      </c>
      <c r="EV103" s="42" t="s">
        <v>3</v>
      </c>
      <c r="EW103" s="42" t="s">
        <v>3</v>
      </c>
      <c r="EX103" s="44" t="s">
        <v>3</v>
      </c>
      <c r="EY103" s="44" t="s">
        <v>3</v>
      </c>
      <c r="EZ103" s="42" t="s">
        <v>3</v>
      </c>
      <c r="FA103" s="42" t="s">
        <v>3</v>
      </c>
      <c r="FB103" s="42" t="s">
        <v>3</v>
      </c>
      <c r="FC103" s="42" t="s">
        <v>3</v>
      </c>
      <c r="FD103" s="42" t="s">
        <v>3</v>
      </c>
      <c r="FE103" s="42" t="s">
        <v>3</v>
      </c>
      <c r="FF103" s="42" t="s">
        <v>3</v>
      </c>
      <c r="FG103" s="42" t="s">
        <v>3</v>
      </c>
      <c r="FH103" s="42" t="s">
        <v>3</v>
      </c>
      <c r="FI103" s="42" t="s">
        <v>62</v>
      </c>
      <c r="FJ103" s="42" t="s">
        <v>3</v>
      </c>
      <c r="FK103" s="42" t="s">
        <v>3</v>
      </c>
      <c r="FL103" s="42" t="s">
        <v>3</v>
      </c>
      <c r="FM103" s="42" t="s">
        <v>62</v>
      </c>
      <c r="FN103" s="49"/>
      <c r="FO103" s="43" t="s">
        <v>3</v>
      </c>
      <c r="FP103" s="42" t="s">
        <v>3</v>
      </c>
      <c r="FQ103" s="42" t="s">
        <v>3</v>
      </c>
      <c r="FR103" s="42" t="s">
        <v>3</v>
      </c>
      <c r="FS103" s="42" t="s">
        <v>3</v>
      </c>
      <c r="FT103" s="42" t="s">
        <v>3</v>
      </c>
      <c r="FU103" s="42" t="s">
        <v>3</v>
      </c>
      <c r="FV103" s="42" t="s">
        <v>3</v>
      </c>
      <c r="FW103" s="42" t="s">
        <v>3</v>
      </c>
      <c r="FX103" s="42" t="s">
        <v>3</v>
      </c>
      <c r="FY103" s="42" t="s">
        <v>3</v>
      </c>
      <c r="FZ103" s="42" t="s">
        <v>3</v>
      </c>
      <c r="GA103" s="42" t="s">
        <v>3</v>
      </c>
      <c r="GB103" s="42" t="s">
        <v>3</v>
      </c>
      <c r="GC103" s="42" t="s">
        <v>3</v>
      </c>
      <c r="GD103" s="42" t="s">
        <v>3</v>
      </c>
      <c r="GE103" s="42" t="s">
        <v>3</v>
      </c>
      <c r="GF103" s="42" t="s">
        <v>3</v>
      </c>
      <c r="GG103" s="42" t="s">
        <v>3</v>
      </c>
      <c r="GH103" s="42" t="s">
        <v>3</v>
      </c>
      <c r="GI103" s="42" t="s">
        <v>3</v>
      </c>
      <c r="GJ103" s="42" t="s">
        <v>3</v>
      </c>
      <c r="GK103" s="42" t="s">
        <v>3</v>
      </c>
      <c r="GL103" s="42" t="s">
        <v>3</v>
      </c>
      <c r="GM103" s="42" t="s">
        <v>3</v>
      </c>
      <c r="GN103" s="42" t="s">
        <v>3</v>
      </c>
      <c r="GO103" s="42" t="s">
        <v>3</v>
      </c>
      <c r="GP103" s="44" t="s">
        <v>3</v>
      </c>
      <c r="GQ103" s="44" t="s">
        <v>3</v>
      </c>
      <c r="GR103" s="44" t="s">
        <v>3</v>
      </c>
      <c r="GT103" s="44" t="s">
        <v>3</v>
      </c>
      <c r="GU103" s="42" t="s">
        <v>3</v>
      </c>
      <c r="GV103" s="42" t="s">
        <v>3</v>
      </c>
      <c r="GW103" s="42" t="s">
        <v>3</v>
      </c>
      <c r="GX103" s="42">
        <v>144588681</v>
      </c>
      <c r="GY103" s="42" t="s">
        <v>2416</v>
      </c>
      <c r="GZ103" s="42" t="s">
        <v>2974</v>
      </c>
      <c r="HA103" s="42" t="s">
        <v>3</v>
      </c>
      <c r="HB103" s="42">
        <v>29</v>
      </c>
    </row>
    <row r="104" spans="1:210" x14ac:dyDescent="0.35">
      <c r="A104" s="42" t="s">
        <v>3136</v>
      </c>
      <c r="B104" s="42" t="s">
        <v>3137</v>
      </c>
      <c r="C104" s="42" t="s">
        <v>2642</v>
      </c>
      <c r="D104" s="42" t="s">
        <v>2635</v>
      </c>
      <c r="E104" s="42" t="s">
        <v>3</v>
      </c>
      <c r="F104" s="42" t="s">
        <v>2642</v>
      </c>
      <c r="G104" s="42" t="s">
        <v>46</v>
      </c>
      <c r="H104" s="42" t="s">
        <v>603</v>
      </c>
      <c r="I104" s="42" t="s">
        <v>46</v>
      </c>
      <c r="J104" s="42" t="s">
        <v>641</v>
      </c>
      <c r="K104" s="42" t="s">
        <v>47</v>
      </c>
      <c r="L104" s="42" t="s">
        <v>1140</v>
      </c>
      <c r="M104" s="42" t="s">
        <v>732</v>
      </c>
      <c r="N104" s="42" t="s">
        <v>1140</v>
      </c>
      <c r="O104" s="42" t="s">
        <v>2202</v>
      </c>
      <c r="P104" s="42" t="s">
        <v>731</v>
      </c>
      <c r="Q104" s="42" t="s">
        <v>3</v>
      </c>
      <c r="R104" s="42" t="s">
        <v>730</v>
      </c>
      <c r="S104" s="42" t="s">
        <v>731</v>
      </c>
      <c r="T104" s="42" t="s">
        <v>731</v>
      </c>
      <c r="U104" s="43" t="s">
        <v>731</v>
      </c>
      <c r="V104" s="42" t="s">
        <v>18</v>
      </c>
      <c r="W104" s="42" t="s">
        <v>1084</v>
      </c>
      <c r="X104" s="42" t="s">
        <v>224</v>
      </c>
      <c r="Y104" s="42" t="s">
        <v>1084</v>
      </c>
      <c r="Z104" s="42" t="s">
        <v>1089</v>
      </c>
      <c r="AA104" s="42" t="s">
        <v>1045</v>
      </c>
      <c r="AB104" s="42" t="s">
        <v>1045</v>
      </c>
      <c r="AC104" s="42" t="s">
        <v>926</v>
      </c>
      <c r="AD104" s="42" t="s">
        <v>3</v>
      </c>
      <c r="AE104" s="43" t="s">
        <v>926</v>
      </c>
      <c r="AF104" s="44" t="s">
        <v>3</v>
      </c>
      <c r="AG104" s="44" t="s">
        <v>3</v>
      </c>
      <c r="AH104" s="42" t="s">
        <v>968</v>
      </c>
      <c r="AI104" s="42">
        <v>1</v>
      </c>
      <c r="AJ104" s="42">
        <v>0</v>
      </c>
      <c r="AK104" s="42">
        <v>0</v>
      </c>
      <c r="AL104" s="42">
        <v>0</v>
      </c>
      <c r="AM104" s="42">
        <v>0</v>
      </c>
      <c r="AN104" s="42" t="s">
        <v>968</v>
      </c>
      <c r="AO104" s="42">
        <v>1</v>
      </c>
      <c r="AP104" s="42">
        <v>0</v>
      </c>
      <c r="AQ104" s="42">
        <v>0</v>
      </c>
      <c r="AR104" s="42">
        <v>0</v>
      </c>
      <c r="AS104" s="42">
        <v>0</v>
      </c>
      <c r="AT104" s="42" t="s">
        <v>3</v>
      </c>
      <c r="AU104" s="42" t="s">
        <v>3</v>
      </c>
      <c r="AV104" s="42" t="s">
        <v>3</v>
      </c>
      <c r="AW104" s="42" t="s">
        <v>3</v>
      </c>
      <c r="AX104" s="42" t="s">
        <v>3</v>
      </c>
      <c r="AY104" s="42" t="s">
        <v>3</v>
      </c>
      <c r="AZ104" s="42" t="s">
        <v>3</v>
      </c>
      <c r="BA104" s="42" t="s">
        <v>3</v>
      </c>
      <c r="BB104" s="42" t="s">
        <v>3</v>
      </c>
      <c r="BC104" s="42" t="s">
        <v>3</v>
      </c>
      <c r="BD104" s="42" t="s">
        <v>3</v>
      </c>
      <c r="BE104" s="42" t="s">
        <v>3</v>
      </c>
      <c r="BF104" s="42" t="s">
        <v>3</v>
      </c>
      <c r="BG104" s="42" t="s">
        <v>3</v>
      </c>
      <c r="BH104" s="42" t="s">
        <v>3</v>
      </c>
      <c r="BI104" s="42" t="s">
        <v>3</v>
      </c>
      <c r="BJ104" s="42" t="s">
        <v>3</v>
      </c>
      <c r="BK104" s="42" t="s">
        <v>3</v>
      </c>
      <c r="BL104" s="42" t="s">
        <v>1045</v>
      </c>
      <c r="BM104" s="42">
        <v>50</v>
      </c>
      <c r="BN104" s="42" t="s">
        <v>3</v>
      </c>
      <c r="BO104" s="42" t="s">
        <v>3</v>
      </c>
      <c r="BP104" s="42" t="s">
        <v>3</v>
      </c>
      <c r="BQ104" s="42" t="s">
        <v>3</v>
      </c>
      <c r="BR104" s="42" t="s">
        <v>3</v>
      </c>
      <c r="BS104" s="42" t="s">
        <v>3</v>
      </c>
      <c r="BT104" s="43">
        <v>50</v>
      </c>
      <c r="BU104" s="42" t="s">
        <v>3</v>
      </c>
      <c r="BV104" s="42" t="s">
        <v>3</v>
      </c>
      <c r="BW104" s="42" t="s">
        <v>3</v>
      </c>
      <c r="BX104" s="42" t="s">
        <v>3</v>
      </c>
      <c r="BY104" s="42" t="s">
        <v>3</v>
      </c>
      <c r="BZ104" s="42" t="s">
        <v>3</v>
      </c>
      <c r="CA104" s="42" t="s">
        <v>3</v>
      </c>
      <c r="CB104" s="42" t="s">
        <v>3</v>
      </c>
      <c r="CC104" s="42" t="s">
        <v>3</v>
      </c>
      <c r="CD104" s="43" t="s">
        <v>3</v>
      </c>
      <c r="CE104" s="42" t="s">
        <v>3</v>
      </c>
      <c r="CF104" s="42" t="s">
        <v>3</v>
      </c>
      <c r="CG104" s="42" t="s">
        <v>3</v>
      </c>
      <c r="CH104" s="42" t="s">
        <v>3</v>
      </c>
      <c r="CI104" s="42" t="s">
        <v>3</v>
      </c>
      <c r="CJ104" s="42" t="s">
        <v>3</v>
      </c>
      <c r="CK104" s="42" t="s">
        <v>3</v>
      </c>
      <c r="CL104" s="42" t="s">
        <v>3</v>
      </c>
      <c r="CM104" s="42" t="s">
        <v>3</v>
      </c>
      <c r="CN104" s="42" t="s">
        <v>3</v>
      </c>
      <c r="CO104" s="43" t="s">
        <v>3</v>
      </c>
      <c r="CP104" s="45" t="s">
        <v>3</v>
      </c>
      <c r="CQ104" s="42" t="s">
        <v>3</v>
      </c>
      <c r="CR104" s="42" t="s">
        <v>3</v>
      </c>
      <c r="CS104" s="42" t="s">
        <v>3</v>
      </c>
      <c r="CT104" s="42" t="s">
        <v>3</v>
      </c>
      <c r="CU104" s="42" t="s">
        <v>17</v>
      </c>
      <c r="CV104" s="42" t="s">
        <v>3</v>
      </c>
      <c r="CW104" s="42" t="s">
        <v>3</v>
      </c>
      <c r="CX104" s="42" t="s">
        <v>3</v>
      </c>
      <c r="CY104" s="42" t="s">
        <v>3</v>
      </c>
      <c r="CZ104" s="42" t="s">
        <v>3</v>
      </c>
      <c r="DA104" s="42" t="s">
        <v>3</v>
      </c>
      <c r="DB104" s="42" t="s">
        <v>3</v>
      </c>
      <c r="DC104" s="42" t="s">
        <v>3</v>
      </c>
      <c r="DD104" s="42" t="s">
        <v>3</v>
      </c>
      <c r="DE104" s="42" t="s">
        <v>3</v>
      </c>
      <c r="DF104" s="42" t="s">
        <v>3</v>
      </c>
      <c r="DG104" s="42" t="s">
        <v>3</v>
      </c>
      <c r="DH104" s="42" t="s">
        <v>3</v>
      </c>
      <c r="DI104" s="42" t="s">
        <v>3</v>
      </c>
      <c r="DJ104" s="42" t="s">
        <v>3</v>
      </c>
      <c r="DK104" s="42" t="s">
        <v>3</v>
      </c>
      <c r="DL104" s="42" t="s">
        <v>3</v>
      </c>
      <c r="DM104" s="42" t="s">
        <v>3</v>
      </c>
      <c r="DN104" s="42" t="s">
        <v>3</v>
      </c>
      <c r="DO104" s="42" t="s">
        <v>3</v>
      </c>
      <c r="DP104" s="42" t="s">
        <v>3</v>
      </c>
      <c r="DQ104" s="42" t="s">
        <v>3</v>
      </c>
      <c r="DR104" s="42" t="s">
        <v>3</v>
      </c>
      <c r="DS104" s="42" t="s">
        <v>3</v>
      </c>
      <c r="DT104" s="42" t="s">
        <v>3</v>
      </c>
      <c r="DU104" s="42" t="s">
        <v>3</v>
      </c>
      <c r="DV104" s="42" t="s">
        <v>3</v>
      </c>
      <c r="DW104" s="42" t="s">
        <v>3</v>
      </c>
      <c r="DX104" s="42" t="s">
        <v>3</v>
      </c>
      <c r="DY104" s="42" t="s">
        <v>3</v>
      </c>
      <c r="DZ104" s="42" t="s">
        <v>3</v>
      </c>
      <c r="EA104" s="42" t="s">
        <v>3</v>
      </c>
      <c r="EB104" s="42" t="s">
        <v>3</v>
      </c>
      <c r="EC104" s="42" t="s">
        <v>3</v>
      </c>
      <c r="ED104" s="42" t="s">
        <v>1045</v>
      </c>
      <c r="EE104" s="42" t="s">
        <v>968</v>
      </c>
      <c r="EF104" s="42">
        <v>1</v>
      </c>
      <c r="EG104" s="42">
        <v>0</v>
      </c>
      <c r="EH104" s="42">
        <v>0</v>
      </c>
      <c r="EI104" s="42">
        <v>0</v>
      </c>
      <c r="EJ104" s="42">
        <v>0</v>
      </c>
      <c r="EK104" s="42" t="s">
        <v>13</v>
      </c>
      <c r="EL104" s="42">
        <v>0</v>
      </c>
      <c r="EM104" s="42">
        <v>0</v>
      </c>
      <c r="EN104" s="42">
        <v>0</v>
      </c>
      <c r="EO104" s="42">
        <v>0</v>
      </c>
      <c r="EP104" s="42">
        <v>0</v>
      </c>
      <c r="EQ104" s="42">
        <v>0</v>
      </c>
      <c r="ER104" s="42">
        <v>0</v>
      </c>
      <c r="ES104" s="42">
        <v>0</v>
      </c>
      <c r="ET104" s="42">
        <v>0</v>
      </c>
      <c r="EU104" s="42">
        <v>0</v>
      </c>
      <c r="EV104" s="42">
        <v>1</v>
      </c>
      <c r="EW104" s="42" t="s">
        <v>3</v>
      </c>
      <c r="EX104" s="44" t="s">
        <v>3</v>
      </c>
      <c r="EY104" s="44" t="s">
        <v>3</v>
      </c>
      <c r="EZ104" s="42" t="s">
        <v>3</v>
      </c>
      <c r="FA104" s="42" t="s">
        <v>3</v>
      </c>
      <c r="FB104" s="42" t="s">
        <v>3</v>
      </c>
      <c r="FC104" s="42" t="s">
        <v>3</v>
      </c>
      <c r="FD104" s="42" t="s">
        <v>3</v>
      </c>
      <c r="FE104" s="42" t="s">
        <v>3</v>
      </c>
      <c r="FF104" s="42" t="s">
        <v>3</v>
      </c>
      <c r="FG104" s="42" t="s">
        <v>3</v>
      </c>
      <c r="FH104" s="42" t="s">
        <v>3</v>
      </c>
      <c r="FI104" s="42" t="s">
        <v>62</v>
      </c>
      <c r="FJ104" s="42" t="s">
        <v>3</v>
      </c>
      <c r="FK104" s="42" t="s">
        <v>3</v>
      </c>
      <c r="FL104" s="42" t="s">
        <v>3</v>
      </c>
      <c r="FM104" s="42" t="s">
        <v>62</v>
      </c>
      <c r="FN104" s="49"/>
      <c r="FO104" s="43" t="s">
        <v>3</v>
      </c>
      <c r="FP104" s="42" t="s">
        <v>3</v>
      </c>
      <c r="FQ104" s="42" t="s">
        <v>3</v>
      </c>
      <c r="FR104" s="42" t="s">
        <v>3</v>
      </c>
      <c r="FS104" s="42" t="s">
        <v>3</v>
      </c>
      <c r="FT104" s="42" t="s">
        <v>3</v>
      </c>
      <c r="FU104" s="42" t="s">
        <v>3</v>
      </c>
      <c r="FV104" s="42" t="s">
        <v>3</v>
      </c>
      <c r="FW104" s="42" t="s">
        <v>3</v>
      </c>
      <c r="FX104" s="42" t="s">
        <v>3</v>
      </c>
      <c r="FY104" s="42" t="s">
        <v>3</v>
      </c>
      <c r="FZ104" s="42" t="s">
        <v>3</v>
      </c>
      <c r="GA104" s="42" t="s">
        <v>3</v>
      </c>
      <c r="GB104" s="42" t="s">
        <v>3</v>
      </c>
      <c r="GC104" s="42" t="s">
        <v>3</v>
      </c>
      <c r="GD104" s="42" t="s">
        <v>3</v>
      </c>
      <c r="GE104" s="42" t="s">
        <v>3</v>
      </c>
      <c r="GF104" s="42" t="s">
        <v>3</v>
      </c>
      <c r="GG104" s="42" t="s">
        <v>3</v>
      </c>
      <c r="GH104" s="42" t="s">
        <v>3</v>
      </c>
      <c r="GI104" s="42" t="s">
        <v>3</v>
      </c>
      <c r="GJ104" s="42" t="s">
        <v>3</v>
      </c>
      <c r="GK104" s="42" t="s">
        <v>3</v>
      </c>
      <c r="GL104" s="42" t="s">
        <v>3</v>
      </c>
      <c r="GM104" s="42" t="s">
        <v>3</v>
      </c>
      <c r="GN104" s="42" t="s">
        <v>3</v>
      </c>
      <c r="GO104" s="42" t="s">
        <v>3</v>
      </c>
      <c r="GP104" s="44" t="s">
        <v>3</v>
      </c>
      <c r="GQ104" s="44" t="s">
        <v>3</v>
      </c>
      <c r="GR104" s="44" t="s">
        <v>3</v>
      </c>
      <c r="GT104" s="44" t="s">
        <v>3</v>
      </c>
      <c r="GU104" s="42" t="s">
        <v>3</v>
      </c>
      <c r="GV104" s="42" t="s">
        <v>3138</v>
      </c>
      <c r="GW104" s="42" t="s">
        <v>3</v>
      </c>
      <c r="GX104" s="42">
        <v>144588703</v>
      </c>
      <c r="GY104" s="42" t="s">
        <v>2417</v>
      </c>
      <c r="GZ104" s="42" t="s">
        <v>3139</v>
      </c>
      <c r="HA104" s="42" t="s">
        <v>3</v>
      </c>
      <c r="HB104" s="42">
        <v>32</v>
      </c>
    </row>
    <row r="105" spans="1:210" x14ac:dyDescent="0.35">
      <c r="A105" s="42" t="s">
        <v>2660</v>
      </c>
      <c r="B105" s="42" t="s">
        <v>2661</v>
      </c>
      <c r="C105" s="42" t="s">
        <v>2642</v>
      </c>
      <c r="D105" s="42" t="s">
        <v>2635</v>
      </c>
      <c r="E105" s="42" t="s">
        <v>3</v>
      </c>
      <c r="F105" s="42" t="s">
        <v>2642</v>
      </c>
      <c r="G105" s="42" t="s">
        <v>46</v>
      </c>
      <c r="H105" s="42" t="s">
        <v>603</v>
      </c>
      <c r="I105" s="42" t="s">
        <v>46</v>
      </c>
      <c r="J105" s="42" t="s">
        <v>655</v>
      </c>
      <c r="K105" s="42" t="s">
        <v>673</v>
      </c>
      <c r="L105" s="42" t="s">
        <v>1118</v>
      </c>
      <c r="M105" s="42" t="s">
        <v>735</v>
      </c>
      <c r="N105" s="42" t="s">
        <v>1118</v>
      </c>
      <c r="O105" s="42" t="s">
        <v>1732</v>
      </c>
      <c r="P105" s="42" t="s">
        <v>734</v>
      </c>
      <c r="Q105" s="42" t="s">
        <v>3</v>
      </c>
      <c r="R105" s="42" t="s">
        <v>733</v>
      </c>
      <c r="S105" s="42" t="s">
        <v>734</v>
      </c>
      <c r="T105" s="42" t="s">
        <v>734</v>
      </c>
      <c r="U105" s="43" t="s">
        <v>734</v>
      </c>
      <c r="V105" s="42" t="s">
        <v>21</v>
      </c>
      <c r="W105" s="42" t="s">
        <v>1084</v>
      </c>
      <c r="X105" s="42" t="s">
        <v>224</v>
      </c>
      <c r="Y105" s="42" t="s">
        <v>1084</v>
      </c>
      <c r="Z105" s="42" t="s">
        <v>1089</v>
      </c>
      <c r="AA105" s="42" t="s">
        <v>1045</v>
      </c>
      <c r="AB105" s="42" t="s">
        <v>1045</v>
      </c>
      <c r="AC105" s="42" t="s">
        <v>924</v>
      </c>
      <c r="AD105" s="42" t="s">
        <v>3</v>
      </c>
      <c r="AE105" s="43" t="s">
        <v>924</v>
      </c>
      <c r="AF105" s="44" t="s">
        <v>3</v>
      </c>
      <c r="AG105" s="44" t="s">
        <v>3</v>
      </c>
      <c r="AH105" s="42" t="s">
        <v>2662</v>
      </c>
      <c r="AI105" s="42">
        <v>0</v>
      </c>
      <c r="AJ105" s="42">
        <v>1</v>
      </c>
      <c r="AK105" s="42">
        <v>1</v>
      </c>
      <c r="AL105" s="42">
        <v>0</v>
      </c>
      <c r="AM105" s="42">
        <v>0</v>
      </c>
      <c r="AN105" s="42" t="s">
        <v>2662</v>
      </c>
      <c r="AO105" s="42">
        <v>0</v>
      </c>
      <c r="AP105" s="42">
        <v>1</v>
      </c>
      <c r="AQ105" s="42">
        <v>1</v>
      </c>
      <c r="AR105" s="42">
        <v>0</v>
      </c>
      <c r="AS105" s="42">
        <v>0</v>
      </c>
      <c r="AT105" s="42" t="s">
        <v>3</v>
      </c>
      <c r="AU105" s="42" t="s">
        <v>3</v>
      </c>
      <c r="AV105" s="42" t="s">
        <v>3</v>
      </c>
      <c r="AW105" s="42" t="s">
        <v>3</v>
      </c>
      <c r="AX105" s="42" t="s">
        <v>3</v>
      </c>
      <c r="AY105" s="42" t="s">
        <v>3</v>
      </c>
      <c r="AZ105" s="42" t="s">
        <v>3</v>
      </c>
      <c r="BA105" s="42" t="s">
        <v>3</v>
      </c>
      <c r="BB105" s="42" t="s">
        <v>3</v>
      </c>
      <c r="BC105" s="42" t="s">
        <v>3</v>
      </c>
      <c r="BD105" s="42" t="s">
        <v>3</v>
      </c>
      <c r="BE105" s="42" t="s">
        <v>3</v>
      </c>
      <c r="BF105" s="42" t="s">
        <v>3</v>
      </c>
      <c r="BG105" s="42" t="s">
        <v>3</v>
      </c>
      <c r="BH105" s="42" t="s">
        <v>3</v>
      </c>
      <c r="BI105" s="42" t="s">
        <v>3</v>
      </c>
      <c r="BJ105" s="42" t="s">
        <v>3</v>
      </c>
      <c r="BK105" s="42" t="s">
        <v>3</v>
      </c>
      <c r="BL105" s="42" t="s">
        <v>3</v>
      </c>
      <c r="BM105" s="42" t="s">
        <v>3</v>
      </c>
      <c r="BN105" s="42" t="s">
        <v>3</v>
      </c>
      <c r="BO105" s="42" t="s">
        <v>3</v>
      </c>
      <c r="BP105" s="42" t="s">
        <v>3</v>
      </c>
      <c r="BQ105" s="42" t="s">
        <v>3</v>
      </c>
      <c r="BR105" s="42" t="s">
        <v>3</v>
      </c>
      <c r="BS105" s="42" t="s">
        <v>3</v>
      </c>
      <c r="BT105" s="43" t="s">
        <v>3</v>
      </c>
      <c r="BU105" s="42" t="s">
        <v>1045</v>
      </c>
      <c r="BV105" s="42">
        <v>25</v>
      </c>
      <c r="BW105" s="42" t="s">
        <v>3</v>
      </c>
      <c r="BX105" s="42" t="s">
        <v>3</v>
      </c>
      <c r="BY105" s="42" t="s">
        <v>3</v>
      </c>
      <c r="BZ105" s="42" t="s">
        <v>3</v>
      </c>
      <c r="CA105" s="42" t="s">
        <v>3</v>
      </c>
      <c r="CB105" s="42" t="s">
        <v>3</v>
      </c>
      <c r="CC105" s="42" t="s">
        <v>3</v>
      </c>
      <c r="CD105" s="43">
        <v>25</v>
      </c>
      <c r="CE105" s="42" t="s">
        <v>1045</v>
      </c>
      <c r="CF105" s="42">
        <v>75</v>
      </c>
      <c r="CG105" s="42" t="s">
        <v>3</v>
      </c>
      <c r="CH105" s="42" t="s">
        <v>3</v>
      </c>
      <c r="CI105" s="42" t="s">
        <v>3</v>
      </c>
      <c r="CJ105" s="42" t="s">
        <v>3</v>
      </c>
      <c r="CK105" s="42" t="s">
        <v>3</v>
      </c>
      <c r="CL105" s="42" t="s">
        <v>3</v>
      </c>
      <c r="CM105" s="42" t="s">
        <v>3</v>
      </c>
      <c r="CN105" s="42" t="s">
        <v>3</v>
      </c>
      <c r="CO105" s="43"/>
      <c r="CP105" s="45">
        <v>75</v>
      </c>
      <c r="CQ105" s="42" t="s">
        <v>3</v>
      </c>
      <c r="CR105" s="42" t="s">
        <v>3</v>
      </c>
      <c r="CS105" s="42" t="s">
        <v>3</v>
      </c>
      <c r="CT105" s="42" t="s">
        <v>3</v>
      </c>
      <c r="CU105" s="42" t="s">
        <v>132</v>
      </c>
      <c r="CV105" s="42" t="s">
        <v>3</v>
      </c>
      <c r="CW105" s="42" t="s">
        <v>3</v>
      </c>
      <c r="CX105" s="42" t="s">
        <v>3</v>
      </c>
      <c r="CY105" s="42" t="s">
        <v>3</v>
      </c>
      <c r="CZ105" s="42" t="s">
        <v>3</v>
      </c>
      <c r="DA105" s="42" t="s">
        <v>3</v>
      </c>
      <c r="DB105" s="42" t="s">
        <v>3</v>
      </c>
      <c r="DC105" s="42" t="s">
        <v>3</v>
      </c>
      <c r="DD105" s="42" t="s">
        <v>3</v>
      </c>
      <c r="DE105" s="42" t="s">
        <v>3</v>
      </c>
      <c r="DF105" s="42" t="s">
        <v>3</v>
      </c>
      <c r="DG105" s="42" t="s">
        <v>3</v>
      </c>
      <c r="DH105" s="42" t="s">
        <v>3</v>
      </c>
      <c r="DI105" s="42" t="s">
        <v>3</v>
      </c>
      <c r="DJ105" s="42" t="s">
        <v>3</v>
      </c>
      <c r="DK105" s="42" t="s">
        <v>3</v>
      </c>
      <c r="DL105" s="42" t="s">
        <v>3</v>
      </c>
      <c r="DM105" s="42" t="s">
        <v>3</v>
      </c>
      <c r="DN105" s="42" t="s">
        <v>2662</v>
      </c>
      <c r="DO105" s="42" t="s">
        <v>2663</v>
      </c>
      <c r="DP105" s="42" t="s">
        <v>2664</v>
      </c>
      <c r="DQ105" s="42" t="s">
        <v>2664</v>
      </c>
      <c r="DR105" s="42" t="s">
        <v>2663</v>
      </c>
      <c r="DS105" s="42" t="s">
        <v>2663</v>
      </c>
      <c r="DT105" s="42" t="s">
        <v>1022</v>
      </c>
      <c r="DU105" s="42" t="s">
        <v>2663</v>
      </c>
      <c r="DV105" s="42" t="s">
        <v>2663</v>
      </c>
      <c r="DW105" s="42" t="s">
        <v>2664</v>
      </c>
      <c r="DX105" s="42" t="s">
        <v>2663</v>
      </c>
      <c r="DY105" s="42" t="s">
        <v>2663</v>
      </c>
      <c r="DZ105" s="42" t="s">
        <v>2663</v>
      </c>
      <c r="EA105" s="42" t="s">
        <v>2663</v>
      </c>
      <c r="EB105" s="42" t="s">
        <v>2663</v>
      </c>
      <c r="EC105" s="42" t="s">
        <v>3</v>
      </c>
      <c r="ED105" s="42" t="s">
        <v>1045</v>
      </c>
      <c r="EE105" s="42" t="s">
        <v>2662</v>
      </c>
      <c r="EF105" s="42">
        <v>0</v>
      </c>
      <c r="EG105" s="42">
        <v>1</v>
      </c>
      <c r="EH105" s="42">
        <v>1</v>
      </c>
      <c r="EI105" s="42">
        <v>0</v>
      </c>
      <c r="EJ105" s="42">
        <v>0</v>
      </c>
      <c r="EK105" s="42" t="s">
        <v>2665</v>
      </c>
      <c r="EL105" s="42">
        <v>0</v>
      </c>
      <c r="EM105" s="42">
        <v>1</v>
      </c>
      <c r="EN105" s="42">
        <v>0</v>
      </c>
      <c r="EO105" s="42">
        <v>0</v>
      </c>
      <c r="EP105" s="42">
        <v>0</v>
      </c>
      <c r="EQ105" s="42">
        <v>0</v>
      </c>
      <c r="ER105" s="42">
        <v>0</v>
      </c>
      <c r="ES105" s="42">
        <v>0</v>
      </c>
      <c r="ET105" s="42">
        <v>0</v>
      </c>
      <c r="EU105" s="42">
        <v>0</v>
      </c>
      <c r="EV105" s="42">
        <v>0</v>
      </c>
      <c r="EW105" s="42" t="s">
        <v>3</v>
      </c>
      <c r="EX105" s="44" t="s">
        <v>3</v>
      </c>
      <c r="EY105" s="44" t="s">
        <v>3</v>
      </c>
      <c r="EZ105" s="42" t="s">
        <v>3</v>
      </c>
      <c r="FA105" s="42" t="s">
        <v>3</v>
      </c>
      <c r="FB105" s="42" t="s">
        <v>3</v>
      </c>
      <c r="FC105" s="42" t="s">
        <v>3</v>
      </c>
      <c r="FD105" s="42" t="s">
        <v>3</v>
      </c>
      <c r="FE105" s="42" t="s">
        <v>3</v>
      </c>
      <c r="FF105" s="42" t="s">
        <v>3</v>
      </c>
      <c r="FG105" s="42" t="s">
        <v>3</v>
      </c>
      <c r="FH105" s="42" t="s">
        <v>3</v>
      </c>
      <c r="FI105" s="42" t="s">
        <v>62</v>
      </c>
      <c r="FJ105" s="42" t="s">
        <v>3</v>
      </c>
      <c r="FK105" s="42" t="s">
        <v>3</v>
      </c>
      <c r="FL105" s="42" t="s">
        <v>3</v>
      </c>
      <c r="FM105" s="42" t="s">
        <v>62</v>
      </c>
      <c r="FN105" s="49"/>
      <c r="FO105" s="43" t="s">
        <v>3</v>
      </c>
      <c r="FP105" s="42" t="s">
        <v>3</v>
      </c>
      <c r="FQ105" s="42" t="s">
        <v>3</v>
      </c>
      <c r="FR105" s="42" t="s">
        <v>3</v>
      </c>
      <c r="FS105" s="42" t="s">
        <v>3</v>
      </c>
      <c r="FT105" s="42" t="s">
        <v>3</v>
      </c>
      <c r="FU105" s="42" t="s">
        <v>3</v>
      </c>
      <c r="FV105" s="42" t="s">
        <v>3</v>
      </c>
      <c r="FW105" s="42" t="s">
        <v>3</v>
      </c>
      <c r="FX105" s="42" t="s">
        <v>3</v>
      </c>
      <c r="FY105" s="42" t="s">
        <v>3</v>
      </c>
      <c r="FZ105" s="42" t="s">
        <v>3</v>
      </c>
      <c r="GA105" s="42" t="s">
        <v>3</v>
      </c>
      <c r="GB105" s="42" t="s">
        <v>3</v>
      </c>
      <c r="GC105" s="42" t="s">
        <v>3</v>
      </c>
      <c r="GD105" s="42" t="s">
        <v>3</v>
      </c>
      <c r="GE105" s="42" t="s">
        <v>3</v>
      </c>
      <c r="GF105" s="42" t="s">
        <v>3</v>
      </c>
      <c r="GG105" s="42" t="s">
        <v>3</v>
      </c>
      <c r="GH105" s="42" t="s">
        <v>3</v>
      </c>
      <c r="GI105" s="42" t="s">
        <v>3</v>
      </c>
      <c r="GJ105" s="42" t="s">
        <v>3</v>
      </c>
      <c r="GK105" s="42" t="s">
        <v>3</v>
      </c>
      <c r="GL105" s="42" t="s">
        <v>3</v>
      </c>
      <c r="GM105" s="42" t="s">
        <v>3</v>
      </c>
      <c r="GN105" s="42" t="s">
        <v>3</v>
      </c>
      <c r="GO105" s="42" t="s">
        <v>3</v>
      </c>
      <c r="GP105" s="44" t="s">
        <v>3</v>
      </c>
      <c r="GQ105" s="44" t="s">
        <v>3</v>
      </c>
      <c r="GR105" s="44" t="s">
        <v>3</v>
      </c>
      <c r="GT105" s="44" t="s">
        <v>3</v>
      </c>
      <c r="GU105" s="42" t="s">
        <v>2666</v>
      </c>
      <c r="GV105" s="42" t="s">
        <v>2667</v>
      </c>
      <c r="GW105" s="42" t="s">
        <v>3</v>
      </c>
      <c r="GX105" s="42">
        <v>144598630</v>
      </c>
      <c r="GY105" s="42" t="s">
        <v>2506</v>
      </c>
      <c r="GZ105" s="42" t="s">
        <v>2668</v>
      </c>
      <c r="HA105" s="42" t="s">
        <v>3</v>
      </c>
      <c r="HB105" s="42">
        <v>51</v>
      </c>
    </row>
    <row r="106" spans="1:210" x14ac:dyDescent="0.35">
      <c r="A106" s="42" t="s">
        <v>2680</v>
      </c>
      <c r="B106" s="42" t="s">
        <v>2681</v>
      </c>
      <c r="C106" s="42" t="s">
        <v>2682</v>
      </c>
      <c r="D106" s="42" t="s">
        <v>2635</v>
      </c>
      <c r="E106" s="42" t="s">
        <v>3</v>
      </c>
      <c r="F106" s="42" t="s">
        <v>2682</v>
      </c>
      <c r="G106" s="42" t="s">
        <v>46</v>
      </c>
      <c r="H106" s="42" t="s">
        <v>603</v>
      </c>
      <c r="I106" s="42" t="s">
        <v>46</v>
      </c>
      <c r="J106" s="42" t="s">
        <v>655</v>
      </c>
      <c r="K106" s="42" t="s">
        <v>673</v>
      </c>
      <c r="L106" s="42" t="s">
        <v>1118</v>
      </c>
      <c r="M106" s="42" t="s">
        <v>735</v>
      </c>
      <c r="N106" s="42" t="s">
        <v>1118</v>
      </c>
      <c r="O106" s="42" t="s">
        <v>1904</v>
      </c>
      <c r="P106" s="42" t="s">
        <v>43</v>
      </c>
      <c r="Q106" s="42" t="s">
        <v>1118</v>
      </c>
      <c r="R106" s="42" t="s">
        <v>774</v>
      </c>
      <c r="S106" s="42" t="s">
        <v>43</v>
      </c>
      <c r="T106" s="42" t="s">
        <v>1118</v>
      </c>
      <c r="U106" s="43" t="s">
        <v>1118</v>
      </c>
      <c r="V106" s="42" t="s">
        <v>21</v>
      </c>
      <c r="W106" s="42" t="s">
        <v>1084</v>
      </c>
      <c r="X106" s="42" t="s">
        <v>224</v>
      </c>
      <c r="Y106" s="42" t="s">
        <v>1084</v>
      </c>
      <c r="Z106" s="42" t="s">
        <v>1089</v>
      </c>
      <c r="AA106" s="42" t="s">
        <v>1045</v>
      </c>
      <c r="AB106" s="42" t="s">
        <v>1045</v>
      </c>
      <c r="AC106" s="42" t="s">
        <v>43</v>
      </c>
      <c r="AD106" s="42" t="s">
        <v>2450</v>
      </c>
      <c r="AE106" s="43" t="s">
        <v>2683</v>
      </c>
      <c r="AF106" s="44" t="s">
        <v>3</v>
      </c>
      <c r="AG106" s="44" t="s">
        <v>3</v>
      </c>
      <c r="AH106" s="42" t="s">
        <v>2662</v>
      </c>
      <c r="AI106" s="42">
        <v>0</v>
      </c>
      <c r="AJ106" s="42">
        <v>1</v>
      </c>
      <c r="AK106" s="42">
        <v>1</v>
      </c>
      <c r="AL106" s="42">
        <v>0</v>
      </c>
      <c r="AM106" s="42">
        <v>0</v>
      </c>
      <c r="AN106" s="42" t="s">
        <v>2662</v>
      </c>
      <c r="AO106" s="42">
        <v>0</v>
      </c>
      <c r="AP106" s="42">
        <v>1</v>
      </c>
      <c r="AQ106" s="42">
        <v>1</v>
      </c>
      <c r="AR106" s="42">
        <v>0</v>
      </c>
      <c r="AS106" s="42">
        <v>0</v>
      </c>
      <c r="AT106" s="42" t="s">
        <v>3</v>
      </c>
      <c r="AU106" s="42" t="s">
        <v>3</v>
      </c>
      <c r="AV106" s="42" t="s">
        <v>3</v>
      </c>
      <c r="AW106" s="42" t="s">
        <v>3</v>
      </c>
      <c r="AX106" s="42" t="s">
        <v>3</v>
      </c>
      <c r="AY106" s="42" t="s">
        <v>3</v>
      </c>
      <c r="AZ106" s="42" t="s">
        <v>3</v>
      </c>
      <c r="BA106" s="42" t="s">
        <v>3</v>
      </c>
      <c r="BB106" s="42" t="s">
        <v>3</v>
      </c>
      <c r="BC106" s="42" t="s">
        <v>3</v>
      </c>
      <c r="BD106" s="42" t="s">
        <v>3</v>
      </c>
      <c r="BE106" s="42" t="s">
        <v>3</v>
      </c>
      <c r="BF106" s="42" t="s">
        <v>3</v>
      </c>
      <c r="BG106" s="42" t="s">
        <v>3</v>
      </c>
      <c r="BH106" s="42" t="s">
        <v>3</v>
      </c>
      <c r="BI106" s="42" t="s">
        <v>3</v>
      </c>
      <c r="BJ106" s="42" t="s">
        <v>3</v>
      </c>
      <c r="BK106" s="42" t="s">
        <v>3</v>
      </c>
      <c r="BL106" s="42" t="s">
        <v>3</v>
      </c>
      <c r="BM106" s="42" t="s">
        <v>3</v>
      </c>
      <c r="BN106" s="42" t="s">
        <v>3</v>
      </c>
      <c r="BO106" s="42" t="s">
        <v>3</v>
      </c>
      <c r="BP106" s="42" t="s">
        <v>3</v>
      </c>
      <c r="BQ106" s="42" t="s">
        <v>3</v>
      </c>
      <c r="BR106" s="42" t="s">
        <v>3</v>
      </c>
      <c r="BS106" s="42" t="s">
        <v>3</v>
      </c>
      <c r="BT106" s="43" t="s">
        <v>3</v>
      </c>
      <c r="BU106" s="42" t="s">
        <v>1045</v>
      </c>
      <c r="BV106" s="42">
        <v>25</v>
      </c>
      <c r="BW106" s="42" t="s">
        <v>3</v>
      </c>
      <c r="BX106" s="42" t="s">
        <v>3</v>
      </c>
      <c r="BY106" s="42" t="s">
        <v>3</v>
      </c>
      <c r="BZ106" s="42" t="s">
        <v>3</v>
      </c>
      <c r="CA106" s="42" t="s">
        <v>3</v>
      </c>
      <c r="CB106" s="42" t="s">
        <v>3</v>
      </c>
      <c r="CC106" s="42" t="s">
        <v>3</v>
      </c>
      <c r="CD106" s="43">
        <v>25</v>
      </c>
      <c r="CE106" s="42" t="s">
        <v>1045</v>
      </c>
      <c r="CF106" s="42">
        <v>75</v>
      </c>
      <c r="CG106" s="42" t="s">
        <v>3</v>
      </c>
      <c r="CH106" s="42" t="s">
        <v>3</v>
      </c>
      <c r="CI106" s="42" t="s">
        <v>3</v>
      </c>
      <c r="CJ106" s="42" t="s">
        <v>3</v>
      </c>
      <c r="CK106" s="42" t="s">
        <v>3</v>
      </c>
      <c r="CL106" s="42" t="s">
        <v>3</v>
      </c>
      <c r="CM106" s="42" t="s">
        <v>3</v>
      </c>
      <c r="CN106" s="42" t="s">
        <v>3</v>
      </c>
      <c r="CO106" s="43"/>
      <c r="CP106" s="45">
        <v>75</v>
      </c>
      <c r="CQ106" s="42" t="s">
        <v>3</v>
      </c>
      <c r="CR106" s="42" t="s">
        <v>3</v>
      </c>
      <c r="CS106" s="42" t="s">
        <v>3</v>
      </c>
      <c r="CT106" s="42" t="s">
        <v>3</v>
      </c>
      <c r="CU106" s="42" t="s">
        <v>17</v>
      </c>
      <c r="CV106" s="42" t="s">
        <v>3</v>
      </c>
      <c r="CW106" s="42" t="s">
        <v>3</v>
      </c>
      <c r="CX106" s="42" t="s">
        <v>3</v>
      </c>
      <c r="CY106" s="42" t="s">
        <v>3</v>
      </c>
      <c r="CZ106" s="42" t="s">
        <v>3</v>
      </c>
      <c r="DA106" s="42" t="s">
        <v>3</v>
      </c>
      <c r="DB106" s="42" t="s">
        <v>3</v>
      </c>
      <c r="DC106" s="42" t="s">
        <v>3</v>
      </c>
      <c r="DD106" s="42" t="s">
        <v>3</v>
      </c>
      <c r="DE106" s="42" t="s">
        <v>3</v>
      </c>
      <c r="DF106" s="42" t="s">
        <v>3</v>
      </c>
      <c r="DG106" s="42" t="s">
        <v>3</v>
      </c>
      <c r="DH106" s="42" t="s">
        <v>3</v>
      </c>
      <c r="DI106" s="42" t="s">
        <v>3</v>
      </c>
      <c r="DJ106" s="42" t="s">
        <v>3</v>
      </c>
      <c r="DK106" s="42" t="s">
        <v>3</v>
      </c>
      <c r="DL106" s="42" t="s">
        <v>3</v>
      </c>
      <c r="DM106" s="42" t="s">
        <v>3</v>
      </c>
      <c r="DN106" s="42" t="s">
        <v>3</v>
      </c>
      <c r="DO106" s="42" t="s">
        <v>3</v>
      </c>
      <c r="DP106" s="42" t="s">
        <v>3</v>
      </c>
      <c r="DQ106" s="42" t="s">
        <v>3</v>
      </c>
      <c r="DR106" s="42" t="s">
        <v>3</v>
      </c>
      <c r="DS106" s="42" t="s">
        <v>3</v>
      </c>
      <c r="DT106" s="42" t="s">
        <v>3</v>
      </c>
      <c r="DU106" s="42" t="s">
        <v>3</v>
      </c>
      <c r="DV106" s="42" t="s">
        <v>3</v>
      </c>
      <c r="DW106" s="42" t="s">
        <v>3</v>
      </c>
      <c r="DX106" s="42" t="s">
        <v>3</v>
      </c>
      <c r="DY106" s="42" t="s">
        <v>3</v>
      </c>
      <c r="DZ106" s="42" t="s">
        <v>3</v>
      </c>
      <c r="EA106" s="42" t="s">
        <v>3</v>
      </c>
      <c r="EB106" s="42" t="s">
        <v>3</v>
      </c>
      <c r="EC106" s="42" t="s">
        <v>3</v>
      </c>
      <c r="ED106" s="42" t="s">
        <v>1045</v>
      </c>
      <c r="EE106" s="42" t="s">
        <v>2662</v>
      </c>
      <c r="EF106" s="42">
        <v>0</v>
      </c>
      <c r="EG106" s="42">
        <v>1</v>
      </c>
      <c r="EH106" s="42">
        <v>1</v>
      </c>
      <c r="EI106" s="42">
        <v>0</v>
      </c>
      <c r="EJ106" s="42">
        <v>0</v>
      </c>
      <c r="EK106" s="42" t="s">
        <v>1035</v>
      </c>
      <c r="EL106" s="42">
        <v>0</v>
      </c>
      <c r="EM106" s="42">
        <v>0</v>
      </c>
      <c r="EN106" s="42">
        <v>0</v>
      </c>
      <c r="EO106" s="42">
        <v>0</v>
      </c>
      <c r="EP106" s="42">
        <v>0</v>
      </c>
      <c r="EQ106" s="42">
        <v>0</v>
      </c>
      <c r="ER106" s="42">
        <v>0</v>
      </c>
      <c r="ES106" s="42">
        <v>1</v>
      </c>
      <c r="ET106" s="42">
        <v>0</v>
      </c>
      <c r="EU106" s="42">
        <v>0</v>
      </c>
      <c r="EV106" s="42">
        <v>0</v>
      </c>
      <c r="EW106" s="42" t="s">
        <v>3</v>
      </c>
      <c r="EX106" s="44" t="s">
        <v>3</v>
      </c>
      <c r="EY106" s="44" t="s">
        <v>3</v>
      </c>
      <c r="EZ106" s="42" t="s">
        <v>3</v>
      </c>
      <c r="FA106" s="42" t="s">
        <v>3</v>
      </c>
      <c r="FB106" s="42" t="s">
        <v>3</v>
      </c>
      <c r="FC106" s="42" t="s">
        <v>3</v>
      </c>
      <c r="FD106" s="42" t="s">
        <v>3</v>
      </c>
      <c r="FE106" s="42" t="s">
        <v>3</v>
      </c>
      <c r="FF106" s="42" t="s">
        <v>3</v>
      </c>
      <c r="FG106" s="42" t="s">
        <v>3</v>
      </c>
      <c r="FH106" s="42" t="s">
        <v>3</v>
      </c>
      <c r="FI106" s="42" t="s">
        <v>62</v>
      </c>
      <c r="FJ106" s="42" t="s">
        <v>3</v>
      </c>
      <c r="FK106" s="42" t="s">
        <v>3</v>
      </c>
      <c r="FL106" s="42" t="s">
        <v>3</v>
      </c>
      <c r="FM106" s="42" t="s">
        <v>62</v>
      </c>
      <c r="FN106" s="49"/>
      <c r="FO106" s="43" t="s">
        <v>3</v>
      </c>
      <c r="FP106" s="42" t="s">
        <v>3</v>
      </c>
      <c r="FQ106" s="42" t="s">
        <v>3</v>
      </c>
      <c r="FR106" s="42" t="s">
        <v>3</v>
      </c>
      <c r="FS106" s="42" t="s">
        <v>3</v>
      </c>
      <c r="FT106" s="42" t="s">
        <v>3</v>
      </c>
      <c r="FU106" s="42" t="s">
        <v>3</v>
      </c>
      <c r="FV106" s="42" t="s">
        <v>3</v>
      </c>
      <c r="FW106" s="42" t="s">
        <v>3</v>
      </c>
      <c r="FX106" s="42" t="s">
        <v>3</v>
      </c>
      <c r="FY106" s="42" t="s">
        <v>3</v>
      </c>
      <c r="FZ106" s="42" t="s">
        <v>3</v>
      </c>
      <c r="GA106" s="42" t="s">
        <v>3</v>
      </c>
      <c r="GB106" s="42" t="s">
        <v>3</v>
      </c>
      <c r="GC106" s="42" t="s">
        <v>3</v>
      </c>
      <c r="GD106" s="42" t="s">
        <v>3</v>
      </c>
      <c r="GE106" s="42" t="s">
        <v>3</v>
      </c>
      <c r="GF106" s="42" t="s">
        <v>3</v>
      </c>
      <c r="GG106" s="42" t="s">
        <v>3</v>
      </c>
      <c r="GH106" s="42" t="s">
        <v>3</v>
      </c>
      <c r="GI106" s="42" t="s">
        <v>3</v>
      </c>
      <c r="GJ106" s="42" t="s">
        <v>3</v>
      </c>
      <c r="GK106" s="42" t="s">
        <v>3</v>
      </c>
      <c r="GL106" s="42" t="s">
        <v>3</v>
      </c>
      <c r="GM106" s="42" t="s">
        <v>3</v>
      </c>
      <c r="GN106" s="42" t="s">
        <v>3</v>
      </c>
      <c r="GO106" s="42" t="s">
        <v>3</v>
      </c>
      <c r="GP106" s="44" t="s">
        <v>3</v>
      </c>
      <c r="GQ106" s="44" t="s">
        <v>3</v>
      </c>
      <c r="GR106" s="44" t="s">
        <v>3</v>
      </c>
      <c r="GT106" s="44" t="s">
        <v>3</v>
      </c>
      <c r="GU106" s="42" t="s">
        <v>2684</v>
      </c>
      <c r="GV106" s="42" t="s">
        <v>2685</v>
      </c>
      <c r="GW106" s="42" t="s">
        <v>3</v>
      </c>
      <c r="GX106" s="42">
        <v>144594352</v>
      </c>
      <c r="GY106" s="42" t="s">
        <v>2455</v>
      </c>
      <c r="GZ106" s="42" t="s">
        <v>2686</v>
      </c>
      <c r="HA106" s="42" t="s">
        <v>3</v>
      </c>
      <c r="HB106" s="42">
        <v>41</v>
      </c>
    </row>
    <row r="107" spans="1:210" x14ac:dyDescent="0.35">
      <c r="A107" s="42" t="s">
        <v>2700</v>
      </c>
      <c r="B107" s="42" t="s">
        <v>2701</v>
      </c>
      <c r="C107" s="42" t="s">
        <v>2682</v>
      </c>
      <c r="D107" s="42" t="s">
        <v>2635</v>
      </c>
      <c r="E107" s="42" t="s">
        <v>3</v>
      </c>
      <c r="F107" s="42" t="s">
        <v>2682</v>
      </c>
      <c r="G107" s="42" t="s">
        <v>46</v>
      </c>
      <c r="H107" s="42" t="s">
        <v>603</v>
      </c>
      <c r="I107" s="42" t="s">
        <v>46</v>
      </c>
      <c r="J107" s="42" t="s">
        <v>653</v>
      </c>
      <c r="K107" s="42" t="s">
        <v>673</v>
      </c>
      <c r="L107" s="42" t="s">
        <v>1118</v>
      </c>
      <c r="M107" s="42" t="s">
        <v>735</v>
      </c>
      <c r="N107" s="42" t="s">
        <v>1118</v>
      </c>
      <c r="O107" s="42" t="s">
        <v>1904</v>
      </c>
      <c r="P107" s="42" t="s">
        <v>43</v>
      </c>
      <c r="Q107" s="42" t="s">
        <v>1118</v>
      </c>
      <c r="R107" s="42" t="s">
        <v>774</v>
      </c>
      <c r="S107" s="42" t="s">
        <v>43</v>
      </c>
      <c r="T107" s="42" t="s">
        <v>1118</v>
      </c>
      <c r="U107" s="43" t="s">
        <v>1118</v>
      </c>
      <c r="V107" s="42" t="s">
        <v>21</v>
      </c>
      <c r="W107" s="42" t="s">
        <v>1084</v>
      </c>
      <c r="X107" s="42" t="s">
        <v>224</v>
      </c>
      <c r="Y107" s="42" t="s">
        <v>1084</v>
      </c>
      <c r="Z107" s="42" t="s">
        <v>1089</v>
      </c>
      <c r="AA107" s="42" t="s">
        <v>1045</v>
      </c>
      <c r="AB107" s="42" t="s">
        <v>1045</v>
      </c>
      <c r="AC107" s="42" t="s">
        <v>43</v>
      </c>
      <c r="AD107" s="42" t="s">
        <v>2450</v>
      </c>
      <c r="AE107" s="43" t="s">
        <v>2683</v>
      </c>
      <c r="AF107" s="44" t="s">
        <v>3</v>
      </c>
      <c r="AG107" s="44" t="s">
        <v>3</v>
      </c>
      <c r="AH107" s="42" t="s">
        <v>2662</v>
      </c>
      <c r="AI107" s="42">
        <v>0</v>
      </c>
      <c r="AJ107" s="42">
        <v>1</v>
      </c>
      <c r="AK107" s="42">
        <v>1</v>
      </c>
      <c r="AL107" s="42">
        <v>0</v>
      </c>
      <c r="AM107" s="42">
        <v>0</v>
      </c>
      <c r="AN107" s="42" t="s">
        <v>2662</v>
      </c>
      <c r="AO107" s="42">
        <v>0</v>
      </c>
      <c r="AP107" s="42">
        <v>1</v>
      </c>
      <c r="AQ107" s="42">
        <v>1</v>
      </c>
      <c r="AR107" s="42">
        <v>0</v>
      </c>
      <c r="AS107" s="42">
        <v>0</v>
      </c>
      <c r="AT107" s="42" t="s">
        <v>3</v>
      </c>
      <c r="AU107" s="42" t="s">
        <v>3</v>
      </c>
      <c r="AV107" s="42" t="s">
        <v>3</v>
      </c>
      <c r="AW107" s="42" t="s">
        <v>3</v>
      </c>
      <c r="AX107" s="42" t="s">
        <v>3</v>
      </c>
      <c r="AY107" s="42" t="s">
        <v>3</v>
      </c>
      <c r="AZ107" s="42" t="s">
        <v>3</v>
      </c>
      <c r="BA107" s="42" t="s">
        <v>3</v>
      </c>
      <c r="BB107" s="42" t="s">
        <v>3</v>
      </c>
      <c r="BC107" s="42" t="s">
        <v>3</v>
      </c>
      <c r="BD107" s="42" t="s">
        <v>3</v>
      </c>
      <c r="BE107" s="42" t="s">
        <v>3</v>
      </c>
      <c r="BF107" s="42" t="s">
        <v>3</v>
      </c>
      <c r="BG107" s="42" t="s">
        <v>3</v>
      </c>
      <c r="BH107" s="42" t="s">
        <v>3</v>
      </c>
      <c r="BI107" s="42" t="s">
        <v>3</v>
      </c>
      <c r="BJ107" s="42" t="s">
        <v>3</v>
      </c>
      <c r="BK107" s="42" t="s">
        <v>3</v>
      </c>
      <c r="BL107" s="42" t="s">
        <v>3</v>
      </c>
      <c r="BM107" s="42" t="s">
        <v>3</v>
      </c>
      <c r="BN107" s="42" t="s">
        <v>3</v>
      </c>
      <c r="BO107" s="42" t="s">
        <v>3</v>
      </c>
      <c r="BP107" s="42" t="s">
        <v>3</v>
      </c>
      <c r="BQ107" s="42" t="s">
        <v>3</v>
      </c>
      <c r="BR107" s="42" t="s">
        <v>3</v>
      </c>
      <c r="BS107" s="42" t="s">
        <v>3</v>
      </c>
      <c r="BT107" s="43" t="s">
        <v>3</v>
      </c>
      <c r="BU107" s="42" t="s">
        <v>1045</v>
      </c>
      <c r="BV107" s="42">
        <v>25</v>
      </c>
      <c r="BW107" s="42" t="s">
        <v>3</v>
      </c>
      <c r="BX107" s="42" t="s">
        <v>3</v>
      </c>
      <c r="BY107" s="42" t="s">
        <v>3</v>
      </c>
      <c r="BZ107" s="42" t="s">
        <v>3</v>
      </c>
      <c r="CA107" s="42" t="s">
        <v>3</v>
      </c>
      <c r="CB107" s="42" t="s">
        <v>3</v>
      </c>
      <c r="CC107" s="42" t="s">
        <v>3</v>
      </c>
      <c r="CD107" s="43">
        <v>25</v>
      </c>
      <c r="CE107" s="42" t="s">
        <v>1045</v>
      </c>
      <c r="CF107" s="42">
        <v>75</v>
      </c>
      <c r="CG107" s="42" t="s">
        <v>3</v>
      </c>
      <c r="CH107" s="42" t="s">
        <v>3</v>
      </c>
      <c r="CI107" s="42" t="s">
        <v>3</v>
      </c>
      <c r="CJ107" s="42" t="s">
        <v>3</v>
      </c>
      <c r="CK107" s="42" t="s">
        <v>3</v>
      </c>
      <c r="CL107" s="42" t="s">
        <v>3</v>
      </c>
      <c r="CM107" s="42" t="s">
        <v>3</v>
      </c>
      <c r="CN107" s="42" t="s">
        <v>3</v>
      </c>
      <c r="CO107" s="43"/>
      <c r="CP107" s="45">
        <v>75</v>
      </c>
      <c r="CQ107" s="42" t="s">
        <v>3</v>
      </c>
      <c r="CR107" s="42" t="s">
        <v>3</v>
      </c>
      <c r="CS107" s="42" t="s">
        <v>3</v>
      </c>
      <c r="CT107" s="42" t="s">
        <v>3</v>
      </c>
      <c r="CU107" s="42" t="s">
        <v>33</v>
      </c>
      <c r="CV107" s="42" t="s">
        <v>2662</v>
      </c>
      <c r="CW107" s="42">
        <v>0</v>
      </c>
      <c r="CX107" s="42">
        <v>1</v>
      </c>
      <c r="CY107" s="42">
        <v>1</v>
      </c>
      <c r="CZ107" s="42">
        <v>0</v>
      </c>
      <c r="DA107" s="42">
        <v>0</v>
      </c>
      <c r="DB107" s="42" t="s">
        <v>1008</v>
      </c>
      <c r="DC107" s="42">
        <v>0</v>
      </c>
      <c r="DD107" s="42">
        <v>0</v>
      </c>
      <c r="DE107" s="42">
        <v>0</v>
      </c>
      <c r="DF107" s="42">
        <v>0</v>
      </c>
      <c r="DG107" s="42">
        <v>0</v>
      </c>
      <c r="DH107" s="42">
        <v>0</v>
      </c>
      <c r="DI107" s="42">
        <v>0</v>
      </c>
      <c r="DJ107" s="42">
        <v>1</v>
      </c>
      <c r="DK107" s="42">
        <v>0</v>
      </c>
      <c r="DL107" s="42">
        <v>0</v>
      </c>
      <c r="DM107" s="42" t="s">
        <v>3</v>
      </c>
      <c r="DN107" s="42" t="s">
        <v>3</v>
      </c>
      <c r="DO107" s="42" t="s">
        <v>3</v>
      </c>
      <c r="DP107" s="42" t="s">
        <v>3</v>
      </c>
      <c r="DQ107" s="42" t="s">
        <v>3</v>
      </c>
      <c r="DR107" s="42" t="s">
        <v>3</v>
      </c>
      <c r="DS107" s="42" t="s">
        <v>3</v>
      </c>
      <c r="DT107" s="42" t="s">
        <v>3</v>
      </c>
      <c r="DU107" s="42" t="s">
        <v>3</v>
      </c>
      <c r="DV107" s="42" t="s">
        <v>3</v>
      </c>
      <c r="DW107" s="42" t="s">
        <v>3</v>
      </c>
      <c r="DX107" s="42" t="s">
        <v>3</v>
      </c>
      <c r="DY107" s="42" t="s">
        <v>3</v>
      </c>
      <c r="DZ107" s="42" t="s">
        <v>3</v>
      </c>
      <c r="EA107" s="42" t="s">
        <v>3</v>
      </c>
      <c r="EB107" s="42" t="s">
        <v>3</v>
      </c>
      <c r="EC107" s="42" t="s">
        <v>3</v>
      </c>
      <c r="ED107" s="42" t="s">
        <v>1045</v>
      </c>
      <c r="EE107" s="42" t="s">
        <v>2662</v>
      </c>
      <c r="EF107" s="42">
        <v>0</v>
      </c>
      <c r="EG107" s="42">
        <v>1</v>
      </c>
      <c r="EH107" s="42">
        <v>1</v>
      </c>
      <c r="EI107" s="42">
        <v>0</v>
      </c>
      <c r="EJ107" s="42">
        <v>0</v>
      </c>
      <c r="EK107" s="42" t="s">
        <v>2702</v>
      </c>
      <c r="EL107" s="42">
        <v>0</v>
      </c>
      <c r="EM107" s="42">
        <v>0</v>
      </c>
      <c r="EN107" s="42">
        <v>0</v>
      </c>
      <c r="EO107" s="42">
        <v>0</v>
      </c>
      <c r="EP107" s="42">
        <v>0</v>
      </c>
      <c r="EQ107" s="42">
        <v>0</v>
      </c>
      <c r="ER107" s="42">
        <v>0</v>
      </c>
      <c r="ES107" s="42">
        <v>1</v>
      </c>
      <c r="ET107" s="42">
        <v>1</v>
      </c>
      <c r="EU107" s="42">
        <v>0</v>
      </c>
      <c r="EV107" s="42">
        <v>0</v>
      </c>
      <c r="EW107" s="42" t="s">
        <v>3</v>
      </c>
      <c r="EX107" s="44" t="s">
        <v>3</v>
      </c>
      <c r="EY107" s="44" t="s">
        <v>3</v>
      </c>
      <c r="EZ107" s="42" t="s">
        <v>3</v>
      </c>
      <c r="FA107" s="42" t="s">
        <v>3</v>
      </c>
      <c r="FB107" s="42" t="s">
        <v>3</v>
      </c>
      <c r="FC107" s="42" t="s">
        <v>3</v>
      </c>
      <c r="FD107" s="42" t="s">
        <v>3</v>
      </c>
      <c r="FE107" s="42" t="s">
        <v>3</v>
      </c>
      <c r="FF107" s="42" t="s">
        <v>3</v>
      </c>
      <c r="FG107" s="42" t="s">
        <v>3</v>
      </c>
      <c r="FH107" s="42" t="s">
        <v>3</v>
      </c>
      <c r="FI107" s="42" t="s">
        <v>62</v>
      </c>
      <c r="FJ107" s="42" t="s">
        <v>3</v>
      </c>
      <c r="FK107" s="42" t="s">
        <v>3</v>
      </c>
      <c r="FL107" s="42" t="s">
        <v>3</v>
      </c>
      <c r="FM107" s="42" t="s">
        <v>62</v>
      </c>
      <c r="FN107" s="49"/>
      <c r="FO107" s="43" t="s">
        <v>3</v>
      </c>
      <c r="FP107" s="42" t="s">
        <v>3</v>
      </c>
      <c r="FQ107" s="42" t="s">
        <v>3</v>
      </c>
      <c r="FR107" s="42" t="s">
        <v>3</v>
      </c>
      <c r="FS107" s="42" t="s">
        <v>3</v>
      </c>
      <c r="FT107" s="42" t="s">
        <v>3</v>
      </c>
      <c r="FU107" s="42" t="s">
        <v>3</v>
      </c>
      <c r="FV107" s="42" t="s">
        <v>3</v>
      </c>
      <c r="FW107" s="42" t="s">
        <v>3</v>
      </c>
      <c r="FX107" s="42" t="s">
        <v>3</v>
      </c>
      <c r="FY107" s="42" t="s">
        <v>3</v>
      </c>
      <c r="FZ107" s="42" t="s">
        <v>3</v>
      </c>
      <c r="GA107" s="42" t="s">
        <v>3</v>
      </c>
      <c r="GB107" s="42" t="s">
        <v>3</v>
      </c>
      <c r="GC107" s="42" t="s">
        <v>3</v>
      </c>
      <c r="GD107" s="42" t="s">
        <v>3</v>
      </c>
      <c r="GE107" s="42" t="s">
        <v>3</v>
      </c>
      <c r="GF107" s="42" t="s">
        <v>3</v>
      </c>
      <c r="GG107" s="42" t="s">
        <v>3</v>
      </c>
      <c r="GH107" s="42" t="s">
        <v>3</v>
      </c>
      <c r="GI107" s="42" t="s">
        <v>3</v>
      </c>
      <c r="GJ107" s="42" t="s">
        <v>3</v>
      </c>
      <c r="GK107" s="42" t="s">
        <v>3</v>
      </c>
      <c r="GL107" s="42" t="s">
        <v>3</v>
      </c>
      <c r="GM107" s="42" t="s">
        <v>3</v>
      </c>
      <c r="GN107" s="42" t="s">
        <v>3</v>
      </c>
      <c r="GO107" s="42" t="s">
        <v>3</v>
      </c>
      <c r="GP107" s="44" t="s">
        <v>3</v>
      </c>
      <c r="GQ107" s="44" t="s">
        <v>3</v>
      </c>
      <c r="GR107" s="44" t="s">
        <v>3</v>
      </c>
      <c r="GT107" s="44" t="s">
        <v>3</v>
      </c>
      <c r="GU107" s="42" t="s">
        <v>2703</v>
      </c>
      <c r="GV107" s="42" t="s">
        <v>2704</v>
      </c>
      <c r="GW107" s="42" t="s">
        <v>3</v>
      </c>
      <c r="GX107" s="42">
        <v>144593380</v>
      </c>
      <c r="GY107" s="42" t="s">
        <v>2448</v>
      </c>
      <c r="GZ107" s="42" t="s">
        <v>2705</v>
      </c>
      <c r="HA107" s="42" t="s">
        <v>3</v>
      </c>
      <c r="HB107" s="42">
        <v>39</v>
      </c>
    </row>
    <row r="108" spans="1:210" x14ac:dyDescent="0.35">
      <c r="A108" s="42" t="s">
        <v>2706</v>
      </c>
      <c r="B108" s="42" t="s">
        <v>2707</v>
      </c>
      <c r="C108" s="42" t="s">
        <v>2682</v>
      </c>
      <c r="D108" s="42" t="s">
        <v>2635</v>
      </c>
      <c r="E108" s="42" t="s">
        <v>3</v>
      </c>
      <c r="F108" s="42" t="s">
        <v>2682</v>
      </c>
      <c r="G108" s="42" t="s">
        <v>46</v>
      </c>
      <c r="H108" s="42" t="s">
        <v>603</v>
      </c>
      <c r="I108" s="42" t="s">
        <v>46</v>
      </c>
      <c r="J108" s="42" t="s">
        <v>655</v>
      </c>
      <c r="K108" s="42" t="s">
        <v>673</v>
      </c>
      <c r="L108" s="42" t="s">
        <v>1118</v>
      </c>
      <c r="M108" s="42" t="s">
        <v>735</v>
      </c>
      <c r="N108" s="42" t="s">
        <v>1118</v>
      </c>
      <c r="O108" s="42" t="s">
        <v>1904</v>
      </c>
      <c r="P108" s="42" t="s">
        <v>43</v>
      </c>
      <c r="Q108" s="42" t="s">
        <v>1118</v>
      </c>
      <c r="R108" s="42" t="s">
        <v>774</v>
      </c>
      <c r="S108" s="42" t="s">
        <v>43</v>
      </c>
      <c r="T108" s="42" t="s">
        <v>1118</v>
      </c>
      <c r="U108" s="43" t="s">
        <v>1118</v>
      </c>
      <c r="V108" s="42" t="s">
        <v>21</v>
      </c>
      <c r="W108" s="42" t="s">
        <v>1084</v>
      </c>
      <c r="X108" s="42" t="s">
        <v>224</v>
      </c>
      <c r="Y108" s="42" t="s">
        <v>1084</v>
      </c>
      <c r="Z108" s="42" t="s">
        <v>1089</v>
      </c>
      <c r="AA108" s="42" t="s">
        <v>1045</v>
      </c>
      <c r="AB108" s="42" t="s">
        <v>1045</v>
      </c>
      <c r="AC108" s="42" t="s">
        <v>43</v>
      </c>
      <c r="AD108" s="42" t="s">
        <v>2450</v>
      </c>
      <c r="AE108" s="43" t="s">
        <v>2683</v>
      </c>
      <c r="AF108" s="44" t="s">
        <v>3</v>
      </c>
      <c r="AG108" s="44" t="s">
        <v>3</v>
      </c>
      <c r="AH108" s="42" t="s">
        <v>2662</v>
      </c>
      <c r="AI108" s="42">
        <v>0</v>
      </c>
      <c r="AJ108" s="42">
        <v>1</v>
      </c>
      <c r="AK108" s="42">
        <v>1</v>
      </c>
      <c r="AL108" s="42">
        <v>0</v>
      </c>
      <c r="AM108" s="42">
        <v>0</v>
      </c>
      <c r="AN108" s="42" t="s">
        <v>2662</v>
      </c>
      <c r="AO108" s="42">
        <v>0</v>
      </c>
      <c r="AP108" s="42">
        <v>1</v>
      </c>
      <c r="AQ108" s="42">
        <v>1</v>
      </c>
      <c r="AR108" s="42">
        <v>0</v>
      </c>
      <c r="AS108" s="42">
        <v>0</v>
      </c>
      <c r="AT108" s="42" t="s">
        <v>3</v>
      </c>
      <c r="AU108" s="42" t="s">
        <v>3</v>
      </c>
      <c r="AV108" s="42" t="s">
        <v>3</v>
      </c>
      <c r="AW108" s="42" t="s">
        <v>3</v>
      </c>
      <c r="AX108" s="42" t="s">
        <v>3</v>
      </c>
      <c r="AY108" s="42" t="s">
        <v>3</v>
      </c>
      <c r="AZ108" s="42" t="s">
        <v>3</v>
      </c>
      <c r="BA108" s="42" t="s">
        <v>3</v>
      </c>
      <c r="BB108" s="42" t="s">
        <v>3</v>
      </c>
      <c r="BC108" s="42" t="s">
        <v>3</v>
      </c>
      <c r="BD108" s="42" t="s">
        <v>3</v>
      </c>
      <c r="BE108" s="42" t="s">
        <v>3</v>
      </c>
      <c r="BF108" s="42" t="s">
        <v>3</v>
      </c>
      <c r="BG108" s="42" t="s">
        <v>3</v>
      </c>
      <c r="BH108" s="42" t="s">
        <v>3</v>
      </c>
      <c r="BI108" s="42" t="s">
        <v>3</v>
      </c>
      <c r="BJ108" s="42" t="s">
        <v>3</v>
      </c>
      <c r="BK108" s="42" t="s">
        <v>3</v>
      </c>
      <c r="BL108" s="42" t="s">
        <v>3</v>
      </c>
      <c r="BM108" s="42" t="s">
        <v>3</v>
      </c>
      <c r="BN108" s="42" t="s">
        <v>3</v>
      </c>
      <c r="BO108" s="42" t="s">
        <v>3</v>
      </c>
      <c r="BP108" s="42" t="s">
        <v>3</v>
      </c>
      <c r="BQ108" s="42" t="s">
        <v>3</v>
      </c>
      <c r="BR108" s="42" t="s">
        <v>3</v>
      </c>
      <c r="BS108" s="42" t="s">
        <v>3</v>
      </c>
      <c r="BT108" s="43" t="s">
        <v>3</v>
      </c>
      <c r="BU108" s="42" t="s">
        <v>1045</v>
      </c>
      <c r="BV108" s="42">
        <v>25</v>
      </c>
      <c r="BW108" s="42" t="s">
        <v>3</v>
      </c>
      <c r="BX108" s="42" t="s">
        <v>3</v>
      </c>
      <c r="BY108" s="42" t="s">
        <v>3</v>
      </c>
      <c r="BZ108" s="42" t="s">
        <v>3</v>
      </c>
      <c r="CA108" s="42" t="s">
        <v>3</v>
      </c>
      <c r="CB108" s="42" t="s">
        <v>3</v>
      </c>
      <c r="CC108" s="42" t="s">
        <v>3</v>
      </c>
      <c r="CD108" s="43">
        <v>25</v>
      </c>
      <c r="CE108" s="42" t="s">
        <v>1045</v>
      </c>
      <c r="CF108" s="42">
        <v>75</v>
      </c>
      <c r="CG108" s="42" t="s">
        <v>3</v>
      </c>
      <c r="CH108" s="42" t="s">
        <v>3</v>
      </c>
      <c r="CI108" s="42" t="s">
        <v>3</v>
      </c>
      <c r="CJ108" s="42" t="s">
        <v>3</v>
      </c>
      <c r="CK108" s="42" t="s">
        <v>3</v>
      </c>
      <c r="CL108" s="42" t="s">
        <v>3</v>
      </c>
      <c r="CM108" s="42" t="s">
        <v>3</v>
      </c>
      <c r="CN108" s="42" t="s">
        <v>3</v>
      </c>
      <c r="CO108" s="43"/>
      <c r="CP108" s="45">
        <v>75</v>
      </c>
      <c r="CQ108" s="42" t="s">
        <v>3</v>
      </c>
      <c r="CR108" s="42" t="s">
        <v>3</v>
      </c>
      <c r="CS108" s="42" t="s">
        <v>3</v>
      </c>
      <c r="CT108" s="42" t="s">
        <v>3</v>
      </c>
      <c r="CU108" s="42" t="s">
        <v>33</v>
      </c>
      <c r="CV108" s="42" t="s">
        <v>2662</v>
      </c>
      <c r="CW108" s="42">
        <v>0</v>
      </c>
      <c r="CX108" s="42">
        <v>1</v>
      </c>
      <c r="CY108" s="42">
        <v>1</v>
      </c>
      <c r="CZ108" s="42">
        <v>0</v>
      </c>
      <c r="DA108" s="42">
        <v>0</v>
      </c>
      <c r="DB108" s="42" t="s">
        <v>998</v>
      </c>
      <c r="DC108" s="42">
        <v>0</v>
      </c>
      <c r="DD108" s="42">
        <v>0</v>
      </c>
      <c r="DE108" s="42">
        <v>1</v>
      </c>
      <c r="DF108" s="42">
        <v>0</v>
      </c>
      <c r="DG108" s="42">
        <v>0</v>
      </c>
      <c r="DH108" s="42">
        <v>0</v>
      </c>
      <c r="DI108" s="42">
        <v>0</v>
      </c>
      <c r="DJ108" s="42">
        <v>0</v>
      </c>
      <c r="DK108" s="42">
        <v>0</v>
      </c>
      <c r="DL108" s="42">
        <v>0</v>
      </c>
      <c r="DM108" s="42" t="s">
        <v>3</v>
      </c>
      <c r="DN108" s="42" t="s">
        <v>3</v>
      </c>
      <c r="DO108" s="42" t="s">
        <v>3</v>
      </c>
      <c r="DP108" s="42" t="s">
        <v>3</v>
      </c>
      <c r="DQ108" s="42" t="s">
        <v>3</v>
      </c>
      <c r="DR108" s="42" t="s">
        <v>3</v>
      </c>
      <c r="DS108" s="42" t="s">
        <v>3</v>
      </c>
      <c r="DT108" s="42" t="s">
        <v>3</v>
      </c>
      <c r="DU108" s="42" t="s">
        <v>3</v>
      </c>
      <c r="DV108" s="42" t="s">
        <v>3</v>
      </c>
      <c r="DW108" s="42" t="s">
        <v>3</v>
      </c>
      <c r="DX108" s="42" t="s">
        <v>3</v>
      </c>
      <c r="DY108" s="42" t="s">
        <v>3</v>
      </c>
      <c r="DZ108" s="42" t="s">
        <v>3</v>
      </c>
      <c r="EA108" s="42" t="s">
        <v>3</v>
      </c>
      <c r="EB108" s="42" t="s">
        <v>3</v>
      </c>
      <c r="EC108" s="42" t="s">
        <v>3</v>
      </c>
      <c r="ED108" s="42" t="s">
        <v>1045</v>
      </c>
      <c r="EE108" s="42" t="s">
        <v>2662</v>
      </c>
      <c r="EF108" s="42">
        <v>0</v>
      </c>
      <c r="EG108" s="42">
        <v>1</v>
      </c>
      <c r="EH108" s="42">
        <v>1</v>
      </c>
      <c r="EI108" s="42">
        <v>0</v>
      </c>
      <c r="EJ108" s="42">
        <v>0</v>
      </c>
      <c r="EK108" s="42" t="s">
        <v>66</v>
      </c>
      <c r="EL108" s="42">
        <v>0</v>
      </c>
      <c r="EM108" s="42">
        <v>0</v>
      </c>
      <c r="EN108" s="42">
        <v>0</v>
      </c>
      <c r="EO108" s="42">
        <v>0</v>
      </c>
      <c r="EP108" s="42">
        <v>1</v>
      </c>
      <c r="EQ108" s="42">
        <v>0</v>
      </c>
      <c r="ER108" s="42">
        <v>0</v>
      </c>
      <c r="ES108" s="42">
        <v>0</v>
      </c>
      <c r="ET108" s="42">
        <v>0</v>
      </c>
      <c r="EU108" s="42">
        <v>0</v>
      </c>
      <c r="EV108" s="42">
        <v>0</v>
      </c>
      <c r="EW108" s="42" t="s">
        <v>3</v>
      </c>
      <c r="EX108" s="44" t="s">
        <v>3</v>
      </c>
      <c r="EY108" s="44" t="s">
        <v>3</v>
      </c>
      <c r="EZ108" s="42" t="s">
        <v>3</v>
      </c>
      <c r="FA108" s="42" t="s">
        <v>3</v>
      </c>
      <c r="FB108" s="42" t="s">
        <v>3</v>
      </c>
      <c r="FC108" s="42" t="s">
        <v>3</v>
      </c>
      <c r="FD108" s="42" t="s">
        <v>3</v>
      </c>
      <c r="FE108" s="42" t="s">
        <v>3</v>
      </c>
      <c r="FF108" s="42" t="s">
        <v>3</v>
      </c>
      <c r="FG108" s="42" t="s">
        <v>3</v>
      </c>
      <c r="FH108" s="42" t="s">
        <v>3</v>
      </c>
      <c r="FI108" s="42" t="s">
        <v>62</v>
      </c>
      <c r="FJ108" s="42" t="s">
        <v>3</v>
      </c>
      <c r="FK108" s="42" t="s">
        <v>3</v>
      </c>
      <c r="FL108" s="42" t="s">
        <v>3</v>
      </c>
      <c r="FM108" s="42" t="s">
        <v>62</v>
      </c>
      <c r="FN108" s="49"/>
      <c r="FO108" s="43" t="s">
        <v>3</v>
      </c>
      <c r="FP108" s="42" t="s">
        <v>3</v>
      </c>
      <c r="FQ108" s="42" t="s">
        <v>3</v>
      </c>
      <c r="FR108" s="42" t="s">
        <v>3</v>
      </c>
      <c r="FS108" s="42" t="s">
        <v>3</v>
      </c>
      <c r="FT108" s="42" t="s">
        <v>3</v>
      </c>
      <c r="FU108" s="42" t="s">
        <v>3</v>
      </c>
      <c r="FV108" s="42" t="s">
        <v>3</v>
      </c>
      <c r="FW108" s="42" t="s">
        <v>3</v>
      </c>
      <c r="FX108" s="42" t="s">
        <v>3</v>
      </c>
      <c r="FY108" s="42" t="s">
        <v>3</v>
      </c>
      <c r="FZ108" s="42" t="s">
        <v>3</v>
      </c>
      <c r="GA108" s="42" t="s">
        <v>3</v>
      </c>
      <c r="GB108" s="42" t="s">
        <v>3</v>
      </c>
      <c r="GC108" s="42" t="s">
        <v>3</v>
      </c>
      <c r="GD108" s="42" t="s">
        <v>3</v>
      </c>
      <c r="GE108" s="42" t="s">
        <v>3</v>
      </c>
      <c r="GF108" s="42" t="s">
        <v>3</v>
      </c>
      <c r="GG108" s="42" t="s">
        <v>3</v>
      </c>
      <c r="GH108" s="42" t="s">
        <v>3</v>
      </c>
      <c r="GI108" s="42" t="s">
        <v>3</v>
      </c>
      <c r="GJ108" s="42" t="s">
        <v>3</v>
      </c>
      <c r="GK108" s="42" t="s">
        <v>3</v>
      </c>
      <c r="GL108" s="42" t="s">
        <v>3</v>
      </c>
      <c r="GM108" s="42" t="s">
        <v>3</v>
      </c>
      <c r="GN108" s="42" t="s">
        <v>3</v>
      </c>
      <c r="GO108" s="42" t="s">
        <v>3</v>
      </c>
      <c r="GP108" s="44" t="s">
        <v>3</v>
      </c>
      <c r="GQ108" s="44" t="s">
        <v>3</v>
      </c>
      <c r="GR108" s="44" t="s">
        <v>3</v>
      </c>
      <c r="GT108" s="44" t="s">
        <v>3</v>
      </c>
      <c r="GU108" s="42" t="s">
        <v>2708</v>
      </c>
      <c r="GV108" s="42" t="s">
        <v>2709</v>
      </c>
      <c r="GW108" s="42" t="s">
        <v>3</v>
      </c>
      <c r="GX108" s="42">
        <v>144594691</v>
      </c>
      <c r="GY108" s="42" t="s">
        <v>2456</v>
      </c>
      <c r="GZ108" s="42" t="s">
        <v>2710</v>
      </c>
      <c r="HA108" s="42" t="s">
        <v>3</v>
      </c>
      <c r="HB108" s="42">
        <v>44</v>
      </c>
    </row>
    <row r="109" spans="1:210" x14ac:dyDescent="0.35">
      <c r="A109" s="42" t="s">
        <v>2711</v>
      </c>
      <c r="B109" s="42" t="s">
        <v>2712</v>
      </c>
      <c r="C109" s="42" t="s">
        <v>2642</v>
      </c>
      <c r="D109" s="42" t="s">
        <v>2635</v>
      </c>
      <c r="E109" s="42" t="s">
        <v>3</v>
      </c>
      <c r="F109" s="42" t="s">
        <v>2642</v>
      </c>
      <c r="G109" s="42" t="s">
        <v>46</v>
      </c>
      <c r="H109" s="42" t="s">
        <v>603</v>
      </c>
      <c r="I109" s="42" t="s">
        <v>46</v>
      </c>
      <c r="J109" s="42" t="s">
        <v>655</v>
      </c>
      <c r="K109" s="42" t="s">
        <v>673</v>
      </c>
      <c r="L109" s="42" t="s">
        <v>1118</v>
      </c>
      <c r="M109" s="42" t="s">
        <v>735</v>
      </c>
      <c r="N109" s="42" t="s">
        <v>1118</v>
      </c>
      <c r="O109" s="42" t="s">
        <v>1732</v>
      </c>
      <c r="P109" s="42" t="s">
        <v>734</v>
      </c>
      <c r="Q109" s="42" t="s">
        <v>3</v>
      </c>
      <c r="R109" s="42" t="s">
        <v>733</v>
      </c>
      <c r="S109" s="42" t="s">
        <v>734</v>
      </c>
      <c r="T109" s="42" t="s">
        <v>734</v>
      </c>
      <c r="U109" s="43" t="s">
        <v>734</v>
      </c>
      <c r="V109" s="42" t="s">
        <v>21</v>
      </c>
      <c r="W109" s="42" t="s">
        <v>1084</v>
      </c>
      <c r="X109" s="42" t="s">
        <v>224</v>
      </c>
      <c r="Y109" s="42" t="s">
        <v>1084</v>
      </c>
      <c r="Z109" s="42" t="s">
        <v>1089</v>
      </c>
      <c r="AA109" s="42" t="s">
        <v>1045</v>
      </c>
      <c r="AB109" s="42" t="s">
        <v>1045</v>
      </c>
      <c r="AC109" s="42" t="s">
        <v>924</v>
      </c>
      <c r="AD109" s="42" t="s">
        <v>3</v>
      </c>
      <c r="AE109" s="43" t="s">
        <v>924</v>
      </c>
      <c r="AF109" s="44" t="s">
        <v>3</v>
      </c>
      <c r="AG109" s="44" t="s">
        <v>3</v>
      </c>
      <c r="AH109" s="42" t="s">
        <v>2662</v>
      </c>
      <c r="AI109" s="42">
        <v>0</v>
      </c>
      <c r="AJ109" s="42">
        <v>1</v>
      </c>
      <c r="AK109" s="42">
        <v>1</v>
      </c>
      <c r="AL109" s="42">
        <v>0</v>
      </c>
      <c r="AM109" s="42">
        <v>0</v>
      </c>
      <c r="AN109" s="42" t="s">
        <v>2662</v>
      </c>
      <c r="AO109" s="42">
        <v>0</v>
      </c>
      <c r="AP109" s="42">
        <v>1</v>
      </c>
      <c r="AQ109" s="42">
        <v>1</v>
      </c>
      <c r="AR109" s="42">
        <v>0</v>
      </c>
      <c r="AS109" s="42">
        <v>0</v>
      </c>
      <c r="AT109" s="42" t="s">
        <v>3</v>
      </c>
      <c r="AU109" s="42" t="s">
        <v>3</v>
      </c>
      <c r="AV109" s="42" t="s">
        <v>3</v>
      </c>
      <c r="AW109" s="42" t="s">
        <v>3</v>
      </c>
      <c r="AX109" s="42" t="s">
        <v>3</v>
      </c>
      <c r="AY109" s="42" t="s">
        <v>3</v>
      </c>
      <c r="AZ109" s="42" t="s">
        <v>3</v>
      </c>
      <c r="BA109" s="42" t="s">
        <v>3</v>
      </c>
      <c r="BB109" s="42" t="s">
        <v>3</v>
      </c>
      <c r="BC109" s="42" t="s">
        <v>3</v>
      </c>
      <c r="BD109" s="42" t="s">
        <v>3</v>
      </c>
      <c r="BE109" s="42" t="s">
        <v>3</v>
      </c>
      <c r="BF109" s="42" t="s">
        <v>3</v>
      </c>
      <c r="BG109" s="42" t="s">
        <v>3</v>
      </c>
      <c r="BH109" s="42" t="s">
        <v>3</v>
      </c>
      <c r="BI109" s="42" t="s">
        <v>3</v>
      </c>
      <c r="BJ109" s="42" t="s">
        <v>3</v>
      </c>
      <c r="BK109" s="42" t="s">
        <v>3</v>
      </c>
      <c r="BL109" s="42" t="s">
        <v>3</v>
      </c>
      <c r="BM109" s="42" t="s">
        <v>3</v>
      </c>
      <c r="BN109" s="42" t="s">
        <v>3</v>
      </c>
      <c r="BO109" s="42" t="s">
        <v>3</v>
      </c>
      <c r="BP109" s="42" t="s">
        <v>3</v>
      </c>
      <c r="BQ109" s="42" t="s">
        <v>3</v>
      </c>
      <c r="BR109" s="42" t="s">
        <v>3</v>
      </c>
      <c r="BS109" s="42" t="s">
        <v>3</v>
      </c>
      <c r="BT109" s="43" t="s">
        <v>3</v>
      </c>
      <c r="BU109" s="42" t="s">
        <v>1045</v>
      </c>
      <c r="BV109" s="42">
        <v>30</v>
      </c>
      <c r="BW109" s="42" t="s">
        <v>3</v>
      </c>
      <c r="BX109" s="42" t="s">
        <v>3</v>
      </c>
      <c r="BY109" s="42" t="s">
        <v>3</v>
      </c>
      <c r="BZ109" s="42" t="s">
        <v>3</v>
      </c>
      <c r="CA109" s="42" t="s">
        <v>3</v>
      </c>
      <c r="CB109" s="42" t="s">
        <v>3</v>
      </c>
      <c r="CC109" s="42" t="s">
        <v>3</v>
      </c>
      <c r="CD109" s="43">
        <v>30</v>
      </c>
      <c r="CE109" s="42" t="s">
        <v>1045</v>
      </c>
      <c r="CF109" s="42">
        <v>75</v>
      </c>
      <c r="CG109" s="42" t="s">
        <v>3</v>
      </c>
      <c r="CH109" s="42" t="s">
        <v>3</v>
      </c>
      <c r="CI109" s="42" t="s">
        <v>3</v>
      </c>
      <c r="CJ109" s="42" t="s">
        <v>3</v>
      </c>
      <c r="CK109" s="42" t="s">
        <v>3</v>
      </c>
      <c r="CL109" s="42" t="s">
        <v>3</v>
      </c>
      <c r="CM109" s="42" t="s">
        <v>3</v>
      </c>
      <c r="CN109" s="42" t="s">
        <v>3</v>
      </c>
      <c r="CO109" s="43"/>
      <c r="CP109" s="45">
        <v>75</v>
      </c>
      <c r="CQ109" s="42" t="s">
        <v>3</v>
      </c>
      <c r="CR109" s="42" t="s">
        <v>3</v>
      </c>
      <c r="CS109" s="42" t="s">
        <v>3</v>
      </c>
      <c r="CT109" s="42" t="s">
        <v>3</v>
      </c>
      <c r="CU109" s="42" t="s">
        <v>33</v>
      </c>
      <c r="CV109" s="42" t="s">
        <v>2662</v>
      </c>
      <c r="CW109" s="42">
        <v>0</v>
      </c>
      <c r="CX109" s="42">
        <v>1</v>
      </c>
      <c r="CY109" s="42">
        <v>1</v>
      </c>
      <c r="CZ109" s="42">
        <v>0</v>
      </c>
      <c r="DA109" s="42">
        <v>0</v>
      </c>
      <c r="DB109" s="42" t="s">
        <v>2713</v>
      </c>
      <c r="DC109" s="42">
        <v>0</v>
      </c>
      <c r="DD109" s="42">
        <v>1</v>
      </c>
      <c r="DE109" s="42">
        <v>0</v>
      </c>
      <c r="DF109" s="42">
        <v>0</v>
      </c>
      <c r="DG109" s="42">
        <v>0</v>
      </c>
      <c r="DH109" s="42">
        <v>0</v>
      </c>
      <c r="DI109" s="42">
        <v>0</v>
      </c>
      <c r="DJ109" s="42">
        <v>1</v>
      </c>
      <c r="DK109" s="42">
        <v>0</v>
      </c>
      <c r="DL109" s="42">
        <v>0</v>
      </c>
      <c r="DM109" s="42" t="s">
        <v>3</v>
      </c>
      <c r="DN109" s="42" t="s">
        <v>3</v>
      </c>
      <c r="DO109" s="42" t="s">
        <v>3</v>
      </c>
      <c r="DP109" s="42" t="s">
        <v>3</v>
      </c>
      <c r="DQ109" s="42" t="s">
        <v>3</v>
      </c>
      <c r="DR109" s="42" t="s">
        <v>3</v>
      </c>
      <c r="DS109" s="42" t="s">
        <v>3</v>
      </c>
      <c r="DT109" s="42" t="s">
        <v>3</v>
      </c>
      <c r="DU109" s="42" t="s">
        <v>3</v>
      </c>
      <c r="DV109" s="42" t="s">
        <v>3</v>
      </c>
      <c r="DW109" s="42" t="s">
        <v>3</v>
      </c>
      <c r="DX109" s="42" t="s">
        <v>3</v>
      </c>
      <c r="DY109" s="42" t="s">
        <v>3</v>
      </c>
      <c r="DZ109" s="42" t="s">
        <v>3</v>
      </c>
      <c r="EA109" s="42" t="s">
        <v>3</v>
      </c>
      <c r="EB109" s="42" t="s">
        <v>3</v>
      </c>
      <c r="EC109" s="42" t="s">
        <v>3</v>
      </c>
      <c r="ED109" s="42" t="s">
        <v>1045</v>
      </c>
      <c r="EE109" s="42" t="s">
        <v>2662</v>
      </c>
      <c r="EF109" s="42">
        <v>0</v>
      </c>
      <c r="EG109" s="42">
        <v>1</v>
      </c>
      <c r="EH109" s="42">
        <v>1</v>
      </c>
      <c r="EI109" s="42">
        <v>0</v>
      </c>
      <c r="EJ109" s="42">
        <v>0</v>
      </c>
      <c r="EK109" s="42" t="s">
        <v>2665</v>
      </c>
      <c r="EL109" s="42">
        <v>0</v>
      </c>
      <c r="EM109" s="42">
        <v>1</v>
      </c>
      <c r="EN109" s="42">
        <v>0</v>
      </c>
      <c r="EO109" s="42">
        <v>0</v>
      </c>
      <c r="EP109" s="42">
        <v>0</v>
      </c>
      <c r="EQ109" s="42">
        <v>0</v>
      </c>
      <c r="ER109" s="42">
        <v>0</v>
      </c>
      <c r="ES109" s="42">
        <v>0</v>
      </c>
      <c r="ET109" s="42">
        <v>0</v>
      </c>
      <c r="EU109" s="42">
        <v>0</v>
      </c>
      <c r="EV109" s="42">
        <v>0</v>
      </c>
      <c r="EW109" s="42" t="s">
        <v>3</v>
      </c>
      <c r="EX109" s="44" t="s">
        <v>3</v>
      </c>
      <c r="EY109" s="44" t="s">
        <v>3</v>
      </c>
      <c r="EZ109" s="42" t="s">
        <v>3</v>
      </c>
      <c r="FA109" s="42" t="s">
        <v>3</v>
      </c>
      <c r="FB109" s="42" t="s">
        <v>3</v>
      </c>
      <c r="FC109" s="42" t="s">
        <v>3</v>
      </c>
      <c r="FD109" s="42" t="s">
        <v>3</v>
      </c>
      <c r="FE109" s="42" t="s">
        <v>3</v>
      </c>
      <c r="FF109" s="42" t="s">
        <v>3</v>
      </c>
      <c r="FG109" s="42" t="s">
        <v>3</v>
      </c>
      <c r="FH109" s="42" t="s">
        <v>3</v>
      </c>
      <c r="FI109" s="42" t="s">
        <v>62</v>
      </c>
      <c r="FJ109" s="42" t="s">
        <v>3</v>
      </c>
      <c r="FK109" s="42" t="s">
        <v>3</v>
      </c>
      <c r="FL109" s="42" t="s">
        <v>3</v>
      </c>
      <c r="FM109" s="42" t="s">
        <v>62</v>
      </c>
      <c r="FN109" s="49"/>
      <c r="FO109" s="43" t="s">
        <v>3</v>
      </c>
      <c r="FP109" s="42" t="s">
        <v>3</v>
      </c>
      <c r="FQ109" s="42" t="s">
        <v>3</v>
      </c>
      <c r="FR109" s="42" t="s">
        <v>3</v>
      </c>
      <c r="FS109" s="42" t="s">
        <v>3</v>
      </c>
      <c r="FT109" s="42" t="s">
        <v>3</v>
      </c>
      <c r="FU109" s="42" t="s">
        <v>3</v>
      </c>
      <c r="FV109" s="42" t="s">
        <v>3</v>
      </c>
      <c r="FW109" s="42" t="s">
        <v>3</v>
      </c>
      <c r="FX109" s="42" t="s">
        <v>3</v>
      </c>
      <c r="FY109" s="42" t="s">
        <v>3</v>
      </c>
      <c r="FZ109" s="42" t="s">
        <v>3</v>
      </c>
      <c r="GA109" s="42" t="s">
        <v>3</v>
      </c>
      <c r="GB109" s="42" t="s">
        <v>3</v>
      </c>
      <c r="GC109" s="42" t="s">
        <v>3</v>
      </c>
      <c r="GD109" s="42" t="s">
        <v>3</v>
      </c>
      <c r="GE109" s="42" t="s">
        <v>3</v>
      </c>
      <c r="GF109" s="42" t="s">
        <v>3</v>
      </c>
      <c r="GG109" s="42" t="s">
        <v>3</v>
      </c>
      <c r="GH109" s="42" t="s">
        <v>3</v>
      </c>
      <c r="GI109" s="42" t="s">
        <v>3</v>
      </c>
      <c r="GJ109" s="42" t="s">
        <v>3</v>
      </c>
      <c r="GK109" s="42" t="s">
        <v>3</v>
      </c>
      <c r="GL109" s="42" t="s">
        <v>3</v>
      </c>
      <c r="GM109" s="42" t="s">
        <v>3</v>
      </c>
      <c r="GN109" s="42" t="s">
        <v>3</v>
      </c>
      <c r="GO109" s="42" t="s">
        <v>3</v>
      </c>
      <c r="GP109" s="44" t="s">
        <v>3</v>
      </c>
      <c r="GQ109" s="44" t="s">
        <v>3</v>
      </c>
      <c r="GR109" s="44" t="s">
        <v>3</v>
      </c>
      <c r="GT109" s="44" t="s">
        <v>3</v>
      </c>
      <c r="GU109" s="42" t="s">
        <v>2714</v>
      </c>
      <c r="GV109" s="42" t="s">
        <v>2715</v>
      </c>
      <c r="GW109" s="42" t="s">
        <v>3</v>
      </c>
      <c r="GX109" s="42">
        <v>144597742</v>
      </c>
      <c r="GY109" s="42" t="s">
        <v>2508</v>
      </c>
      <c r="GZ109" s="42" t="s">
        <v>2716</v>
      </c>
      <c r="HA109" s="42" t="s">
        <v>3</v>
      </c>
      <c r="HB109" s="42">
        <v>49</v>
      </c>
    </row>
    <row r="110" spans="1:210" x14ac:dyDescent="0.35">
      <c r="A110" s="42" t="s">
        <v>2717</v>
      </c>
      <c r="B110" s="42" t="s">
        <v>2718</v>
      </c>
      <c r="C110" s="42" t="s">
        <v>2682</v>
      </c>
      <c r="D110" s="42" t="s">
        <v>2635</v>
      </c>
      <c r="E110" s="42" t="s">
        <v>3</v>
      </c>
      <c r="F110" s="42" t="s">
        <v>2682</v>
      </c>
      <c r="G110" s="42" t="s">
        <v>46</v>
      </c>
      <c r="H110" s="42" t="s">
        <v>603</v>
      </c>
      <c r="I110" s="42" t="s">
        <v>46</v>
      </c>
      <c r="J110" s="42" t="s">
        <v>653</v>
      </c>
      <c r="K110" s="42" t="s">
        <v>673</v>
      </c>
      <c r="L110" s="42" t="s">
        <v>1118</v>
      </c>
      <c r="M110" s="42" t="s">
        <v>735</v>
      </c>
      <c r="N110" s="42" t="s">
        <v>1118</v>
      </c>
      <c r="O110" s="42" t="s">
        <v>1904</v>
      </c>
      <c r="P110" s="42" t="s">
        <v>43</v>
      </c>
      <c r="Q110" s="42" t="s">
        <v>2447</v>
      </c>
      <c r="R110" s="42" t="s">
        <v>774</v>
      </c>
      <c r="S110" s="42" t="s">
        <v>43</v>
      </c>
      <c r="T110" s="42" t="s">
        <v>1118</v>
      </c>
      <c r="U110" s="43" t="s">
        <v>1118</v>
      </c>
      <c r="V110" s="42" t="s">
        <v>21</v>
      </c>
      <c r="W110" s="42" t="s">
        <v>1084</v>
      </c>
      <c r="X110" s="42" t="s">
        <v>224</v>
      </c>
      <c r="Y110" s="42" t="s">
        <v>1084</v>
      </c>
      <c r="Z110" s="42" t="s">
        <v>1089</v>
      </c>
      <c r="AA110" s="42" t="s">
        <v>1045</v>
      </c>
      <c r="AB110" s="42" t="s">
        <v>1045</v>
      </c>
      <c r="AC110" s="42" t="s">
        <v>43</v>
      </c>
      <c r="AD110" s="42" t="s">
        <v>2450</v>
      </c>
      <c r="AE110" s="43" t="s">
        <v>2683</v>
      </c>
      <c r="AF110" s="44" t="s">
        <v>3</v>
      </c>
      <c r="AG110" s="44" t="s">
        <v>3</v>
      </c>
      <c r="AH110" s="42" t="s">
        <v>2662</v>
      </c>
      <c r="AI110" s="42">
        <v>0</v>
      </c>
      <c r="AJ110" s="42">
        <v>1</v>
      </c>
      <c r="AK110" s="42">
        <v>1</v>
      </c>
      <c r="AL110" s="42">
        <v>0</v>
      </c>
      <c r="AM110" s="42">
        <v>0</v>
      </c>
      <c r="AN110" s="42" t="s">
        <v>2662</v>
      </c>
      <c r="AO110" s="42">
        <v>0</v>
      </c>
      <c r="AP110" s="42">
        <v>1</v>
      </c>
      <c r="AQ110" s="42">
        <v>1</v>
      </c>
      <c r="AR110" s="42">
        <v>0</v>
      </c>
      <c r="AS110" s="42">
        <v>0</v>
      </c>
      <c r="AT110" s="42" t="s">
        <v>3</v>
      </c>
      <c r="AU110" s="42" t="s">
        <v>3</v>
      </c>
      <c r="AV110" s="42" t="s">
        <v>3</v>
      </c>
      <c r="AW110" s="42" t="s">
        <v>3</v>
      </c>
      <c r="AX110" s="42" t="s">
        <v>3</v>
      </c>
      <c r="AY110" s="42" t="s">
        <v>3</v>
      </c>
      <c r="AZ110" s="42" t="s">
        <v>3</v>
      </c>
      <c r="BA110" s="42" t="s">
        <v>3</v>
      </c>
      <c r="BB110" s="42" t="s">
        <v>3</v>
      </c>
      <c r="BC110" s="42" t="s">
        <v>3</v>
      </c>
      <c r="BD110" s="42" t="s">
        <v>3</v>
      </c>
      <c r="BE110" s="42" t="s">
        <v>3</v>
      </c>
      <c r="BF110" s="42" t="s">
        <v>3</v>
      </c>
      <c r="BG110" s="42" t="s">
        <v>3</v>
      </c>
      <c r="BH110" s="42" t="s">
        <v>3</v>
      </c>
      <c r="BI110" s="42" t="s">
        <v>3</v>
      </c>
      <c r="BJ110" s="42" t="s">
        <v>3</v>
      </c>
      <c r="BK110" s="42" t="s">
        <v>3</v>
      </c>
      <c r="BL110" s="42" t="s">
        <v>3</v>
      </c>
      <c r="BM110" s="42" t="s">
        <v>3</v>
      </c>
      <c r="BN110" s="42" t="s">
        <v>3</v>
      </c>
      <c r="BO110" s="42" t="s">
        <v>3</v>
      </c>
      <c r="BP110" s="42" t="s">
        <v>3</v>
      </c>
      <c r="BQ110" s="42" t="s">
        <v>3</v>
      </c>
      <c r="BR110" s="42" t="s">
        <v>3</v>
      </c>
      <c r="BS110" s="42" t="s">
        <v>3</v>
      </c>
      <c r="BT110" s="43" t="s">
        <v>3</v>
      </c>
      <c r="BU110" s="42" t="s">
        <v>1045</v>
      </c>
      <c r="BV110" s="42">
        <v>25</v>
      </c>
      <c r="BW110" s="42" t="s">
        <v>3</v>
      </c>
      <c r="BX110" s="42" t="s">
        <v>3</v>
      </c>
      <c r="BY110" s="42" t="s">
        <v>3</v>
      </c>
      <c r="BZ110" s="42" t="s">
        <v>3</v>
      </c>
      <c r="CA110" s="42" t="s">
        <v>3</v>
      </c>
      <c r="CB110" s="42" t="s">
        <v>3</v>
      </c>
      <c r="CC110" s="42" t="s">
        <v>3</v>
      </c>
      <c r="CD110" s="43">
        <v>25</v>
      </c>
      <c r="CE110" s="42" t="s">
        <v>1045</v>
      </c>
      <c r="CF110" s="42">
        <v>75</v>
      </c>
      <c r="CG110" s="42" t="s">
        <v>3</v>
      </c>
      <c r="CH110" s="42" t="s">
        <v>3</v>
      </c>
      <c r="CI110" s="42" t="s">
        <v>3</v>
      </c>
      <c r="CJ110" s="42" t="s">
        <v>3</v>
      </c>
      <c r="CK110" s="42" t="s">
        <v>3</v>
      </c>
      <c r="CL110" s="42" t="s">
        <v>3</v>
      </c>
      <c r="CM110" s="42" t="s">
        <v>3</v>
      </c>
      <c r="CN110" s="42" t="s">
        <v>3</v>
      </c>
      <c r="CO110" s="43"/>
      <c r="CP110" s="45">
        <v>75</v>
      </c>
      <c r="CQ110" s="42" t="s">
        <v>3</v>
      </c>
      <c r="CR110" s="42" t="s">
        <v>3</v>
      </c>
      <c r="CS110" s="42" t="s">
        <v>3</v>
      </c>
      <c r="CT110" s="42" t="s">
        <v>3</v>
      </c>
      <c r="CU110" s="42" t="s">
        <v>33</v>
      </c>
      <c r="CV110" s="42" t="s">
        <v>2662</v>
      </c>
      <c r="CW110" s="42">
        <v>0</v>
      </c>
      <c r="CX110" s="42">
        <v>1</v>
      </c>
      <c r="CY110" s="42">
        <v>1</v>
      </c>
      <c r="CZ110" s="42">
        <v>0</v>
      </c>
      <c r="DA110" s="42">
        <v>0</v>
      </c>
      <c r="DB110" s="42" t="s">
        <v>1008</v>
      </c>
      <c r="DC110" s="42">
        <v>0</v>
      </c>
      <c r="DD110" s="42">
        <v>0</v>
      </c>
      <c r="DE110" s="42">
        <v>0</v>
      </c>
      <c r="DF110" s="42">
        <v>0</v>
      </c>
      <c r="DG110" s="42">
        <v>0</v>
      </c>
      <c r="DH110" s="42">
        <v>0</v>
      </c>
      <c r="DI110" s="42">
        <v>0</v>
      </c>
      <c r="DJ110" s="42">
        <v>1</v>
      </c>
      <c r="DK110" s="42">
        <v>0</v>
      </c>
      <c r="DL110" s="42">
        <v>0</v>
      </c>
      <c r="DM110" s="42" t="s">
        <v>3</v>
      </c>
      <c r="DN110" s="42" t="s">
        <v>3</v>
      </c>
      <c r="DO110" s="42" t="s">
        <v>3</v>
      </c>
      <c r="DP110" s="42" t="s">
        <v>3</v>
      </c>
      <c r="DQ110" s="42" t="s">
        <v>3</v>
      </c>
      <c r="DR110" s="42" t="s">
        <v>3</v>
      </c>
      <c r="DS110" s="42" t="s">
        <v>3</v>
      </c>
      <c r="DT110" s="42" t="s">
        <v>3</v>
      </c>
      <c r="DU110" s="42" t="s">
        <v>3</v>
      </c>
      <c r="DV110" s="42" t="s">
        <v>3</v>
      </c>
      <c r="DW110" s="42" t="s">
        <v>3</v>
      </c>
      <c r="DX110" s="42" t="s">
        <v>3</v>
      </c>
      <c r="DY110" s="42" t="s">
        <v>3</v>
      </c>
      <c r="DZ110" s="42" t="s">
        <v>3</v>
      </c>
      <c r="EA110" s="42" t="s">
        <v>3</v>
      </c>
      <c r="EB110" s="42" t="s">
        <v>3</v>
      </c>
      <c r="EC110" s="42" t="s">
        <v>3</v>
      </c>
      <c r="ED110" s="42" t="s">
        <v>1045</v>
      </c>
      <c r="EE110" s="42" t="s">
        <v>2662</v>
      </c>
      <c r="EF110" s="42">
        <v>0</v>
      </c>
      <c r="EG110" s="42">
        <v>1</v>
      </c>
      <c r="EH110" s="42">
        <v>1</v>
      </c>
      <c r="EI110" s="42">
        <v>0</v>
      </c>
      <c r="EJ110" s="42">
        <v>0</v>
      </c>
      <c r="EK110" s="42" t="s">
        <v>2719</v>
      </c>
      <c r="EL110" s="42">
        <v>0</v>
      </c>
      <c r="EM110" s="42">
        <v>1</v>
      </c>
      <c r="EN110" s="42">
        <v>0</v>
      </c>
      <c r="EO110" s="42">
        <v>0</v>
      </c>
      <c r="EP110" s="42">
        <v>0</v>
      </c>
      <c r="EQ110" s="42">
        <v>0</v>
      </c>
      <c r="ER110" s="42">
        <v>0</v>
      </c>
      <c r="ES110" s="42">
        <v>1</v>
      </c>
      <c r="ET110" s="42">
        <v>0</v>
      </c>
      <c r="EU110" s="42">
        <v>0</v>
      </c>
      <c r="EV110" s="42">
        <v>0</v>
      </c>
      <c r="EW110" s="42" t="s">
        <v>3</v>
      </c>
      <c r="EX110" s="44" t="s">
        <v>3</v>
      </c>
      <c r="EY110" s="44" t="s">
        <v>3</v>
      </c>
      <c r="EZ110" s="42" t="s">
        <v>3</v>
      </c>
      <c r="FA110" s="42" t="s">
        <v>3</v>
      </c>
      <c r="FB110" s="42" t="s">
        <v>3</v>
      </c>
      <c r="FC110" s="42" t="s">
        <v>3</v>
      </c>
      <c r="FD110" s="42" t="s">
        <v>3</v>
      </c>
      <c r="FE110" s="42" t="s">
        <v>3</v>
      </c>
      <c r="FF110" s="42" t="s">
        <v>3</v>
      </c>
      <c r="FG110" s="42" t="s">
        <v>3</v>
      </c>
      <c r="FH110" s="42" t="s">
        <v>3</v>
      </c>
      <c r="FI110" s="42" t="s">
        <v>62</v>
      </c>
      <c r="FJ110" s="42" t="s">
        <v>3</v>
      </c>
      <c r="FK110" s="42" t="s">
        <v>3</v>
      </c>
      <c r="FL110" s="42" t="s">
        <v>3</v>
      </c>
      <c r="FM110" s="42" t="s">
        <v>62</v>
      </c>
      <c r="FN110" s="49"/>
      <c r="FO110" s="43" t="s">
        <v>3</v>
      </c>
      <c r="FP110" s="42" t="s">
        <v>3</v>
      </c>
      <c r="FQ110" s="42" t="s">
        <v>3</v>
      </c>
      <c r="FR110" s="42" t="s">
        <v>3</v>
      </c>
      <c r="FS110" s="42" t="s">
        <v>3</v>
      </c>
      <c r="FT110" s="42" t="s">
        <v>3</v>
      </c>
      <c r="FU110" s="42" t="s">
        <v>3</v>
      </c>
      <c r="FV110" s="42" t="s">
        <v>3</v>
      </c>
      <c r="FW110" s="42" t="s">
        <v>3</v>
      </c>
      <c r="FX110" s="42" t="s">
        <v>3</v>
      </c>
      <c r="FY110" s="42" t="s">
        <v>3</v>
      </c>
      <c r="FZ110" s="42" t="s">
        <v>3</v>
      </c>
      <c r="GA110" s="42" t="s">
        <v>3</v>
      </c>
      <c r="GB110" s="42" t="s">
        <v>3</v>
      </c>
      <c r="GC110" s="42" t="s">
        <v>3</v>
      </c>
      <c r="GD110" s="42" t="s">
        <v>3</v>
      </c>
      <c r="GE110" s="42" t="s">
        <v>3</v>
      </c>
      <c r="GF110" s="42" t="s">
        <v>3</v>
      </c>
      <c r="GG110" s="42" t="s">
        <v>3</v>
      </c>
      <c r="GH110" s="42" t="s">
        <v>3</v>
      </c>
      <c r="GI110" s="42" t="s">
        <v>3</v>
      </c>
      <c r="GJ110" s="42" t="s">
        <v>3</v>
      </c>
      <c r="GK110" s="42" t="s">
        <v>3</v>
      </c>
      <c r="GL110" s="42" t="s">
        <v>3</v>
      </c>
      <c r="GM110" s="42" t="s">
        <v>3</v>
      </c>
      <c r="GN110" s="42" t="s">
        <v>3</v>
      </c>
      <c r="GO110" s="42" t="s">
        <v>3</v>
      </c>
      <c r="GP110" s="44" t="s">
        <v>3</v>
      </c>
      <c r="GQ110" s="44" t="s">
        <v>3</v>
      </c>
      <c r="GR110" s="44" t="s">
        <v>3</v>
      </c>
      <c r="GT110" s="44" t="s">
        <v>3</v>
      </c>
      <c r="GU110" s="42" t="s">
        <v>2720</v>
      </c>
      <c r="GV110" s="42" t="s">
        <v>2721</v>
      </c>
      <c r="GW110" s="42" t="s">
        <v>3</v>
      </c>
      <c r="GX110" s="42">
        <v>144598457</v>
      </c>
      <c r="GY110" s="42" t="s">
        <v>2445</v>
      </c>
      <c r="GZ110" s="42" t="s">
        <v>2722</v>
      </c>
      <c r="HA110" s="42" t="s">
        <v>3</v>
      </c>
      <c r="HB110" s="42">
        <v>50</v>
      </c>
    </row>
    <row r="111" spans="1:210" x14ac:dyDescent="0.35">
      <c r="A111" s="42" t="s">
        <v>2794</v>
      </c>
      <c r="B111" s="42" t="s">
        <v>2795</v>
      </c>
      <c r="C111" s="42" t="s">
        <v>2642</v>
      </c>
      <c r="D111" s="42" t="s">
        <v>2635</v>
      </c>
      <c r="E111" s="42" t="s">
        <v>3</v>
      </c>
      <c r="F111" s="42" t="s">
        <v>2642</v>
      </c>
      <c r="G111" s="42" t="s">
        <v>46</v>
      </c>
      <c r="H111" s="42" t="s">
        <v>603</v>
      </c>
      <c r="I111" s="42" t="s">
        <v>46</v>
      </c>
      <c r="J111" s="42" t="s">
        <v>655</v>
      </c>
      <c r="K111" s="42" t="s">
        <v>673</v>
      </c>
      <c r="L111" s="42" t="s">
        <v>1118</v>
      </c>
      <c r="M111" s="42" t="s">
        <v>735</v>
      </c>
      <c r="N111" s="42" t="s">
        <v>1118</v>
      </c>
      <c r="O111" s="42" t="s">
        <v>1732</v>
      </c>
      <c r="P111" s="42" t="s">
        <v>734</v>
      </c>
      <c r="Q111" s="42" t="s">
        <v>3</v>
      </c>
      <c r="R111" s="42" t="s">
        <v>733</v>
      </c>
      <c r="S111" s="42" t="s">
        <v>734</v>
      </c>
      <c r="T111" s="42" t="s">
        <v>734</v>
      </c>
      <c r="U111" s="43" t="s">
        <v>734</v>
      </c>
      <c r="V111" s="42" t="s">
        <v>21</v>
      </c>
      <c r="W111" s="42" t="s">
        <v>1084</v>
      </c>
      <c r="X111" s="42" t="s">
        <v>224</v>
      </c>
      <c r="Y111" s="42" t="s">
        <v>1084</v>
      </c>
      <c r="Z111" s="42" t="s">
        <v>1089</v>
      </c>
      <c r="AA111" s="42" t="s">
        <v>1045</v>
      </c>
      <c r="AB111" s="42" t="s">
        <v>1045</v>
      </c>
      <c r="AC111" s="42" t="s">
        <v>924</v>
      </c>
      <c r="AD111" s="42" t="s">
        <v>3</v>
      </c>
      <c r="AE111" s="43" t="s">
        <v>924</v>
      </c>
      <c r="AF111" s="44" t="s">
        <v>3</v>
      </c>
      <c r="AG111" s="44" t="s">
        <v>3</v>
      </c>
      <c r="AH111" s="42" t="s">
        <v>2662</v>
      </c>
      <c r="AI111" s="42">
        <v>0</v>
      </c>
      <c r="AJ111" s="42">
        <v>1</v>
      </c>
      <c r="AK111" s="42">
        <v>1</v>
      </c>
      <c r="AL111" s="42">
        <v>0</v>
      </c>
      <c r="AM111" s="42">
        <v>0</v>
      </c>
      <c r="AN111" s="42" t="s">
        <v>2662</v>
      </c>
      <c r="AO111" s="42">
        <v>0</v>
      </c>
      <c r="AP111" s="42">
        <v>1</v>
      </c>
      <c r="AQ111" s="42">
        <v>1</v>
      </c>
      <c r="AR111" s="42">
        <v>0</v>
      </c>
      <c r="AS111" s="42">
        <v>0</v>
      </c>
      <c r="AT111" s="42" t="s">
        <v>3</v>
      </c>
      <c r="AU111" s="42" t="s">
        <v>3</v>
      </c>
      <c r="AV111" s="42" t="s">
        <v>3</v>
      </c>
      <c r="AW111" s="42" t="s">
        <v>3</v>
      </c>
      <c r="AX111" s="42" t="s">
        <v>3</v>
      </c>
      <c r="AY111" s="42" t="s">
        <v>3</v>
      </c>
      <c r="AZ111" s="42" t="s">
        <v>3</v>
      </c>
      <c r="BA111" s="42" t="s">
        <v>3</v>
      </c>
      <c r="BB111" s="42" t="s">
        <v>3</v>
      </c>
      <c r="BC111" s="42" t="s">
        <v>3</v>
      </c>
      <c r="BD111" s="42" t="s">
        <v>3</v>
      </c>
      <c r="BE111" s="42" t="s">
        <v>3</v>
      </c>
      <c r="BF111" s="42" t="s">
        <v>3</v>
      </c>
      <c r="BG111" s="42" t="s">
        <v>3</v>
      </c>
      <c r="BH111" s="42" t="s">
        <v>3</v>
      </c>
      <c r="BI111" s="42" t="s">
        <v>3</v>
      </c>
      <c r="BJ111" s="42" t="s">
        <v>3</v>
      </c>
      <c r="BK111" s="42" t="s">
        <v>3</v>
      </c>
      <c r="BL111" s="42" t="s">
        <v>3</v>
      </c>
      <c r="BM111" s="42" t="s">
        <v>3</v>
      </c>
      <c r="BN111" s="42" t="s">
        <v>3</v>
      </c>
      <c r="BO111" s="42" t="s">
        <v>3</v>
      </c>
      <c r="BP111" s="42" t="s">
        <v>3</v>
      </c>
      <c r="BQ111" s="42" t="s">
        <v>3</v>
      </c>
      <c r="BR111" s="42" t="s">
        <v>3</v>
      </c>
      <c r="BS111" s="42" t="s">
        <v>3</v>
      </c>
      <c r="BT111" s="43" t="s">
        <v>3</v>
      </c>
      <c r="BU111" s="42" t="s">
        <v>1045</v>
      </c>
      <c r="BV111" s="42">
        <v>25</v>
      </c>
      <c r="BW111" s="42" t="s">
        <v>3</v>
      </c>
      <c r="BX111" s="42" t="s">
        <v>3</v>
      </c>
      <c r="BY111" s="42" t="s">
        <v>3</v>
      </c>
      <c r="BZ111" s="42" t="s">
        <v>3</v>
      </c>
      <c r="CA111" s="42" t="s">
        <v>3</v>
      </c>
      <c r="CB111" s="42" t="s">
        <v>3</v>
      </c>
      <c r="CC111" s="42" t="s">
        <v>3</v>
      </c>
      <c r="CD111" s="43">
        <v>25</v>
      </c>
      <c r="CE111" s="42" t="s">
        <v>1045</v>
      </c>
      <c r="CF111" s="42">
        <v>75</v>
      </c>
      <c r="CG111" s="42" t="s">
        <v>3</v>
      </c>
      <c r="CH111" s="42" t="s">
        <v>3</v>
      </c>
      <c r="CI111" s="42" t="s">
        <v>3</v>
      </c>
      <c r="CJ111" s="42" t="s">
        <v>3</v>
      </c>
      <c r="CK111" s="42" t="s">
        <v>3</v>
      </c>
      <c r="CL111" s="42" t="s">
        <v>3</v>
      </c>
      <c r="CM111" s="42" t="s">
        <v>3</v>
      </c>
      <c r="CN111" s="42" t="s">
        <v>3</v>
      </c>
      <c r="CO111" s="43"/>
      <c r="CP111" s="45">
        <v>75</v>
      </c>
      <c r="CQ111" s="42" t="s">
        <v>3</v>
      </c>
      <c r="CR111" s="42" t="s">
        <v>3</v>
      </c>
      <c r="CS111" s="42" t="s">
        <v>3</v>
      </c>
      <c r="CT111" s="42" t="s">
        <v>3</v>
      </c>
      <c r="CU111" s="42" t="s">
        <v>33</v>
      </c>
      <c r="CV111" s="42" t="s">
        <v>2662</v>
      </c>
      <c r="CW111" s="42">
        <v>0</v>
      </c>
      <c r="CX111" s="42">
        <v>1</v>
      </c>
      <c r="CY111" s="42">
        <v>1</v>
      </c>
      <c r="CZ111" s="42">
        <v>0</v>
      </c>
      <c r="DA111" s="42">
        <v>0</v>
      </c>
      <c r="DB111" s="42" t="s">
        <v>2713</v>
      </c>
      <c r="DC111" s="42">
        <v>0</v>
      </c>
      <c r="DD111" s="42">
        <v>1</v>
      </c>
      <c r="DE111" s="42">
        <v>0</v>
      </c>
      <c r="DF111" s="42">
        <v>0</v>
      </c>
      <c r="DG111" s="42">
        <v>0</v>
      </c>
      <c r="DH111" s="42">
        <v>0</v>
      </c>
      <c r="DI111" s="42">
        <v>0</v>
      </c>
      <c r="DJ111" s="42">
        <v>1</v>
      </c>
      <c r="DK111" s="42">
        <v>0</v>
      </c>
      <c r="DL111" s="42">
        <v>0</v>
      </c>
      <c r="DM111" s="42" t="s">
        <v>3</v>
      </c>
      <c r="DN111" s="42" t="s">
        <v>3</v>
      </c>
      <c r="DO111" s="42" t="s">
        <v>3</v>
      </c>
      <c r="DP111" s="42" t="s">
        <v>3</v>
      </c>
      <c r="DQ111" s="42" t="s">
        <v>3</v>
      </c>
      <c r="DR111" s="42" t="s">
        <v>3</v>
      </c>
      <c r="DS111" s="42" t="s">
        <v>3</v>
      </c>
      <c r="DT111" s="42" t="s">
        <v>3</v>
      </c>
      <c r="DU111" s="42" t="s">
        <v>3</v>
      </c>
      <c r="DV111" s="42" t="s">
        <v>3</v>
      </c>
      <c r="DW111" s="42" t="s">
        <v>3</v>
      </c>
      <c r="DX111" s="42" t="s">
        <v>3</v>
      </c>
      <c r="DY111" s="42" t="s">
        <v>3</v>
      </c>
      <c r="DZ111" s="42" t="s">
        <v>3</v>
      </c>
      <c r="EA111" s="42" t="s">
        <v>3</v>
      </c>
      <c r="EB111" s="42" t="s">
        <v>3</v>
      </c>
      <c r="EC111" s="42" t="s">
        <v>3</v>
      </c>
      <c r="ED111" s="42" t="s">
        <v>1045</v>
      </c>
      <c r="EE111" s="42" t="s">
        <v>2662</v>
      </c>
      <c r="EF111" s="42">
        <v>0</v>
      </c>
      <c r="EG111" s="42">
        <v>1</v>
      </c>
      <c r="EH111" s="42">
        <v>1</v>
      </c>
      <c r="EI111" s="42">
        <v>0</v>
      </c>
      <c r="EJ111" s="42">
        <v>0</v>
      </c>
      <c r="EK111" s="42" t="s">
        <v>2796</v>
      </c>
      <c r="EL111" s="42">
        <v>0</v>
      </c>
      <c r="EM111" s="42">
        <v>0</v>
      </c>
      <c r="EN111" s="42">
        <v>0</v>
      </c>
      <c r="EO111" s="42">
        <v>0</v>
      </c>
      <c r="EP111" s="42">
        <v>1</v>
      </c>
      <c r="EQ111" s="42">
        <v>0</v>
      </c>
      <c r="ER111" s="42">
        <v>0</v>
      </c>
      <c r="ES111" s="42">
        <v>1</v>
      </c>
      <c r="ET111" s="42">
        <v>0</v>
      </c>
      <c r="EU111" s="42">
        <v>0</v>
      </c>
      <c r="EV111" s="42">
        <v>0</v>
      </c>
      <c r="EW111" s="42" t="s">
        <v>3</v>
      </c>
      <c r="EX111" s="44" t="s">
        <v>3</v>
      </c>
      <c r="EY111" s="44" t="s">
        <v>3</v>
      </c>
      <c r="EZ111" s="42" t="s">
        <v>3</v>
      </c>
      <c r="FA111" s="42" t="s">
        <v>3</v>
      </c>
      <c r="FB111" s="42" t="s">
        <v>3</v>
      </c>
      <c r="FC111" s="42" t="s">
        <v>3</v>
      </c>
      <c r="FD111" s="42" t="s">
        <v>3</v>
      </c>
      <c r="FE111" s="42" t="s">
        <v>3</v>
      </c>
      <c r="FF111" s="42" t="s">
        <v>3</v>
      </c>
      <c r="FG111" s="42" t="s">
        <v>3</v>
      </c>
      <c r="FH111" s="42" t="s">
        <v>3</v>
      </c>
      <c r="FI111" s="42" t="s">
        <v>62</v>
      </c>
      <c r="FJ111" s="42" t="s">
        <v>3</v>
      </c>
      <c r="FK111" s="42" t="s">
        <v>3</v>
      </c>
      <c r="FL111" s="42" t="s">
        <v>3</v>
      </c>
      <c r="FM111" s="42" t="s">
        <v>62</v>
      </c>
      <c r="FN111" s="49"/>
      <c r="FO111" s="43" t="s">
        <v>3</v>
      </c>
      <c r="FP111" s="42" t="s">
        <v>3</v>
      </c>
      <c r="FQ111" s="42" t="s">
        <v>3</v>
      </c>
      <c r="FR111" s="42" t="s">
        <v>3</v>
      </c>
      <c r="FS111" s="42" t="s">
        <v>3</v>
      </c>
      <c r="FT111" s="42" t="s">
        <v>3</v>
      </c>
      <c r="FU111" s="42" t="s">
        <v>3</v>
      </c>
      <c r="FV111" s="42" t="s">
        <v>3</v>
      </c>
      <c r="FW111" s="42" t="s">
        <v>3</v>
      </c>
      <c r="FX111" s="42" t="s">
        <v>3</v>
      </c>
      <c r="FY111" s="42" t="s">
        <v>3</v>
      </c>
      <c r="FZ111" s="42" t="s">
        <v>3</v>
      </c>
      <c r="GA111" s="42" t="s">
        <v>3</v>
      </c>
      <c r="GB111" s="42" t="s">
        <v>3</v>
      </c>
      <c r="GC111" s="42" t="s">
        <v>3</v>
      </c>
      <c r="GD111" s="42" t="s">
        <v>3</v>
      </c>
      <c r="GE111" s="42" t="s">
        <v>3</v>
      </c>
      <c r="GF111" s="42" t="s">
        <v>3</v>
      </c>
      <c r="GG111" s="42" t="s">
        <v>3</v>
      </c>
      <c r="GH111" s="42" t="s">
        <v>3</v>
      </c>
      <c r="GI111" s="42" t="s">
        <v>3</v>
      </c>
      <c r="GJ111" s="42" t="s">
        <v>3</v>
      </c>
      <c r="GK111" s="42" t="s">
        <v>3</v>
      </c>
      <c r="GL111" s="42" t="s">
        <v>3</v>
      </c>
      <c r="GM111" s="42" t="s">
        <v>3</v>
      </c>
      <c r="GN111" s="42" t="s">
        <v>3</v>
      </c>
      <c r="GO111" s="42" t="s">
        <v>3</v>
      </c>
      <c r="GP111" s="44" t="s">
        <v>3</v>
      </c>
      <c r="GQ111" s="44" t="s">
        <v>3</v>
      </c>
      <c r="GR111" s="44" t="s">
        <v>3</v>
      </c>
      <c r="GT111" s="44" t="s">
        <v>3</v>
      </c>
      <c r="GU111" s="42" t="s">
        <v>2797</v>
      </c>
      <c r="GV111" s="42" t="s">
        <v>2798</v>
      </c>
      <c r="GW111" s="42" t="s">
        <v>3</v>
      </c>
      <c r="GX111" s="42">
        <v>144595209</v>
      </c>
      <c r="GY111" s="42" t="s">
        <v>2509</v>
      </c>
      <c r="GZ111" s="42" t="s">
        <v>2799</v>
      </c>
      <c r="HA111" s="42" t="s">
        <v>3</v>
      </c>
      <c r="HB111" s="42">
        <v>45</v>
      </c>
    </row>
    <row r="112" spans="1:210" x14ac:dyDescent="0.35">
      <c r="A112" s="42" t="s">
        <v>2841</v>
      </c>
      <c r="B112" s="42" t="s">
        <v>2842</v>
      </c>
      <c r="C112" s="42" t="s">
        <v>2642</v>
      </c>
      <c r="D112" s="42" t="s">
        <v>2635</v>
      </c>
      <c r="E112" s="42" t="s">
        <v>3</v>
      </c>
      <c r="F112" s="42" t="s">
        <v>2642</v>
      </c>
      <c r="G112" s="42" t="s">
        <v>46</v>
      </c>
      <c r="H112" s="42" t="s">
        <v>603</v>
      </c>
      <c r="I112" s="42" t="s">
        <v>46</v>
      </c>
      <c r="J112" s="42" t="s">
        <v>653</v>
      </c>
      <c r="K112" s="42" t="s">
        <v>673</v>
      </c>
      <c r="L112" s="42" t="s">
        <v>1118</v>
      </c>
      <c r="M112" s="42" t="s">
        <v>735</v>
      </c>
      <c r="N112" s="42" t="s">
        <v>1118</v>
      </c>
      <c r="O112" s="42" t="s">
        <v>1732</v>
      </c>
      <c r="P112" s="42" t="s">
        <v>734</v>
      </c>
      <c r="Q112" s="42" t="s">
        <v>3</v>
      </c>
      <c r="R112" s="42" t="s">
        <v>733</v>
      </c>
      <c r="S112" s="42" t="s">
        <v>734</v>
      </c>
      <c r="T112" s="42" t="s">
        <v>734</v>
      </c>
      <c r="U112" s="43" t="s">
        <v>734</v>
      </c>
      <c r="V112" s="42" t="s">
        <v>21</v>
      </c>
      <c r="W112" s="42" t="s">
        <v>1084</v>
      </c>
      <c r="X112" s="42" t="s">
        <v>224</v>
      </c>
      <c r="Y112" s="42" t="s">
        <v>1084</v>
      </c>
      <c r="Z112" s="42" t="s">
        <v>1089</v>
      </c>
      <c r="AA112" s="42" t="s">
        <v>1045</v>
      </c>
      <c r="AB112" s="42" t="s">
        <v>1045</v>
      </c>
      <c r="AC112" s="42" t="s">
        <v>924</v>
      </c>
      <c r="AD112" s="42" t="s">
        <v>3</v>
      </c>
      <c r="AE112" s="43" t="s">
        <v>924</v>
      </c>
      <c r="AF112" s="44" t="s">
        <v>3</v>
      </c>
      <c r="AG112" s="44" t="s">
        <v>3</v>
      </c>
      <c r="AH112" s="42" t="s">
        <v>970</v>
      </c>
      <c r="AI112" s="42">
        <v>0</v>
      </c>
      <c r="AJ112" s="42">
        <v>1</v>
      </c>
      <c r="AK112" s="42">
        <v>0</v>
      </c>
      <c r="AL112" s="42">
        <v>0</v>
      </c>
      <c r="AM112" s="42">
        <v>0</v>
      </c>
      <c r="AN112" s="42" t="s">
        <v>970</v>
      </c>
      <c r="AO112" s="42">
        <v>0</v>
      </c>
      <c r="AP112" s="42">
        <v>1</v>
      </c>
      <c r="AQ112" s="42">
        <v>0</v>
      </c>
      <c r="AR112" s="42">
        <v>0</v>
      </c>
      <c r="AS112" s="42">
        <v>0</v>
      </c>
      <c r="AT112" s="42" t="s">
        <v>3</v>
      </c>
      <c r="AU112" s="42" t="s">
        <v>3</v>
      </c>
      <c r="AV112" s="42" t="s">
        <v>3</v>
      </c>
      <c r="AW112" s="42" t="s">
        <v>3</v>
      </c>
      <c r="AX112" s="42" t="s">
        <v>3</v>
      </c>
      <c r="AY112" s="42" t="s">
        <v>3</v>
      </c>
      <c r="AZ112" s="42" t="s">
        <v>3</v>
      </c>
      <c r="BA112" s="42" t="s">
        <v>3</v>
      </c>
      <c r="BB112" s="42" t="s">
        <v>3</v>
      </c>
      <c r="BC112" s="42" t="s">
        <v>3</v>
      </c>
      <c r="BD112" s="42" t="s">
        <v>3</v>
      </c>
      <c r="BE112" s="42" t="s">
        <v>3</v>
      </c>
      <c r="BF112" s="42" t="s">
        <v>3</v>
      </c>
      <c r="BG112" s="42" t="s">
        <v>3</v>
      </c>
      <c r="BH112" s="42" t="s">
        <v>3</v>
      </c>
      <c r="BI112" s="42" t="s">
        <v>3</v>
      </c>
      <c r="BJ112" s="42" t="s">
        <v>3</v>
      </c>
      <c r="BK112" s="42" t="s">
        <v>3</v>
      </c>
      <c r="BL112" s="42" t="s">
        <v>3</v>
      </c>
      <c r="BM112" s="42" t="s">
        <v>3</v>
      </c>
      <c r="BN112" s="42" t="s">
        <v>3</v>
      </c>
      <c r="BO112" s="42" t="s">
        <v>3</v>
      </c>
      <c r="BP112" s="42" t="s">
        <v>3</v>
      </c>
      <c r="BQ112" s="42" t="s">
        <v>3</v>
      </c>
      <c r="BR112" s="42" t="s">
        <v>3</v>
      </c>
      <c r="BS112" s="42" t="s">
        <v>3</v>
      </c>
      <c r="BT112" s="43" t="s">
        <v>3</v>
      </c>
      <c r="BU112" s="42" t="s">
        <v>1045</v>
      </c>
      <c r="BV112" s="42">
        <v>30</v>
      </c>
      <c r="BW112" s="42" t="s">
        <v>3</v>
      </c>
      <c r="BX112" s="42" t="s">
        <v>3</v>
      </c>
      <c r="BY112" s="42" t="s">
        <v>3</v>
      </c>
      <c r="BZ112" s="42" t="s">
        <v>3</v>
      </c>
      <c r="CA112" s="42" t="s">
        <v>3</v>
      </c>
      <c r="CB112" s="42" t="s">
        <v>3</v>
      </c>
      <c r="CC112" s="42" t="s">
        <v>3</v>
      </c>
      <c r="CD112" s="43">
        <v>30</v>
      </c>
      <c r="CE112" s="42" t="s">
        <v>3</v>
      </c>
      <c r="CF112" s="42" t="s">
        <v>3</v>
      </c>
      <c r="CG112" s="42" t="s">
        <v>3</v>
      </c>
      <c r="CH112" s="42" t="s">
        <v>3</v>
      </c>
      <c r="CI112" s="42" t="s">
        <v>3</v>
      </c>
      <c r="CJ112" s="42" t="s">
        <v>3</v>
      </c>
      <c r="CK112" s="42" t="s">
        <v>3</v>
      </c>
      <c r="CL112" s="42" t="s">
        <v>3</v>
      </c>
      <c r="CM112" s="42" t="s">
        <v>3</v>
      </c>
      <c r="CN112" s="42" t="s">
        <v>3</v>
      </c>
      <c r="CO112" s="43" t="s">
        <v>3</v>
      </c>
      <c r="CP112" s="45" t="s">
        <v>3</v>
      </c>
      <c r="CQ112" s="42" t="s">
        <v>3</v>
      </c>
      <c r="CR112" s="42" t="s">
        <v>3</v>
      </c>
      <c r="CS112" s="42" t="s">
        <v>3</v>
      </c>
      <c r="CT112" s="42" t="s">
        <v>3</v>
      </c>
      <c r="CU112" s="42" t="s">
        <v>33</v>
      </c>
      <c r="CV112" s="42" t="s">
        <v>970</v>
      </c>
      <c r="CW112" s="42">
        <v>0</v>
      </c>
      <c r="CX112" s="42">
        <v>1</v>
      </c>
      <c r="CY112" s="42">
        <v>0</v>
      </c>
      <c r="CZ112" s="42">
        <v>0</v>
      </c>
      <c r="DA112" s="42">
        <v>0</v>
      </c>
      <c r="DB112" s="42" t="s">
        <v>1008</v>
      </c>
      <c r="DC112" s="42">
        <v>0</v>
      </c>
      <c r="DD112" s="42">
        <v>0</v>
      </c>
      <c r="DE112" s="42">
        <v>0</v>
      </c>
      <c r="DF112" s="42">
        <v>0</v>
      </c>
      <c r="DG112" s="42">
        <v>0</v>
      </c>
      <c r="DH112" s="42">
        <v>0</v>
      </c>
      <c r="DI112" s="42">
        <v>0</v>
      </c>
      <c r="DJ112" s="42">
        <v>1</v>
      </c>
      <c r="DK112" s="42">
        <v>0</v>
      </c>
      <c r="DL112" s="42">
        <v>0</v>
      </c>
      <c r="DM112" s="42" t="s">
        <v>3</v>
      </c>
      <c r="DN112" s="42" t="s">
        <v>3</v>
      </c>
      <c r="DO112" s="42" t="s">
        <v>3</v>
      </c>
      <c r="DP112" s="42" t="s">
        <v>3</v>
      </c>
      <c r="DQ112" s="42" t="s">
        <v>3</v>
      </c>
      <c r="DR112" s="42" t="s">
        <v>3</v>
      </c>
      <c r="DS112" s="42" t="s">
        <v>3</v>
      </c>
      <c r="DT112" s="42" t="s">
        <v>3</v>
      </c>
      <c r="DU112" s="42" t="s">
        <v>3</v>
      </c>
      <c r="DV112" s="42" t="s">
        <v>3</v>
      </c>
      <c r="DW112" s="42" t="s">
        <v>3</v>
      </c>
      <c r="DX112" s="42" t="s">
        <v>3</v>
      </c>
      <c r="DY112" s="42" t="s">
        <v>3</v>
      </c>
      <c r="DZ112" s="42" t="s">
        <v>3</v>
      </c>
      <c r="EA112" s="42" t="s">
        <v>3</v>
      </c>
      <c r="EB112" s="42" t="s">
        <v>3</v>
      </c>
      <c r="EC112" s="42" t="s">
        <v>3</v>
      </c>
      <c r="ED112" s="42" t="s">
        <v>1045</v>
      </c>
      <c r="EE112" s="42" t="s">
        <v>970</v>
      </c>
      <c r="EF112" s="42">
        <v>0</v>
      </c>
      <c r="EG112" s="42">
        <v>1</v>
      </c>
      <c r="EH112" s="42">
        <v>0</v>
      </c>
      <c r="EI112" s="42">
        <v>0</v>
      </c>
      <c r="EJ112" s="42">
        <v>0</v>
      </c>
      <c r="EK112" s="42" t="s">
        <v>2719</v>
      </c>
      <c r="EL112" s="42">
        <v>0</v>
      </c>
      <c r="EM112" s="42">
        <v>1</v>
      </c>
      <c r="EN112" s="42">
        <v>0</v>
      </c>
      <c r="EO112" s="42">
        <v>0</v>
      </c>
      <c r="EP112" s="42">
        <v>0</v>
      </c>
      <c r="EQ112" s="42">
        <v>0</v>
      </c>
      <c r="ER112" s="42">
        <v>0</v>
      </c>
      <c r="ES112" s="42">
        <v>1</v>
      </c>
      <c r="ET112" s="42">
        <v>0</v>
      </c>
      <c r="EU112" s="42">
        <v>0</v>
      </c>
      <c r="EV112" s="42">
        <v>0</v>
      </c>
      <c r="EW112" s="42" t="s">
        <v>3</v>
      </c>
      <c r="EX112" s="44" t="s">
        <v>3</v>
      </c>
      <c r="EY112" s="44" t="s">
        <v>3</v>
      </c>
      <c r="EZ112" s="42" t="s">
        <v>3</v>
      </c>
      <c r="FA112" s="42" t="s">
        <v>3</v>
      </c>
      <c r="FB112" s="42" t="s">
        <v>3</v>
      </c>
      <c r="FC112" s="42" t="s">
        <v>3</v>
      </c>
      <c r="FD112" s="42" t="s">
        <v>3</v>
      </c>
      <c r="FE112" s="42" t="s">
        <v>3</v>
      </c>
      <c r="FF112" s="42" t="s">
        <v>3</v>
      </c>
      <c r="FG112" s="42" t="s">
        <v>3</v>
      </c>
      <c r="FH112" s="42" t="s">
        <v>3</v>
      </c>
      <c r="FI112" s="42" t="s">
        <v>62</v>
      </c>
      <c r="FJ112" s="42" t="s">
        <v>3</v>
      </c>
      <c r="FK112" s="42" t="s">
        <v>3</v>
      </c>
      <c r="FL112" s="42" t="s">
        <v>3</v>
      </c>
      <c r="FM112" s="42" t="s">
        <v>62</v>
      </c>
      <c r="FN112" s="49"/>
      <c r="FO112" s="43" t="s">
        <v>3</v>
      </c>
      <c r="FP112" s="42" t="s">
        <v>3</v>
      </c>
      <c r="FQ112" s="42" t="s">
        <v>3</v>
      </c>
      <c r="FR112" s="42" t="s">
        <v>3</v>
      </c>
      <c r="FS112" s="42" t="s">
        <v>3</v>
      </c>
      <c r="FT112" s="42" t="s">
        <v>3</v>
      </c>
      <c r="FU112" s="42" t="s">
        <v>3</v>
      </c>
      <c r="FV112" s="42" t="s">
        <v>3</v>
      </c>
      <c r="FW112" s="42" t="s">
        <v>3</v>
      </c>
      <c r="FX112" s="42" t="s">
        <v>3</v>
      </c>
      <c r="FY112" s="42" t="s">
        <v>3</v>
      </c>
      <c r="FZ112" s="42" t="s">
        <v>3</v>
      </c>
      <c r="GA112" s="42" t="s">
        <v>3</v>
      </c>
      <c r="GB112" s="42" t="s">
        <v>3</v>
      </c>
      <c r="GC112" s="42" t="s">
        <v>3</v>
      </c>
      <c r="GD112" s="42" t="s">
        <v>3</v>
      </c>
      <c r="GE112" s="42" t="s">
        <v>3</v>
      </c>
      <c r="GF112" s="42" t="s">
        <v>3</v>
      </c>
      <c r="GG112" s="42" t="s">
        <v>3</v>
      </c>
      <c r="GH112" s="42" t="s">
        <v>3</v>
      </c>
      <c r="GI112" s="42" t="s">
        <v>3</v>
      </c>
      <c r="GJ112" s="42" t="s">
        <v>3</v>
      </c>
      <c r="GK112" s="42" t="s">
        <v>3</v>
      </c>
      <c r="GL112" s="42" t="s">
        <v>3</v>
      </c>
      <c r="GM112" s="42" t="s">
        <v>3</v>
      </c>
      <c r="GN112" s="42" t="s">
        <v>3</v>
      </c>
      <c r="GO112" s="42" t="s">
        <v>3</v>
      </c>
      <c r="GP112" s="44" t="s">
        <v>3</v>
      </c>
      <c r="GQ112" s="44" t="s">
        <v>3</v>
      </c>
      <c r="GR112" s="44" t="s">
        <v>3</v>
      </c>
      <c r="GT112" s="44" t="s">
        <v>3</v>
      </c>
      <c r="GU112" s="42" t="s">
        <v>2843</v>
      </c>
      <c r="GV112" s="42" t="s">
        <v>2844</v>
      </c>
      <c r="GW112" s="42" t="s">
        <v>3</v>
      </c>
      <c r="GX112" s="42">
        <v>144596986</v>
      </c>
      <c r="GY112" s="42" t="s">
        <v>2845</v>
      </c>
      <c r="GZ112" s="42" t="s">
        <v>2846</v>
      </c>
      <c r="HA112" s="42" t="s">
        <v>3</v>
      </c>
      <c r="HB112" s="42">
        <v>47</v>
      </c>
    </row>
    <row r="113" spans="1:210" x14ac:dyDescent="0.35">
      <c r="A113" s="42" t="s">
        <v>2860</v>
      </c>
      <c r="B113" s="42" t="s">
        <v>2861</v>
      </c>
      <c r="C113" s="42" t="s">
        <v>2642</v>
      </c>
      <c r="D113" s="42" t="s">
        <v>2635</v>
      </c>
      <c r="E113" s="42" t="s">
        <v>3</v>
      </c>
      <c r="F113" s="42" t="s">
        <v>2642</v>
      </c>
      <c r="G113" s="42" t="s">
        <v>46</v>
      </c>
      <c r="H113" s="42" t="s">
        <v>603</v>
      </c>
      <c r="I113" s="42" t="s">
        <v>46</v>
      </c>
      <c r="J113" s="42" t="s">
        <v>653</v>
      </c>
      <c r="K113" s="42" t="s">
        <v>673</v>
      </c>
      <c r="L113" s="42" t="s">
        <v>1118</v>
      </c>
      <c r="M113" s="42" t="s">
        <v>735</v>
      </c>
      <c r="N113" s="42" t="s">
        <v>1118</v>
      </c>
      <c r="O113" s="42" t="s">
        <v>1732</v>
      </c>
      <c r="P113" s="42" t="s">
        <v>734</v>
      </c>
      <c r="Q113" s="42" t="s">
        <v>3</v>
      </c>
      <c r="R113" s="42" t="s">
        <v>733</v>
      </c>
      <c r="S113" s="42" t="s">
        <v>734</v>
      </c>
      <c r="T113" s="42" t="s">
        <v>734</v>
      </c>
      <c r="U113" s="43" t="s">
        <v>734</v>
      </c>
      <c r="V113" s="42" t="s">
        <v>21</v>
      </c>
      <c r="W113" s="42" t="s">
        <v>1084</v>
      </c>
      <c r="X113" s="42" t="s">
        <v>224</v>
      </c>
      <c r="Y113" s="42" t="s">
        <v>1084</v>
      </c>
      <c r="Z113" s="42" t="s">
        <v>1089</v>
      </c>
      <c r="AA113" s="42" t="s">
        <v>1045</v>
      </c>
      <c r="AB113" s="42" t="s">
        <v>1045</v>
      </c>
      <c r="AC113" s="42" t="s">
        <v>924</v>
      </c>
      <c r="AD113" s="42" t="s">
        <v>3</v>
      </c>
      <c r="AE113" s="43" t="s">
        <v>924</v>
      </c>
      <c r="AF113" s="44" t="s">
        <v>3</v>
      </c>
      <c r="AG113" s="44" t="s">
        <v>3</v>
      </c>
      <c r="AH113" s="42" t="s">
        <v>970</v>
      </c>
      <c r="AI113" s="42">
        <v>0</v>
      </c>
      <c r="AJ113" s="42">
        <v>1</v>
      </c>
      <c r="AK113" s="42">
        <v>0</v>
      </c>
      <c r="AL113" s="42">
        <v>0</v>
      </c>
      <c r="AM113" s="42">
        <v>0</v>
      </c>
      <c r="AN113" s="42" t="s">
        <v>970</v>
      </c>
      <c r="AO113" s="42">
        <v>0</v>
      </c>
      <c r="AP113" s="42">
        <v>1</v>
      </c>
      <c r="AQ113" s="42">
        <v>0</v>
      </c>
      <c r="AR113" s="42">
        <v>0</v>
      </c>
      <c r="AS113" s="42">
        <v>0</v>
      </c>
      <c r="AT113" s="42" t="s">
        <v>3</v>
      </c>
      <c r="AU113" s="42" t="s">
        <v>3</v>
      </c>
      <c r="AV113" s="42" t="s">
        <v>3</v>
      </c>
      <c r="AW113" s="42" t="s">
        <v>3</v>
      </c>
      <c r="AX113" s="42" t="s">
        <v>3</v>
      </c>
      <c r="AY113" s="42" t="s">
        <v>3</v>
      </c>
      <c r="AZ113" s="42" t="s">
        <v>3</v>
      </c>
      <c r="BA113" s="42" t="s">
        <v>3</v>
      </c>
      <c r="BB113" s="42" t="s">
        <v>3</v>
      </c>
      <c r="BC113" s="42" t="s">
        <v>3</v>
      </c>
      <c r="BD113" s="42" t="s">
        <v>3</v>
      </c>
      <c r="BE113" s="42" t="s">
        <v>3</v>
      </c>
      <c r="BF113" s="42" t="s">
        <v>3</v>
      </c>
      <c r="BG113" s="42" t="s">
        <v>3</v>
      </c>
      <c r="BH113" s="42" t="s">
        <v>3</v>
      </c>
      <c r="BI113" s="42" t="s">
        <v>3</v>
      </c>
      <c r="BJ113" s="42" t="s">
        <v>3</v>
      </c>
      <c r="BK113" s="42" t="s">
        <v>3</v>
      </c>
      <c r="BL113" s="42" t="s">
        <v>3</v>
      </c>
      <c r="BM113" s="42" t="s">
        <v>3</v>
      </c>
      <c r="BN113" s="42" t="s">
        <v>3</v>
      </c>
      <c r="BO113" s="42" t="s">
        <v>3</v>
      </c>
      <c r="BP113" s="42" t="s">
        <v>3</v>
      </c>
      <c r="BQ113" s="42" t="s">
        <v>3</v>
      </c>
      <c r="BR113" s="42" t="s">
        <v>3</v>
      </c>
      <c r="BS113" s="42" t="s">
        <v>3</v>
      </c>
      <c r="BT113" s="43" t="s">
        <v>3</v>
      </c>
      <c r="BU113" s="42" t="s">
        <v>1045</v>
      </c>
      <c r="BV113" s="42">
        <v>30</v>
      </c>
      <c r="BW113" s="42" t="s">
        <v>3</v>
      </c>
      <c r="BX113" s="42" t="s">
        <v>3</v>
      </c>
      <c r="BY113" s="42" t="s">
        <v>3</v>
      </c>
      <c r="BZ113" s="42" t="s">
        <v>3</v>
      </c>
      <c r="CA113" s="42" t="s">
        <v>3</v>
      </c>
      <c r="CB113" s="42" t="s">
        <v>3</v>
      </c>
      <c r="CC113" s="42" t="s">
        <v>3</v>
      </c>
      <c r="CD113" s="43">
        <v>30</v>
      </c>
      <c r="CE113" s="42" t="s">
        <v>3</v>
      </c>
      <c r="CF113" s="42" t="s">
        <v>3</v>
      </c>
      <c r="CG113" s="42" t="s">
        <v>3</v>
      </c>
      <c r="CH113" s="42" t="s">
        <v>3</v>
      </c>
      <c r="CI113" s="42" t="s">
        <v>3</v>
      </c>
      <c r="CJ113" s="42" t="s">
        <v>3</v>
      </c>
      <c r="CK113" s="42" t="s">
        <v>3</v>
      </c>
      <c r="CL113" s="42" t="s">
        <v>3</v>
      </c>
      <c r="CM113" s="42" t="s">
        <v>3</v>
      </c>
      <c r="CN113" s="42" t="s">
        <v>3</v>
      </c>
      <c r="CO113" s="43" t="s">
        <v>3</v>
      </c>
      <c r="CP113" s="45" t="s">
        <v>3</v>
      </c>
      <c r="CQ113" s="42" t="s">
        <v>3</v>
      </c>
      <c r="CR113" s="42" t="s">
        <v>3</v>
      </c>
      <c r="CS113" s="42" t="s">
        <v>3</v>
      </c>
      <c r="CT113" s="42" t="s">
        <v>3</v>
      </c>
      <c r="CU113" s="42" t="s">
        <v>33</v>
      </c>
      <c r="CV113" s="42" t="s">
        <v>970</v>
      </c>
      <c r="CW113" s="42">
        <v>0</v>
      </c>
      <c r="CX113" s="42">
        <v>1</v>
      </c>
      <c r="CY113" s="42">
        <v>0</v>
      </c>
      <c r="CZ113" s="42">
        <v>0</v>
      </c>
      <c r="DA113" s="42">
        <v>0</v>
      </c>
      <c r="DB113" s="42" t="s">
        <v>2713</v>
      </c>
      <c r="DC113" s="42">
        <v>0</v>
      </c>
      <c r="DD113" s="42">
        <v>1</v>
      </c>
      <c r="DE113" s="42">
        <v>0</v>
      </c>
      <c r="DF113" s="42">
        <v>0</v>
      </c>
      <c r="DG113" s="42">
        <v>0</v>
      </c>
      <c r="DH113" s="42">
        <v>0</v>
      </c>
      <c r="DI113" s="42">
        <v>0</v>
      </c>
      <c r="DJ113" s="42">
        <v>1</v>
      </c>
      <c r="DK113" s="42">
        <v>0</v>
      </c>
      <c r="DL113" s="42">
        <v>0</v>
      </c>
      <c r="DM113" s="42" t="s">
        <v>3</v>
      </c>
      <c r="DN113" s="42" t="s">
        <v>3</v>
      </c>
      <c r="DO113" s="42" t="s">
        <v>3</v>
      </c>
      <c r="DP113" s="42" t="s">
        <v>3</v>
      </c>
      <c r="DQ113" s="42" t="s">
        <v>3</v>
      </c>
      <c r="DR113" s="42" t="s">
        <v>3</v>
      </c>
      <c r="DS113" s="42" t="s">
        <v>3</v>
      </c>
      <c r="DT113" s="42" t="s">
        <v>3</v>
      </c>
      <c r="DU113" s="42" t="s">
        <v>3</v>
      </c>
      <c r="DV113" s="42" t="s">
        <v>3</v>
      </c>
      <c r="DW113" s="42" t="s">
        <v>3</v>
      </c>
      <c r="DX113" s="42" t="s">
        <v>3</v>
      </c>
      <c r="DY113" s="42" t="s">
        <v>3</v>
      </c>
      <c r="DZ113" s="42" t="s">
        <v>3</v>
      </c>
      <c r="EA113" s="42" t="s">
        <v>3</v>
      </c>
      <c r="EB113" s="42" t="s">
        <v>3</v>
      </c>
      <c r="EC113" s="42" t="s">
        <v>3</v>
      </c>
      <c r="ED113" s="42" t="s">
        <v>1045</v>
      </c>
      <c r="EE113" s="42" t="s">
        <v>970</v>
      </c>
      <c r="EF113" s="42">
        <v>0</v>
      </c>
      <c r="EG113" s="42">
        <v>1</v>
      </c>
      <c r="EH113" s="42">
        <v>0</v>
      </c>
      <c r="EI113" s="42">
        <v>0</v>
      </c>
      <c r="EJ113" s="42">
        <v>0</v>
      </c>
      <c r="EK113" s="42" t="s">
        <v>2719</v>
      </c>
      <c r="EL113" s="42">
        <v>0</v>
      </c>
      <c r="EM113" s="42">
        <v>1</v>
      </c>
      <c r="EN113" s="42">
        <v>0</v>
      </c>
      <c r="EO113" s="42">
        <v>0</v>
      </c>
      <c r="EP113" s="42">
        <v>0</v>
      </c>
      <c r="EQ113" s="42">
        <v>0</v>
      </c>
      <c r="ER113" s="42">
        <v>0</v>
      </c>
      <c r="ES113" s="42">
        <v>1</v>
      </c>
      <c r="ET113" s="42">
        <v>0</v>
      </c>
      <c r="EU113" s="42">
        <v>0</v>
      </c>
      <c r="EV113" s="42">
        <v>0</v>
      </c>
      <c r="EW113" s="42" t="s">
        <v>3</v>
      </c>
      <c r="EX113" s="44" t="s">
        <v>3</v>
      </c>
      <c r="EY113" s="44" t="s">
        <v>3</v>
      </c>
      <c r="EZ113" s="42" t="s">
        <v>3</v>
      </c>
      <c r="FA113" s="42" t="s">
        <v>3</v>
      </c>
      <c r="FB113" s="42" t="s">
        <v>3</v>
      </c>
      <c r="FC113" s="42" t="s">
        <v>3</v>
      </c>
      <c r="FD113" s="42" t="s">
        <v>3</v>
      </c>
      <c r="FE113" s="42" t="s">
        <v>3</v>
      </c>
      <c r="FF113" s="42" t="s">
        <v>3</v>
      </c>
      <c r="FG113" s="42" t="s">
        <v>3</v>
      </c>
      <c r="FH113" s="42" t="s">
        <v>3</v>
      </c>
      <c r="FI113" s="42" t="s">
        <v>62</v>
      </c>
      <c r="FJ113" s="42" t="s">
        <v>3</v>
      </c>
      <c r="FK113" s="42" t="s">
        <v>3</v>
      </c>
      <c r="FL113" s="42" t="s">
        <v>3</v>
      </c>
      <c r="FM113" s="42" t="s">
        <v>62</v>
      </c>
      <c r="FN113" s="49"/>
      <c r="FO113" s="43" t="s">
        <v>3</v>
      </c>
      <c r="FP113" s="42" t="s">
        <v>3</v>
      </c>
      <c r="FQ113" s="42" t="s">
        <v>3</v>
      </c>
      <c r="FR113" s="42" t="s">
        <v>3</v>
      </c>
      <c r="FS113" s="42" t="s">
        <v>3</v>
      </c>
      <c r="FT113" s="42" t="s">
        <v>3</v>
      </c>
      <c r="FU113" s="42" t="s">
        <v>3</v>
      </c>
      <c r="FV113" s="42" t="s">
        <v>3</v>
      </c>
      <c r="FW113" s="42" t="s">
        <v>3</v>
      </c>
      <c r="FX113" s="42" t="s">
        <v>3</v>
      </c>
      <c r="FY113" s="42" t="s">
        <v>3</v>
      </c>
      <c r="FZ113" s="42" t="s">
        <v>3</v>
      </c>
      <c r="GA113" s="42" t="s">
        <v>3</v>
      </c>
      <c r="GB113" s="42" t="s">
        <v>3</v>
      </c>
      <c r="GC113" s="42" t="s">
        <v>3</v>
      </c>
      <c r="GD113" s="42" t="s">
        <v>3</v>
      </c>
      <c r="GE113" s="42" t="s">
        <v>3</v>
      </c>
      <c r="GF113" s="42" t="s">
        <v>3</v>
      </c>
      <c r="GG113" s="42" t="s">
        <v>3</v>
      </c>
      <c r="GH113" s="42" t="s">
        <v>3</v>
      </c>
      <c r="GI113" s="42" t="s">
        <v>3</v>
      </c>
      <c r="GJ113" s="42" t="s">
        <v>3</v>
      </c>
      <c r="GK113" s="42" t="s">
        <v>3</v>
      </c>
      <c r="GL113" s="42" t="s">
        <v>3</v>
      </c>
      <c r="GM113" s="42" t="s">
        <v>3</v>
      </c>
      <c r="GN113" s="42" t="s">
        <v>3</v>
      </c>
      <c r="GO113" s="42" t="s">
        <v>3</v>
      </c>
      <c r="GP113" s="44" t="s">
        <v>3</v>
      </c>
      <c r="GQ113" s="44" t="s">
        <v>3</v>
      </c>
      <c r="GR113" s="44" t="s">
        <v>3</v>
      </c>
      <c r="GT113" s="44" t="s">
        <v>3</v>
      </c>
      <c r="GU113" s="42" t="s">
        <v>2862</v>
      </c>
      <c r="GV113" s="42" t="s">
        <v>2863</v>
      </c>
      <c r="GW113" s="42" t="s">
        <v>3</v>
      </c>
      <c r="GX113" s="42">
        <v>144595390</v>
      </c>
      <c r="GY113" s="42" t="s">
        <v>2864</v>
      </c>
      <c r="GZ113" s="42" t="s">
        <v>2865</v>
      </c>
      <c r="HA113" s="42" t="s">
        <v>3</v>
      </c>
      <c r="HB113" s="42">
        <v>46</v>
      </c>
    </row>
    <row r="114" spans="1:210" x14ac:dyDescent="0.35">
      <c r="A114" s="42" t="s">
        <v>2902</v>
      </c>
      <c r="B114" s="42" t="s">
        <v>2903</v>
      </c>
      <c r="C114" s="42" t="s">
        <v>2682</v>
      </c>
      <c r="D114" s="42" t="s">
        <v>2635</v>
      </c>
      <c r="E114" s="42" t="s">
        <v>3</v>
      </c>
      <c r="F114" s="42" t="s">
        <v>2682</v>
      </c>
      <c r="G114" s="42" t="s">
        <v>46</v>
      </c>
      <c r="H114" s="42" t="s">
        <v>603</v>
      </c>
      <c r="I114" s="42" t="s">
        <v>46</v>
      </c>
      <c r="J114" s="42" t="s">
        <v>655</v>
      </c>
      <c r="K114" s="42" t="s">
        <v>673</v>
      </c>
      <c r="L114" s="42" t="s">
        <v>1118</v>
      </c>
      <c r="M114" s="42" t="s">
        <v>735</v>
      </c>
      <c r="N114" s="42" t="s">
        <v>1118</v>
      </c>
      <c r="O114" s="42" t="s">
        <v>1904</v>
      </c>
      <c r="P114" s="42" t="s">
        <v>43</v>
      </c>
      <c r="Q114" s="42" t="s">
        <v>1118</v>
      </c>
      <c r="R114" s="42" t="s">
        <v>774</v>
      </c>
      <c r="S114" s="42" t="s">
        <v>43</v>
      </c>
      <c r="T114" s="42" t="s">
        <v>1118</v>
      </c>
      <c r="U114" s="43" t="s">
        <v>1118</v>
      </c>
      <c r="V114" s="42" t="s">
        <v>21</v>
      </c>
      <c r="W114" s="42" t="s">
        <v>1084</v>
      </c>
      <c r="X114" s="42" t="s">
        <v>224</v>
      </c>
      <c r="Y114" s="42" t="s">
        <v>1084</v>
      </c>
      <c r="Z114" s="42" t="s">
        <v>1089</v>
      </c>
      <c r="AA114" s="42" t="s">
        <v>1045</v>
      </c>
      <c r="AB114" s="42" t="s">
        <v>1045</v>
      </c>
      <c r="AC114" s="42" t="s">
        <v>43</v>
      </c>
      <c r="AD114" s="42" t="s">
        <v>2450</v>
      </c>
      <c r="AE114" s="43" t="s">
        <v>2683</v>
      </c>
      <c r="AF114" s="44" t="s">
        <v>3</v>
      </c>
      <c r="AG114" s="44" t="s">
        <v>3</v>
      </c>
      <c r="AH114" s="42" t="s">
        <v>2662</v>
      </c>
      <c r="AI114" s="42">
        <v>0</v>
      </c>
      <c r="AJ114" s="42">
        <v>1</v>
      </c>
      <c r="AK114" s="42">
        <v>1</v>
      </c>
      <c r="AL114" s="42">
        <v>0</v>
      </c>
      <c r="AM114" s="42">
        <v>0</v>
      </c>
      <c r="AN114" s="42" t="s">
        <v>2662</v>
      </c>
      <c r="AO114" s="42">
        <v>0</v>
      </c>
      <c r="AP114" s="42">
        <v>1</v>
      </c>
      <c r="AQ114" s="42">
        <v>1</v>
      </c>
      <c r="AR114" s="42">
        <v>0</v>
      </c>
      <c r="AS114" s="42">
        <v>0</v>
      </c>
      <c r="AT114" s="42" t="s">
        <v>3</v>
      </c>
      <c r="AU114" s="42" t="s">
        <v>3</v>
      </c>
      <c r="AV114" s="42" t="s">
        <v>3</v>
      </c>
      <c r="AW114" s="42" t="s">
        <v>3</v>
      </c>
      <c r="AX114" s="42" t="s">
        <v>3</v>
      </c>
      <c r="AY114" s="42" t="s">
        <v>3</v>
      </c>
      <c r="AZ114" s="42" t="s">
        <v>3</v>
      </c>
      <c r="BA114" s="42" t="s">
        <v>3</v>
      </c>
      <c r="BB114" s="42" t="s">
        <v>3</v>
      </c>
      <c r="BC114" s="42" t="s">
        <v>3</v>
      </c>
      <c r="BD114" s="42" t="s">
        <v>3</v>
      </c>
      <c r="BE114" s="42" t="s">
        <v>3</v>
      </c>
      <c r="BF114" s="42" t="s">
        <v>3</v>
      </c>
      <c r="BG114" s="42" t="s">
        <v>3</v>
      </c>
      <c r="BH114" s="42" t="s">
        <v>3</v>
      </c>
      <c r="BI114" s="42" t="s">
        <v>3</v>
      </c>
      <c r="BJ114" s="42" t="s">
        <v>3</v>
      </c>
      <c r="BK114" s="42" t="s">
        <v>3</v>
      </c>
      <c r="BL114" s="42" t="s">
        <v>3</v>
      </c>
      <c r="BM114" s="42" t="s">
        <v>3</v>
      </c>
      <c r="BN114" s="42" t="s">
        <v>3</v>
      </c>
      <c r="BO114" s="42" t="s">
        <v>3</v>
      </c>
      <c r="BP114" s="42" t="s">
        <v>3</v>
      </c>
      <c r="BQ114" s="42" t="s">
        <v>3</v>
      </c>
      <c r="BR114" s="42" t="s">
        <v>3</v>
      </c>
      <c r="BS114" s="42" t="s">
        <v>3</v>
      </c>
      <c r="BT114" s="43" t="s">
        <v>3</v>
      </c>
      <c r="BU114" s="42" t="s">
        <v>1045</v>
      </c>
      <c r="BV114" s="42">
        <v>25</v>
      </c>
      <c r="BW114" s="42" t="s">
        <v>3</v>
      </c>
      <c r="BX114" s="42" t="s">
        <v>3</v>
      </c>
      <c r="BY114" s="42" t="s">
        <v>3</v>
      </c>
      <c r="BZ114" s="42" t="s">
        <v>3</v>
      </c>
      <c r="CA114" s="42" t="s">
        <v>3</v>
      </c>
      <c r="CB114" s="42" t="s">
        <v>3</v>
      </c>
      <c r="CC114" s="42" t="s">
        <v>3</v>
      </c>
      <c r="CD114" s="43">
        <v>25</v>
      </c>
      <c r="CE114" s="42" t="s">
        <v>1045</v>
      </c>
      <c r="CF114" s="42">
        <v>60</v>
      </c>
      <c r="CG114" s="42" t="s">
        <v>3</v>
      </c>
      <c r="CH114" s="42" t="s">
        <v>3</v>
      </c>
      <c r="CI114" s="42" t="s">
        <v>3</v>
      </c>
      <c r="CJ114" s="42" t="s">
        <v>3</v>
      </c>
      <c r="CK114" s="42" t="s">
        <v>3</v>
      </c>
      <c r="CL114" s="42" t="s">
        <v>3</v>
      </c>
      <c r="CM114" s="42" t="s">
        <v>3</v>
      </c>
      <c r="CN114" s="42" t="s">
        <v>3</v>
      </c>
      <c r="CO114" s="43"/>
      <c r="CP114" s="45">
        <v>60</v>
      </c>
      <c r="CQ114" s="42" t="s">
        <v>3</v>
      </c>
      <c r="CR114" s="42" t="s">
        <v>3</v>
      </c>
      <c r="CS114" s="42" t="s">
        <v>3</v>
      </c>
      <c r="CT114" s="42" t="s">
        <v>3</v>
      </c>
      <c r="CU114" s="42" t="s">
        <v>132</v>
      </c>
      <c r="CV114" s="42" t="s">
        <v>3</v>
      </c>
      <c r="CW114" s="42" t="s">
        <v>3</v>
      </c>
      <c r="CX114" s="42" t="s">
        <v>3</v>
      </c>
      <c r="CY114" s="42" t="s">
        <v>3</v>
      </c>
      <c r="CZ114" s="42" t="s">
        <v>3</v>
      </c>
      <c r="DA114" s="42" t="s">
        <v>3</v>
      </c>
      <c r="DB114" s="42" t="s">
        <v>3</v>
      </c>
      <c r="DC114" s="42" t="s">
        <v>3</v>
      </c>
      <c r="DD114" s="42" t="s">
        <v>3</v>
      </c>
      <c r="DE114" s="42" t="s">
        <v>3</v>
      </c>
      <c r="DF114" s="42" t="s">
        <v>3</v>
      </c>
      <c r="DG114" s="42" t="s">
        <v>3</v>
      </c>
      <c r="DH114" s="42" t="s">
        <v>3</v>
      </c>
      <c r="DI114" s="42" t="s">
        <v>3</v>
      </c>
      <c r="DJ114" s="42" t="s">
        <v>3</v>
      </c>
      <c r="DK114" s="42" t="s">
        <v>3</v>
      </c>
      <c r="DL114" s="42" t="s">
        <v>3</v>
      </c>
      <c r="DM114" s="42" t="s">
        <v>3</v>
      </c>
      <c r="DN114" s="42" t="s">
        <v>2662</v>
      </c>
      <c r="DO114" s="42" t="s">
        <v>2663</v>
      </c>
      <c r="DP114" s="42" t="s">
        <v>2664</v>
      </c>
      <c r="DQ114" s="42" t="s">
        <v>2664</v>
      </c>
      <c r="DR114" s="42" t="s">
        <v>2663</v>
      </c>
      <c r="DS114" s="42" t="s">
        <v>2663</v>
      </c>
      <c r="DT114" s="42" t="s">
        <v>1026</v>
      </c>
      <c r="DU114" s="42" t="s">
        <v>2663</v>
      </c>
      <c r="DV114" s="42" t="s">
        <v>2663</v>
      </c>
      <c r="DW114" s="42" t="s">
        <v>2663</v>
      </c>
      <c r="DX114" s="42" t="s">
        <v>2663</v>
      </c>
      <c r="DY114" s="42" t="s">
        <v>2664</v>
      </c>
      <c r="DZ114" s="42" t="s">
        <v>2663</v>
      </c>
      <c r="EA114" s="42" t="s">
        <v>2663</v>
      </c>
      <c r="EB114" s="42" t="s">
        <v>2663</v>
      </c>
      <c r="EC114" s="42" t="s">
        <v>3</v>
      </c>
      <c r="ED114" s="42" t="s">
        <v>1045</v>
      </c>
      <c r="EE114" s="42" t="s">
        <v>2662</v>
      </c>
      <c r="EF114" s="42">
        <v>0</v>
      </c>
      <c r="EG114" s="42">
        <v>1</v>
      </c>
      <c r="EH114" s="42">
        <v>1</v>
      </c>
      <c r="EI114" s="42">
        <v>0</v>
      </c>
      <c r="EJ114" s="42">
        <v>0</v>
      </c>
      <c r="EK114" s="42" t="s">
        <v>2904</v>
      </c>
      <c r="EL114" s="42">
        <v>0</v>
      </c>
      <c r="EM114" s="42">
        <v>1</v>
      </c>
      <c r="EN114" s="42">
        <v>0</v>
      </c>
      <c r="EO114" s="42">
        <v>0</v>
      </c>
      <c r="EP114" s="42">
        <v>0</v>
      </c>
      <c r="EQ114" s="42">
        <v>0</v>
      </c>
      <c r="ER114" s="42">
        <v>0</v>
      </c>
      <c r="ES114" s="42">
        <v>0</v>
      </c>
      <c r="ET114" s="42">
        <v>1</v>
      </c>
      <c r="EU114" s="42">
        <v>0</v>
      </c>
      <c r="EV114" s="42">
        <v>0</v>
      </c>
      <c r="EW114" s="42" t="s">
        <v>3</v>
      </c>
      <c r="EX114" s="44" t="s">
        <v>3</v>
      </c>
      <c r="EY114" s="44" t="s">
        <v>3</v>
      </c>
      <c r="EZ114" s="42" t="s">
        <v>3</v>
      </c>
      <c r="FA114" s="42" t="s">
        <v>3</v>
      </c>
      <c r="FB114" s="42" t="s">
        <v>3</v>
      </c>
      <c r="FC114" s="42" t="s">
        <v>3</v>
      </c>
      <c r="FD114" s="42" t="s">
        <v>3</v>
      </c>
      <c r="FE114" s="42" t="s">
        <v>3</v>
      </c>
      <c r="FF114" s="42" t="s">
        <v>3</v>
      </c>
      <c r="FG114" s="42" t="s">
        <v>3</v>
      </c>
      <c r="FH114" s="42" t="s">
        <v>3</v>
      </c>
      <c r="FI114" s="42" t="s">
        <v>62</v>
      </c>
      <c r="FJ114" s="42" t="s">
        <v>3</v>
      </c>
      <c r="FK114" s="42" t="s">
        <v>3</v>
      </c>
      <c r="FL114" s="42" t="s">
        <v>3</v>
      </c>
      <c r="FM114" s="42" t="s">
        <v>62</v>
      </c>
      <c r="FN114" s="49"/>
      <c r="FO114" s="43" t="s">
        <v>3</v>
      </c>
      <c r="FP114" s="42" t="s">
        <v>3</v>
      </c>
      <c r="FQ114" s="42" t="s">
        <v>3</v>
      </c>
      <c r="FR114" s="42" t="s">
        <v>3</v>
      </c>
      <c r="FS114" s="42" t="s">
        <v>3</v>
      </c>
      <c r="FT114" s="42" t="s">
        <v>3</v>
      </c>
      <c r="FU114" s="42" t="s">
        <v>3</v>
      </c>
      <c r="FV114" s="42" t="s">
        <v>3</v>
      </c>
      <c r="FW114" s="42" t="s">
        <v>3</v>
      </c>
      <c r="FX114" s="42" t="s">
        <v>3</v>
      </c>
      <c r="FY114" s="42" t="s">
        <v>3</v>
      </c>
      <c r="FZ114" s="42" t="s">
        <v>3</v>
      </c>
      <c r="GA114" s="42" t="s">
        <v>3</v>
      </c>
      <c r="GB114" s="42" t="s">
        <v>3</v>
      </c>
      <c r="GC114" s="42" t="s">
        <v>3</v>
      </c>
      <c r="GD114" s="42" t="s">
        <v>3</v>
      </c>
      <c r="GE114" s="42" t="s">
        <v>3</v>
      </c>
      <c r="GF114" s="42" t="s">
        <v>3</v>
      </c>
      <c r="GG114" s="42" t="s">
        <v>3</v>
      </c>
      <c r="GH114" s="42" t="s">
        <v>3</v>
      </c>
      <c r="GI114" s="42" t="s">
        <v>3</v>
      </c>
      <c r="GJ114" s="42" t="s">
        <v>3</v>
      </c>
      <c r="GK114" s="42" t="s">
        <v>3</v>
      </c>
      <c r="GL114" s="42" t="s">
        <v>3</v>
      </c>
      <c r="GM114" s="42" t="s">
        <v>3</v>
      </c>
      <c r="GN114" s="42" t="s">
        <v>3</v>
      </c>
      <c r="GO114" s="42" t="s">
        <v>3</v>
      </c>
      <c r="GP114" s="44" t="s">
        <v>3</v>
      </c>
      <c r="GQ114" s="44" t="s">
        <v>3</v>
      </c>
      <c r="GR114" s="44" t="s">
        <v>3</v>
      </c>
      <c r="GT114" s="44" t="s">
        <v>3</v>
      </c>
      <c r="GU114" s="42" t="s">
        <v>2905</v>
      </c>
      <c r="GV114" s="42" t="s">
        <v>2906</v>
      </c>
      <c r="GW114" s="42" t="s">
        <v>3</v>
      </c>
      <c r="GX114" s="42">
        <v>144594053</v>
      </c>
      <c r="GY114" s="42" t="s">
        <v>2457</v>
      </c>
      <c r="GZ114" s="42" t="s">
        <v>2907</v>
      </c>
      <c r="HA114" s="42" t="s">
        <v>3</v>
      </c>
      <c r="HB114" s="42">
        <v>40</v>
      </c>
    </row>
    <row r="115" spans="1:210" x14ac:dyDescent="0.35">
      <c r="A115" s="42" t="s">
        <v>3028</v>
      </c>
      <c r="B115" s="42" t="s">
        <v>3029</v>
      </c>
      <c r="C115" s="42" t="s">
        <v>2682</v>
      </c>
      <c r="D115" s="42" t="s">
        <v>2635</v>
      </c>
      <c r="E115" s="42" t="s">
        <v>3</v>
      </c>
      <c r="F115" s="42" t="s">
        <v>2682</v>
      </c>
      <c r="G115" s="42" t="s">
        <v>46</v>
      </c>
      <c r="H115" s="42" t="s">
        <v>603</v>
      </c>
      <c r="I115" s="42" t="s">
        <v>46</v>
      </c>
      <c r="J115" s="42" t="s">
        <v>655</v>
      </c>
      <c r="K115" s="42" t="s">
        <v>673</v>
      </c>
      <c r="L115" s="42" t="s">
        <v>1118</v>
      </c>
      <c r="M115" s="42" t="s">
        <v>735</v>
      </c>
      <c r="N115" s="42" t="s">
        <v>1118</v>
      </c>
      <c r="O115" s="42" t="s">
        <v>1904</v>
      </c>
      <c r="P115" s="42" t="s">
        <v>43</v>
      </c>
      <c r="Q115" s="42" t="s">
        <v>1118</v>
      </c>
      <c r="R115" s="42" t="s">
        <v>774</v>
      </c>
      <c r="S115" s="42" t="s">
        <v>43</v>
      </c>
      <c r="T115" s="42" t="s">
        <v>1118</v>
      </c>
      <c r="U115" s="43" t="s">
        <v>1118</v>
      </c>
      <c r="V115" s="42" t="s">
        <v>21</v>
      </c>
      <c r="W115" s="42" t="s">
        <v>1084</v>
      </c>
      <c r="X115" s="42" t="s">
        <v>224</v>
      </c>
      <c r="Y115" s="42" t="s">
        <v>1084</v>
      </c>
      <c r="Z115" s="42" t="s">
        <v>1089</v>
      </c>
      <c r="AA115" s="42" t="s">
        <v>1045</v>
      </c>
      <c r="AB115" s="42" t="s">
        <v>1045</v>
      </c>
      <c r="AC115" s="42" t="s">
        <v>43</v>
      </c>
      <c r="AD115" s="42" t="s">
        <v>2450</v>
      </c>
      <c r="AE115" s="43" t="s">
        <v>2683</v>
      </c>
      <c r="AF115" s="44" t="s">
        <v>3</v>
      </c>
      <c r="AG115" s="44" t="s">
        <v>3</v>
      </c>
      <c r="AH115" s="42" t="s">
        <v>2662</v>
      </c>
      <c r="AI115" s="42">
        <v>0</v>
      </c>
      <c r="AJ115" s="42">
        <v>1</v>
      </c>
      <c r="AK115" s="42">
        <v>1</v>
      </c>
      <c r="AL115" s="42">
        <v>0</v>
      </c>
      <c r="AM115" s="42">
        <v>0</v>
      </c>
      <c r="AN115" s="42" t="s">
        <v>2662</v>
      </c>
      <c r="AO115" s="42">
        <v>0</v>
      </c>
      <c r="AP115" s="42">
        <v>1</v>
      </c>
      <c r="AQ115" s="42">
        <v>1</v>
      </c>
      <c r="AR115" s="42">
        <v>0</v>
      </c>
      <c r="AS115" s="42">
        <v>0</v>
      </c>
      <c r="AT115" s="42" t="s">
        <v>3</v>
      </c>
      <c r="AU115" s="42" t="s">
        <v>3</v>
      </c>
      <c r="AV115" s="42" t="s">
        <v>3</v>
      </c>
      <c r="AW115" s="42" t="s">
        <v>3</v>
      </c>
      <c r="AX115" s="42" t="s">
        <v>3</v>
      </c>
      <c r="AY115" s="42" t="s">
        <v>3</v>
      </c>
      <c r="AZ115" s="42" t="s">
        <v>3</v>
      </c>
      <c r="BA115" s="42" t="s">
        <v>3</v>
      </c>
      <c r="BB115" s="42" t="s">
        <v>3</v>
      </c>
      <c r="BC115" s="42" t="s">
        <v>3</v>
      </c>
      <c r="BD115" s="42" t="s">
        <v>3</v>
      </c>
      <c r="BE115" s="42" t="s">
        <v>3</v>
      </c>
      <c r="BF115" s="42" t="s">
        <v>3</v>
      </c>
      <c r="BG115" s="42" t="s">
        <v>3</v>
      </c>
      <c r="BH115" s="42" t="s">
        <v>3</v>
      </c>
      <c r="BI115" s="42" t="s">
        <v>3</v>
      </c>
      <c r="BJ115" s="42" t="s">
        <v>3</v>
      </c>
      <c r="BK115" s="42" t="s">
        <v>3</v>
      </c>
      <c r="BL115" s="42" t="s">
        <v>3</v>
      </c>
      <c r="BM115" s="42" t="s">
        <v>3</v>
      </c>
      <c r="BN115" s="42" t="s">
        <v>3</v>
      </c>
      <c r="BO115" s="42" t="s">
        <v>3</v>
      </c>
      <c r="BP115" s="42" t="s">
        <v>3</v>
      </c>
      <c r="BQ115" s="42" t="s">
        <v>3</v>
      </c>
      <c r="BR115" s="42" t="s">
        <v>3</v>
      </c>
      <c r="BS115" s="42" t="s">
        <v>3</v>
      </c>
      <c r="BT115" s="43" t="s">
        <v>3</v>
      </c>
      <c r="BU115" s="42" t="s">
        <v>1045</v>
      </c>
      <c r="BV115" s="42">
        <v>25</v>
      </c>
      <c r="BW115" s="42" t="s">
        <v>3</v>
      </c>
      <c r="BX115" s="42" t="s">
        <v>3</v>
      </c>
      <c r="BY115" s="42" t="s">
        <v>3</v>
      </c>
      <c r="BZ115" s="42" t="s">
        <v>3</v>
      </c>
      <c r="CA115" s="42" t="s">
        <v>3</v>
      </c>
      <c r="CB115" s="42" t="s">
        <v>3</v>
      </c>
      <c r="CC115" s="42" t="s">
        <v>3</v>
      </c>
      <c r="CD115" s="43">
        <v>25</v>
      </c>
      <c r="CE115" s="42" t="s">
        <v>1045</v>
      </c>
      <c r="CF115" s="42">
        <v>75</v>
      </c>
      <c r="CG115" s="42" t="s">
        <v>3</v>
      </c>
      <c r="CH115" s="42" t="s">
        <v>3</v>
      </c>
      <c r="CI115" s="42" t="s">
        <v>3</v>
      </c>
      <c r="CJ115" s="42" t="s">
        <v>3</v>
      </c>
      <c r="CK115" s="42" t="s">
        <v>3</v>
      </c>
      <c r="CL115" s="42" t="s">
        <v>3</v>
      </c>
      <c r="CM115" s="42" t="s">
        <v>3</v>
      </c>
      <c r="CN115" s="42" t="s">
        <v>3</v>
      </c>
      <c r="CO115" s="43"/>
      <c r="CP115" s="45">
        <v>75</v>
      </c>
      <c r="CQ115" s="42" t="s">
        <v>3</v>
      </c>
      <c r="CR115" s="42" t="s">
        <v>3</v>
      </c>
      <c r="CS115" s="42" t="s">
        <v>3</v>
      </c>
      <c r="CT115" s="42" t="s">
        <v>3</v>
      </c>
      <c r="CU115" s="42" t="s">
        <v>132</v>
      </c>
      <c r="CV115" s="42" t="s">
        <v>3</v>
      </c>
      <c r="CW115" s="42" t="s">
        <v>3</v>
      </c>
      <c r="CX115" s="42" t="s">
        <v>3</v>
      </c>
      <c r="CY115" s="42" t="s">
        <v>3</v>
      </c>
      <c r="CZ115" s="42" t="s">
        <v>3</v>
      </c>
      <c r="DA115" s="42" t="s">
        <v>3</v>
      </c>
      <c r="DB115" s="42" t="s">
        <v>3</v>
      </c>
      <c r="DC115" s="42" t="s">
        <v>3</v>
      </c>
      <c r="DD115" s="42" t="s">
        <v>3</v>
      </c>
      <c r="DE115" s="42" t="s">
        <v>3</v>
      </c>
      <c r="DF115" s="42" t="s">
        <v>3</v>
      </c>
      <c r="DG115" s="42" t="s">
        <v>3</v>
      </c>
      <c r="DH115" s="42" t="s">
        <v>3</v>
      </c>
      <c r="DI115" s="42" t="s">
        <v>3</v>
      </c>
      <c r="DJ115" s="42" t="s">
        <v>3</v>
      </c>
      <c r="DK115" s="42" t="s">
        <v>3</v>
      </c>
      <c r="DL115" s="42" t="s">
        <v>3</v>
      </c>
      <c r="DM115" s="42" t="s">
        <v>3</v>
      </c>
      <c r="DN115" s="42" t="s">
        <v>2662</v>
      </c>
      <c r="DO115" s="42" t="s">
        <v>2663</v>
      </c>
      <c r="DP115" s="42" t="s">
        <v>2664</v>
      </c>
      <c r="DQ115" s="42" t="s">
        <v>2664</v>
      </c>
      <c r="DR115" s="42" t="s">
        <v>2663</v>
      </c>
      <c r="DS115" s="42" t="s">
        <v>2663</v>
      </c>
      <c r="DT115" s="42" t="s">
        <v>1024</v>
      </c>
      <c r="DU115" s="42" t="s">
        <v>2663</v>
      </c>
      <c r="DV115" s="42" t="s">
        <v>2663</v>
      </c>
      <c r="DW115" s="42" t="s">
        <v>2663</v>
      </c>
      <c r="DX115" s="42" t="s">
        <v>2664</v>
      </c>
      <c r="DY115" s="42" t="s">
        <v>2663</v>
      </c>
      <c r="DZ115" s="42" t="s">
        <v>2663</v>
      </c>
      <c r="EA115" s="42" t="s">
        <v>2663</v>
      </c>
      <c r="EB115" s="42" t="s">
        <v>2663</v>
      </c>
      <c r="EC115" s="42" t="s">
        <v>3</v>
      </c>
      <c r="ED115" s="42" t="s">
        <v>1045</v>
      </c>
      <c r="EE115" s="42" t="s">
        <v>2662</v>
      </c>
      <c r="EF115" s="42">
        <v>0</v>
      </c>
      <c r="EG115" s="42">
        <v>1</v>
      </c>
      <c r="EH115" s="42">
        <v>1</v>
      </c>
      <c r="EI115" s="42">
        <v>0</v>
      </c>
      <c r="EJ115" s="42">
        <v>0</v>
      </c>
      <c r="EK115" s="42" t="s">
        <v>3030</v>
      </c>
      <c r="EL115" s="42">
        <v>0</v>
      </c>
      <c r="EM115" s="42">
        <v>0</v>
      </c>
      <c r="EN115" s="42">
        <v>1</v>
      </c>
      <c r="EO115" s="42">
        <v>0</v>
      </c>
      <c r="EP115" s="42">
        <v>1</v>
      </c>
      <c r="EQ115" s="42">
        <v>0</v>
      </c>
      <c r="ER115" s="42">
        <v>0</v>
      </c>
      <c r="ES115" s="42">
        <v>0</v>
      </c>
      <c r="ET115" s="42">
        <v>0</v>
      </c>
      <c r="EU115" s="42">
        <v>0</v>
      </c>
      <c r="EV115" s="42">
        <v>0</v>
      </c>
      <c r="EW115" s="42" t="s">
        <v>3</v>
      </c>
      <c r="EX115" s="44" t="s">
        <v>3</v>
      </c>
      <c r="EY115" s="44" t="s">
        <v>3</v>
      </c>
      <c r="EZ115" s="42" t="s">
        <v>3</v>
      </c>
      <c r="FA115" s="42" t="s">
        <v>3</v>
      </c>
      <c r="FB115" s="42" t="s">
        <v>3</v>
      </c>
      <c r="FC115" s="42" t="s">
        <v>3</v>
      </c>
      <c r="FD115" s="42" t="s">
        <v>3</v>
      </c>
      <c r="FE115" s="42" t="s">
        <v>3</v>
      </c>
      <c r="FF115" s="42" t="s">
        <v>3</v>
      </c>
      <c r="FG115" s="42" t="s">
        <v>3</v>
      </c>
      <c r="FH115" s="42" t="s">
        <v>3</v>
      </c>
      <c r="FI115" s="42" t="s">
        <v>62</v>
      </c>
      <c r="FJ115" s="42" t="s">
        <v>3</v>
      </c>
      <c r="FK115" s="42" t="s">
        <v>3</v>
      </c>
      <c r="FL115" s="42" t="s">
        <v>3</v>
      </c>
      <c r="FM115" s="42" t="s">
        <v>62</v>
      </c>
      <c r="FN115" s="49"/>
      <c r="FO115" s="43" t="s">
        <v>3</v>
      </c>
      <c r="FP115" s="42" t="s">
        <v>3</v>
      </c>
      <c r="FQ115" s="42" t="s">
        <v>3</v>
      </c>
      <c r="FR115" s="42" t="s">
        <v>3</v>
      </c>
      <c r="FS115" s="42" t="s">
        <v>3</v>
      </c>
      <c r="FT115" s="42" t="s">
        <v>3</v>
      </c>
      <c r="FU115" s="42" t="s">
        <v>3</v>
      </c>
      <c r="FV115" s="42" t="s">
        <v>3</v>
      </c>
      <c r="FW115" s="42" t="s">
        <v>3</v>
      </c>
      <c r="FX115" s="42" t="s">
        <v>3</v>
      </c>
      <c r="FY115" s="42" t="s">
        <v>3</v>
      </c>
      <c r="FZ115" s="42" t="s">
        <v>3</v>
      </c>
      <c r="GA115" s="42" t="s">
        <v>3</v>
      </c>
      <c r="GB115" s="42" t="s">
        <v>3</v>
      </c>
      <c r="GC115" s="42" t="s">
        <v>3</v>
      </c>
      <c r="GD115" s="42" t="s">
        <v>3</v>
      </c>
      <c r="GE115" s="42" t="s">
        <v>3</v>
      </c>
      <c r="GF115" s="42" t="s">
        <v>3</v>
      </c>
      <c r="GG115" s="42" t="s">
        <v>3</v>
      </c>
      <c r="GH115" s="42" t="s">
        <v>3</v>
      </c>
      <c r="GI115" s="42" t="s">
        <v>3</v>
      </c>
      <c r="GJ115" s="42" t="s">
        <v>3</v>
      </c>
      <c r="GK115" s="42" t="s">
        <v>3</v>
      </c>
      <c r="GL115" s="42" t="s">
        <v>3</v>
      </c>
      <c r="GM115" s="42" t="s">
        <v>3</v>
      </c>
      <c r="GN115" s="42" t="s">
        <v>3</v>
      </c>
      <c r="GO115" s="42" t="s">
        <v>3</v>
      </c>
      <c r="GP115" s="44" t="s">
        <v>3</v>
      </c>
      <c r="GQ115" s="44" t="s">
        <v>3</v>
      </c>
      <c r="GR115" s="44" t="s">
        <v>3</v>
      </c>
      <c r="GT115" s="44" t="s">
        <v>3</v>
      </c>
      <c r="GU115" s="42" t="s">
        <v>3</v>
      </c>
      <c r="GV115" s="42" t="s">
        <v>3</v>
      </c>
      <c r="GW115" s="42" t="s">
        <v>3</v>
      </c>
      <c r="GX115" s="42">
        <v>144594367</v>
      </c>
      <c r="GY115" s="42" t="s">
        <v>2458</v>
      </c>
      <c r="GZ115" s="42" t="s">
        <v>3031</v>
      </c>
      <c r="HA115" s="42" t="s">
        <v>3</v>
      </c>
      <c r="HB115" s="42">
        <v>42</v>
      </c>
    </row>
    <row r="116" spans="1:210" x14ac:dyDescent="0.35">
      <c r="A116" s="42" t="s">
        <v>3211</v>
      </c>
      <c r="B116" s="42" t="s">
        <v>3212</v>
      </c>
      <c r="C116" s="42" t="s">
        <v>2642</v>
      </c>
      <c r="D116" s="42" t="s">
        <v>2635</v>
      </c>
      <c r="E116" s="42" t="s">
        <v>3</v>
      </c>
      <c r="F116" s="42" t="s">
        <v>2642</v>
      </c>
      <c r="G116" s="42" t="s">
        <v>46</v>
      </c>
      <c r="H116" s="42" t="s">
        <v>603</v>
      </c>
      <c r="I116" s="42" t="s">
        <v>46</v>
      </c>
      <c r="J116" s="42" t="s">
        <v>653</v>
      </c>
      <c r="K116" s="42" t="s">
        <v>673</v>
      </c>
      <c r="L116" s="42" t="s">
        <v>1118</v>
      </c>
      <c r="M116" s="42" t="s">
        <v>735</v>
      </c>
      <c r="N116" s="42" t="s">
        <v>1118</v>
      </c>
      <c r="O116" s="42" t="s">
        <v>1732</v>
      </c>
      <c r="P116" s="42" t="s">
        <v>734</v>
      </c>
      <c r="Q116" s="42" t="s">
        <v>3</v>
      </c>
      <c r="R116" s="42" t="s">
        <v>733</v>
      </c>
      <c r="S116" s="42" t="s">
        <v>734</v>
      </c>
      <c r="T116" s="42" t="s">
        <v>734</v>
      </c>
      <c r="U116" s="43" t="s">
        <v>734</v>
      </c>
      <c r="V116" s="42" t="s">
        <v>21</v>
      </c>
      <c r="W116" s="42" t="s">
        <v>1084</v>
      </c>
      <c r="X116" s="42" t="s">
        <v>224</v>
      </c>
      <c r="Y116" s="42" t="s">
        <v>1084</v>
      </c>
      <c r="Z116" s="42" t="s">
        <v>1089</v>
      </c>
      <c r="AA116" s="42" t="s">
        <v>1045</v>
      </c>
      <c r="AB116" s="42" t="s">
        <v>1045</v>
      </c>
      <c r="AC116" s="42" t="s">
        <v>924</v>
      </c>
      <c r="AD116" s="42" t="s">
        <v>3</v>
      </c>
      <c r="AE116" s="43" t="s">
        <v>924</v>
      </c>
      <c r="AF116" s="44" t="s">
        <v>3</v>
      </c>
      <c r="AG116" s="44" t="s">
        <v>3</v>
      </c>
      <c r="AH116" s="42" t="s">
        <v>970</v>
      </c>
      <c r="AI116" s="42">
        <v>0</v>
      </c>
      <c r="AJ116" s="42">
        <v>1</v>
      </c>
      <c r="AK116" s="42">
        <v>0</v>
      </c>
      <c r="AL116" s="42">
        <v>0</v>
      </c>
      <c r="AM116" s="42">
        <v>0</v>
      </c>
      <c r="AN116" s="42" t="s">
        <v>970</v>
      </c>
      <c r="AO116" s="42">
        <v>0</v>
      </c>
      <c r="AP116" s="42">
        <v>1</v>
      </c>
      <c r="AQ116" s="42">
        <v>0</v>
      </c>
      <c r="AR116" s="42">
        <v>0</v>
      </c>
      <c r="AS116" s="42">
        <v>0</v>
      </c>
      <c r="AT116" s="42" t="s">
        <v>3</v>
      </c>
      <c r="AU116" s="42" t="s">
        <v>3</v>
      </c>
      <c r="AV116" s="42" t="s">
        <v>3</v>
      </c>
      <c r="AW116" s="42" t="s">
        <v>3</v>
      </c>
      <c r="AX116" s="42" t="s">
        <v>3</v>
      </c>
      <c r="AY116" s="42" t="s">
        <v>3</v>
      </c>
      <c r="AZ116" s="42" t="s">
        <v>3</v>
      </c>
      <c r="BA116" s="42" t="s">
        <v>3</v>
      </c>
      <c r="BB116" s="42" t="s">
        <v>3</v>
      </c>
      <c r="BC116" s="42" t="s">
        <v>3</v>
      </c>
      <c r="BD116" s="42" t="s">
        <v>3</v>
      </c>
      <c r="BE116" s="42" t="s">
        <v>3</v>
      </c>
      <c r="BF116" s="42" t="s">
        <v>3</v>
      </c>
      <c r="BG116" s="42" t="s">
        <v>3</v>
      </c>
      <c r="BH116" s="42" t="s">
        <v>3</v>
      </c>
      <c r="BI116" s="42" t="s">
        <v>3</v>
      </c>
      <c r="BJ116" s="42" t="s">
        <v>3</v>
      </c>
      <c r="BK116" s="42" t="s">
        <v>3</v>
      </c>
      <c r="BL116" s="42" t="s">
        <v>3</v>
      </c>
      <c r="BM116" s="42" t="s">
        <v>3</v>
      </c>
      <c r="BN116" s="42" t="s">
        <v>3</v>
      </c>
      <c r="BO116" s="42" t="s">
        <v>3</v>
      </c>
      <c r="BP116" s="42" t="s">
        <v>3</v>
      </c>
      <c r="BQ116" s="42" t="s">
        <v>3</v>
      </c>
      <c r="BR116" s="42" t="s">
        <v>3</v>
      </c>
      <c r="BS116" s="42" t="s">
        <v>3</v>
      </c>
      <c r="BT116" s="43" t="s">
        <v>3</v>
      </c>
      <c r="BU116" s="42" t="s">
        <v>1045</v>
      </c>
      <c r="BV116" s="42">
        <v>30</v>
      </c>
      <c r="BW116" s="42" t="s">
        <v>3</v>
      </c>
      <c r="BX116" s="42" t="s">
        <v>3</v>
      </c>
      <c r="BY116" s="42" t="s">
        <v>3</v>
      </c>
      <c r="BZ116" s="42" t="s">
        <v>3</v>
      </c>
      <c r="CA116" s="42" t="s">
        <v>3</v>
      </c>
      <c r="CB116" s="42" t="s">
        <v>3</v>
      </c>
      <c r="CC116" s="42" t="s">
        <v>3</v>
      </c>
      <c r="CD116" s="43">
        <v>30</v>
      </c>
      <c r="CE116" s="42" t="s">
        <v>3</v>
      </c>
      <c r="CF116" s="42" t="s">
        <v>3</v>
      </c>
      <c r="CG116" s="42" t="s">
        <v>3</v>
      </c>
      <c r="CH116" s="42" t="s">
        <v>3</v>
      </c>
      <c r="CI116" s="42" t="s">
        <v>3</v>
      </c>
      <c r="CJ116" s="42" t="s">
        <v>3</v>
      </c>
      <c r="CK116" s="42" t="s">
        <v>3</v>
      </c>
      <c r="CL116" s="42" t="s">
        <v>3</v>
      </c>
      <c r="CM116" s="42" t="s">
        <v>3</v>
      </c>
      <c r="CN116" s="42" t="s">
        <v>3</v>
      </c>
      <c r="CO116" s="43" t="s">
        <v>3</v>
      </c>
      <c r="CP116" s="45" t="s">
        <v>3</v>
      </c>
      <c r="CQ116" s="42" t="s">
        <v>3</v>
      </c>
      <c r="CR116" s="42" t="s">
        <v>3</v>
      </c>
      <c r="CS116" s="42" t="s">
        <v>3</v>
      </c>
      <c r="CT116" s="42" t="s">
        <v>3</v>
      </c>
      <c r="CU116" s="42" t="s">
        <v>33</v>
      </c>
      <c r="CV116" s="42" t="s">
        <v>970</v>
      </c>
      <c r="CW116" s="42">
        <v>0</v>
      </c>
      <c r="CX116" s="42">
        <v>1</v>
      </c>
      <c r="CY116" s="42">
        <v>0</v>
      </c>
      <c r="CZ116" s="42">
        <v>0</v>
      </c>
      <c r="DA116" s="42">
        <v>0</v>
      </c>
      <c r="DB116" s="42" t="s">
        <v>1008</v>
      </c>
      <c r="DC116" s="42">
        <v>0</v>
      </c>
      <c r="DD116" s="42">
        <v>0</v>
      </c>
      <c r="DE116" s="42">
        <v>0</v>
      </c>
      <c r="DF116" s="42">
        <v>0</v>
      </c>
      <c r="DG116" s="42">
        <v>0</v>
      </c>
      <c r="DH116" s="42">
        <v>0</v>
      </c>
      <c r="DI116" s="42">
        <v>0</v>
      </c>
      <c r="DJ116" s="42">
        <v>1</v>
      </c>
      <c r="DK116" s="42">
        <v>0</v>
      </c>
      <c r="DL116" s="42">
        <v>0</v>
      </c>
      <c r="DM116" s="42" t="s">
        <v>3</v>
      </c>
      <c r="DN116" s="42" t="s">
        <v>3</v>
      </c>
      <c r="DO116" s="42" t="s">
        <v>3</v>
      </c>
      <c r="DP116" s="42" t="s">
        <v>3</v>
      </c>
      <c r="DQ116" s="42" t="s">
        <v>3</v>
      </c>
      <c r="DR116" s="42" t="s">
        <v>3</v>
      </c>
      <c r="DS116" s="42" t="s">
        <v>3</v>
      </c>
      <c r="DT116" s="42" t="s">
        <v>3</v>
      </c>
      <c r="DU116" s="42" t="s">
        <v>3</v>
      </c>
      <c r="DV116" s="42" t="s">
        <v>3</v>
      </c>
      <c r="DW116" s="42" t="s">
        <v>3</v>
      </c>
      <c r="DX116" s="42" t="s">
        <v>3</v>
      </c>
      <c r="DY116" s="42" t="s">
        <v>3</v>
      </c>
      <c r="DZ116" s="42" t="s">
        <v>3</v>
      </c>
      <c r="EA116" s="42" t="s">
        <v>3</v>
      </c>
      <c r="EB116" s="42" t="s">
        <v>3</v>
      </c>
      <c r="EC116" s="42" t="s">
        <v>3</v>
      </c>
      <c r="ED116" s="42" t="s">
        <v>1045</v>
      </c>
      <c r="EE116" s="42" t="s">
        <v>970</v>
      </c>
      <c r="EF116" s="42">
        <v>0</v>
      </c>
      <c r="EG116" s="42">
        <v>1</v>
      </c>
      <c r="EH116" s="42">
        <v>0</v>
      </c>
      <c r="EI116" s="42">
        <v>0</v>
      </c>
      <c r="EJ116" s="42">
        <v>0</v>
      </c>
      <c r="EK116" s="42" t="s">
        <v>1035</v>
      </c>
      <c r="EL116" s="42">
        <v>0</v>
      </c>
      <c r="EM116" s="42">
        <v>0</v>
      </c>
      <c r="EN116" s="42">
        <v>0</v>
      </c>
      <c r="EO116" s="42">
        <v>0</v>
      </c>
      <c r="EP116" s="42">
        <v>0</v>
      </c>
      <c r="EQ116" s="42">
        <v>0</v>
      </c>
      <c r="ER116" s="42">
        <v>0</v>
      </c>
      <c r="ES116" s="42">
        <v>1</v>
      </c>
      <c r="ET116" s="42">
        <v>0</v>
      </c>
      <c r="EU116" s="42">
        <v>0</v>
      </c>
      <c r="EV116" s="42">
        <v>0</v>
      </c>
      <c r="EW116" s="42" t="s">
        <v>3</v>
      </c>
      <c r="EX116" s="44" t="s">
        <v>3</v>
      </c>
      <c r="EY116" s="44" t="s">
        <v>3</v>
      </c>
      <c r="EZ116" s="42" t="s">
        <v>3</v>
      </c>
      <c r="FA116" s="42" t="s">
        <v>3</v>
      </c>
      <c r="FB116" s="42" t="s">
        <v>3</v>
      </c>
      <c r="FC116" s="42" t="s">
        <v>3</v>
      </c>
      <c r="FD116" s="42" t="s">
        <v>3</v>
      </c>
      <c r="FE116" s="42" t="s">
        <v>3</v>
      </c>
      <c r="FF116" s="42" t="s">
        <v>3</v>
      </c>
      <c r="FG116" s="42" t="s">
        <v>3</v>
      </c>
      <c r="FH116" s="42" t="s">
        <v>3</v>
      </c>
      <c r="FI116" s="42" t="s">
        <v>62</v>
      </c>
      <c r="FJ116" s="42" t="s">
        <v>3</v>
      </c>
      <c r="FK116" s="42" t="s">
        <v>3</v>
      </c>
      <c r="FL116" s="42" t="s">
        <v>3</v>
      </c>
      <c r="FM116" s="42" t="s">
        <v>62</v>
      </c>
      <c r="FN116" s="49"/>
      <c r="FO116" s="43" t="s">
        <v>3</v>
      </c>
      <c r="FP116" s="42" t="s">
        <v>3</v>
      </c>
      <c r="FQ116" s="42" t="s">
        <v>3</v>
      </c>
      <c r="FR116" s="42" t="s">
        <v>3</v>
      </c>
      <c r="FS116" s="42" t="s">
        <v>3</v>
      </c>
      <c r="FT116" s="42" t="s">
        <v>3</v>
      </c>
      <c r="FU116" s="42" t="s">
        <v>3</v>
      </c>
      <c r="FV116" s="42" t="s">
        <v>3</v>
      </c>
      <c r="FW116" s="42" t="s">
        <v>3</v>
      </c>
      <c r="FX116" s="42" t="s">
        <v>3</v>
      </c>
      <c r="FY116" s="42" t="s">
        <v>3</v>
      </c>
      <c r="FZ116" s="42" t="s">
        <v>3</v>
      </c>
      <c r="GA116" s="42" t="s">
        <v>3</v>
      </c>
      <c r="GB116" s="42" t="s">
        <v>3</v>
      </c>
      <c r="GC116" s="42" t="s">
        <v>3</v>
      </c>
      <c r="GD116" s="42" t="s">
        <v>3</v>
      </c>
      <c r="GE116" s="42" t="s">
        <v>3</v>
      </c>
      <c r="GF116" s="42" t="s">
        <v>3</v>
      </c>
      <c r="GG116" s="42" t="s">
        <v>3</v>
      </c>
      <c r="GH116" s="42" t="s">
        <v>3</v>
      </c>
      <c r="GI116" s="42" t="s">
        <v>3</v>
      </c>
      <c r="GJ116" s="42" t="s">
        <v>3</v>
      </c>
      <c r="GK116" s="42" t="s">
        <v>3</v>
      </c>
      <c r="GL116" s="42" t="s">
        <v>3</v>
      </c>
      <c r="GM116" s="42" t="s">
        <v>3</v>
      </c>
      <c r="GN116" s="42" t="s">
        <v>3</v>
      </c>
      <c r="GO116" s="42" t="s">
        <v>3</v>
      </c>
      <c r="GP116" s="44" t="s">
        <v>3</v>
      </c>
      <c r="GQ116" s="44" t="s">
        <v>3</v>
      </c>
      <c r="GR116" s="44" t="s">
        <v>3</v>
      </c>
      <c r="GT116" s="44" t="s">
        <v>3</v>
      </c>
      <c r="GU116" s="42" t="s">
        <v>3213</v>
      </c>
      <c r="GV116" s="42" t="s">
        <v>2844</v>
      </c>
      <c r="GW116" s="42" t="s">
        <v>3</v>
      </c>
      <c r="GX116" s="42">
        <v>144597388</v>
      </c>
      <c r="GY116" s="42" t="s">
        <v>3214</v>
      </c>
      <c r="GZ116" s="42" t="s">
        <v>3215</v>
      </c>
      <c r="HA116" s="42" t="s">
        <v>3</v>
      </c>
      <c r="HB116" s="42">
        <v>48</v>
      </c>
    </row>
    <row r="117" spans="1:210" x14ac:dyDescent="0.35">
      <c r="A117" s="42" t="s">
        <v>3216</v>
      </c>
      <c r="B117" s="42" t="s">
        <v>3217</v>
      </c>
      <c r="C117" s="42" t="s">
        <v>2743</v>
      </c>
      <c r="D117" s="42" t="s">
        <v>2635</v>
      </c>
      <c r="E117" s="42" t="s">
        <v>3</v>
      </c>
      <c r="F117" s="42" t="s">
        <v>2682</v>
      </c>
      <c r="G117" s="42" t="s">
        <v>46</v>
      </c>
      <c r="H117" s="42" t="s">
        <v>603</v>
      </c>
      <c r="I117" s="42" t="s">
        <v>46</v>
      </c>
      <c r="J117" s="42" t="s">
        <v>653</v>
      </c>
      <c r="K117" s="42" t="s">
        <v>673</v>
      </c>
      <c r="L117" s="42" t="s">
        <v>1118</v>
      </c>
      <c r="M117" s="42" t="s">
        <v>735</v>
      </c>
      <c r="N117" s="42" t="s">
        <v>1118</v>
      </c>
      <c r="O117" s="42" t="s">
        <v>1904</v>
      </c>
      <c r="P117" s="42" t="s">
        <v>43</v>
      </c>
      <c r="Q117" s="42" t="s">
        <v>1118</v>
      </c>
      <c r="R117" s="42" t="s">
        <v>774</v>
      </c>
      <c r="S117" s="42" t="s">
        <v>43</v>
      </c>
      <c r="T117" s="42" t="s">
        <v>1118</v>
      </c>
      <c r="U117" s="43" t="s">
        <v>1118</v>
      </c>
      <c r="V117" s="42" t="s">
        <v>21</v>
      </c>
      <c r="W117" s="42" t="s">
        <v>1084</v>
      </c>
      <c r="X117" s="42" t="s">
        <v>224</v>
      </c>
      <c r="Y117" s="42" t="s">
        <v>1084</v>
      </c>
      <c r="Z117" s="42" t="s">
        <v>1089</v>
      </c>
      <c r="AA117" s="42" t="s">
        <v>1045</v>
      </c>
      <c r="AB117" s="42" t="s">
        <v>1045</v>
      </c>
      <c r="AC117" s="42" t="s">
        <v>43</v>
      </c>
      <c r="AD117" s="42" t="s">
        <v>2450</v>
      </c>
      <c r="AE117" s="43" t="s">
        <v>2683</v>
      </c>
      <c r="AF117" s="44" t="s">
        <v>3</v>
      </c>
      <c r="AG117" s="44" t="s">
        <v>3</v>
      </c>
      <c r="AH117" s="42" t="s">
        <v>2662</v>
      </c>
      <c r="AI117" s="42">
        <v>0</v>
      </c>
      <c r="AJ117" s="42">
        <v>1</v>
      </c>
      <c r="AK117" s="42">
        <v>1</v>
      </c>
      <c r="AL117" s="42">
        <v>0</v>
      </c>
      <c r="AM117" s="42">
        <v>0</v>
      </c>
      <c r="AN117" s="42" t="s">
        <v>2662</v>
      </c>
      <c r="AO117" s="42">
        <v>0</v>
      </c>
      <c r="AP117" s="42">
        <v>1</v>
      </c>
      <c r="AQ117" s="42">
        <v>1</v>
      </c>
      <c r="AR117" s="42">
        <v>0</v>
      </c>
      <c r="AS117" s="42">
        <v>0</v>
      </c>
      <c r="AT117" s="42" t="s">
        <v>3</v>
      </c>
      <c r="AU117" s="42" t="s">
        <v>3</v>
      </c>
      <c r="AV117" s="42" t="s">
        <v>3</v>
      </c>
      <c r="AW117" s="42" t="s">
        <v>3</v>
      </c>
      <c r="AX117" s="42" t="s">
        <v>3</v>
      </c>
      <c r="AY117" s="42" t="s">
        <v>3</v>
      </c>
      <c r="AZ117" s="42" t="s">
        <v>3</v>
      </c>
      <c r="BA117" s="42" t="s">
        <v>3</v>
      </c>
      <c r="BB117" s="42" t="s">
        <v>3</v>
      </c>
      <c r="BC117" s="42" t="s">
        <v>3</v>
      </c>
      <c r="BD117" s="42" t="s">
        <v>3</v>
      </c>
      <c r="BE117" s="42" t="s">
        <v>3</v>
      </c>
      <c r="BF117" s="42" t="s">
        <v>3</v>
      </c>
      <c r="BG117" s="42" t="s">
        <v>3</v>
      </c>
      <c r="BH117" s="42" t="s">
        <v>3</v>
      </c>
      <c r="BI117" s="42" t="s">
        <v>3</v>
      </c>
      <c r="BJ117" s="42" t="s">
        <v>3</v>
      </c>
      <c r="BK117" s="42" t="s">
        <v>3</v>
      </c>
      <c r="BL117" s="42" t="s">
        <v>3</v>
      </c>
      <c r="BM117" s="42" t="s">
        <v>3</v>
      </c>
      <c r="BN117" s="42" t="s">
        <v>3</v>
      </c>
      <c r="BO117" s="42" t="s">
        <v>3</v>
      </c>
      <c r="BP117" s="42" t="s">
        <v>3</v>
      </c>
      <c r="BQ117" s="42" t="s">
        <v>3</v>
      </c>
      <c r="BR117" s="42" t="s">
        <v>3</v>
      </c>
      <c r="BS117" s="42" t="s">
        <v>3</v>
      </c>
      <c r="BT117" s="43" t="s">
        <v>3</v>
      </c>
      <c r="BU117" s="42" t="s">
        <v>1045</v>
      </c>
      <c r="BV117" s="42">
        <v>25</v>
      </c>
      <c r="BW117" s="42" t="s">
        <v>3</v>
      </c>
      <c r="BX117" s="42" t="s">
        <v>3</v>
      </c>
      <c r="BY117" s="42" t="s">
        <v>3</v>
      </c>
      <c r="BZ117" s="42" t="s">
        <v>3</v>
      </c>
      <c r="CA117" s="42" t="s">
        <v>3</v>
      </c>
      <c r="CB117" s="42" t="s">
        <v>3</v>
      </c>
      <c r="CC117" s="42" t="s">
        <v>3</v>
      </c>
      <c r="CD117" s="43">
        <v>25</v>
      </c>
      <c r="CE117" s="42" t="s">
        <v>1045</v>
      </c>
      <c r="CF117" s="42">
        <v>75</v>
      </c>
      <c r="CG117" s="42" t="s">
        <v>3</v>
      </c>
      <c r="CH117" s="42" t="s">
        <v>3</v>
      </c>
      <c r="CI117" s="42" t="s">
        <v>3</v>
      </c>
      <c r="CJ117" s="42" t="s">
        <v>3</v>
      </c>
      <c r="CK117" s="42" t="s">
        <v>3</v>
      </c>
      <c r="CL117" s="42" t="s">
        <v>3</v>
      </c>
      <c r="CM117" s="42" t="s">
        <v>3</v>
      </c>
      <c r="CN117" s="42" t="s">
        <v>3</v>
      </c>
      <c r="CO117" s="43"/>
      <c r="CP117" s="45">
        <v>75</v>
      </c>
      <c r="CQ117" s="42" t="s">
        <v>3</v>
      </c>
      <c r="CR117" s="42" t="s">
        <v>3</v>
      </c>
      <c r="CS117" s="42" t="s">
        <v>3</v>
      </c>
      <c r="CT117" s="42" t="s">
        <v>3</v>
      </c>
      <c r="CU117" s="42" t="s">
        <v>33</v>
      </c>
      <c r="CV117" s="42" t="s">
        <v>972</v>
      </c>
      <c r="CW117" s="42">
        <v>0</v>
      </c>
      <c r="CX117" s="42">
        <v>0</v>
      </c>
      <c r="CY117" s="42">
        <v>1</v>
      </c>
      <c r="CZ117" s="42">
        <v>0</v>
      </c>
      <c r="DA117" s="42">
        <v>0</v>
      </c>
      <c r="DB117" s="42" t="s">
        <v>1008</v>
      </c>
      <c r="DC117" s="42">
        <v>0</v>
      </c>
      <c r="DD117" s="42">
        <v>0</v>
      </c>
      <c r="DE117" s="42">
        <v>0</v>
      </c>
      <c r="DF117" s="42">
        <v>0</v>
      </c>
      <c r="DG117" s="42">
        <v>0</v>
      </c>
      <c r="DH117" s="42">
        <v>0</v>
      </c>
      <c r="DI117" s="42">
        <v>0</v>
      </c>
      <c r="DJ117" s="42">
        <v>1</v>
      </c>
      <c r="DK117" s="42">
        <v>0</v>
      </c>
      <c r="DL117" s="42">
        <v>0</v>
      </c>
      <c r="DM117" s="42" t="s">
        <v>3</v>
      </c>
      <c r="DN117" s="42" t="s">
        <v>3</v>
      </c>
      <c r="DO117" s="42" t="s">
        <v>3</v>
      </c>
      <c r="DP117" s="42" t="s">
        <v>3</v>
      </c>
      <c r="DQ117" s="42" t="s">
        <v>3</v>
      </c>
      <c r="DR117" s="42" t="s">
        <v>3</v>
      </c>
      <c r="DS117" s="42" t="s">
        <v>3</v>
      </c>
      <c r="DT117" s="42" t="s">
        <v>3</v>
      </c>
      <c r="DU117" s="42" t="s">
        <v>3</v>
      </c>
      <c r="DV117" s="42" t="s">
        <v>3</v>
      </c>
      <c r="DW117" s="42" t="s">
        <v>3</v>
      </c>
      <c r="DX117" s="42" t="s">
        <v>3</v>
      </c>
      <c r="DY117" s="42" t="s">
        <v>3</v>
      </c>
      <c r="DZ117" s="42" t="s">
        <v>3</v>
      </c>
      <c r="EA117" s="42" t="s">
        <v>3</v>
      </c>
      <c r="EB117" s="42" t="s">
        <v>3</v>
      </c>
      <c r="EC117" s="42" t="s">
        <v>3</v>
      </c>
      <c r="ED117" s="42" t="s">
        <v>1045</v>
      </c>
      <c r="EE117" s="42" t="s">
        <v>2662</v>
      </c>
      <c r="EF117" s="42">
        <v>0</v>
      </c>
      <c r="EG117" s="42">
        <v>1</v>
      </c>
      <c r="EH117" s="42">
        <v>1</v>
      </c>
      <c r="EI117" s="42">
        <v>0</v>
      </c>
      <c r="EJ117" s="42">
        <v>0</v>
      </c>
      <c r="EK117" s="42" t="s">
        <v>2702</v>
      </c>
      <c r="EL117" s="42">
        <v>0</v>
      </c>
      <c r="EM117" s="42">
        <v>0</v>
      </c>
      <c r="EN117" s="42">
        <v>0</v>
      </c>
      <c r="EO117" s="42">
        <v>0</v>
      </c>
      <c r="EP117" s="42">
        <v>0</v>
      </c>
      <c r="EQ117" s="42">
        <v>0</v>
      </c>
      <c r="ER117" s="42">
        <v>0</v>
      </c>
      <c r="ES117" s="42">
        <v>1</v>
      </c>
      <c r="ET117" s="42">
        <v>1</v>
      </c>
      <c r="EU117" s="42">
        <v>0</v>
      </c>
      <c r="EV117" s="42">
        <v>0</v>
      </c>
      <c r="EW117" s="42" t="s">
        <v>3</v>
      </c>
      <c r="EX117" s="44" t="s">
        <v>3</v>
      </c>
      <c r="EY117" s="44" t="s">
        <v>3</v>
      </c>
      <c r="EZ117" s="42" t="s">
        <v>3</v>
      </c>
      <c r="FA117" s="42" t="s">
        <v>3</v>
      </c>
      <c r="FB117" s="42" t="s">
        <v>3</v>
      </c>
      <c r="FC117" s="42" t="s">
        <v>3</v>
      </c>
      <c r="FD117" s="42" t="s">
        <v>3</v>
      </c>
      <c r="FE117" s="42" t="s">
        <v>3</v>
      </c>
      <c r="FF117" s="42" t="s">
        <v>3</v>
      </c>
      <c r="FG117" s="42" t="s">
        <v>3</v>
      </c>
      <c r="FH117" s="42" t="s">
        <v>3</v>
      </c>
      <c r="FI117" s="42" t="s">
        <v>62</v>
      </c>
      <c r="FJ117" s="42" t="s">
        <v>3</v>
      </c>
      <c r="FK117" s="42" t="s">
        <v>3</v>
      </c>
      <c r="FL117" s="42" t="s">
        <v>3</v>
      </c>
      <c r="FM117" s="42" t="s">
        <v>62</v>
      </c>
      <c r="FN117" s="49"/>
      <c r="FO117" s="43" t="s">
        <v>3</v>
      </c>
      <c r="FP117" s="42" t="s">
        <v>3</v>
      </c>
      <c r="FQ117" s="42" t="s">
        <v>3</v>
      </c>
      <c r="FR117" s="42" t="s">
        <v>3</v>
      </c>
      <c r="FS117" s="42" t="s">
        <v>3</v>
      </c>
      <c r="FT117" s="42" t="s">
        <v>3</v>
      </c>
      <c r="FU117" s="42" t="s">
        <v>3</v>
      </c>
      <c r="FV117" s="42" t="s">
        <v>3</v>
      </c>
      <c r="FW117" s="42" t="s">
        <v>3</v>
      </c>
      <c r="FX117" s="42" t="s">
        <v>3</v>
      </c>
      <c r="FY117" s="42" t="s">
        <v>3</v>
      </c>
      <c r="FZ117" s="42" t="s">
        <v>3</v>
      </c>
      <c r="GA117" s="42" t="s">
        <v>3</v>
      </c>
      <c r="GB117" s="42" t="s">
        <v>3</v>
      </c>
      <c r="GC117" s="42" t="s">
        <v>3</v>
      </c>
      <c r="GD117" s="42" t="s">
        <v>3</v>
      </c>
      <c r="GE117" s="42" t="s">
        <v>3</v>
      </c>
      <c r="GF117" s="42" t="s">
        <v>3</v>
      </c>
      <c r="GG117" s="42" t="s">
        <v>3</v>
      </c>
      <c r="GH117" s="42" t="s">
        <v>3</v>
      </c>
      <c r="GI117" s="42" t="s">
        <v>3</v>
      </c>
      <c r="GJ117" s="42" t="s">
        <v>3</v>
      </c>
      <c r="GK117" s="42" t="s">
        <v>3</v>
      </c>
      <c r="GL117" s="42" t="s">
        <v>3</v>
      </c>
      <c r="GM117" s="42" t="s">
        <v>3</v>
      </c>
      <c r="GN117" s="42" t="s">
        <v>3</v>
      </c>
      <c r="GO117" s="42" t="s">
        <v>3</v>
      </c>
      <c r="GP117" s="44" t="s">
        <v>3</v>
      </c>
      <c r="GQ117" s="44" t="s">
        <v>3</v>
      </c>
      <c r="GR117" s="44" t="s">
        <v>3</v>
      </c>
      <c r="GT117" s="44" t="s">
        <v>3</v>
      </c>
      <c r="GU117" s="42" t="s">
        <v>3218</v>
      </c>
      <c r="GV117" s="42" t="s">
        <v>3219</v>
      </c>
      <c r="GW117" s="42" t="s">
        <v>3</v>
      </c>
      <c r="GX117" s="42">
        <v>144593179</v>
      </c>
      <c r="GY117" s="42" t="s">
        <v>2451</v>
      </c>
      <c r="GZ117" s="42" t="s">
        <v>3220</v>
      </c>
      <c r="HA117" s="42" t="s">
        <v>3</v>
      </c>
      <c r="HB117" s="42">
        <v>38</v>
      </c>
    </row>
    <row r="118" spans="1:210" x14ac:dyDescent="0.35">
      <c r="A118" s="42" t="s">
        <v>3293</v>
      </c>
      <c r="B118" s="42" t="s">
        <v>3294</v>
      </c>
      <c r="C118" s="42" t="s">
        <v>2642</v>
      </c>
      <c r="D118" s="42" t="s">
        <v>2635</v>
      </c>
      <c r="E118" s="46">
        <v>372032328313032</v>
      </c>
      <c r="F118" s="42" t="s">
        <v>2642</v>
      </c>
      <c r="G118" s="42" t="s">
        <v>27</v>
      </c>
      <c r="H118" s="42" t="s">
        <v>604</v>
      </c>
      <c r="I118" s="42" t="s">
        <v>605</v>
      </c>
      <c r="J118" s="42" t="s">
        <v>663</v>
      </c>
      <c r="K118" s="42" t="s">
        <v>19</v>
      </c>
      <c r="L118" s="42" t="s">
        <v>29</v>
      </c>
      <c r="M118" s="42" t="s">
        <v>737</v>
      </c>
      <c r="N118" s="42" t="s">
        <v>29</v>
      </c>
      <c r="O118" s="42" t="s">
        <v>1285</v>
      </c>
      <c r="P118" s="42" t="s">
        <v>14</v>
      </c>
      <c r="Q118" s="42" t="s">
        <v>3</v>
      </c>
      <c r="R118" s="42" t="s">
        <v>736</v>
      </c>
      <c r="S118" s="42" t="s">
        <v>14</v>
      </c>
      <c r="T118" s="42" t="s">
        <v>14</v>
      </c>
      <c r="U118" s="43" t="s">
        <v>14</v>
      </c>
      <c r="V118" s="42" t="s">
        <v>15</v>
      </c>
      <c r="W118" s="42" t="s">
        <v>1086</v>
      </c>
      <c r="X118" s="42" t="s">
        <v>1085</v>
      </c>
      <c r="Y118" s="42" t="s">
        <v>1086</v>
      </c>
      <c r="Z118" s="42" t="s">
        <v>1091</v>
      </c>
      <c r="AA118" s="42" t="s">
        <v>1045</v>
      </c>
      <c r="AB118" s="42" t="s">
        <v>1045</v>
      </c>
      <c r="AC118" s="42" t="s">
        <v>3</v>
      </c>
      <c r="AD118" s="42" t="s">
        <v>3</v>
      </c>
      <c r="AE118" s="43" t="s">
        <v>3</v>
      </c>
      <c r="AF118" s="44" t="s">
        <v>3</v>
      </c>
      <c r="AG118" s="44" t="s">
        <v>3</v>
      </c>
      <c r="AH118" s="42" t="s">
        <v>3</v>
      </c>
      <c r="AI118" s="42" t="s">
        <v>3</v>
      </c>
      <c r="AJ118" s="42" t="s">
        <v>3</v>
      </c>
      <c r="AK118" s="42" t="s">
        <v>3</v>
      </c>
      <c r="AL118" s="42" t="s">
        <v>3</v>
      </c>
      <c r="AM118" s="42" t="s">
        <v>3</v>
      </c>
      <c r="AN118" s="42" t="s">
        <v>3</v>
      </c>
      <c r="AQ118" s="42" t="s">
        <v>3</v>
      </c>
      <c r="AR118" s="42" t="s">
        <v>3</v>
      </c>
      <c r="AS118" s="42" t="s">
        <v>3</v>
      </c>
      <c r="AT118" s="42" t="s">
        <v>3</v>
      </c>
      <c r="AU118" s="42" t="s">
        <v>3</v>
      </c>
      <c r="AV118" s="42" t="s">
        <v>3</v>
      </c>
      <c r="AW118" s="42" t="s">
        <v>3</v>
      </c>
      <c r="AX118" s="42" t="s">
        <v>3</v>
      </c>
      <c r="AY118" s="42" t="s">
        <v>3</v>
      </c>
      <c r="AZ118" s="42" t="s">
        <v>3</v>
      </c>
      <c r="BA118" s="42" t="s">
        <v>3</v>
      </c>
      <c r="BB118" s="42" t="s">
        <v>3</v>
      </c>
      <c r="BC118" s="42" t="s">
        <v>3</v>
      </c>
      <c r="BD118" s="42" t="s">
        <v>3</v>
      </c>
      <c r="BE118" s="42" t="s">
        <v>3</v>
      </c>
      <c r="BF118" s="42" t="s">
        <v>3</v>
      </c>
      <c r="BG118" s="42" t="s">
        <v>3</v>
      </c>
      <c r="BH118" s="42" t="s">
        <v>3</v>
      </c>
      <c r="BI118" s="42" t="s">
        <v>3</v>
      </c>
      <c r="BJ118" s="42" t="s">
        <v>3</v>
      </c>
      <c r="BK118" s="42" t="s">
        <v>3</v>
      </c>
      <c r="BL118" s="42" t="s">
        <v>3</v>
      </c>
      <c r="BM118" s="42" t="s">
        <v>3</v>
      </c>
      <c r="BN118" s="42" t="s">
        <v>3</v>
      </c>
      <c r="BO118" s="42" t="s">
        <v>3</v>
      </c>
      <c r="BP118" s="42" t="s">
        <v>3</v>
      </c>
      <c r="BQ118" s="42" t="s">
        <v>3</v>
      </c>
      <c r="BR118" s="42" t="s">
        <v>3</v>
      </c>
      <c r="BS118" s="42" t="s">
        <v>3</v>
      </c>
      <c r="BT118" s="50"/>
      <c r="BU118" s="42" t="s">
        <v>3</v>
      </c>
      <c r="BV118" s="42" t="s">
        <v>3</v>
      </c>
      <c r="BW118" s="42" t="s">
        <v>3</v>
      </c>
      <c r="BX118" s="42" t="s">
        <v>3</v>
      </c>
      <c r="BY118" s="42" t="s">
        <v>3</v>
      </c>
      <c r="BZ118" s="42" t="s">
        <v>3</v>
      </c>
      <c r="CA118" s="42" t="s">
        <v>3</v>
      </c>
      <c r="CB118" s="42" t="s">
        <v>3</v>
      </c>
      <c r="CD118" s="50"/>
      <c r="CP118" s="49"/>
      <c r="CU118" s="42" t="s">
        <v>3</v>
      </c>
      <c r="CW118" s="42" t="s">
        <v>3</v>
      </c>
      <c r="CX118" s="42" t="s">
        <v>3</v>
      </c>
      <c r="CY118" s="42" t="s">
        <v>3</v>
      </c>
      <c r="CZ118" s="42" t="s">
        <v>3</v>
      </c>
      <c r="DA118" s="42" t="s">
        <v>3</v>
      </c>
      <c r="DB118" s="42" t="s">
        <v>3</v>
      </c>
      <c r="DC118" s="42" t="s">
        <v>3</v>
      </c>
      <c r="DD118" s="42" t="s">
        <v>3</v>
      </c>
      <c r="DE118" s="42" t="s">
        <v>3</v>
      </c>
      <c r="DF118" s="42" t="s">
        <v>3</v>
      </c>
      <c r="DG118" s="42" t="s">
        <v>3</v>
      </c>
      <c r="DH118" s="42" t="s">
        <v>3</v>
      </c>
      <c r="DI118" s="42" t="s">
        <v>3</v>
      </c>
      <c r="DJ118" s="42" t="s">
        <v>3</v>
      </c>
      <c r="DK118" s="42" t="s">
        <v>3</v>
      </c>
      <c r="DL118" s="42" t="s">
        <v>3</v>
      </c>
      <c r="DM118" s="42" t="s">
        <v>3</v>
      </c>
      <c r="DN118" s="42" t="s">
        <v>3</v>
      </c>
      <c r="DO118" s="42" t="s">
        <v>3</v>
      </c>
      <c r="DP118" s="42" t="s">
        <v>3</v>
      </c>
      <c r="DQ118" s="42" t="s">
        <v>3</v>
      </c>
      <c r="DR118" s="42" t="s">
        <v>3</v>
      </c>
      <c r="DS118" s="42" t="s">
        <v>3</v>
      </c>
      <c r="DT118" s="42" t="s">
        <v>3</v>
      </c>
      <c r="DU118" s="42" t="s">
        <v>3</v>
      </c>
      <c r="DV118" s="42" t="s">
        <v>3</v>
      </c>
      <c r="DW118" s="42" t="s">
        <v>3</v>
      </c>
      <c r="DX118" s="42" t="s">
        <v>3</v>
      </c>
      <c r="DY118" s="42" t="s">
        <v>3</v>
      </c>
      <c r="DZ118" s="42" t="s">
        <v>3</v>
      </c>
      <c r="EA118" s="42" t="s">
        <v>3</v>
      </c>
      <c r="EB118" s="42" t="s">
        <v>3</v>
      </c>
      <c r="EC118" s="42" t="s">
        <v>3</v>
      </c>
      <c r="ED118" s="42" t="s">
        <v>3</v>
      </c>
      <c r="EE118" s="42" t="s">
        <v>3</v>
      </c>
      <c r="EF118" s="42" t="s">
        <v>3</v>
      </c>
      <c r="EG118" s="42" t="s">
        <v>3</v>
      </c>
      <c r="EH118" s="42" t="s">
        <v>3</v>
      </c>
      <c r="EI118" s="42" t="s">
        <v>3</v>
      </c>
      <c r="EJ118" s="42" t="s">
        <v>3</v>
      </c>
      <c r="EK118" s="42" t="s">
        <v>3</v>
      </c>
      <c r="EL118" s="42" t="s">
        <v>3</v>
      </c>
      <c r="EM118" s="42" t="s">
        <v>3</v>
      </c>
      <c r="EN118" s="42" t="s">
        <v>3</v>
      </c>
      <c r="EO118" s="42" t="s">
        <v>3</v>
      </c>
      <c r="EP118" s="42" t="s">
        <v>3</v>
      </c>
      <c r="EQ118" s="42" t="s">
        <v>3</v>
      </c>
      <c r="ER118" s="42" t="s">
        <v>3</v>
      </c>
      <c r="ES118" s="42" t="s">
        <v>3</v>
      </c>
      <c r="ET118" s="42" t="s">
        <v>3</v>
      </c>
      <c r="EU118" s="42" t="s">
        <v>3</v>
      </c>
      <c r="EV118" s="42" t="s">
        <v>3</v>
      </c>
      <c r="EW118" s="42" t="s">
        <v>3</v>
      </c>
      <c r="EX118" s="44" t="s">
        <v>3</v>
      </c>
      <c r="EY118" s="44" t="s">
        <v>3</v>
      </c>
      <c r="EZ118" s="42" t="s">
        <v>2470</v>
      </c>
      <c r="FA118" s="42" t="s">
        <v>1045</v>
      </c>
      <c r="FB118" s="42" t="s">
        <v>1045</v>
      </c>
      <c r="FC118" s="42" t="s">
        <v>3</v>
      </c>
      <c r="FD118" s="42" t="s">
        <v>1045</v>
      </c>
      <c r="FE118" s="42" t="s">
        <v>3</v>
      </c>
      <c r="FF118" s="42" t="s">
        <v>3</v>
      </c>
      <c r="FG118" s="42" t="s">
        <v>3</v>
      </c>
      <c r="FH118" s="42" t="s">
        <v>1045</v>
      </c>
      <c r="FI118" s="42" t="s">
        <v>3</v>
      </c>
      <c r="FJ118" s="42">
        <v>3000</v>
      </c>
      <c r="FK118" s="42">
        <v>2500</v>
      </c>
      <c r="FL118" s="42" t="s">
        <v>3</v>
      </c>
      <c r="FM118" s="42" t="s">
        <v>3</v>
      </c>
      <c r="FN118" s="49">
        <v>2500</v>
      </c>
      <c r="FO118" s="43">
        <v>2500</v>
      </c>
      <c r="FP118" s="42" t="s">
        <v>33</v>
      </c>
      <c r="FQ118" s="42" t="s">
        <v>68</v>
      </c>
      <c r="FR118" s="42">
        <v>0</v>
      </c>
      <c r="FS118" s="42">
        <v>0</v>
      </c>
      <c r="FT118" s="42">
        <v>0</v>
      </c>
      <c r="FU118" s="42">
        <v>0</v>
      </c>
      <c r="FV118" s="42">
        <v>0</v>
      </c>
      <c r="FW118" s="42">
        <v>0</v>
      </c>
      <c r="FX118" s="42">
        <v>0</v>
      </c>
      <c r="FY118" s="42">
        <v>1</v>
      </c>
      <c r="FZ118" s="42">
        <v>0</v>
      </c>
      <c r="GA118" s="42">
        <v>0</v>
      </c>
      <c r="GB118" s="42">
        <v>0</v>
      </c>
      <c r="GC118" s="42" t="s">
        <v>3</v>
      </c>
      <c r="GD118" s="42" t="s">
        <v>3</v>
      </c>
      <c r="GE118" s="42" t="s">
        <v>3</v>
      </c>
      <c r="GF118" s="42" t="s">
        <v>3</v>
      </c>
      <c r="GG118" s="42" t="s">
        <v>3</v>
      </c>
      <c r="GH118" s="42" t="s">
        <v>3</v>
      </c>
      <c r="GI118" s="42" t="s">
        <v>3</v>
      </c>
      <c r="GJ118" s="42" t="s">
        <v>3</v>
      </c>
      <c r="GK118" s="42" t="s">
        <v>3</v>
      </c>
      <c r="GL118" s="42" t="s">
        <v>3</v>
      </c>
      <c r="GM118" s="42" t="s">
        <v>3</v>
      </c>
      <c r="GN118" s="42" t="s">
        <v>1046</v>
      </c>
      <c r="GO118" s="42" t="s">
        <v>3</v>
      </c>
      <c r="GP118" s="44" t="s">
        <v>3</v>
      </c>
      <c r="GQ118" s="44" t="s">
        <v>3</v>
      </c>
      <c r="GR118" s="44" t="s">
        <v>3</v>
      </c>
      <c r="GT118" s="44" t="s">
        <v>3</v>
      </c>
      <c r="GU118" s="42" t="s">
        <v>3</v>
      </c>
      <c r="GV118" s="42" t="s">
        <v>3295</v>
      </c>
      <c r="GX118" s="42">
        <v>144373855</v>
      </c>
      <c r="GY118" s="42" t="s">
        <v>2502</v>
      </c>
      <c r="GZ118" s="42" t="s">
        <v>3296</v>
      </c>
      <c r="HB118" s="42">
        <v>141</v>
      </c>
    </row>
    <row r="119" spans="1:210" x14ac:dyDescent="0.35">
      <c r="A119" s="42" t="s">
        <v>3297</v>
      </c>
      <c r="B119" s="42" t="s">
        <v>3298</v>
      </c>
      <c r="C119" s="42" t="s">
        <v>2634</v>
      </c>
      <c r="D119" s="42" t="s">
        <v>2635</v>
      </c>
      <c r="E119" s="46">
        <v>372032328313032</v>
      </c>
      <c r="F119" s="42" t="s">
        <v>2634</v>
      </c>
      <c r="G119" s="42" t="s">
        <v>27</v>
      </c>
      <c r="H119" s="42" t="s">
        <v>604</v>
      </c>
      <c r="I119" s="42" t="s">
        <v>605</v>
      </c>
      <c r="J119" s="42" t="s">
        <v>663</v>
      </c>
      <c r="K119" s="42" t="s">
        <v>19</v>
      </c>
      <c r="L119" s="42" t="s">
        <v>29</v>
      </c>
      <c r="M119" s="42" t="s">
        <v>737</v>
      </c>
      <c r="N119" s="42" t="s">
        <v>29</v>
      </c>
      <c r="O119" s="42" t="s">
        <v>1285</v>
      </c>
      <c r="P119" s="42" t="s">
        <v>14</v>
      </c>
      <c r="Q119" s="42" t="s">
        <v>3</v>
      </c>
      <c r="R119" s="42" t="s">
        <v>736</v>
      </c>
      <c r="S119" s="42" t="s">
        <v>14</v>
      </c>
      <c r="T119" s="42" t="s">
        <v>14</v>
      </c>
      <c r="U119" s="43" t="s">
        <v>14</v>
      </c>
      <c r="V119" s="42" t="s">
        <v>15</v>
      </c>
      <c r="W119" s="42" t="s">
        <v>1086</v>
      </c>
      <c r="X119" s="42" t="s">
        <v>1085</v>
      </c>
      <c r="Y119" s="42" t="s">
        <v>1086</v>
      </c>
      <c r="Z119" s="42" t="s">
        <v>1091</v>
      </c>
      <c r="AA119" s="42" t="s">
        <v>1045</v>
      </c>
      <c r="AB119" s="42" t="s">
        <v>1045</v>
      </c>
      <c r="AC119" s="42" t="s">
        <v>3</v>
      </c>
      <c r="AD119" s="42" t="s">
        <v>3</v>
      </c>
      <c r="AE119" s="43" t="s">
        <v>3</v>
      </c>
      <c r="AF119" s="44" t="s">
        <v>3</v>
      </c>
      <c r="AG119" s="44" t="s">
        <v>3</v>
      </c>
      <c r="AH119" s="42" t="s">
        <v>3</v>
      </c>
      <c r="AI119" s="42" t="s">
        <v>3</v>
      </c>
      <c r="AJ119" s="42" t="s">
        <v>3</v>
      </c>
      <c r="AK119" s="42" t="s">
        <v>3</v>
      </c>
      <c r="AL119" s="42" t="s">
        <v>3</v>
      </c>
      <c r="AM119" s="42" t="s">
        <v>3</v>
      </c>
      <c r="AN119" s="42" t="s">
        <v>3</v>
      </c>
      <c r="AQ119" s="42" t="s">
        <v>3</v>
      </c>
      <c r="AR119" s="42" t="s">
        <v>3</v>
      </c>
      <c r="AS119" s="42" t="s">
        <v>3</v>
      </c>
      <c r="AT119" s="42" t="s">
        <v>3</v>
      </c>
      <c r="AU119" s="42" t="s">
        <v>3</v>
      </c>
      <c r="AV119" s="42" t="s">
        <v>3</v>
      </c>
      <c r="AW119" s="42" t="s">
        <v>3</v>
      </c>
      <c r="AX119" s="42" t="s">
        <v>3</v>
      </c>
      <c r="AY119" s="42" t="s">
        <v>3</v>
      </c>
      <c r="AZ119" s="42" t="s">
        <v>3</v>
      </c>
      <c r="BA119" s="42" t="s">
        <v>3</v>
      </c>
      <c r="BB119" s="42" t="s">
        <v>3</v>
      </c>
      <c r="BC119" s="42" t="s">
        <v>3</v>
      </c>
      <c r="BD119" s="42" t="s">
        <v>3</v>
      </c>
      <c r="BE119" s="42" t="s">
        <v>3</v>
      </c>
      <c r="BF119" s="42" t="s">
        <v>3</v>
      </c>
      <c r="BG119" s="42" t="s">
        <v>3</v>
      </c>
      <c r="BH119" s="42" t="s">
        <v>3</v>
      </c>
      <c r="BI119" s="42" t="s">
        <v>3</v>
      </c>
      <c r="BJ119" s="42" t="s">
        <v>3</v>
      </c>
      <c r="BK119" s="42" t="s">
        <v>3</v>
      </c>
      <c r="BL119" s="42" t="s">
        <v>3</v>
      </c>
      <c r="BM119" s="42" t="s">
        <v>3</v>
      </c>
      <c r="BN119" s="42" t="s">
        <v>3</v>
      </c>
      <c r="BO119" s="42" t="s">
        <v>3</v>
      </c>
      <c r="BP119" s="42" t="s">
        <v>3</v>
      </c>
      <c r="BQ119" s="42" t="s">
        <v>3</v>
      </c>
      <c r="BR119" s="42" t="s">
        <v>3</v>
      </c>
      <c r="BS119" s="42" t="s">
        <v>3</v>
      </c>
      <c r="BT119" s="50"/>
      <c r="BU119" s="42" t="s">
        <v>3</v>
      </c>
      <c r="BV119" s="42" t="s">
        <v>3</v>
      </c>
      <c r="BW119" s="42" t="s">
        <v>3</v>
      </c>
      <c r="BX119" s="42" t="s">
        <v>3</v>
      </c>
      <c r="BY119" s="42" t="s">
        <v>3</v>
      </c>
      <c r="BZ119" s="42" t="s">
        <v>3</v>
      </c>
      <c r="CA119" s="42" t="s">
        <v>3</v>
      </c>
      <c r="CB119" s="42" t="s">
        <v>3</v>
      </c>
      <c r="CD119" s="50"/>
      <c r="CP119" s="49"/>
      <c r="CU119" s="42" t="s">
        <v>3</v>
      </c>
      <c r="CW119" s="42" t="s">
        <v>3</v>
      </c>
      <c r="CX119" s="42" t="s">
        <v>3</v>
      </c>
      <c r="CY119" s="42" t="s">
        <v>3</v>
      </c>
      <c r="CZ119" s="42" t="s">
        <v>3</v>
      </c>
      <c r="DA119" s="42" t="s">
        <v>3</v>
      </c>
      <c r="DB119" s="42" t="s">
        <v>3</v>
      </c>
      <c r="DC119" s="42" t="s">
        <v>3</v>
      </c>
      <c r="DD119" s="42" t="s">
        <v>3</v>
      </c>
      <c r="DE119" s="42" t="s">
        <v>3</v>
      </c>
      <c r="DF119" s="42" t="s">
        <v>3</v>
      </c>
      <c r="DG119" s="42" t="s">
        <v>3</v>
      </c>
      <c r="DH119" s="42" t="s">
        <v>3</v>
      </c>
      <c r="DI119" s="42" t="s">
        <v>3</v>
      </c>
      <c r="DJ119" s="42" t="s">
        <v>3</v>
      </c>
      <c r="DK119" s="42" t="s">
        <v>3</v>
      </c>
      <c r="DL119" s="42" t="s">
        <v>3</v>
      </c>
      <c r="DM119" s="42" t="s">
        <v>3</v>
      </c>
      <c r="DN119" s="42" t="s">
        <v>3</v>
      </c>
      <c r="DO119" s="42" t="s">
        <v>3</v>
      </c>
      <c r="DP119" s="42" t="s">
        <v>3</v>
      </c>
      <c r="DQ119" s="42" t="s">
        <v>3</v>
      </c>
      <c r="DR119" s="42" t="s">
        <v>3</v>
      </c>
      <c r="DS119" s="42" t="s">
        <v>3</v>
      </c>
      <c r="DT119" s="42" t="s">
        <v>3</v>
      </c>
      <c r="DU119" s="42" t="s">
        <v>3</v>
      </c>
      <c r="DV119" s="42" t="s">
        <v>3</v>
      </c>
      <c r="DW119" s="42" t="s">
        <v>3</v>
      </c>
      <c r="DX119" s="42" t="s">
        <v>3</v>
      </c>
      <c r="DY119" s="42" t="s">
        <v>3</v>
      </c>
      <c r="DZ119" s="42" t="s">
        <v>3</v>
      </c>
      <c r="EA119" s="42" t="s">
        <v>3</v>
      </c>
      <c r="EB119" s="42" t="s">
        <v>3</v>
      </c>
      <c r="EC119" s="42" t="s">
        <v>3</v>
      </c>
      <c r="ED119" s="42" t="s">
        <v>3</v>
      </c>
      <c r="EE119" s="42" t="s">
        <v>3</v>
      </c>
      <c r="EF119" s="42" t="s">
        <v>3</v>
      </c>
      <c r="EG119" s="42" t="s">
        <v>3</v>
      </c>
      <c r="EH119" s="42" t="s">
        <v>3</v>
      </c>
      <c r="EI119" s="42" t="s">
        <v>3</v>
      </c>
      <c r="EJ119" s="42" t="s">
        <v>3</v>
      </c>
      <c r="EK119" s="42" t="s">
        <v>3</v>
      </c>
      <c r="EL119" s="42" t="s">
        <v>3</v>
      </c>
      <c r="EM119" s="42" t="s">
        <v>3</v>
      </c>
      <c r="EN119" s="42" t="s">
        <v>3</v>
      </c>
      <c r="EO119" s="42" t="s">
        <v>3</v>
      </c>
      <c r="EP119" s="42" t="s">
        <v>3</v>
      </c>
      <c r="EQ119" s="42" t="s">
        <v>3</v>
      </c>
      <c r="ER119" s="42" t="s">
        <v>3</v>
      </c>
      <c r="ES119" s="42" t="s">
        <v>3</v>
      </c>
      <c r="ET119" s="42" t="s">
        <v>3</v>
      </c>
      <c r="EU119" s="42" t="s">
        <v>3</v>
      </c>
      <c r="EV119" s="42" t="s">
        <v>3</v>
      </c>
      <c r="EW119" s="42" t="s">
        <v>3</v>
      </c>
      <c r="EX119" s="44" t="s">
        <v>3</v>
      </c>
      <c r="EY119" s="44" t="s">
        <v>3</v>
      </c>
      <c r="EZ119" s="42" t="s">
        <v>3299</v>
      </c>
      <c r="FA119" s="42" t="s">
        <v>1045</v>
      </c>
      <c r="FB119" s="42" t="s">
        <v>1045</v>
      </c>
      <c r="FC119" s="42" t="s">
        <v>3</v>
      </c>
      <c r="FD119" s="42" t="s">
        <v>1045</v>
      </c>
      <c r="FE119" s="42" t="s">
        <v>3</v>
      </c>
      <c r="FF119" s="42" t="s">
        <v>3</v>
      </c>
      <c r="FG119" s="42" t="s">
        <v>3</v>
      </c>
      <c r="FH119" s="42" t="s">
        <v>1045</v>
      </c>
      <c r="FI119" s="42" t="s">
        <v>3</v>
      </c>
      <c r="FJ119" s="42">
        <v>3000</v>
      </c>
      <c r="FK119" s="42">
        <v>2500</v>
      </c>
      <c r="FL119" s="42" t="s">
        <v>3</v>
      </c>
      <c r="FM119" s="42" t="s">
        <v>3</v>
      </c>
      <c r="FN119" s="49">
        <v>2500</v>
      </c>
      <c r="FO119" s="43">
        <v>2500</v>
      </c>
      <c r="FP119" s="42" t="s">
        <v>33</v>
      </c>
      <c r="FQ119" s="42" t="s">
        <v>68</v>
      </c>
      <c r="FR119" s="42">
        <v>0</v>
      </c>
      <c r="FS119" s="42">
        <v>0</v>
      </c>
      <c r="FT119" s="42">
        <v>0</v>
      </c>
      <c r="FU119" s="42">
        <v>0</v>
      </c>
      <c r="FV119" s="42">
        <v>0</v>
      </c>
      <c r="FW119" s="42">
        <v>0</v>
      </c>
      <c r="FX119" s="42">
        <v>0</v>
      </c>
      <c r="FY119" s="42">
        <v>1</v>
      </c>
      <c r="FZ119" s="42">
        <v>0</v>
      </c>
      <c r="GA119" s="42">
        <v>0</v>
      </c>
      <c r="GB119" s="42">
        <v>0</v>
      </c>
      <c r="GC119" s="42" t="s">
        <v>3</v>
      </c>
      <c r="GD119" s="42" t="s">
        <v>3</v>
      </c>
      <c r="GE119" s="42" t="s">
        <v>3</v>
      </c>
      <c r="GF119" s="42" t="s">
        <v>3</v>
      </c>
      <c r="GG119" s="42" t="s">
        <v>3</v>
      </c>
      <c r="GH119" s="42" t="s">
        <v>3</v>
      </c>
      <c r="GI119" s="42" t="s">
        <v>3</v>
      </c>
      <c r="GJ119" s="42" t="s">
        <v>3</v>
      </c>
      <c r="GK119" s="42" t="s">
        <v>3</v>
      </c>
      <c r="GL119" s="42" t="s">
        <v>3</v>
      </c>
      <c r="GM119" s="42" t="s">
        <v>3</v>
      </c>
      <c r="GN119" s="42" t="s">
        <v>1046</v>
      </c>
      <c r="GO119" s="42" t="s">
        <v>3</v>
      </c>
      <c r="GP119" s="44" t="s">
        <v>3</v>
      </c>
      <c r="GQ119" s="44" t="s">
        <v>3</v>
      </c>
      <c r="GR119" s="44" t="s">
        <v>3</v>
      </c>
      <c r="GT119" s="44" t="s">
        <v>3</v>
      </c>
      <c r="GU119" s="42" t="s">
        <v>3</v>
      </c>
      <c r="GV119" s="42" t="s">
        <v>3300</v>
      </c>
      <c r="GX119" s="42">
        <v>143351018</v>
      </c>
      <c r="GY119" s="42" t="s">
        <v>2503</v>
      </c>
      <c r="GZ119" s="42" t="s">
        <v>3301</v>
      </c>
      <c r="HB119" s="42">
        <v>142</v>
      </c>
    </row>
    <row r="120" spans="1:210" x14ac:dyDescent="0.35">
      <c r="A120" s="42" t="s">
        <v>3302</v>
      </c>
      <c r="B120" s="42" t="s">
        <v>3303</v>
      </c>
      <c r="C120" s="42" t="s">
        <v>2634</v>
      </c>
      <c r="D120" s="42" t="s">
        <v>2635</v>
      </c>
      <c r="E120" s="46">
        <v>372032326035708</v>
      </c>
      <c r="F120" s="42" t="s">
        <v>2634</v>
      </c>
      <c r="G120" s="42" t="s">
        <v>27</v>
      </c>
      <c r="H120" s="42" t="s">
        <v>604</v>
      </c>
      <c r="I120" s="42" t="s">
        <v>605</v>
      </c>
      <c r="J120" s="42" t="s">
        <v>661</v>
      </c>
      <c r="K120" s="42" t="s">
        <v>19</v>
      </c>
      <c r="L120" s="42" t="s">
        <v>29</v>
      </c>
      <c r="M120" s="42" t="s">
        <v>737</v>
      </c>
      <c r="N120" s="42" t="s">
        <v>29</v>
      </c>
      <c r="O120" s="42" t="s">
        <v>1285</v>
      </c>
      <c r="P120" s="42" t="s">
        <v>14</v>
      </c>
      <c r="Q120" s="42" t="s">
        <v>3</v>
      </c>
      <c r="R120" s="42" t="s">
        <v>736</v>
      </c>
      <c r="S120" s="42" t="s">
        <v>14</v>
      </c>
      <c r="T120" s="42" t="s">
        <v>14</v>
      </c>
      <c r="U120" s="43" t="s">
        <v>14</v>
      </c>
      <c r="V120" s="42" t="s">
        <v>15</v>
      </c>
      <c r="W120" s="42" t="s">
        <v>1084</v>
      </c>
      <c r="X120" s="42" t="s">
        <v>224</v>
      </c>
      <c r="Y120" s="42" t="s">
        <v>1084</v>
      </c>
      <c r="Z120" s="42" t="s">
        <v>1089</v>
      </c>
      <c r="AA120" s="42" t="s">
        <v>1045</v>
      </c>
      <c r="AB120" s="42" t="s">
        <v>1045</v>
      </c>
      <c r="AC120" s="42" t="s">
        <v>3304</v>
      </c>
      <c r="AD120" s="42" t="s">
        <v>3</v>
      </c>
      <c r="AE120" s="43" t="s">
        <v>3304</v>
      </c>
      <c r="AH120" s="42" t="s">
        <v>970</v>
      </c>
      <c r="AI120" s="42">
        <v>0</v>
      </c>
      <c r="AJ120" s="42">
        <v>1</v>
      </c>
      <c r="AK120" s="42">
        <v>0</v>
      </c>
      <c r="AL120" s="42">
        <v>0</v>
      </c>
      <c r="AM120" s="42">
        <v>0</v>
      </c>
      <c r="AN120" s="42" t="s">
        <v>970</v>
      </c>
      <c r="AQ120" s="42">
        <v>0</v>
      </c>
      <c r="AR120" s="42">
        <v>0</v>
      </c>
      <c r="AS120" s="42">
        <v>0</v>
      </c>
      <c r="AT120" s="42" t="s">
        <v>3</v>
      </c>
      <c r="AU120" s="42" t="s">
        <v>3</v>
      </c>
      <c r="AV120" s="42" t="s">
        <v>3</v>
      </c>
      <c r="AW120" s="42" t="s">
        <v>3</v>
      </c>
      <c r="AX120" s="42" t="s">
        <v>3</v>
      </c>
      <c r="AY120" s="42" t="s">
        <v>3</v>
      </c>
      <c r="AZ120" s="42" t="s">
        <v>3</v>
      </c>
      <c r="BA120" s="42" t="s">
        <v>3</v>
      </c>
      <c r="BB120" s="42" t="s">
        <v>3</v>
      </c>
      <c r="BC120" s="42" t="s">
        <v>3</v>
      </c>
      <c r="BD120" s="42" t="s">
        <v>3</v>
      </c>
      <c r="BE120" s="42" t="s">
        <v>3</v>
      </c>
      <c r="BF120" s="42" t="s">
        <v>3</v>
      </c>
      <c r="BG120" s="42" t="s">
        <v>3</v>
      </c>
      <c r="BH120" s="42" t="s">
        <v>3</v>
      </c>
      <c r="BI120" s="42" t="s">
        <v>3</v>
      </c>
      <c r="BJ120" s="42" t="s">
        <v>3</v>
      </c>
      <c r="BK120" s="42" t="s">
        <v>3</v>
      </c>
      <c r="BL120" s="42" t="s">
        <v>3</v>
      </c>
      <c r="BM120" s="42" t="s">
        <v>3</v>
      </c>
      <c r="BN120" s="42" t="s">
        <v>3</v>
      </c>
      <c r="BO120" s="42" t="s">
        <v>3</v>
      </c>
      <c r="BP120" s="42" t="s">
        <v>3</v>
      </c>
      <c r="BQ120" s="42" t="s">
        <v>3</v>
      </c>
      <c r="BR120" s="42" t="s">
        <v>3</v>
      </c>
      <c r="BS120" s="42" t="s">
        <v>3</v>
      </c>
      <c r="BT120" s="50"/>
      <c r="BU120" s="42" t="s">
        <v>1045</v>
      </c>
      <c r="BV120" s="42">
        <v>15</v>
      </c>
      <c r="BW120" s="42" t="s">
        <v>3</v>
      </c>
      <c r="BX120" s="42" t="s">
        <v>3</v>
      </c>
      <c r="BY120" s="42" t="s">
        <v>3</v>
      </c>
      <c r="BZ120" s="42" t="s">
        <v>3</v>
      </c>
      <c r="CA120" s="42" t="s">
        <v>1045</v>
      </c>
      <c r="CB120" s="42">
        <v>15</v>
      </c>
      <c r="CD120" s="50">
        <v>15</v>
      </c>
      <c r="CP120" s="49"/>
      <c r="CU120" s="42" t="s">
        <v>132</v>
      </c>
      <c r="CW120" s="42" t="s">
        <v>3</v>
      </c>
      <c r="CX120" s="42" t="s">
        <v>3</v>
      </c>
      <c r="CY120" s="42" t="s">
        <v>3</v>
      </c>
      <c r="CZ120" s="42" t="s">
        <v>3</v>
      </c>
      <c r="DA120" s="42" t="s">
        <v>3</v>
      </c>
      <c r="DB120" s="42" t="s">
        <v>3</v>
      </c>
      <c r="DC120" s="42" t="s">
        <v>3</v>
      </c>
      <c r="DD120" s="42" t="s">
        <v>3</v>
      </c>
      <c r="DE120" s="42" t="s">
        <v>3</v>
      </c>
      <c r="DF120" s="42" t="s">
        <v>3</v>
      </c>
      <c r="DG120" s="42" t="s">
        <v>3</v>
      </c>
      <c r="DH120" s="42" t="s">
        <v>3</v>
      </c>
      <c r="DI120" s="42" t="s">
        <v>3</v>
      </c>
      <c r="DJ120" s="42" t="s">
        <v>3</v>
      </c>
      <c r="DK120" s="42" t="s">
        <v>3</v>
      </c>
      <c r="DL120" s="42" t="s">
        <v>3</v>
      </c>
      <c r="DM120" s="42" t="s">
        <v>3</v>
      </c>
      <c r="DN120" s="42" t="s">
        <v>970</v>
      </c>
      <c r="DO120" s="42">
        <v>0</v>
      </c>
      <c r="DP120" s="42">
        <v>1</v>
      </c>
      <c r="DQ120" s="42">
        <v>0</v>
      </c>
      <c r="DR120" s="42">
        <v>0</v>
      </c>
      <c r="DS120" s="42">
        <v>0</v>
      </c>
      <c r="DT120" s="42" t="s">
        <v>34</v>
      </c>
      <c r="DU120" s="42">
        <v>0</v>
      </c>
      <c r="DV120" s="42">
        <v>0</v>
      </c>
      <c r="DW120" s="42">
        <v>0</v>
      </c>
      <c r="DX120" s="42">
        <v>0</v>
      </c>
      <c r="DY120" s="42">
        <v>0</v>
      </c>
      <c r="DZ120" s="42">
        <v>0</v>
      </c>
      <c r="EA120" s="42">
        <v>1</v>
      </c>
      <c r="EB120" s="42">
        <v>0</v>
      </c>
      <c r="EC120" s="42" t="s">
        <v>1008</v>
      </c>
      <c r="ED120" s="42" t="s">
        <v>1046</v>
      </c>
      <c r="EE120" s="42" t="s">
        <v>3</v>
      </c>
      <c r="EF120" s="42" t="s">
        <v>3</v>
      </c>
      <c r="EG120" s="42" t="s">
        <v>3</v>
      </c>
      <c r="EH120" s="42" t="s">
        <v>3</v>
      </c>
      <c r="EI120" s="42" t="s">
        <v>3</v>
      </c>
      <c r="EJ120" s="42" t="s">
        <v>3</v>
      </c>
      <c r="EK120" s="42" t="s">
        <v>3</v>
      </c>
      <c r="EL120" s="42" t="s">
        <v>3</v>
      </c>
      <c r="EM120" s="42" t="s">
        <v>3</v>
      </c>
      <c r="EN120" s="42" t="s">
        <v>3</v>
      </c>
      <c r="EO120" s="42" t="s">
        <v>3</v>
      </c>
      <c r="EP120" s="42" t="s">
        <v>3</v>
      </c>
      <c r="EQ120" s="42" t="s">
        <v>3</v>
      </c>
      <c r="ER120" s="42" t="s">
        <v>3</v>
      </c>
      <c r="ES120" s="42" t="s">
        <v>3</v>
      </c>
      <c r="ET120" s="42" t="s">
        <v>3</v>
      </c>
      <c r="EU120" s="42" t="s">
        <v>3</v>
      </c>
      <c r="EV120" s="42" t="s">
        <v>3</v>
      </c>
      <c r="EW120" s="42" t="s">
        <v>3</v>
      </c>
      <c r="EX120" s="44" t="s">
        <v>3</v>
      </c>
      <c r="EY120" s="44" t="s">
        <v>3</v>
      </c>
      <c r="EZ120" s="42" t="s">
        <v>3</v>
      </c>
      <c r="FA120" s="42" t="s">
        <v>3</v>
      </c>
      <c r="FB120" s="42" t="s">
        <v>3</v>
      </c>
      <c r="FC120" s="42" t="s">
        <v>3</v>
      </c>
      <c r="FD120" s="42" t="s">
        <v>3</v>
      </c>
      <c r="FE120" s="42" t="s">
        <v>3</v>
      </c>
      <c r="FF120" s="42" t="s">
        <v>3</v>
      </c>
      <c r="FG120" s="42" t="s">
        <v>3</v>
      </c>
      <c r="FH120" s="42" t="s">
        <v>3</v>
      </c>
      <c r="FI120" s="42" t="s">
        <v>3</v>
      </c>
      <c r="FJ120" s="42" t="s">
        <v>3</v>
      </c>
      <c r="FK120" s="42" t="s">
        <v>3</v>
      </c>
      <c r="FL120" s="42" t="s">
        <v>3</v>
      </c>
      <c r="FM120" s="42" t="s">
        <v>3</v>
      </c>
      <c r="FN120" s="49"/>
      <c r="FO120" s="43" t="s">
        <v>3</v>
      </c>
      <c r="FP120" s="42" t="s">
        <v>3</v>
      </c>
      <c r="FQ120" s="42" t="s">
        <v>3</v>
      </c>
      <c r="FR120" s="42" t="s">
        <v>3</v>
      </c>
      <c r="FS120" s="42" t="s">
        <v>3</v>
      </c>
      <c r="FT120" s="42" t="s">
        <v>3</v>
      </c>
      <c r="FU120" s="42" t="s">
        <v>3</v>
      </c>
      <c r="FV120" s="42" t="s">
        <v>3</v>
      </c>
      <c r="FW120" s="42" t="s">
        <v>3</v>
      </c>
      <c r="FX120" s="42" t="s">
        <v>3</v>
      </c>
      <c r="FY120" s="42" t="s">
        <v>3</v>
      </c>
      <c r="FZ120" s="42" t="s">
        <v>3</v>
      </c>
      <c r="GA120" s="42" t="s">
        <v>3</v>
      </c>
      <c r="GB120" s="42" t="s">
        <v>3</v>
      </c>
      <c r="GC120" s="42" t="s">
        <v>3</v>
      </c>
      <c r="GD120" s="42" t="s">
        <v>3</v>
      </c>
      <c r="GE120" s="42" t="s">
        <v>3</v>
      </c>
      <c r="GF120" s="42" t="s">
        <v>3</v>
      </c>
      <c r="GG120" s="42" t="s">
        <v>3</v>
      </c>
      <c r="GH120" s="42" t="s">
        <v>3</v>
      </c>
      <c r="GI120" s="42" t="s">
        <v>3</v>
      </c>
      <c r="GJ120" s="42" t="s">
        <v>3</v>
      </c>
      <c r="GK120" s="42" t="s">
        <v>3</v>
      </c>
      <c r="GL120" s="42" t="s">
        <v>3</v>
      </c>
      <c r="GM120" s="42" t="s">
        <v>3</v>
      </c>
      <c r="GN120" s="42" t="s">
        <v>3</v>
      </c>
      <c r="GO120" s="42" t="s">
        <v>3</v>
      </c>
      <c r="GP120" s="44" t="s">
        <v>3</v>
      </c>
      <c r="GQ120" s="44" t="s">
        <v>3</v>
      </c>
      <c r="GR120" s="44" t="s">
        <v>3</v>
      </c>
      <c r="GT120" s="44" t="s">
        <v>3</v>
      </c>
      <c r="GU120" s="42" t="s">
        <v>3305</v>
      </c>
      <c r="GV120" s="42" t="s">
        <v>3</v>
      </c>
      <c r="GX120" s="42">
        <v>143370298</v>
      </c>
      <c r="GY120" s="42" t="s">
        <v>2480</v>
      </c>
      <c r="GZ120" s="42" t="s">
        <v>3306</v>
      </c>
      <c r="HB120" s="42">
        <v>143</v>
      </c>
    </row>
    <row r="121" spans="1:210" x14ac:dyDescent="0.35">
      <c r="A121" s="42" t="s">
        <v>3307</v>
      </c>
      <c r="B121" s="42" t="s">
        <v>3308</v>
      </c>
      <c r="C121" s="42" t="s">
        <v>2634</v>
      </c>
      <c r="D121" s="42" t="s">
        <v>2635</v>
      </c>
      <c r="E121" s="46">
        <v>372032326035708</v>
      </c>
      <c r="F121" s="42" t="s">
        <v>2634</v>
      </c>
      <c r="G121" s="42" t="s">
        <v>27</v>
      </c>
      <c r="H121" s="42" t="s">
        <v>604</v>
      </c>
      <c r="I121" s="42" t="s">
        <v>605</v>
      </c>
      <c r="J121" s="42" t="s">
        <v>661</v>
      </c>
      <c r="K121" s="42" t="s">
        <v>19</v>
      </c>
      <c r="L121" s="42" t="s">
        <v>29</v>
      </c>
      <c r="M121" s="42" t="s">
        <v>737</v>
      </c>
      <c r="N121" s="42" t="s">
        <v>29</v>
      </c>
      <c r="O121" s="42" t="s">
        <v>1285</v>
      </c>
      <c r="P121" s="42" t="s">
        <v>14</v>
      </c>
      <c r="Q121" s="42" t="s">
        <v>3</v>
      </c>
      <c r="R121" s="42" t="s">
        <v>736</v>
      </c>
      <c r="S121" s="42" t="s">
        <v>14</v>
      </c>
      <c r="T121" s="42" t="s">
        <v>14</v>
      </c>
      <c r="U121" s="43" t="s">
        <v>14</v>
      </c>
      <c r="V121" s="42" t="s">
        <v>15</v>
      </c>
      <c r="W121" s="42" t="s">
        <v>1084</v>
      </c>
      <c r="X121" s="42" t="s">
        <v>224</v>
      </c>
      <c r="Y121" s="42" t="s">
        <v>1084</v>
      </c>
      <c r="Z121" s="42" t="s">
        <v>1089</v>
      </c>
      <c r="AA121" s="42" t="s">
        <v>1045</v>
      </c>
      <c r="AB121" s="42" t="s">
        <v>1045</v>
      </c>
      <c r="AC121" s="42" t="s">
        <v>3304</v>
      </c>
      <c r="AD121" s="42" t="s">
        <v>3</v>
      </c>
      <c r="AE121" s="43" t="s">
        <v>3304</v>
      </c>
      <c r="AH121" s="42" t="s">
        <v>968</v>
      </c>
      <c r="AI121" s="42">
        <v>1</v>
      </c>
      <c r="AJ121" s="42">
        <v>0</v>
      </c>
      <c r="AK121" s="42">
        <v>0</v>
      </c>
      <c r="AL121" s="42">
        <v>0</v>
      </c>
      <c r="AM121" s="42">
        <v>0</v>
      </c>
      <c r="AN121" s="42" t="s">
        <v>968</v>
      </c>
      <c r="AQ121" s="42" t="s">
        <v>2473</v>
      </c>
      <c r="AR121" s="42">
        <v>0</v>
      </c>
      <c r="AS121" s="42">
        <v>0</v>
      </c>
      <c r="AT121" s="42" t="s">
        <v>3</v>
      </c>
      <c r="AU121" s="42" t="s">
        <v>3</v>
      </c>
      <c r="AV121" s="42" t="s">
        <v>3</v>
      </c>
      <c r="AW121" s="42" t="s">
        <v>3</v>
      </c>
      <c r="AX121" s="42" t="s">
        <v>3</v>
      </c>
      <c r="AY121" s="42" t="s">
        <v>3</v>
      </c>
      <c r="AZ121" s="42" t="s">
        <v>3</v>
      </c>
      <c r="BA121" s="42" t="s">
        <v>3</v>
      </c>
      <c r="BB121" s="42" t="s">
        <v>3</v>
      </c>
      <c r="BC121" s="42" t="s">
        <v>3</v>
      </c>
      <c r="BD121" s="42" t="s">
        <v>3</v>
      </c>
      <c r="BE121" s="42" t="s">
        <v>3</v>
      </c>
      <c r="BF121" s="42" t="s">
        <v>3</v>
      </c>
      <c r="BG121" s="42" t="s">
        <v>3</v>
      </c>
      <c r="BH121" s="42" t="s">
        <v>3</v>
      </c>
      <c r="BI121" s="42" t="s">
        <v>3</v>
      </c>
      <c r="BJ121" s="42" t="s">
        <v>3</v>
      </c>
      <c r="BK121" s="42" t="s">
        <v>3</v>
      </c>
      <c r="BL121" s="42" t="s">
        <v>1045</v>
      </c>
      <c r="BM121" s="42">
        <v>65</v>
      </c>
      <c r="BN121" s="42" t="s">
        <v>3</v>
      </c>
      <c r="BO121" s="42" t="s">
        <v>3</v>
      </c>
      <c r="BP121" s="42" t="s">
        <v>3</v>
      </c>
      <c r="BQ121" s="42" t="s">
        <v>3</v>
      </c>
      <c r="BR121" s="42" t="s">
        <v>1045</v>
      </c>
      <c r="BS121" s="42">
        <v>65</v>
      </c>
      <c r="BT121" s="50">
        <v>65</v>
      </c>
      <c r="BU121" s="42" t="s">
        <v>3</v>
      </c>
      <c r="BV121" s="42" t="s">
        <v>3</v>
      </c>
      <c r="BW121" s="42" t="s">
        <v>3</v>
      </c>
      <c r="BX121" s="42" t="s">
        <v>3</v>
      </c>
      <c r="BY121" s="42" t="s">
        <v>3</v>
      </c>
      <c r="BZ121" s="42" t="s">
        <v>3</v>
      </c>
      <c r="CA121" s="42" t="s">
        <v>3</v>
      </c>
      <c r="CB121" s="42" t="s">
        <v>3</v>
      </c>
      <c r="CD121" s="50"/>
      <c r="CP121" s="49"/>
      <c r="CU121" s="42" t="s">
        <v>17</v>
      </c>
      <c r="CW121" s="42" t="s">
        <v>3</v>
      </c>
      <c r="CX121" s="42" t="s">
        <v>3</v>
      </c>
      <c r="CY121" s="42" t="s">
        <v>3</v>
      </c>
      <c r="CZ121" s="42" t="s">
        <v>3</v>
      </c>
      <c r="DA121" s="42" t="s">
        <v>3</v>
      </c>
      <c r="DB121" s="42" t="s">
        <v>3</v>
      </c>
      <c r="DC121" s="42" t="s">
        <v>3</v>
      </c>
      <c r="DD121" s="42" t="s">
        <v>3</v>
      </c>
      <c r="DE121" s="42" t="s">
        <v>3</v>
      </c>
      <c r="DF121" s="42" t="s">
        <v>3</v>
      </c>
      <c r="DG121" s="42" t="s">
        <v>3</v>
      </c>
      <c r="DH121" s="42" t="s">
        <v>3</v>
      </c>
      <c r="DI121" s="42" t="s">
        <v>3</v>
      </c>
      <c r="DJ121" s="42" t="s">
        <v>3</v>
      </c>
      <c r="DK121" s="42" t="s">
        <v>3</v>
      </c>
      <c r="DL121" s="42" t="s">
        <v>3</v>
      </c>
      <c r="DM121" s="42" t="s">
        <v>3</v>
      </c>
      <c r="DN121" s="42" t="s">
        <v>3</v>
      </c>
      <c r="DO121" s="42" t="s">
        <v>3</v>
      </c>
      <c r="DP121" s="42" t="s">
        <v>3</v>
      </c>
      <c r="DQ121" s="42" t="s">
        <v>3</v>
      </c>
      <c r="DR121" s="42" t="s">
        <v>3</v>
      </c>
      <c r="DS121" s="42" t="s">
        <v>3</v>
      </c>
      <c r="DT121" s="42" t="s">
        <v>3</v>
      </c>
      <c r="DU121" s="42" t="s">
        <v>3</v>
      </c>
      <c r="DV121" s="42" t="s">
        <v>3</v>
      </c>
      <c r="DW121" s="42" t="s">
        <v>3</v>
      </c>
      <c r="DX121" s="42" t="s">
        <v>3</v>
      </c>
      <c r="DY121" s="42" t="s">
        <v>3</v>
      </c>
      <c r="DZ121" s="42" t="s">
        <v>3</v>
      </c>
      <c r="EA121" s="42" t="s">
        <v>3</v>
      </c>
      <c r="EB121" s="42" t="s">
        <v>3</v>
      </c>
      <c r="EC121" s="42" t="s">
        <v>3</v>
      </c>
      <c r="ED121" s="42" t="s">
        <v>1046</v>
      </c>
      <c r="EE121" s="42" t="s">
        <v>3</v>
      </c>
      <c r="EF121" s="42" t="s">
        <v>3</v>
      </c>
      <c r="EG121" s="42" t="s">
        <v>3</v>
      </c>
      <c r="EH121" s="42" t="s">
        <v>3</v>
      </c>
      <c r="EI121" s="42" t="s">
        <v>3</v>
      </c>
      <c r="EJ121" s="42" t="s">
        <v>3</v>
      </c>
      <c r="EK121" s="42" t="s">
        <v>3</v>
      </c>
      <c r="EL121" s="42" t="s">
        <v>3</v>
      </c>
      <c r="EM121" s="42" t="s">
        <v>3</v>
      </c>
      <c r="EN121" s="42" t="s">
        <v>3</v>
      </c>
      <c r="EO121" s="42" t="s">
        <v>3</v>
      </c>
      <c r="EP121" s="42" t="s">
        <v>3</v>
      </c>
      <c r="EQ121" s="42" t="s">
        <v>3</v>
      </c>
      <c r="ER121" s="42" t="s">
        <v>3</v>
      </c>
      <c r="ES121" s="42" t="s">
        <v>3</v>
      </c>
      <c r="ET121" s="42" t="s">
        <v>3</v>
      </c>
      <c r="EU121" s="42" t="s">
        <v>3</v>
      </c>
      <c r="EV121" s="42" t="s">
        <v>3</v>
      </c>
      <c r="EW121" s="42" t="s">
        <v>3</v>
      </c>
      <c r="EX121" s="44" t="s">
        <v>3</v>
      </c>
      <c r="EY121" s="44" t="s">
        <v>3</v>
      </c>
      <c r="EZ121" s="42" t="s">
        <v>3</v>
      </c>
      <c r="FA121" s="42" t="s">
        <v>3</v>
      </c>
      <c r="FB121" s="42" t="s">
        <v>3</v>
      </c>
      <c r="FC121" s="42" t="s">
        <v>3</v>
      </c>
      <c r="FD121" s="42" t="s">
        <v>3</v>
      </c>
      <c r="FE121" s="42" t="s">
        <v>3</v>
      </c>
      <c r="FF121" s="42" t="s">
        <v>3</v>
      </c>
      <c r="FG121" s="42" t="s">
        <v>3</v>
      </c>
      <c r="FH121" s="42" t="s">
        <v>3</v>
      </c>
      <c r="FI121" s="42" t="s">
        <v>3</v>
      </c>
      <c r="FJ121" s="42" t="s">
        <v>3</v>
      </c>
      <c r="FK121" s="42" t="s">
        <v>3</v>
      </c>
      <c r="FL121" s="42" t="s">
        <v>3</v>
      </c>
      <c r="FM121" s="42" t="s">
        <v>3</v>
      </c>
      <c r="FN121" s="49"/>
      <c r="FO121" s="43" t="s">
        <v>3</v>
      </c>
      <c r="FP121" s="42" t="s">
        <v>3</v>
      </c>
      <c r="FQ121" s="42" t="s">
        <v>3</v>
      </c>
      <c r="FR121" s="42" t="s">
        <v>3</v>
      </c>
      <c r="FS121" s="42" t="s">
        <v>3</v>
      </c>
      <c r="FT121" s="42" t="s">
        <v>3</v>
      </c>
      <c r="FU121" s="42" t="s">
        <v>3</v>
      </c>
      <c r="FV121" s="42" t="s">
        <v>3</v>
      </c>
      <c r="FW121" s="42" t="s">
        <v>3</v>
      </c>
      <c r="FX121" s="42" t="s">
        <v>3</v>
      </c>
      <c r="FY121" s="42" t="s">
        <v>3</v>
      </c>
      <c r="FZ121" s="42" t="s">
        <v>3</v>
      </c>
      <c r="GA121" s="42" t="s">
        <v>3</v>
      </c>
      <c r="GB121" s="42" t="s">
        <v>3</v>
      </c>
      <c r="GC121" s="42" t="s">
        <v>3</v>
      </c>
      <c r="GD121" s="42" t="s">
        <v>3</v>
      </c>
      <c r="GE121" s="42" t="s">
        <v>3</v>
      </c>
      <c r="GF121" s="42" t="s">
        <v>3</v>
      </c>
      <c r="GG121" s="42" t="s">
        <v>3</v>
      </c>
      <c r="GH121" s="42" t="s">
        <v>3</v>
      </c>
      <c r="GI121" s="42" t="s">
        <v>3</v>
      </c>
      <c r="GJ121" s="42" t="s">
        <v>3</v>
      </c>
      <c r="GK121" s="42" t="s">
        <v>3</v>
      </c>
      <c r="GL121" s="42" t="s">
        <v>3</v>
      </c>
      <c r="GM121" s="42" t="s">
        <v>3</v>
      </c>
      <c r="GN121" s="42" t="s">
        <v>3</v>
      </c>
      <c r="GO121" s="42" t="s">
        <v>3</v>
      </c>
      <c r="GP121" s="44" t="s">
        <v>3</v>
      </c>
      <c r="GQ121" s="44" t="s">
        <v>3</v>
      </c>
      <c r="GR121" s="44" t="s">
        <v>3</v>
      </c>
      <c r="GT121" s="44" t="s">
        <v>3</v>
      </c>
      <c r="GU121" s="42" t="s">
        <v>3309</v>
      </c>
      <c r="GV121" s="42" t="s">
        <v>3</v>
      </c>
      <c r="GX121" s="42">
        <v>143376217</v>
      </c>
      <c r="GY121" s="42" t="s">
        <v>2472</v>
      </c>
      <c r="GZ121" s="42" t="s">
        <v>3310</v>
      </c>
      <c r="HB121" s="42">
        <v>144</v>
      </c>
    </row>
    <row r="122" spans="1:210" x14ac:dyDescent="0.35">
      <c r="A122" s="42" t="s">
        <v>3311</v>
      </c>
      <c r="B122" s="42" t="s">
        <v>3312</v>
      </c>
      <c r="C122" s="42" t="s">
        <v>2743</v>
      </c>
      <c r="D122" s="42" t="s">
        <v>2635</v>
      </c>
      <c r="E122" s="46">
        <v>452042326035708</v>
      </c>
      <c r="F122" s="42" t="s">
        <v>2743</v>
      </c>
      <c r="G122" s="42" t="s">
        <v>27</v>
      </c>
      <c r="H122" s="42" t="s">
        <v>604</v>
      </c>
      <c r="I122" s="42" t="s">
        <v>605</v>
      </c>
      <c r="J122" s="42" t="s">
        <v>661</v>
      </c>
      <c r="K122" s="42" t="s">
        <v>19</v>
      </c>
      <c r="L122" s="42" t="s">
        <v>29</v>
      </c>
      <c r="M122" s="42" t="s">
        <v>737</v>
      </c>
      <c r="N122" s="42" t="s">
        <v>29</v>
      </c>
      <c r="O122" s="42" t="s">
        <v>1285</v>
      </c>
      <c r="P122" s="42" t="s">
        <v>14</v>
      </c>
      <c r="Q122" s="42" t="s">
        <v>3</v>
      </c>
      <c r="R122" s="42" t="s">
        <v>736</v>
      </c>
      <c r="S122" s="42" t="s">
        <v>14</v>
      </c>
      <c r="T122" s="42" t="s">
        <v>14</v>
      </c>
      <c r="U122" s="43" t="s">
        <v>14</v>
      </c>
      <c r="V122" s="42" t="s">
        <v>15</v>
      </c>
      <c r="W122" s="42" t="s">
        <v>1084</v>
      </c>
      <c r="X122" s="42" t="s">
        <v>224</v>
      </c>
      <c r="Y122" s="42" t="s">
        <v>1084</v>
      </c>
      <c r="Z122" s="42" t="s">
        <v>1089</v>
      </c>
      <c r="AA122" s="42" t="s">
        <v>1045</v>
      </c>
      <c r="AB122" s="42" t="s">
        <v>1045</v>
      </c>
      <c r="AC122" s="42" t="s">
        <v>3304</v>
      </c>
      <c r="AD122" s="42" t="s">
        <v>3</v>
      </c>
      <c r="AE122" s="43" t="s">
        <v>3304</v>
      </c>
      <c r="AH122" s="42" t="s">
        <v>968</v>
      </c>
      <c r="AI122" s="42">
        <v>1</v>
      </c>
      <c r="AJ122" s="42">
        <v>0</v>
      </c>
      <c r="AK122" s="42">
        <v>0</v>
      </c>
      <c r="AL122" s="42">
        <v>0</v>
      </c>
      <c r="AM122" s="42">
        <v>0</v>
      </c>
      <c r="AN122" s="42" t="s">
        <v>968</v>
      </c>
      <c r="AQ122" s="42">
        <v>0</v>
      </c>
      <c r="AR122" s="42">
        <v>0</v>
      </c>
      <c r="AS122" s="42">
        <v>0</v>
      </c>
      <c r="AT122" s="42" t="s">
        <v>3</v>
      </c>
      <c r="AU122" s="42" t="s">
        <v>3</v>
      </c>
      <c r="AV122" s="42" t="s">
        <v>3</v>
      </c>
      <c r="AW122" s="42" t="s">
        <v>3</v>
      </c>
      <c r="AX122" s="42" t="s">
        <v>3</v>
      </c>
      <c r="AY122" s="42" t="s">
        <v>3</v>
      </c>
      <c r="AZ122" s="42" t="s">
        <v>3</v>
      </c>
      <c r="BA122" s="42" t="s">
        <v>3</v>
      </c>
      <c r="BB122" s="42" t="s">
        <v>3</v>
      </c>
      <c r="BC122" s="42" t="s">
        <v>3</v>
      </c>
      <c r="BD122" s="42" t="s">
        <v>3</v>
      </c>
      <c r="BE122" s="42" t="s">
        <v>3</v>
      </c>
      <c r="BF122" s="42" t="s">
        <v>3</v>
      </c>
      <c r="BG122" s="42" t="s">
        <v>3</v>
      </c>
      <c r="BH122" s="42" t="s">
        <v>3</v>
      </c>
      <c r="BI122" s="42" t="s">
        <v>3</v>
      </c>
      <c r="BJ122" s="42" t="s">
        <v>3</v>
      </c>
      <c r="BK122" s="42" t="s">
        <v>3</v>
      </c>
      <c r="BL122" s="42" t="s">
        <v>1045</v>
      </c>
      <c r="BM122" s="42">
        <v>65</v>
      </c>
      <c r="BN122" s="42" t="s">
        <v>3</v>
      </c>
      <c r="BO122" s="42" t="s">
        <v>3</v>
      </c>
      <c r="BP122" s="42" t="s">
        <v>3</v>
      </c>
      <c r="BQ122" s="42" t="s">
        <v>3</v>
      </c>
      <c r="BR122" s="42" t="s">
        <v>1045</v>
      </c>
      <c r="BS122" s="42">
        <v>65</v>
      </c>
      <c r="BT122" s="50">
        <v>65</v>
      </c>
      <c r="BU122" s="42" t="s">
        <v>3</v>
      </c>
      <c r="BV122" s="42" t="s">
        <v>3</v>
      </c>
      <c r="BW122" s="42" t="s">
        <v>3</v>
      </c>
      <c r="BX122" s="42" t="s">
        <v>3</v>
      </c>
      <c r="BY122" s="42" t="s">
        <v>3</v>
      </c>
      <c r="BZ122" s="42" t="s">
        <v>3</v>
      </c>
      <c r="CA122" s="42" t="s">
        <v>3</v>
      </c>
      <c r="CB122" s="42" t="s">
        <v>3</v>
      </c>
      <c r="CD122" s="50"/>
      <c r="CP122" s="49"/>
      <c r="CU122" s="42" t="s">
        <v>17</v>
      </c>
      <c r="CW122" s="42" t="s">
        <v>3</v>
      </c>
      <c r="CX122" s="42" t="s">
        <v>3</v>
      </c>
      <c r="CY122" s="42" t="s">
        <v>3</v>
      </c>
      <c r="CZ122" s="42" t="s">
        <v>3</v>
      </c>
      <c r="DA122" s="42" t="s">
        <v>3</v>
      </c>
      <c r="DB122" s="42" t="s">
        <v>3</v>
      </c>
      <c r="DC122" s="42" t="s">
        <v>3</v>
      </c>
      <c r="DD122" s="42" t="s">
        <v>3</v>
      </c>
      <c r="DE122" s="42" t="s">
        <v>3</v>
      </c>
      <c r="DF122" s="42" t="s">
        <v>3</v>
      </c>
      <c r="DG122" s="42" t="s">
        <v>3</v>
      </c>
      <c r="DH122" s="42" t="s">
        <v>3</v>
      </c>
      <c r="DI122" s="42" t="s">
        <v>3</v>
      </c>
      <c r="DJ122" s="42" t="s">
        <v>3</v>
      </c>
      <c r="DK122" s="42" t="s">
        <v>3</v>
      </c>
      <c r="DL122" s="42" t="s">
        <v>3</v>
      </c>
      <c r="DM122" s="42" t="s">
        <v>3</v>
      </c>
      <c r="DN122" s="42" t="s">
        <v>3</v>
      </c>
      <c r="DO122" s="42" t="s">
        <v>3</v>
      </c>
      <c r="DP122" s="42" t="s">
        <v>3</v>
      </c>
      <c r="DQ122" s="42" t="s">
        <v>3</v>
      </c>
      <c r="DR122" s="42" t="s">
        <v>3</v>
      </c>
      <c r="DS122" s="42" t="s">
        <v>3</v>
      </c>
      <c r="DT122" s="42" t="s">
        <v>3</v>
      </c>
      <c r="DU122" s="42" t="s">
        <v>3</v>
      </c>
      <c r="DV122" s="42" t="s">
        <v>3</v>
      </c>
      <c r="DW122" s="42" t="s">
        <v>3</v>
      </c>
      <c r="DX122" s="42" t="s">
        <v>3</v>
      </c>
      <c r="DY122" s="42" t="s">
        <v>3</v>
      </c>
      <c r="DZ122" s="42" t="s">
        <v>3</v>
      </c>
      <c r="EA122" s="42" t="s">
        <v>3</v>
      </c>
      <c r="EB122" s="42" t="s">
        <v>3</v>
      </c>
      <c r="EC122" s="42" t="s">
        <v>3</v>
      </c>
      <c r="ED122" s="42" t="s">
        <v>1046</v>
      </c>
      <c r="EE122" s="42" t="s">
        <v>3</v>
      </c>
      <c r="EF122" s="42" t="s">
        <v>3</v>
      </c>
      <c r="EG122" s="42" t="s">
        <v>3</v>
      </c>
      <c r="EH122" s="42" t="s">
        <v>3</v>
      </c>
      <c r="EI122" s="42" t="s">
        <v>3</v>
      </c>
      <c r="EJ122" s="42" t="s">
        <v>3</v>
      </c>
      <c r="EK122" s="42" t="s">
        <v>3</v>
      </c>
      <c r="EL122" s="42" t="s">
        <v>3</v>
      </c>
      <c r="EM122" s="42" t="s">
        <v>3</v>
      </c>
      <c r="EN122" s="42" t="s">
        <v>3</v>
      </c>
      <c r="EO122" s="42" t="s">
        <v>3</v>
      </c>
      <c r="EP122" s="42" t="s">
        <v>3</v>
      </c>
      <c r="EQ122" s="42" t="s">
        <v>3</v>
      </c>
      <c r="ER122" s="42" t="s">
        <v>3</v>
      </c>
      <c r="ES122" s="42" t="s">
        <v>3</v>
      </c>
      <c r="ET122" s="42" t="s">
        <v>3</v>
      </c>
      <c r="EU122" s="42" t="s">
        <v>3</v>
      </c>
      <c r="EV122" s="42" t="s">
        <v>3</v>
      </c>
      <c r="EW122" s="42" t="s">
        <v>3</v>
      </c>
      <c r="EX122" s="44" t="s">
        <v>3</v>
      </c>
      <c r="EY122" s="44" t="s">
        <v>3</v>
      </c>
      <c r="EZ122" s="42" t="s">
        <v>3</v>
      </c>
      <c r="FA122" s="42" t="s">
        <v>3</v>
      </c>
      <c r="FB122" s="42" t="s">
        <v>3</v>
      </c>
      <c r="FC122" s="42" t="s">
        <v>3</v>
      </c>
      <c r="FD122" s="42" t="s">
        <v>3</v>
      </c>
      <c r="FE122" s="42" t="s">
        <v>3</v>
      </c>
      <c r="FF122" s="42" t="s">
        <v>3</v>
      </c>
      <c r="FG122" s="42" t="s">
        <v>3</v>
      </c>
      <c r="FH122" s="42" t="s">
        <v>3</v>
      </c>
      <c r="FI122" s="42" t="s">
        <v>3</v>
      </c>
      <c r="FJ122" s="42" t="s">
        <v>3</v>
      </c>
      <c r="FK122" s="42" t="s">
        <v>3</v>
      </c>
      <c r="FL122" s="42" t="s">
        <v>3</v>
      </c>
      <c r="FM122" s="42" t="s">
        <v>3</v>
      </c>
      <c r="FN122" s="49"/>
      <c r="FO122" s="43" t="s">
        <v>3</v>
      </c>
      <c r="FP122" s="42" t="s">
        <v>3</v>
      </c>
      <c r="FQ122" s="42" t="s">
        <v>3</v>
      </c>
      <c r="FR122" s="42" t="s">
        <v>3</v>
      </c>
      <c r="FS122" s="42" t="s">
        <v>3</v>
      </c>
      <c r="FT122" s="42" t="s">
        <v>3</v>
      </c>
      <c r="FU122" s="42" t="s">
        <v>3</v>
      </c>
      <c r="FV122" s="42" t="s">
        <v>3</v>
      </c>
      <c r="FW122" s="42" t="s">
        <v>3</v>
      </c>
      <c r="FX122" s="42" t="s">
        <v>3</v>
      </c>
      <c r="FY122" s="42" t="s">
        <v>3</v>
      </c>
      <c r="FZ122" s="42" t="s">
        <v>3</v>
      </c>
      <c r="GA122" s="42" t="s">
        <v>3</v>
      </c>
      <c r="GB122" s="42" t="s">
        <v>3</v>
      </c>
      <c r="GC122" s="42" t="s">
        <v>3</v>
      </c>
      <c r="GD122" s="42" t="s">
        <v>3</v>
      </c>
      <c r="GE122" s="42" t="s">
        <v>3</v>
      </c>
      <c r="GF122" s="42" t="s">
        <v>3</v>
      </c>
      <c r="GG122" s="42" t="s">
        <v>3</v>
      </c>
      <c r="GH122" s="42" t="s">
        <v>3</v>
      </c>
      <c r="GI122" s="42" t="s">
        <v>3</v>
      </c>
      <c r="GJ122" s="42" t="s">
        <v>3</v>
      </c>
      <c r="GK122" s="42" t="s">
        <v>3</v>
      </c>
      <c r="GL122" s="42" t="s">
        <v>3</v>
      </c>
      <c r="GM122" s="42" t="s">
        <v>3</v>
      </c>
      <c r="GN122" s="42" t="s">
        <v>3</v>
      </c>
      <c r="GO122" s="42" t="s">
        <v>3</v>
      </c>
      <c r="GP122" s="44" t="s">
        <v>3</v>
      </c>
      <c r="GQ122" s="44" t="s">
        <v>3</v>
      </c>
      <c r="GR122" s="44" t="s">
        <v>3</v>
      </c>
      <c r="GT122" s="44" t="s">
        <v>3</v>
      </c>
      <c r="GU122" s="42" t="s">
        <v>3313</v>
      </c>
      <c r="GV122" s="42" t="s">
        <v>3</v>
      </c>
      <c r="GX122" s="42">
        <v>143639168</v>
      </c>
      <c r="GY122" s="42" t="s">
        <v>2474</v>
      </c>
      <c r="GZ122" s="42" t="s">
        <v>3314</v>
      </c>
      <c r="HB122" s="42">
        <v>145</v>
      </c>
    </row>
    <row r="123" spans="1:210" x14ac:dyDescent="0.35">
      <c r="A123" s="42" t="s">
        <v>3315</v>
      </c>
      <c r="B123" s="42" t="s">
        <v>3316</v>
      </c>
      <c r="C123" s="42" t="s">
        <v>2743</v>
      </c>
      <c r="D123" s="42" t="s">
        <v>2635</v>
      </c>
      <c r="E123" s="46">
        <v>452042326035708</v>
      </c>
      <c r="F123" s="42" t="s">
        <v>2743</v>
      </c>
      <c r="G123" s="42" t="s">
        <v>27</v>
      </c>
      <c r="H123" s="42" t="s">
        <v>604</v>
      </c>
      <c r="I123" s="42" t="s">
        <v>605</v>
      </c>
      <c r="J123" s="42" t="s">
        <v>661</v>
      </c>
      <c r="K123" s="42" t="s">
        <v>19</v>
      </c>
      <c r="L123" s="42" t="s">
        <v>29</v>
      </c>
      <c r="M123" s="42" t="s">
        <v>737</v>
      </c>
      <c r="N123" s="42" t="s">
        <v>29</v>
      </c>
      <c r="O123" s="42" t="s">
        <v>1285</v>
      </c>
      <c r="P123" s="42" t="s">
        <v>14</v>
      </c>
      <c r="Q123" s="42" t="s">
        <v>3</v>
      </c>
      <c r="R123" s="42" t="s">
        <v>736</v>
      </c>
      <c r="S123" s="42" t="s">
        <v>14</v>
      </c>
      <c r="T123" s="42" t="s">
        <v>14</v>
      </c>
      <c r="U123" s="43" t="s">
        <v>14</v>
      </c>
      <c r="V123" s="42" t="s">
        <v>15</v>
      </c>
      <c r="W123" s="42" t="s">
        <v>1084</v>
      </c>
      <c r="X123" s="42" t="s">
        <v>224</v>
      </c>
      <c r="Y123" s="42" t="s">
        <v>1084</v>
      </c>
      <c r="Z123" s="42" t="s">
        <v>1089</v>
      </c>
      <c r="AA123" s="42" t="s">
        <v>1045</v>
      </c>
      <c r="AB123" s="42" t="s">
        <v>1045</v>
      </c>
      <c r="AC123" s="42" t="s">
        <v>3304</v>
      </c>
      <c r="AD123" s="42" t="s">
        <v>3</v>
      </c>
      <c r="AE123" s="43" t="s">
        <v>3304</v>
      </c>
      <c r="AH123" s="42" t="s">
        <v>2478</v>
      </c>
      <c r="AI123" s="42">
        <v>1</v>
      </c>
      <c r="AJ123" s="42">
        <v>1</v>
      </c>
      <c r="AK123" s="42">
        <v>0</v>
      </c>
      <c r="AL123" s="42">
        <v>0</v>
      </c>
      <c r="AM123" s="42">
        <v>0</v>
      </c>
      <c r="AN123" s="42" t="s">
        <v>2478</v>
      </c>
      <c r="AQ123" s="42">
        <v>0</v>
      </c>
      <c r="AR123" s="42">
        <v>0</v>
      </c>
      <c r="AS123" s="42">
        <v>0</v>
      </c>
      <c r="AT123" s="42" t="s">
        <v>3</v>
      </c>
      <c r="AU123" s="42" t="s">
        <v>3</v>
      </c>
      <c r="AV123" s="42" t="s">
        <v>3</v>
      </c>
      <c r="AW123" s="42" t="s">
        <v>3</v>
      </c>
      <c r="AX123" s="42" t="s">
        <v>3</v>
      </c>
      <c r="AY123" s="42" t="s">
        <v>3</v>
      </c>
      <c r="AZ123" s="42" t="s">
        <v>3</v>
      </c>
      <c r="BA123" s="42" t="s">
        <v>3</v>
      </c>
      <c r="BB123" s="42" t="s">
        <v>3</v>
      </c>
      <c r="BC123" s="42" t="s">
        <v>3</v>
      </c>
      <c r="BD123" s="42" t="s">
        <v>3</v>
      </c>
      <c r="BE123" s="42" t="s">
        <v>3</v>
      </c>
      <c r="BF123" s="42" t="s">
        <v>3</v>
      </c>
      <c r="BG123" s="42" t="s">
        <v>3</v>
      </c>
      <c r="BH123" s="42" t="s">
        <v>3</v>
      </c>
      <c r="BI123" s="42" t="s">
        <v>3</v>
      </c>
      <c r="BJ123" s="42" t="s">
        <v>3</v>
      </c>
      <c r="BK123" s="42" t="s">
        <v>3</v>
      </c>
      <c r="BL123" s="42" t="s">
        <v>1045</v>
      </c>
      <c r="BM123" s="42">
        <v>65</v>
      </c>
      <c r="BN123" s="42" t="s">
        <v>3</v>
      </c>
      <c r="BO123" s="42" t="s">
        <v>3</v>
      </c>
      <c r="BP123" s="42" t="s">
        <v>3</v>
      </c>
      <c r="BQ123" s="42" t="s">
        <v>3</v>
      </c>
      <c r="BR123" s="42" t="s">
        <v>1045</v>
      </c>
      <c r="BS123" s="42">
        <v>65</v>
      </c>
      <c r="BT123" s="50">
        <v>65</v>
      </c>
      <c r="BU123" s="42" t="s">
        <v>1045</v>
      </c>
      <c r="BV123" s="42">
        <v>20</v>
      </c>
      <c r="BW123" s="42" t="s">
        <v>3</v>
      </c>
      <c r="BX123" s="42" t="s">
        <v>3</v>
      </c>
      <c r="BY123" s="42" t="s">
        <v>3</v>
      </c>
      <c r="BZ123" s="42" t="s">
        <v>3</v>
      </c>
      <c r="CA123" s="42" t="s">
        <v>1045</v>
      </c>
      <c r="CB123" s="42">
        <v>20</v>
      </c>
      <c r="CD123" s="50">
        <v>20</v>
      </c>
      <c r="CP123" s="49"/>
      <c r="CU123" s="42" t="s">
        <v>17</v>
      </c>
      <c r="CW123" s="42" t="s">
        <v>3</v>
      </c>
      <c r="CX123" s="42" t="s">
        <v>3</v>
      </c>
      <c r="CY123" s="42" t="s">
        <v>3</v>
      </c>
      <c r="CZ123" s="42" t="s">
        <v>3</v>
      </c>
      <c r="DA123" s="42" t="s">
        <v>3</v>
      </c>
      <c r="DB123" s="42" t="s">
        <v>3</v>
      </c>
      <c r="DC123" s="42" t="s">
        <v>3</v>
      </c>
      <c r="DD123" s="42" t="s">
        <v>3</v>
      </c>
      <c r="DE123" s="42" t="s">
        <v>3</v>
      </c>
      <c r="DF123" s="42" t="s">
        <v>3</v>
      </c>
      <c r="DG123" s="42" t="s">
        <v>3</v>
      </c>
      <c r="DH123" s="42" t="s">
        <v>3</v>
      </c>
      <c r="DI123" s="42" t="s">
        <v>3</v>
      </c>
      <c r="DJ123" s="42" t="s">
        <v>3</v>
      </c>
      <c r="DK123" s="42" t="s">
        <v>3</v>
      </c>
      <c r="DL123" s="42" t="s">
        <v>3</v>
      </c>
      <c r="DM123" s="42" t="s">
        <v>3</v>
      </c>
      <c r="DN123" s="42" t="s">
        <v>3</v>
      </c>
      <c r="DO123" s="42" t="s">
        <v>3</v>
      </c>
      <c r="DP123" s="42" t="s">
        <v>3</v>
      </c>
      <c r="DQ123" s="42" t="s">
        <v>3</v>
      </c>
      <c r="DR123" s="42" t="s">
        <v>3</v>
      </c>
      <c r="DS123" s="42" t="s">
        <v>3</v>
      </c>
      <c r="DT123" s="42" t="s">
        <v>3</v>
      </c>
      <c r="DU123" s="42" t="s">
        <v>3</v>
      </c>
      <c r="DV123" s="42" t="s">
        <v>3</v>
      </c>
      <c r="DW123" s="42" t="s">
        <v>3</v>
      </c>
      <c r="DX123" s="42" t="s">
        <v>3</v>
      </c>
      <c r="DY123" s="42" t="s">
        <v>3</v>
      </c>
      <c r="DZ123" s="42" t="s">
        <v>3</v>
      </c>
      <c r="EA123" s="42" t="s">
        <v>3</v>
      </c>
      <c r="EB123" s="42" t="s">
        <v>3</v>
      </c>
      <c r="EC123" s="42" t="s">
        <v>3</v>
      </c>
      <c r="ED123" s="42" t="s">
        <v>1046</v>
      </c>
      <c r="EE123" s="42" t="s">
        <v>3</v>
      </c>
      <c r="EF123" s="42" t="s">
        <v>3</v>
      </c>
      <c r="EG123" s="42" t="s">
        <v>3</v>
      </c>
      <c r="EH123" s="42" t="s">
        <v>3</v>
      </c>
      <c r="EI123" s="42" t="s">
        <v>3</v>
      </c>
      <c r="EJ123" s="42" t="s">
        <v>3</v>
      </c>
      <c r="EK123" s="42" t="s">
        <v>3</v>
      </c>
      <c r="EL123" s="42" t="s">
        <v>3</v>
      </c>
      <c r="EM123" s="42" t="s">
        <v>3</v>
      </c>
      <c r="EN123" s="42" t="s">
        <v>3</v>
      </c>
      <c r="EO123" s="42" t="s">
        <v>3</v>
      </c>
      <c r="EP123" s="42" t="s">
        <v>3</v>
      </c>
      <c r="EQ123" s="42" t="s">
        <v>3</v>
      </c>
      <c r="ER123" s="42" t="s">
        <v>3</v>
      </c>
      <c r="ES123" s="42" t="s">
        <v>3</v>
      </c>
      <c r="ET123" s="42" t="s">
        <v>3</v>
      </c>
      <c r="EU123" s="42" t="s">
        <v>3</v>
      </c>
      <c r="EV123" s="42" t="s">
        <v>3</v>
      </c>
      <c r="EW123" s="42" t="s">
        <v>3</v>
      </c>
      <c r="EX123" s="44" t="s">
        <v>3</v>
      </c>
      <c r="EY123" s="44" t="s">
        <v>3</v>
      </c>
      <c r="EZ123" s="42" t="s">
        <v>3</v>
      </c>
      <c r="FA123" s="42" t="s">
        <v>3</v>
      </c>
      <c r="FB123" s="42" t="s">
        <v>3</v>
      </c>
      <c r="FC123" s="42" t="s">
        <v>3</v>
      </c>
      <c r="FD123" s="42" t="s">
        <v>3</v>
      </c>
      <c r="FE123" s="42" t="s">
        <v>3</v>
      </c>
      <c r="FF123" s="42" t="s">
        <v>3</v>
      </c>
      <c r="FG123" s="42" t="s">
        <v>3</v>
      </c>
      <c r="FH123" s="42" t="s">
        <v>3</v>
      </c>
      <c r="FI123" s="42" t="s">
        <v>3</v>
      </c>
      <c r="FJ123" s="42" t="s">
        <v>3</v>
      </c>
      <c r="FK123" s="42" t="s">
        <v>3</v>
      </c>
      <c r="FL123" s="42" t="s">
        <v>3</v>
      </c>
      <c r="FM123" s="42" t="s">
        <v>3</v>
      </c>
      <c r="FN123" s="49"/>
      <c r="FO123" s="43" t="s">
        <v>3</v>
      </c>
      <c r="FP123" s="42" t="s">
        <v>3</v>
      </c>
      <c r="FQ123" s="42" t="s">
        <v>3</v>
      </c>
      <c r="FR123" s="42" t="s">
        <v>3</v>
      </c>
      <c r="FS123" s="42" t="s">
        <v>3</v>
      </c>
      <c r="FT123" s="42" t="s">
        <v>3</v>
      </c>
      <c r="FU123" s="42" t="s">
        <v>3</v>
      </c>
      <c r="FV123" s="42" t="s">
        <v>3</v>
      </c>
      <c r="FW123" s="42" t="s">
        <v>3</v>
      </c>
      <c r="FX123" s="42" t="s">
        <v>3</v>
      </c>
      <c r="FY123" s="42" t="s">
        <v>3</v>
      </c>
      <c r="FZ123" s="42" t="s">
        <v>3</v>
      </c>
      <c r="GA123" s="42" t="s">
        <v>3</v>
      </c>
      <c r="GB123" s="42" t="s">
        <v>3</v>
      </c>
      <c r="GC123" s="42" t="s">
        <v>3</v>
      </c>
      <c r="GD123" s="42" t="s">
        <v>3</v>
      </c>
      <c r="GE123" s="42" t="s">
        <v>3</v>
      </c>
      <c r="GF123" s="42" t="s">
        <v>3</v>
      </c>
      <c r="GG123" s="42" t="s">
        <v>3</v>
      </c>
      <c r="GH123" s="42" t="s">
        <v>3</v>
      </c>
      <c r="GI123" s="42" t="s">
        <v>3</v>
      </c>
      <c r="GJ123" s="42" t="s">
        <v>3</v>
      </c>
      <c r="GK123" s="42" t="s">
        <v>3</v>
      </c>
      <c r="GL123" s="42" t="s">
        <v>3</v>
      </c>
      <c r="GM123" s="42" t="s">
        <v>3</v>
      </c>
      <c r="GN123" s="42" t="s">
        <v>3</v>
      </c>
      <c r="GO123" s="42" t="s">
        <v>3</v>
      </c>
      <c r="GP123" s="44" t="s">
        <v>3</v>
      </c>
      <c r="GQ123" s="44" t="s">
        <v>3</v>
      </c>
      <c r="GR123" s="44" t="s">
        <v>3</v>
      </c>
      <c r="GT123" s="44" t="s">
        <v>3</v>
      </c>
      <c r="GU123" s="42" t="s">
        <v>3317</v>
      </c>
      <c r="GV123" s="42" t="s">
        <v>3318</v>
      </c>
      <c r="GX123" s="42">
        <v>143644733</v>
      </c>
      <c r="GY123" s="42" t="s">
        <v>2476</v>
      </c>
      <c r="GZ123" s="42" t="s">
        <v>3319</v>
      </c>
      <c r="HB123" s="42">
        <v>146</v>
      </c>
    </row>
    <row r="124" spans="1:210" x14ac:dyDescent="0.35">
      <c r="A124" s="42" t="s">
        <v>3320</v>
      </c>
      <c r="B124" s="42" t="s">
        <v>3321</v>
      </c>
      <c r="C124" s="42" t="s">
        <v>2743</v>
      </c>
      <c r="D124" s="42" t="s">
        <v>2635</v>
      </c>
      <c r="E124" s="46">
        <v>372032326035708</v>
      </c>
      <c r="F124" s="42" t="s">
        <v>2743</v>
      </c>
      <c r="G124" s="42" t="s">
        <v>27</v>
      </c>
      <c r="H124" s="42" t="s">
        <v>604</v>
      </c>
      <c r="I124" s="42" t="s">
        <v>605</v>
      </c>
      <c r="J124" s="42" t="s">
        <v>661</v>
      </c>
      <c r="K124" s="42" t="s">
        <v>19</v>
      </c>
      <c r="L124" s="42" t="s">
        <v>29</v>
      </c>
      <c r="M124" s="42" t="s">
        <v>737</v>
      </c>
      <c r="N124" s="42" t="s">
        <v>29</v>
      </c>
      <c r="O124" s="42" t="s">
        <v>1285</v>
      </c>
      <c r="P124" s="42" t="s">
        <v>14</v>
      </c>
      <c r="Q124" s="42" t="s">
        <v>3</v>
      </c>
      <c r="R124" s="42" t="s">
        <v>736</v>
      </c>
      <c r="S124" s="42" t="s">
        <v>14</v>
      </c>
      <c r="T124" s="42" t="s">
        <v>14</v>
      </c>
      <c r="U124" s="43" t="s">
        <v>14</v>
      </c>
      <c r="V124" s="42" t="s">
        <v>15</v>
      </c>
      <c r="W124" s="42" t="s">
        <v>1084</v>
      </c>
      <c r="X124" s="42" t="s">
        <v>224</v>
      </c>
      <c r="Y124" s="42" t="s">
        <v>1084</v>
      </c>
      <c r="Z124" s="42" t="s">
        <v>1089</v>
      </c>
      <c r="AA124" s="42" t="s">
        <v>1045</v>
      </c>
      <c r="AB124" s="42" t="s">
        <v>1045</v>
      </c>
      <c r="AC124" s="42" t="s">
        <v>3304</v>
      </c>
      <c r="AD124" s="42" t="s">
        <v>3</v>
      </c>
      <c r="AE124" s="43" t="s">
        <v>3304</v>
      </c>
      <c r="AH124" s="42" t="s">
        <v>968</v>
      </c>
      <c r="AI124" s="42">
        <v>1</v>
      </c>
      <c r="AJ124" s="42">
        <v>0</v>
      </c>
      <c r="AK124" s="42">
        <v>0</v>
      </c>
      <c r="AL124" s="42">
        <v>0</v>
      </c>
      <c r="AM124" s="42">
        <v>0</v>
      </c>
      <c r="AN124" s="42" t="s">
        <v>968</v>
      </c>
      <c r="AQ124" s="42">
        <v>0</v>
      </c>
      <c r="AR124" s="42">
        <v>0</v>
      </c>
      <c r="AS124" s="42">
        <v>0</v>
      </c>
      <c r="AT124" s="42" t="s">
        <v>3</v>
      </c>
      <c r="AU124" s="42" t="s">
        <v>3</v>
      </c>
      <c r="AV124" s="42" t="s">
        <v>3</v>
      </c>
      <c r="AW124" s="42" t="s">
        <v>3</v>
      </c>
      <c r="AX124" s="42" t="s">
        <v>3</v>
      </c>
      <c r="AY124" s="42" t="s">
        <v>3</v>
      </c>
      <c r="AZ124" s="42" t="s">
        <v>3</v>
      </c>
      <c r="BA124" s="42" t="s">
        <v>3</v>
      </c>
      <c r="BB124" s="42" t="s">
        <v>3</v>
      </c>
      <c r="BC124" s="42" t="s">
        <v>3</v>
      </c>
      <c r="BD124" s="42" t="s">
        <v>3</v>
      </c>
      <c r="BE124" s="42" t="s">
        <v>3</v>
      </c>
      <c r="BF124" s="42" t="s">
        <v>3</v>
      </c>
      <c r="BG124" s="42" t="s">
        <v>3</v>
      </c>
      <c r="BH124" s="42" t="s">
        <v>3</v>
      </c>
      <c r="BI124" s="42" t="s">
        <v>3</v>
      </c>
      <c r="BJ124" s="42" t="s">
        <v>3</v>
      </c>
      <c r="BK124" s="42" t="s">
        <v>3</v>
      </c>
      <c r="BL124" s="42" t="s">
        <v>1045</v>
      </c>
      <c r="BM124" s="42">
        <v>65</v>
      </c>
      <c r="BN124" s="42" t="s">
        <v>3</v>
      </c>
      <c r="BO124" s="42" t="s">
        <v>3</v>
      </c>
      <c r="BP124" s="42" t="s">
        <v>3</v>
      </c>
      <c r="BQ124" s="42" t="s">
        <v>3</v>
      </c>
      <c r="BR124" s="42" t="s">
        <v>1045</v>
      </c>
      <c r="BS124" s="42">
        <v>65</v>
      </c>
      <c r="BT124" s="50">
        <v>65</v>
      </c>
      <c r="BU124" s="42" t="s">
        <v>3</v>
      </c>
      <c r="BV124" s="42" t="s">
        <v>3</v>
      </c>
      <c r="BW124" s="42" t="s">
        <v>3</v>
      </c>
      <c r="BX124" s="42" t="s">
        <v>3</v>
      </c>
      <c r="BY124" s="42" t="s">
        <v>3</v>
      </c>
      <c r="BZ124" s="42" t="s">
        <v>3</v>
      </c>
      <c r="CA124" s="42" t="s">
        <v>3</v>
      </c>
      <c r="CB124" s="42" t="s">
        <v>3</v>
      </c>
      <c r="CD124" s="50"/>
      <c r="CP124" s="49"/>
      <c r="CU124" s="42" t="s">
        <v>17</v>
      </c>
      <c r="CW124" s="42" t="s">
        <v>3</v>
      </c>
      <c r="CX124" s="42" t="s">
        <v>3</v>
      </c>
      <c r="CY124" s="42" t="s">
        <v>3</v>
      </c>
      <c r="CZ124" s="42" t="s">
        <v>3</v>
      </c>
      <c r="DA124" s="42" t="s">
        <v>3</v>
      </c>
      <c r="DB124" s="42" t="s">
        <v>3</v>
      </c>
      <c r="DC124" s="42" t="s">
        <v>3</v>
      </c>
      <c r="DD124" s="42" t="s">
        <v>3</v>
      </c>
      <c r="DE124" s="42" t="s">
        <v>3</v>
      </c>
      <c r="DF124" s="42" t="s">
        <v>3</v>
      </c>
      <c r="DG124" s="42" t="s">
        <v>3</v>
      </c>
      <c r="DH124" s="42" t="s">
        <v>3</v>
      </c>
      <c r="DI124" s="42" t="s">
        <v>3</v>
      </c>
      <c r="DJ124" s="42" t="s">
        <v>3</v>
      </c>
      <c r="DK124" s="42" t="s">
        <v>3</v>
      </c>
      <c r="DL124" s="42" t="s">
        <v>3</v>
      </c>
      <c r="DM124" s="42" t="s">
        <v>3</v>
      </c>
      <c r="DN124" s="42" t="s">
        <v>3</v>
      </c>
      <c r="DO124" s="42" t="s">
        <v>3</v>
      </c>
      <c r="DP124" s="42" t="s">
        <v>3</v>
      </c>
      <c r="DQ124" s="42" t="s">
        <v>3</v>
      </c>
      <c r="DR124" s="42" t="s">
        <v>3</v>
      </c>
      <c r="DS124" s="42" t="s">
        <v>3</v>
      </c>
      <c r="DT124" s="42" t="s">
        <v>3</v>
      </c>
      <c r="DU124" s="42" t="s">
        <v>3</v>
      </c>
      <c r="DV124" s="42" t="s">
        <v>3</v>
      </c>
      <c r="DW124" s="42" t="s">
        <v>3</v>
      </c>
      <c r="DX124" s="42" t="s">
        <v>3</v>
      </c>
      <c r="DY124" s="42" t="s">
        <v>3</v>
      </c>
      <c r="DZ124" s="42" t="s">
        <v>3</v>
      </c>
      <c r="EA124" s="42" t="s">
        <v>3</v>
      </c>
      <c r="EB124" s="42" t="s">
        <v>3</v>
      </c>
      <c r="EC124" s="42" t="s">
        <v>3</v>
      </c>
      <c r="ED124" s="42" t="s">
        <v>1046</v>
      </c>
      <c r="EE124" s="42" t="s">
        <v>3</v>
      </c>
      <c r="EF124" s="42" t="s">
        <v>3</v>
      </c>
      <c r="EG124" s="42" t="s">
        <v>3</v>
      </c>
      <c r="EH124" s="42" t="s">
        <v>3</v>
      </c>
      <c r="EI124" s="42" t="s">
        <v>3</v>
      </c>
      <c r="EJ124" s="42" t="s">
        <v>3</v>
      </c>
      <c r="EK124" s="42" t="s">
        <v>3</v>
      </c>
      <c r="EL124" s="42" t="s">
        <v>3</v>
      </c>
      <c r="EM124" s="42" t="s">
        <v>3</v>
      </c>
      <c r="EN124" s="42" t="s">
        <v>3</v>
      </c>
      <c r="EO124" s="42" t="s">
        <v>3</v>
      </c>
      <c r="EP124" s="42" t="s">
        <v>3</v>
      </c>
      <c r="EQ124" s="42" t="s">
        <v>3</v>
      </c>
      <c r="ER124" s="42" t="s">
        <v>3</v>
      </c>
      <c r="ES124" s="42" t="s">
        <v>3</v>
      </c>
      <c r="ET124" s="42" t="s">
        <v>3</v>
      </c>
      <c r="EU124" s="42" t="s">
        <v>3</v>
      </c>
      <c r="EV124" s="42" t="s">
        <v>3</v>
      </c>
      <c r="EW124" s="42" t="s">
        <v>3</v>
      </c>
      <c r="EX124" s="44" t="s">
        <v>3</v>
      </c>
      <c r="EY124" s="44" t="s">
        <v>3</v>
      </c>
      <c r="EZ124" s="42" t="s">
        <v>3</v>
      </c>
      <c r="FA124" s="42" t="s">
        <v>3</v>
      </c>
      <c r="FB124" s="42" t="s">
        <v>3</v>
      </c>
      <c r="FC124" s="42" t="s">
        <v>3</v>
      </c>
      <c r="FD124" s="42" t="s">
        <v>3</v>
      </c>
      <c r="FE124" s="42" t="s">
        <v>3</v>
      </c>
      <c r="FF124" s="42" t="s">
        <v>3</v>
      </c>
      <c r="FG124" s="42" t="s">
        <v>3</v>
      </c>
      <c r="FH124" s="42" t="s">
        <v>3</v>
      </c>
      <c r="FI124" s="42" t="s">
        <v>3</v>
      </c>
      <c r="FJ124" s="42" t="s">
        <v>3</v>
      </c>
      <c r="FK124" s="42" t="s">
        <v>3</v>
      </c>
      <c r="FL124" s="42" t="s">
        <v>3</v>
      </c>
      <c r="FM124" s="42" t="s">
        <v>3</v>
      </c>
      <c r="FN124" s="49"/>
      <c r="FO124" s="43" t="s">
        <v>3</v>
      </c>
      <c r="FP124" s="42" t="s">
        <v>3</v>
      </c>
      <c r="FQ124" s="42" t="s">
        <v>3</v>
      </c>
      <c r="FR124" s="42" t="s">
        <v>3</v>
      </c>
      <c r="FS124" s="42" t="s">
        <v>3</v>
      </c>
      <c r="FT124" s="42" t="s">
        <v>3</v>
      </c>
      <c r="FU124" s="42" t="s">
        <v>3</v>
      </c>
      <c r="FV124" s="42" t="s">
        <v>3</v>
      </c>
      <c r="FW124" s="42" t="s">
        <v>3</v>
      </c>
      <c r="FX124" s="42" t="s">
        <v>3</v>
      </c>
      <c r="FY124" s="42" t="s">
        <v>3</v>
      </c>
      <c r="FZ124" s="42" t="s">
        <v>3</v>
      </c>
      <c r="GA124" s="42" t="s">
        <v>3</v>
      </c>
      <c r="GB124" s="42" t="s">
        <v>3</v>
      </c>
      <c r="GC124" s="42" t="s">
        <v>3</v>
      </c>
      <c r="GD124" s="42" t="s">
        <v>3</v>
      </c>
      <c r="GE124" s="42" t="s">
        <v>3</v>
      </c>
      <c r="GF124" s="42" t="s">
        <v>3</v>
      </c>
      <c r="GG124" s="42" t="s">
        <v>3</v>
      </c>
      <c r="GH124" s="42" t="s">
        <v>3</v>
      </c>
      <c r="GI124" s="42" t="s">
        <v>3</v>
      </c>
      <c r="GJ124" s="42" t="s">
        <v>3</v>
      </c>
      <c r="GK124" s="42" t="s">
        <v>3</v>
      </c>
      <c r="GL124" s="42" t="s">
        <v>3</v>
      </c>
      <c r="GM124" s="42" t="s">
        <v>3</v>
      </c>
      <c r="GN124" s="42" t="s">
        <v>3</v>
      </c>
      <c r="GO124" s="42" t="s">
        <v>3</v>
      </c>
      <c r="GP124" s="44" t="s">
        <v>3</v>
      </c>
      <c r="GQ124" s="44" t="s">
        <v>3</v>
      </c>
      <c r="GR124" s="44" t="s">
        <v>3</v>
      </c>
      <c r="GT124" s="44" t="s">
        <v>3</v>
      </c>
      <c r="GU124" s="42" t="s">
        <v>3322</v>
      </c>
      <c r="GV124" s="42" t="s">
        <v>3</v>
      </c>
      <c r="GX124" s="42">
        <v>143662103</v>
      </c>
      <c r="GY124" s="42" t="s">
        <v>2475</v>
      </c>
      <c r="GZ124" s="42" t="s">
        <v>3323</v>
      </c>
      <c r="HB124" s="42">
        <v>147</v>
      </c>
    </row>
    <row r="125" spans="1:210" x14ac:dyDescent="0.35">
      <c r="A125" s="42" t="s">
        <v>3324</v>
      </c>
      <c r="B125" s="42" t="s">
        <v>3325</v>
      </c>
      <c r="C125" s="42" t="s">
        <v>2743</v>
      </c>
      <c r="D125" s="42" t="s">
        <v>2635</v>
      </c>
      <c r="E125" s="46">
        <v>372032326035708</v>
      </c>
      <c r="F125" s="42" t="s">
        <v>2743</v>
      </c>
      <c r="G125" s="42" t="s">
        <v>27</v>
      </c>
      <c r="H125" s="42" t="s">
        <v>604</v>
      </c>
      <c r="I125" s="42" t="s">
        <v>605</v>
      </c>
      <c r="J125" s="42" t="s">
        <v>661</v>
      </c>
      <c r="K125" s="42" t="s">
        <v>19</v>
      </c>
      <c r="L125" s="42" t="s">
        <v>29</v>
      </c>
      <c r="M125" s="42" t="s">
        <v>737</v>
      </c>
      <c r="N125" s="42" t="s">
        <v>29</v>
      </c>
      <c r="O125" s="42" t="s">
        <v>1285</v>
      </c>
      <c r="P125" s="42" t="s">
        <v>14</v>
      </c>
      <c r="Q125" s="42" t="s">
        <v>3</v>
      </c>
      <c r="R125" s="42" t="s">
        <v>736</v>
      </c>
      <c r="S125" s="42" t="s">
        <v>14</v>
      </c>
      <c r="T125" s="42" t="s">
        <v>14</v>
      </c>
      <c r="U125" s="43" t="s">
        <v>14</v>
      </c>
      <c r="V125" s="42" t="s">
        <v>15</v>
      </c>
      <c r="W125" s="42" t="s">
        <v>1084</v>
      </c>
      <c r="X125" s="42" t="s">
        <v>224</v>
      </c>
      <c r="Y125" s="42" t="s">
        <v>1084</v>
      </c>
      <c r="Z125" s="42" t="s">
        <v>1089</v>
      </c>
      <c r="AA125" s="42" t="s">
        <v>1045</v>
      </c>
      <c r="AB125" s="42" t="s">
        <v>1045</v>
      </c>
      <c r="AC125" s="42" t="s">
        <v>3304</v>
      </c>
      <c r="AD125" s="42" t="s">
        <v>3</v>
      </c>
      <c r="AE125" s="43" t="s">
        <v>3304</v>
      </c>
      <c r="AH125" s="42" t="s">
        <v>2478</v>
      </c>
      <c r="AI125" s="42">
        <v>1</v>
      </c>
      <c r="AJ125" s="42">
        <v>1</v>
      </c>
      <c r="AK125" s="42">
        <v>0</v>
      </c>
      <c r="AL125" s="42">
        <v>0</v>
      </c>
      <c r="AM125" s="42">
        <v>0</v>
      </c>
      <c r="AN125" s="42" t="s">
        <v>2478</v>
      </c>
      <c r="AQ125" s="42">
        <v>0</v>
      </c>
      <c r="AR125" s="42">
        <v>0</v>
      </c>
      <c r="AS125" s="42">
        <v>0</v>
      </c>
      <c r="AT125" s="42" t="s">
        <v>3</v>
      </c>
      <c r="AU125" s="42" t="s">
        <v>3</v>
      </c>
      <c r="AV125" s="42" t="s">
        <v>3</v>
      </c>
      <c r="AW125" s="42" t="s">
        <v>3</v>
      </c>
      <c r="AX125" s="42" t="s">
        <v>3</v>
      </c>
      <c r="AY125" s="42" t="s">
        <v>3</v>
      </c>
      <c r="AZ125" s="42" t="s">
        <v>3</v>
      </c>
      <c r="BA125" s="42" t="s">
        <v>3</v>
      </c>
      <c r="BB125" s="42" t="s">
        <v>3</v>
      </c>
      <c r="BC125" s="42" t="s">
        <v>3</v>
      </c>
      <c r="BD125" s="42" t="s">
        <v>3</v>
      </c>
      <c r="BE125" s="42" t="s">
        <v>3</v>
      </c>
      <c r="BF125" s="42" t="s">
        <v>3</v>
      </c>
      <c r="BG125" s="42" t="s">
        <v>3</v>
      </c>
      <c r="BH125" s="42" t="s">
        <v>3</v>
      </c>
      <c r="BI125" s="42" t="s">
        <v>3</v>
      </c>
      <c r="BJ125" s="42" t="s">
        <v>3</v>
      </c>
      <c r="BK125" s="42" t="s">
        <v>3</v>
      </c>
      <c r="BL125" s="42" t="s">
        <v>1045</v>
      </c>
      <c r="BM125" s="42">
        <v>65</v>
      </c>
      <c r="BN125" s="42" t="s">
        <v>3</v>
      </c>
      <c r="BO125" s="42" t="s">
        <v>3</v>
      </c>
      <c r="BP125" s="42" t="s">
        <v>3</v>
      </c>
      <c r="BQ125" s="42" t="s">
        <v>3</v>
      </c>
      <c r="BR125" s="42" t="s">
        <v>1045</v>
      </c>
      <c r="BS125" s="42">
        <v>65</v>
      </c>
      <c r="BT125" s="50">
        <v>65</v>
      </c>
      <c r="BU125" s="42" t="s">
        <v>1045</v>
      </c>
      <c r="BV125" s="42">
        <v>50</v>
      </c>
      <c r="BW125" s="42" t="s">
        <v>3</v>
      </c>
      <c r="BX125" s="42" t="s">
        <v>3</v>
      </c>
      <c r="BY125" s="42" t="s">
        <v>3</v>
      </c>
      <c r="BZ125" s="42" t="s">
        <v>3</v>
      </c>
      <c r="CA125" s="42" t="s">
        <v>1045</v>
      </c>
      <c r="CB125" s="42">
        <v>50</v>
      </c>
      <c r="CD125" s="50">
        <v>50</v>
      </c>
      <c r="CP125" s="49"/>
      <c r="CU125" s="42" t="s">
        <v>17</v>
      </c>
      <c r="CW125" s="42" t="s">
        <v>3</v>
      </c>
      <c r="CX125" s="42" t="s">
        <v>3</v>
      </c>
      <c r="CY125" s="42" t="s">
        <v>3</v>
      </c>
      <c r="CZ125" s="42" t="s">
        <v>3</v>
      </c>
      <c r="DA125" s="42" t="s">
        <v>3</v>
      </c>
      <c r="DB125" s="42" t="s">
        <v>3</v>
      </c>
      <c r="DC125" s="42" t="s">
        <v>3</v>
      </c>
      <c r="DD125" s="42" t="s">
        <v>3</v>
      </c>
      <c r="DE125" s="42" t="s">
        <v>3</v>
      </c>
      <c r="DF125" s="42" t="s">
        <v>3</v>
      </c>
      <c r="DG125" s="42" t="s">
        <v>3</v>
      </c>
      <c r="DH125" s="42" t="s">
        <v>3</v>
      </c>
      <c r="DI125" s="42" t="s">
        <v>3</v>
      </c>
      <c r="DJ125" s="42" t="s">
        <v>3</v>
      </c>
      <c r="DK125" s="42" t="s">
        <v>3</v>
      </c>
      <c r="DL125" s="42" t="s">
        <v>3</v>
      </c>
      <c r="DM125" s="42" t="s">
        <v>3</v>
      </c>
      <c r="DN125" s="42" t="s">
        <v>3</v>
      </c>
      <c r="DO125" s="42" t="s">
        <v>3</v>
      </c>
      <c r="DP125" s="42" t="s">
        <v>3</v>
      </c>
      <c r="DQ125" s="42" t="s">
        <v>3</v>
      </c>
      <c r="DR125" s="42" t="s">
        <v>3</v>
      </c>
      <c r="DS125" s="42" t="s">
        <v>3</v>
      </c>
      <c r="DT125" s="42" t="s">
        <v>3</v>
      </c>
      <c r="DU125" s="42" t="s">
        <v>3</v>
      </c>
      <c r="DV125" s="42" t="s">
        <v>3</v>
      </c>
      <c r="DW125" s="42" t="s">
        <v>3</v>
      </c>
      <c r="DX125" s="42" t="s">
        <v>3</v>
      </c>
      <c r="DY125" s="42" t="s">
        <v>3</v>
      </c>
      <c r="DZ125" s="42" t="s">
        <v>3</v>
      </c>
      <c r="EA125" s="42" t="s">
        <v>3</v>
      </c>
      <c r="EB125" s="42" t="s">
        <v>3</v>
      </c>
      <c r="EC125" s="42" t="s">
        <v>3</v>
      </c>
      <c r="ED125" s="42" t="s">
        <v>1046</v>
      </c>
      <c r="EE125" s="42" t="s">
        <v>3</v>
      </c>
      <c r="EF125" s="42" t="s">
        <v>3</v>
      </c>
      <c r="EG125" s="42" t="s">
        <v>3</v>
      </c>
      <c r="EH125" s="42" t="s">
        <v>3</v>
      </c>
      <c r="EI125" s="42" t="s">
        <v>3</v>
      </c>
      <c r="EJ125" s="42" t="s">
        <v>3</v>
      </c>
      <c r="EK125" s="42" t="s">
        <v>3</v>
      </c>
      <c r="EL125" s="42" t="s">
        <v>3</v>
      </c>
      <c r="EM125" s="42" t="s">
        <v>3</v>
      </c>
      <c r="EN125" s="42" t="s">
        <v>3</v>
      </c>
      <c r="EO125" s="42" t="s">
        <v>3</v>
      </c>
      <c r="EP125" s="42" t="s">
        <v>3</v>
      </c>
      <c r="EQ125" s="42" t="s">
        <v>3</v>
      </c>
      <c r="ER125" s="42" t="s">
        <v>3</v>
      </c>
      <c r="ES125" s="42" t="s">
        <v>3</v>
      </c>
      <c r="ET125" s="42" t="s">
        <v>3</v>
      </c>
      <c r="EU125" s="42" t="s">
        <v>3</v>
      </c>
      <c r="EV125" s="42" t="s">
        <v>3</v>
      </c>
      <c r="EW125" s="42" t="s">
        <v>3</v>
      </c>
      <c r="EX125" s="44" t="s">
        <v>3</v>
      </c>
      <c r="EY125" s="44" t="s">
        <v>3</v>
      </c>
      <c r="EZ125" s="42" t="s">
        <v>3</v>
      </c>
      <c r="FA125" s="42" t="s">
        <v>3</v>
      </c>
      <c r="FB125" s="42" t="s">
        <v>3</v>
      </c>
      <c r="FC125" s="42" t="s">
        <v>3</v>
      </c>
      <c r="FD125" s="42" t="s">
        <v>3</v>
      </c>
      <c r="FE125" s="42" t="s">
        <v>3</v>
      </c>
      <c r="FF125" s="42" t="s">
        <v>3</v>
      </c>
      <c r="FG125" s="42" t="s">
        <v>3</v>
      </c>
      <c r="FH125" s="42" t="s">
        <v>3</v>
      </c>
      <c r="FI125" s="42" t="s">
        <v>3</v>
      </c>
      <c r="FJ125" s="42" t="s">
        <v>3</v>
      </c>
      <c r="FK125" s="42" t="s">
        <v>3</v>
      </c>
      <c r="FL125" s="42" t="s">
        <v>3</v>
      </c>
      <c r="FM125" s="42" t="s">
        <v>3</v>
      </c>
      <c r="FN125" s="49"/>
      <c r="FO125" s="43" t="s">
        <v>3</v>
      </c>
      <c r="FP125" s="42" t="s">
        <v>3</v>
      </c>
      <c r="FQ125" s="42" t="s">
        <v>3</v>
      </c>
      <c r="FR125" s="42" t="s">
        <v>3</v>
      </c>
      <c r="FS125" s="42" t="s">
        <v>3</v>
      </c>
      <c r="FT125" s="42" t="s">
        <v>3</v>
      </c>
      <c r="FU125" s="42" t="s">
        <v>3</v>
      </c>
      <c r="FV125" s="42" t="s">
        <v>3</v>
      </c>
      <c r="FW125" s="42" t="s">
        <v>3</v>
      </c>
      <c r="FX125" s="42" t="s">
        <v>3</v>
      </c>
      <c r="FY125" s="42" t="s">
        <v>3</v>
      </c>
      <c r="FZ125" s="42" t="s">
        <v>3</v>
      </c>
      <c r="GA125" s="42" t="s">
        <v>3</v>
      </c>
      <c r="GB125" s="42" t="s">
        <v>3</v>
      </c>
      <c r="GC125" s="42" t="s">
        <v>3</v>
      </c>
      <c r="GD125" s="42" t="s">
        <v>3</v>
      </c>
      <c r="GE125" s="42" t="s">
        <v>3</v>
      </c>
      <c r="GF125" s="42" t="s">
        <v>3</v>
      </c>
      <c r="GG125" s="42" t="s">
        <v>3</v>
      </c>
      <c r="GH125" s="42" t="s">
        <v>3</v>
      </c>
      <c r="GI125" s="42" t="s">
        <v>3</v>
      </c>
      <c r="GJ125" s="42" t="s">
        <v>3</v>
      </c>
      <c r="GK125" s="42" t="s">
        <v>3</v>
      </c>
      <c r="GL125" s="42" t="s">
        <v>3</v>
      </c>
      <c r="GM125" s="42" t="s">
        <v>3</v>
      </c>
      <c r="GN125" s="42" t="s">
        <v>3</v>
      </c>
      <c r="GO125" s="42" t="s">
        <v>3</v>
      </c>
      <c r="GP125" s="44" t="s">
        <v>3</v>
      </c>
      <c r="GQ125" s="44" t="s">
        <v>3</v>
      </c>
      <c r="GR125" s="44" t="s">
        <v>3</v>
      </c>
      <c r="GT125" s="44" t="s">
        <v>3</v>
      </c>
      <c r="GU125" s="42" t="s">
        <v>3326</v>
      </c>
      <c r="GV125" s="42" t="s">
        <v>3</v>
      </c>
      <c r="GX125" s="42">
        <v>143671357</v>
      </c>
      <c r="GY125" s="42" t="s">
        <v>2479</v>
      </c>
      <c r="GZ125" s="42" t="s">
        <v>3327</v>
      </c>
      <c r="HB125" s="42">
        <v>148</v>
      </c>
    </row>
    <row r="126" spans="1:210" x14ac:dyDescent="0.35">
      <c r="A126" s="42" t="s">
        <v>3328</v>
      </c>
      <c r="B126" s="42" t="s">
        <v>3329</v>
      </c>
      <c r="C126" s="42" t="s">
        <v>2682</v>
      </c>
      <c r="D126" s="42" t="s">
        <v>2635</v>
      </c>
      <c r="E126" s="46">
        <v>372032328313032</v>
      </c>
      <c r="F126" s="42" t="s">
        <v>2682</v>
      </c>
      <c r="G126" s="42" t="s">
        <v>27</v>
      </c>
      <c r="H126" s="42" t="s">
        <v>604</v>
      </c>
      <c r="I126" s="42" t="s">
        <v>605</v>
      </c>
      <c r="J126" s="42" t="s">
        <v>663</v>
      </c>
      <c r="K126" s="42" t="s">
        <v>19</v>
      </c>
      <c r="L126" s="42" t="s">
        <v>29</v>
      </c>
      <c r="M126" s="42" t="s">
        <v>737</v>
      </c>
      <c r="N126" s="42" t="s">
        <v>29</v>
      </c>
      <c r="O126" s="42" t="s">
        <v>1285</v>
      </c>
      <c r="P126" s="42" t="s">
        <v>14</v>
      </c>
      <c r="Q126" s="42" t="s">
        <v>3</v>
      </c>
      <c r="R126" s="42" t="s">
        <v>736</v>
      </c>
      <c r="S126" s="42" t="s">
        <v>14</v>
      </c>
      <c r="T126" s="42" t="s">
        <v>14</v>
      </c>
      <c r="U126" s="43" t="s">
        <v>14</v>
      </c>
      <c r="V126" s="42" t="s">
        <v>15</v>
      </c>
      <c r="W126" s="42" t="s">
        <v>1086</v>
      </c>
      <c r="X126" s="42" t="s">
        <v>1085</v>
      </c>
      <c r="Y126" s="42" t="s">
        <v>1086</v>
      </c>
      <c r="Z126" s="42" t="s">
        <v>1091</v>
      </c>
      <c r="AA126" s="42" t="s">
        <v>1045</v>
      </c>
      <c r="AB126" s="42" t="s">
        <v>1045</v>
      </c>
      <c r="AC126" s="42" t="s">
        <v>3</v>
      </c>
      <c r="AD126" s="42" t="s">
        <v>3</v>
      </c>
      <c r="AE126" s="43" t="s">
        <v>3</v>
      </c>
      <c r="AH126" s="42" t="s">
        <v>3</v>
      </c>
      <c r="AI126" s="42" t="s">
        <v>3</v>
      </c>
      <c r="AJ126" s="42" t="s">
        <v>3</v>
      </c>
      <c r="AK126" s="42" t="s">
        <v>3</v>
      </c>
      <c r="AL126" s="42" t="s">
        <v>3</v>
      </c>
      <c r="AM126" s="42" t="s">
        <v>3</v>
      </c>
      <c r="AN126" s="42" t="s">
        <v>3</v>
      </c>
      <c r="AQ126" s="42" t="s">
        <v>3</v>
      </c>
      <c r="AR126" s="42" t="s">
        <v>3</v>
      </c>
      <c r="AS126" s="42" t="s">
        <v>3</v>
      </c>
      <c r="AT126" s="42" t="s">
        <v>3</v>
      </c>
      <c r="AU126" s="42" t="s">
        <v>3</v>
      </c>
      <c r="AV126" s="42" t="s">
        <v>3</v>
      </c>
      <c r="AW126" s="42" t="s">
        <v>3</v>
      </c>
      <c r="AX126" s="42" t="s">
        <v>3</v>
      </c>
      <c r="AY126" s="42" t="s">
        <v>3</v>
      </c>
      <c r="AZ126" s="42" t="s">
        <v>3</v>
      </c>
      <c r="BA126" s="42" t="s">
        <v>3</v>
      </c>
      <c r="BB126" s="42" t="s">
        <v>3</v>
      </c>
      <c r="BC126" s="42" t="s">
        <v>3</v>
      </c>
      <c r="BD126" s="42" t="s">
        <v>3</v>
      </c>
      <c r="BE126" s="42" t="s">
        <v>3</v>
      </c>
      <c r="BF126" s="42" t="s">
        <v>3</v>
      </c>
      <c r="BG126" s="42" t="s">
        <v>3</v>
      </c>
      <c r="BH126" s="42" t="s">
        <v>3</v>
      </c>
      <c r="BI126" s="42" t="s">
        <v>3</v>
      </c>
      <c r="BJ126" s="42" t="s">
        <v>3</v>
      </c>
      <c r="BK126" s="42" t="s">
        <v>3</v>
      </c>
      <c r="BL126" s="42" t="s">
        <v>3</v>
      </c>
      <c r="BM126" s="42" t="s">
        <v>3</v>
      </c>
      <c r="BN126" s="42" t="s">
        <v>3</v>
      </c>
      <c r="BO126" s="42" t="s">
        <v>3</v>
      </c>
      <c r="BP126" s="42" t="s">
        <v>3</v>
      </c>
      <c r="BQ126" s="42" t="s">
        <v>3</v>
      </c>
      <c r="BR126" s="42" t="s">
        <v>3</v>
      </c>
      <c r="BS126" s="42" t="s">
        <v>3</v>
      </c>
      <c r="BT126" s="50"/>
      <c r="BU126" s="42" t="s">
        <v>3</v>
      </c>
      <c r="BV126" s="42" t="s">
        <v>3</v>
      </c>
      <c r="BW126" s="42" t="s">
        <v>3</v>
      </c>
      <c r="BX126" s="42" t="s">
        <v>3</v>
      </c>
      <c r="BY126" s="42" t="s">
        <v>3</v>
      </c>
      <c r="BZ126" s="42" t="s">
        <v>3</v>
      </c>
      <c r="CA126" s="42" t="s">
        <v>3</v>
      </c>
      <c r="CB126" s="42" t="s">
        <v>3</v>
      </c>
      <c r="CD126" s="50"/>
      <c r="CP126" s="49"/>
      <c r="CU126" s="42" t="s">
        <v>3</v>
      </c>
      <c r="CW126" s="42" t="s">
        <v>3</v>
      </c>
      <c r="CX126" s="42" t="s">
        <v>3</v>
      </c>
      <c r="CY126" s="42" t="s">
        <v>3</v>
      </c>
      <c r="CZ126" s="42" t="s">
        <v>3</v>
      </c>
      <c r="DA126" s="42" t="s">
        <v>3</v>
      </c>
      <c r="DB126" s="42" t="s">
        <v>3</v>
      </c>
      <c r="DC126" s="42" t="s">
        <v>3</v>
      </c>
      <c r="DD126" s="42" t="s">
        <v>3</v>
      </c>
      <c r="DE126" s="42" t="s">
        <v>3</v>
      </c>
      <c r="DF126" s="42" t="s">
        <v>3</v>
      </c>
      <c r="DG126" s="42" t="s">
        <v>3</v>
      </c>
      <c r="DH126" s="42" t="s">
        <v>3</v>
      </c>
      <c r="DI126" s="42" t="s">
        <v>3</v>
      </c>
      <c r="DJ126" s="42" t="s">
        <v>3</v>
      </c>
      <c r="DK126" s="42" t="s">
        <v>3</v>
      </c>
      <c r="DL126" s="42" t="s">
        <v>3</v>
      </c>
      <c r="DM126" s="42" t="s">
        <v>3</v>
      </c>
      <c r="DN126" s="42" t="s">
        <v>3</v>
      </c>
      <c r="DO126" s="42" t="s">
        <v>3</v>
      </c>
      <c r="DP126" s="42" t="s">
        <v>3</v>
      </c>
      <c r="DQ126" s="42" t="s">
        <v>3</v>
      </c>
      <c r="DR126" s="42" t="s">
        <v>3</v>
      </c>
      <c r="DS126" s="42" t="s">
        <v>3</v>
      </c>
      <c r="DT126" s="42" t="s">
        <v>3</v>
      </c>
      <c r="DU126" s="42" t="s">
        <v>3</v>
      </c>
      <c r="DV126" s="42" t="s">
        <v>3</v>
      </c>
      <c r="DW126" s="42" t="s">
        <v>3</v>
      </c>
      <c r="DX126" s="42" t="s">
        <v>3</v>
      </c>
      <c r="DY126" s="42" t="s">
        <v>3</v>
      </c>
      <c r="DZ126" s="42" t="s">
        <v>3</v>
      </c>
      <c r="EA126" s="42" t="s">
        <v>3</v>
      </c>
      <c r="EB126" s="42" t="s">
        <v>3</v>
      </c>
      <c r="EC126" s="42" t="s">
        <v>3</v>
      </c>
      <c r="ED126" s="42" t="s">
        <v>3</v>
      </c>
      <c r="EE126" s="42" t="s">
        <v>3</v>
      </c>
      <c r="EF126" s="42" t="s">
        <v>3</v>
      </c>
      <c r="EG126" s="42" t="s">
        <v>3</v>
      </c>
      <c r="EH126" s="42" t="s">
        <v>3</v>
      </c>
      <c r="EI126" s="42" t="s">
        <v>3</v>
      </c>
      <c r="EJ126" s="42" t="s">
        <v>3</v>
      </c>
      <c r="EK126" s="42" t="s">
        <v>3</v>
      </c>
      <c r="EL126" s="42" t="s">
        <v>3</v>
      </c>
      <c r="EM126" s="42" t="s">
        <v>3</v>
      </c>
      <c r="EN126" s="42" t="s">
        <v>3</v>
      </c>
      <c r="EO126" s="42" t="s">
        <v>3</v>
      </c>
      <c r="EP126" s="42" t="s">
        <v>3</v>
      </c>
      <c r="EQ126" s="42" t="s">
        <v>3</v>
      </c>
      <c r="ER126" s="42" t="s">
        <v>3</v>
      </c>
      <c r="ES126" s="42" t="s">
        <v>3</v>
      </c>
      <c r="ET126" s="42" t="s">
        <v>3</v>
      </c>
      <c r="EU126" s="42" t="s">
        <v>3</v>
      </c>
      <c r="EV126" s="42" t="s">
        <v>3</v>
      </c>
      <c r="EW126" s="42" t="s">
        <v>3</v>
      </c>
      <c r="EX126" s="44" t="s">
        <v>3</v>
      </c>
      <c r="EY126" s="44" t="s">
        <v>3</v>
      </c>
      <c r="EZ126" s="42" t="s">
        <v>2470</v>
      </c>
      <c r="FA126" s="42" t="s">
        <v>1045</v>
      </c>
      <c r="FB126" s="42" t="s">
        <v>1045</v>
      </c>
      <c r="FC126" s="42" t="s">
        <v>3</v>
      </c>
      <c r="FD126" s="42" t="s">
        <v>1045</v>
      </c>
      <c r="FE126" s="42" t="s">
        <v>3</v>
      </c>
      <c r="FF126" s="42" t="s">
        <v>3</v>
      </c>
      <c r="FG126" s="42" t="s">
        <v>3</v>
      </c>
      <c r="FH126" s="42" t="s">
        <v>1045</v>
      </c>
      <c r="FI126" s="42" t="s">
        <v>3</v>
      </c>
      <c r="FJ126" s="42">
        <v>3000</v>
      </c>
      <c r="FK126" s="42">
        <v>2500</v>
      </c>
      <c r="FL126" s="42" t="s">
        <v>3</v>
      </c>
      <c r="FM126" s="42" t="s">
        <v>3</v>
      </c>
      <c r="FN126" s="49">
        <v>2500</v>
      </c>
      <c r="FO126" s="43">
        <v>2500</v>
      </c>
      <c r="FP126" s="42" t="s">
        <v>33</v>
      </c>
      <c r="FQ126" s="42" t="s">
        <v>13</v>
      </c>
      <c r="FR126" s="42">
        <v>0</v>
      </c>
      <c r="FS126" s="42">
        <v>0</v>
      </c>
      <c r="FT126" s="42">
        <v>0</v>
      </c>
      <c r="FU126" s="42">
        <v>0</v>
      </c>
      <c r="FV126" s="42">
        <v>0</v>
      </c>
      <c r="FW126" s="42">
        <v>0</v>
      </c>
      <c r="FX126" s="42">
        <v>0</v>
      </c>
      <c r="FY126" s="42">
        <v>0</v>
      </c>
      <c r="FZ126" s="42">
        <v>0</v>
      </c>
      <c r="GA126" s="42">
        <v>0</v>
      </c>
      <c r="GB126" s="42">
        <v>1</v>
      </c>
      <c r="GC126" s="42" t="s">
        <v>3</v>
      </c>
      <c r="GD126" s="42" t="s">
        <v>3</v>
      </c>
      <c r="GE126" s="42" t="s">
        <v>3</v>
      </c>
      <c r="GF126" s="42" t="s">
        <v>3</v>
      </c>
      <c r="GG126" s="42" t="s">
        <v>3</v>
      </c>
      <c r="GH126" s="42" t="s">
        <v>3</v>
      </c>
      <c r="GI126" s="42" t="s">
        <v>3</v>
      </c>
      <c r="GJ126" s="42" t="s">
        <v>3</v>
      </c>
      <c r="GK126" s="42" t="s">
        <v>3</v>
      </c>
      <c r="GL126" s="42" t="s">
        <v>3</v>
      </c>
      <c r="GM126" s="42" t="s">
        <v>3</v>
      </c>
      <c r="GN126" s="42" t="s">
        <v>1046</v>
      </c>
      <c r="GO126" s="42" t="s">
        <v>3</v>
      </c>
      <c r="GP126" s="44" t="s">
        <v>3</v>
      </c>
      <c r="GQ126" s="44" t="s">
        <v>3</v>
      </c>
      <c r="GR126" s="44" t="s">
        <v>3</v>
      </c>
      <c r="GT126" s="44" t="s">
        <v>3</v>
      </c>
      <c r="GU126" s="42" t="s">
        <v>3</v>
      </c>
      <c r="GV126" s="42" t="s">
        <v>3295</v>
      </c>
      <c r="GX126" s="42">
        <v>143973481</v>
      </c>
      <c r="GY126" s="42" t="s">
        <v>2467</v>
      </c>
      <c r="GZ126" s="42" t="s">
        <v>3330</v>
      </c>
      <c r="HB126" s="42">
        <v>149</v>
      </c>
    </row>
    <row r="127" spans="1:210" x14ac:dyDescent="0.35">
      <c r="A127" s="42" t="s">
        <v>3331</v>
      </c>
      <c r="B127" s="42" t="s">
        <v>3332</v>
      </c>
      <c r="C127" s="42" t="s">
        <v>2682</v>
      </c>
      <c r="D127" s="42" t="s">
        <v>2635</v>
      </c>
      <c r="E127" s="46">
        <v>372032328313032</v>
      </c>
      <c r="F127" s="42" t="s">
        <v>2682</v>
      </c>
      <c r="G127" s="42" t="s">
        <v>27</v>
      </c>
      <c r="H127" s="42" t="s">
        <v>604</v>
      </c>
      <c r="I127" s="42" t="s">
        <v>605</v>
      </c>
      <c r="J127" s="42" t="s">
        <v>663</v>
      </c>
      <c r="K127" s="42" t="s">
        <v>19</v>
      </c>
      <c r="L127" s="42" t="s">
        <v>29</v>
      </c>
      <c r="M127" s="42" t="s">
        <v>737</v>
      </c>
      <c r="N127" s="42" t="s">
        <v>29</v>
      </c>
      <c r="O127" s="42" t="s">
        <v>1285</v>
      </c>
      <c r="P127" s="42" t="s">
        <v>14</v>
      </c>
      <c r="Q127" s="42" t="s">
        <v>3</v>
      </c>
      <c r="R127" s="42" t="s">
        <v>736</v>
      </c>
      <c r="S127" s="42" t="s">
        <v>14</v>
      </c>
      <c r="T127" s="42" t="s">
        <v>14</v>
      </c>
      <c r="U127" s="43" t="s">
        <v>14</v>
      </c>
      <c r="V127" s="42" t="s">
        <v>15</v>
      </c>
      <c r="W127" s="42" t="s">
        <v>1086</v>
      </c>
      <c r="X127" s="42" t="s">
        <v>1085</v>
      </c>
      <c r="Y127" s="42" t="s">
        <v>1086</v>
      </c>
      <c r="Z127" s="42" t="s">
        <v>1091</v>
      </c>
      <c r="AA127" s="42" t="s">
        <v>1045</v>
      </c>
      <c r="AB127" s="42" t="s">
        <v>1045</v>
      </c>
      <c r="AC127" s="42" t="s">
        <v>3</v>
      </c>
      <c r="AD127" s="42" t="s">
        <v>3</v>
      </c>
      <c r="AE127" s="43" t="s">
        <v>3</v>
      </c>
      <c r="AF127" s="44" t="s">
        <v>3</v>
      </c>
      <c r="AG127" s="44" t="s">
        <v>3</v>
      </c>
      <c r="AH127" s="42" t="s">
        <v>3</v>
      </c>
      <c r="AI127" s="42" t="s">
        <v>3</v>
      </c>
      <c r="AJ127" s="42" t="s">
        <v>3</v>
      </c>
      <c r="AK127" s="42" t="s">
        <v>3</v>
      </c>
      <c r="AL127" s="42" t="s">
        <v>3</v>
      </c>
      <c r="AM127" s="42" t="s">
        <v>3</v>
      </c>
      <c r="AN127" s="42" t="s">
        <v>3</v>
      </c>
      <c r="AQ127" s="42" t="s">
        <v>3</v>
      </c>
      <c r="AR127" s="42" t="s">
        <v>3</v>
      </c>
      <c r="AS127" s="42" t="s">
        <v>3</v>
      </c>
      <c r="AT127" s="42" t="s">
        <v>3</v>
      </c>
      <c r="AU127" s="42" t="s">
        <v>3</v>
      </c>
      <c r="AV127" s="42" t="s">
        <v>3</v>
      </c>
      <c r="AW127" s="42" t="s">
        <v>3</v>
      </c>
      <c r="AX127" s="42" t="s">
        <v>3</v>
      </c>
      <c r="AY127" s="42" t="s">
        <v>3</v>
      </c>
      <c r="AZ127" s="42" t="s">
        <v>3</v>
      </c>
      <c r="BA127" s="42" t="s">
        <v>3</v>
      </c>
      <c r="BB127" s="42" t="s">
        <v>3</v>
      </c>
      <c r="BC127" s="42" t="s">
        <v>3</v>
      </c>
      <c r="BD127" s="42" t="s">
        <v>3</v>
      </c>
      <c r="BE127" s="42" t="s">
        <v>3</v>
      </c>
      <c r="BF127" s="42" t="s">
        <v>3</v>
      </c>
      <c r="BG127" s="42" t="s">
        <v>3</v>
      </c>
      <c r="BH127" s="42" t="s">
        <v>3</v>
      </c>
      <c r="BI127" s="42" t="s">
        <v>3</v>
      </c>
      <c r="BJ127" s="42" t="s">
        <v>3</v>
      </c>
      <c r="BK127" s="42" t="s">
        <v>3</v>
      </c>
      <c r="BL127" s="42" t="s">
        <v>3</v>
      </c>
      <c r="BM127" s="42" t="s">
        <v>3</v>
      </c>
      <c r="BN127" s="42" t="s">
        <v>3</v>
      </c>
      <c r="BO127" s="42" t="s">
        <v>3</v>
      </c>
      <c r="BP127" s="42" t="s">
        <v>3</v>
      </c>
      <c r="BQ127" s="42" t="s">
        <v>3</v>
      </c>
      <c r="BR127" s="42" t="s">
        <v>3</v>
      </c>
      <c r="BS127" s="42" t="s">
        <v>3</v>
      </c>
      <c r="BT127" s="50"/>
      <c r="BU127" s="42" t="s">
        <v>3</v>
      </c>
      <c r="BV127" s="42" t="s">
        <v>3</v>
      </c>
      <c r="BW127" s="42" t="s">
        <v>3</v>
      </c>
      <c r="BX127" s="42" t="s">
        <v>3</v>
      </c>
      <c r="BY127" s="42" t="s">
        <v>3</v>
      </c>
      <c r="BZ127" s="42" t="s">
        <v>3</v>
      </c>
      <c r="CA127" s="42" t="s">
        <v>3</v>
      </c>
      <c r="CB127" s="42" t="s">
        <v>3</v>
      </c>
      <c r="CD127" s="50"/>
      <c r="CP127" s="49"/>
      <c r="CU127" s="42" t="s">
        <v>3</v>
      </c>
      <c r="CW127" s="42" t="s">
        <v>3</v>
      </c>
      <c r="CX127" s="42" t="s">
        <v>3</v>
      </c>
      <c r="CY127" s="42" t="s">
        <v>3</v>
      </c>
      <c r="CZ127" s="42" t="s">
        <v>3</v>
      </c>
      <c r="DA127" s="42" t="s">
        <v>3</v>
      </c>
      <c r="DB127" s="42" t="s">
        <v>3</v>
      </c>
      <c r="DC127" s="42" t="s">
        <v>3</v>
      </c>
      <c r="DD127" s="42" t="s">
        <v>3</v>
      </c>
      <c r="DE127" s="42" t="s">
        <v>3</v>
      </c>
      <c r="DF127" s="42" t="s">
        <v>3</v>
      </c>
      <c r="DG127" s="42" t="s">
        <v>3</v>
      </c>
      <c r="DH127" s="42" t="s">
        <v>3</v>
      </c>
      <c r="DI127" s="42" t="s">
        <v>3</v>
      </c>
      <c r="DJ127" s="42" t="s">
        <v>3</v>
      </c>
      <c r="DK127" s="42" t="s">
        <v>3</v>
      </c>
      <c r="DL127" s="42" t="s">
        <v>3</v>
      </c>
      <c r="DM127" s="42" t="s">
        <v>3</v>
      </c>
      <c r="DN127" s="42" t="s">
        <v>3</v>
      </c>
      <c r="DO127" s="42" t="s">
        <v>3</v>
      </c>
      <c r="DP127" s="42" t="s">
        <v>3</v>
      </c>
      <c r="DQ127" s="42" t="s">
        <v>3</v>
      </c>
      <c r="DR127" s="42" t="s">
        <v>3</v>
      </c>
      <c r="DS127" s="42" t="s">
        <v>3</v>
      </c>
      <c r="DT127" s="42" t="s">
        <v>3</v>
      </c>
      <c r="DU127" s="42" t="s">
        <v>3</v>
      </c>
      <c r="DV127" s="42" t="s">
        <v>3</v>
      </c>
      <c r="DW127" s="42" t="s">
        <v>3</v>
      </c>
      <c r="DX127" s="42" t="s">
        <v>3</v>
      </c>
      <c r="DY127" s="42" t="s">
        <v>3</v>
      </c>
      <c r="DZ127" s="42" t="s">
        <v>3</v>
      </c>
      <c r="EA127" s="42" t="s">
        <v>3</v>
      </c>
      <c r="EB127" s="42" t="s">
        <v>3</v>
      </c>
      <c r="EC127" s="42" t="s">
        <v>3</v>
      </c>
      <c r="ED127" s="42" t="s">
        <v>3</v>
      </c>
      <c r="EE127" s="42" t="s">
        <v>3</v>
      </c>
      <c r="EF127" s="42" t="s">
        <v>3</v>
      </c>
      <c r="EG127" s="42" t="s">
        <v>3</v>
      </c>
      <c r="EH127" s="42" t="s">
        <v>3</v>
      </c>
      <c r="EI127" s="42" t="s">
        <v>3</v>
      </c>
      <c r="EJ127" s="42" t="s">
        <v>3</v>
      </c>
      <c r="EK127" s="42" t="s">
        <v>3</v>
      </c>
      <c r="EL127" s="42" t="s">
        <v>3</v>
      </c>
      <c r="EM127" s="42" t="s">
        <v>3</v>
      </c>
      <c r="EN127" s="42" t="s">
        <v>3</v>
      </c>
      <c r="EO127" s="42" t="s">
        <v>3</v>
      </c>
      <c r="EP127" s="42" t="s">
        <v>3</v>
      </c>
      <c r="EQ127" s="42" t="s">
        <v>3</v>
      </c>
      <c r="ER127" s="42" t="s">
        <v>3</v>
      </c>
      <c r="ES127" s="42" t="s">
        <v>3</v>
      </c>
      <c r="ET127" s="42" t="s">
        <v>3</v>
      </c>
      <c r="EU127" s="42" t="s">
        <v>3</v>
      </c>
      <c r="EV127" s="42" t="s">
        <v>3</v>
      </c>
      <c r="EW127" s="42" t="s">
        <v>3</v>
      </c>
      <c r="EX127" s="44" t="s">
        <v>3</v>
      </c>
      <c r="EY127" s="44" t="s">
        <v>3</v>
      </c>
      <c r="EZ127" s="42" t="s">
        <v>3299</v>
      </c>
      <c r="FA127" s="42" t="s">
        <v>1045</v>
      </c>
      <c r="FB127" s="42" t="s">
        <v>1045</v>
      </c>
      <c r="FC127" s="42" t="s">
        <v>3</v>
      </c>
      <c r="FD127" s="42" t="s">
        <v>1045</v>
      </c>
      <c r="FE127" s="42" t="s">
        <v>3</v>
      </c>
      <c r="FF127" s="42" t="s">
        <v>3</v>
      </c>
      <c r="FG127" s="42" t="s">
        <v>3</v>
      </c>
      <c r="FH127" s="42" t="s">
        <v>1045</v>
      </c>
      <c r="FI127" s="42" t="s">
        <v>3</v>
      </c>
      <c r="FJ127" s="42">
        <v>3000</v>
      </c>
      <c r="FK127" s="42">
        <v>2500</v>
      </c>
      <c r="FL127" s="42" t="s">
        <v>3</v>
      </c>
      <c r="FM127" s="42" t="s">
        <v>3</v>
      </c>
      <c r="FN127" s="49">
        <v>2500</v>
      </c>
      <c r="FO127" s="43">
        <v>2500</v>
      </c>
      <c r="FP127" s="42" t="s">
        <v>33</v>
      </c>
      <c r="FQ127" s="42" t="s">
        <v>13</v>
      </c>
      <c r="FR127" s="42">
        <v>0</v>
      </c>
      <c r="FS127" s="42">
        <v>0</v>
      </c>
      <c r="FT127" s="42">
        <v>0</v>
      </c>
      <c r="FU127" s="42">
        <v>0</v>
      </c>
      <c r="FV127" s="42">
        <v>0</v>
      </c>
      <c r="FW127" s="42">
        <v>0</v>
      </c>
      <c r="FX127" s="42">
        <v>0</v>
      </c>
      <c r="FY127" s="42">
        <v>0</v>
      </c>
      <c r="FZ127" s="42">
        <v>0</v>
      </c>
      <c r="GA127" s="42">
        <v>0</v>
      </c>
      <c r="GB127" s="42">
        <v>1</v>
      </c>
      <c r="GC127" s="42" t="s">
        <v>3</v>
      </c>
      <c r="GD127" s="42" t="s">
        <v>3</v>
      </c>
      <c r="GE127" s="42" t="s">
        <v>3</v>
      </c>
      <c r="GF127" s="42" t="s">
        <v>3</v>
      </c>
      <c r="GG127" s="42" t="s">
        <v>3</v>
      </c>
      <c r="GH127" s="42" t="s">
        <v>3</v>
      </c>
      <c r="GI127" s="42" t="s">
        <v>3</v>
      </c>
      <c r="GJ127" s="42" t="s">
        <v>3</v>
      </c>
      <c r="GK127" s="42" t="s">
        <v>3</v>
      </c>
      <c r="GL127" s="42" t="s">
        <v>3</v>
      </c>
      <c r="GM127" s="42" t="s">
        <v>3</v>
      </c>
      <c r="GN127" s="42" t="s">
        <v>1046</v>
      </c>
      <c r="GO127" s="42" t="s">
        <v>3</v>
      </c>
      <c r="GP127" s="44" t="s">
        <v>3</v>
      </c>
      <c r="GQ127" s="44" t="s">
        <v>3</v>
      </c>
      <c r="GR127" s="44" t="s">
        <v>3</v>
      </c>
      <c r="GT127" s="44" t="s">
        <v>3</v>
      </c>
      <c r="GU127" s="42" t="s">
        <v>3</v>
      </c>
      <c r="GV127" s="42" t="s">
        <v>3333</v>
      </c>
      <c r="GX127" s="42">
        <v>143981803</v>
      </c>
      <c r="GY127" s="42" t="s">
        <v>2504</v>
      </c>
      <c r="GZ127" s="42" t="s">
        <v>3334</v>
      </c>
      <c r="HB127" s="42">
        <v>150</v>
      </c>
    </row>
    <row r="128" spans="1:210" x14ac:dyDescent="0.35">
      <c r="A128" s="42" t="s">
        <v>3335</v>
      </c>
      <c r="B128" s="42" t="s">
        <v>3336</v>
      </c>
      <c r="C128" s="42" t="s">
        <v>2642</v>
      </c>
      <c r="D128" s="42" t="s">
        <v>2635</v>
      </c>
      <c r="E128" s="46">
        <v>372032328313032</v>
      </c>
      <c r="F128" s="42" t="s">
        <v>2642</v>
      </c>
      <c r="G128" s="42" t="s">
        <v>27</v>
      </c>
      <c r="H128" s="42" t="s">
        <v>604</v>
      </c>
      <c r="I128" s="42" t="s">
        <v>605</v>
      </c>
      <c r="J128" s="42" t="s">
        <v>663</v>
      </c>
      <c r="K128" s="42" t="s">
        <v>19</v>
      </c>
      <c r="L128" s="42" t="s">
        <v>29</v>
      </c>
      <c r="M128" s="42" t="s">
        <v>737</v>
      </c>
      <c r="N128" s="42" t="s">
        <v>29</v>
      </c>
      <c r="O128" s="42" t="s">
        <v>1285</v>
      </c>
      <c r="P128" s="42" t="s">
        <v>14</v>
      </c>
      <c r="Q128" s="42" t="s">
        <v>3</v>
      </c>
      <c r="R128" s="42" t="s">
        <v>736</v>
      </c>
      <c r="S128" s="42" t="s">
        <v>14</v>
      </c>
      <c r="T128" s="42" t="s">
        <v>14</v>
      </c>
      <c r="U128" s="43" t="s">
        <v>14</v>
      </c>
      <c r="V128" s="42" t="s">
        <v>15</v>
      </c>
      <c r="W128" s="42" t="s">
        <v>1086</v>
      </c>
      <c r="X128" s="42" t="s">
        <v>1085</v>
      </c>
      <c r="Y128" s="42" t="s">
        <v>1086</v>
      </c>
      <c r="Z128" s="42" t="s">
        <v>1091</v>
      </c>
      <c r="AA128" s="42" t="s">
        <v>1045</v>
      </c>
      <c r="AB128" s="42" t="s">
        <v>1045</v>
      </c>
      <c r="AC128" s="42" t="s">
        <v>3</v>
      </c>
      <c r="AD128" s="42" t="s">
        <v>3</v>
      </c>
      <c r="AE128" s="43" t="s">
        <v>3</v>
      </c>
      <c r="AF128" s="44" t="s">
        <v>3</v>
      </c>
      <c r="AG128" s="44" t="s">
        <v>3</v>
      </c>
      <c r="AH128" s="42" t="s">
        <v>3</v>
      </c>
      <c r="AI128" s="42" t="s">
        <v>3</v>
      </c>
      <c r="AJ128" s="42" t="s">
        <v>3</v>
      </c>
      <c r="AK128" s="42" t="s">
        <v>3</v>
      </c>
      <c r="AL128" s="42" t="s">
        <v>3</v>
      </c>
      <c r="AM128" s="42" t="s">
        <v>3</v>
      </c>
      <c r="AN128" s="42" t="s">
        <v>3</v>
      </c>
      <c r="AQ128" s="42" t="s">
        <v>3</v>
      </c>
      <c r="AR128" s="42" t="s">
        <v>3</v>
      </c>
      <c r="AS128" s="42" t="s">
        <v>3</v>
      </c>
      <c r="AT128" s="42" t="s">
        <v>3</v>
      </c>
      <c r="AU128" s="42" t="s">
        <v>3</v>
      </c>
      <c r="AV128" s="42" t="s">
        <v>3</v>
      </c>
      <c r="AW128" s="42" t="s">
        <v>3</v>
      </c>
      <c r="AX128" s="42" t="s">
        <v>3</v>
      </c>
      <c r="AY128" s="42" t="s">
        <v>3</v>
      </c>
      <c r="AZ128" s="42" t="s">
        <v>3</v>
      </c>
      <c r="BA128" s="42" t="s">
        <v>3</v>
      </c>
      <c r="BB128" s="42" t="s">
        <v>3</v>
      </c>
      <c r="BC128" s="42" t="s">
        <v>3</v>
      </c>
      <c r="BD128" s="42" t="s">
        <v>3</v>
      </c>
      <c r="BE128" s="42" t="s">
        <v>3</v>
      </c>
      <c r="BF128" s="42" t="s">
        <v>3</v>
      </c>
      <c r="BG128" s="42" t="s">
        <v>3</v>
      </c>
      <c r="BH128" s="42" t="s">
        <v>3</v>
      </c>
      <c r="BI128" s="42" t="s">
        <v>3</v>
      </c>
      <c r="BJ128" s="42" t="s">
        <v>3</v>
      </c>
      <c r="BK128" s="42" t="s">
        <v>3</v>
      </c>
      <c r="BL128" s="42" t="s">
        <v>3</v>
      </c>
      <c r="BM128" s="42" t="s">
        <v>3</v>
      </c>
      <c r="BN128" s="42" t="s">
        <v>3</v>
      </c>
      <c r="BO128" s="42" t="s">
        <v>3</v>
      </c>
      <c r="BP128" s="42" t="s">
        <v>3</v>
      </c>
      <c r="BQ128" s="42" t="s">
        <v>3</v>
      </c>
      <c r="BR128" s="42" t="s">
        <v>3</v>
      </c>
      <c r="BS128" s="42" t="s">
        <v>3</v>
      </c>
      <c r="BT128" s="50"/>
      <c r="BU128" s="42" t="s">
        <v>3</v>
      </c>
      <c r="BV128" s="42" t="s">
        <v>3</v>
      </c>
      <c r="BW128" s="42" t="s">
        <v>3</v>
      </c>
      <c r="BX128" s="42" t="s">
        <v>3</v>
      </c>
      <c r="BY128" s="42" t="s">
        <v>3</v>
      </c>
      <c r="BZ128" s="42" t="s">
        <v>3</v>
      </c>
      <c r="CA128" s="42" t="s">
        <v>3</v>
      </c>
      <c r="CB128" s="42" t="s">
        <v>3</v>
      </c>
      <c r="CD128" s="50"/>
      <c r="CP128" s="49"/>
      <c r="CU128" s="42" t="s">
        <v>3</v>
      </c>
      <c r="CW128" s="42" t="s">
        <v>3</v>
      </c>
      <c r="CX128" s="42" t="s">
        <v>3</v>
      </c>
      <c r="CY128" s="42" t="s">
        <v>3</v>
      </c>
      <c r="CZ128" s="42" t="s">
        <v>3</v>
      </c>
      <c r="DA128" s="42" t="s">
        <v>3</v>
      </c>
      <c r="DB128" s="42" t="s">
        <v>3</v>
      </c>
      <c r="DC128" s="42" t="s">
        <v>3</v>
      </c>
      <c r="DD128" s="42" t="s">
        <v>3</v>
      </c>
      <c r="DE128" s="42" t="s">
        <v>3</v>
      </c>
      <c r="DF128" s="42" t="s">
        <v>3</v>
      </c>
      <c r="DG128" s="42" t="s">
        <v>3</v>
      </c>
      <c r="DH128" s="42" t="s">
        <v>3</v>
      </c>
      <c r="DI128" s="42" t="s">
        <v>3</v>
      </c>
      <c r="DJ128" s="42" t="s">
        <v>3</v>
      </c>
      <c r="DK128" s="42" t="s">
        <v>3</v>
      </c>
      <c r="DL128" s="42" t="s">
        <v>3</v>
      </c>
      <c r="DM128" s="42" t="s">
        <v>3</v>
      </c>
      <c r="DN128" s="42" t="s">
        <v>3</v>
      </c>
      <c r="DO128" s="42" t="s">
        <v>3</v>
      </c>
      <c r="DP128" s="42" t="s">
        <v>3</v>
      </c>
      <c r="DQ128" s="42" t="s">
        <v>3</v>
      </c>
      <c r="DR128" s="42" t="s">
        <v>3</v>
      </c>
      <c r="DS128" s="42" t="s">
        <v>3</v>
      </c>
      <c r="DT128" s="42" t="s">
        <v>3</v>
      </c>
      <c r="DU128" s="42" t="s">
        <v>3</v>
      </c>
      <c r="DV128" s="42" t="s">
        <v>3</v>
      </c>
      <c r="DW128" s="42" t="s">
        <v>3</v>
      </c>
      <c r="DX128" s="42" t="s">
        <v>3</v>
      </c>
      <c r="DY128" s="42" t="s">
        <v>3</v>
      </c>
      <c r="DZ128" s="42" t="s">
        <v>3</v>
      </c>
      <c r="EA128" s="42" t="s">
        <v>3</v>
      </c>
      <c r="EB128" s="42" t="s">
        <v>3</v>
      </c>
      <c r="EC128" s="42" t="s">
        <v>3</v>
      </c>
      <c r="ED128" s="42" t="s">
        <v>3</v>
      </c>
      <c r="EE128" s="42" t="s">
        <v>3</v>
      </c>
      <c r="EF128" s="42" t="s">
        <v>3</v>
      </c>
      <c r="EG128" s="42" t="s">
        <v>3</v>
      </c>
      <c r="EH128" s="42" t="s">
        <v>3</v>
      </c>
      <c r="EI128" s="42" t="s">
        <v>3</v>
      </c>
      <c r="EJ128" s="42" t="s">
        <v>3</v>
      </c>
      <c r="EK128" s="42" t="s">
        <v>3</v>
      </c>
      <c r="EL128" s="42" t="s">
        <v>3</v>
      </c>
      <c r="EM128" s="42" t="s">
        <v>3</v>
      </c>
      <c r="EN128" s="42" t="s">
        <v>3</v>
      </c>
      <c r="EO128" s="42" t="s">
        <v>3</v>
      </c>
      <c r="EP128" s="42" t="s">
        <v>3</v>
      </c>
      <c r="EQ128" s="42" t="s">
        <v>3</v>
      </c>
      <c r="ER128" s="42" t="s">
        <v>3</v>
      </c>
      <c r="ES128" s="42" t="s">
        <v>3</v>
      </c>
      <c r="ET128" s="42" t="s">
        <v>3</v>
      </c>
      <c r="EU128" s="42" t="s">
        <v>3</v>
      </c>
      <c r="EV128" s="42" t="s">
        <v>3</v>
      </c>
      <c r="EW128" s="42" t="s">
        <v>3</v>
      </c>
      <c r="EX128" s="44" t="s">
        <v>3</v>
      </c>
      <c r="EY128" s="44" t="s">
        <v>3</v>
      </c>
      <c r="EZ128" s="42" t="s">
        <v>3299</v>
      </c>
      <c r="FA128" s="42" t="s">
        <v>1045</v>
      </c>
      <c r="FB128" s="42" t="s">
        <v>1045</v>
      </c>
      <c r="FC128" s="42" t="s">
        <v>3</v>
      </c>
      <c r="FD128" s="42" t="s">
        <v>1045</v>
      </c>
      <c r="FE128" s="42" t="s">
        <v>3</v>
      </c>
      <c r="FF128" s="42" t="s">
        <v>3</v>
      </c>
      <c r="FG128" s="42" t="s">
        <v>3</v>
      </c>
      <c r="FH128" s="42" t="s">
        <v>1045</v>
      </c>
      <c r="FI128" s="42" t="s">
        <v>3</v>
      </c>
      <c r="FJ128" s="42">
        <v>3000</v>
      </c>
      <c r="FK128" s="42">
        <v>2500</v>
      </c>
      <c r="FL128" s="42" t="s">
        <v>3</v>
      </c>
      <c r="FM128" s="42" t="s">
        <v>3</v>
      </c>
      <c r="FN128" s="49">
        <v>2500</v>
      </c>
      <c r="FO128" s="43">
        <v>2500</v>
      </c>
      <c r="FP128" s="42" t="s">
        <v>33</v>
      </c>
      <c r="FQ128" s="42" t="s">
        <v>13</v>
      </c>
      <c r="FR128" s="42">
        <v>0</v>
      </c>
      <c r="FS128" s="42">
        <v>0</v>
      </c>
      <c r="FT128" s="42">
        <v>0</v>
      </c>
      <c r="FU128" s="42">
        <v>0</v>
      </c>
      <c r="FV128" s="42">
        <v>0</v>
      </c>
      <c r="FW128" s="42">
        <v>0</v>
      </c>
      <c r="FX128" s="42">
        <v>0</v>
      </c>
      <c r="FY128" s="42">
        <v>0</v>
      </c>
      <c r="FZ128" s="42">
        <v>0</v>
      </c>
      <c r="GA128" s="42">
        <v>0</v>
      </c>
      <c r="GB128" s="42">
        <v>1</v>
      </c>
      <c r="GC128" s="42" t="s">
        <v>3</v>
      </c>
      <c r="GD128" s="42" t="s">
        <v>3</v>
      </c>
      <c r="GE128" s="42" t="s">
        <v>3</v>
      </c>
      <c r="GF128" s="42" t="s">
        <v>3</v>
      </c>
      <c r="GG128" s="42" t="s">
        <v>3</v>
      </c>
      <c r="GH128" s="42" t="s">
        <v>3</v>
      </c>
      <c r="GI128" s="42" t="s">
        <v>3</v>
      </c>
      <c r="GJ128" s="42" t="s">
        <v>3</v>
      </c>
      <c r="GK128" s="42" t="s">
        <v>3</v>
      </c>
      <c r="GL128" s="42" t="s">
        <v>3</v>
      </c>
      <c r="GM128" s="42" t="s">
        <v>3</v>
      </c>
      <c r="GN128" s="42" t="s">
        <v>1046</v>
      </c>
      <c r="GO128" s="42" t="s">
        <v>3</v>
      </c>
      <c r="GP128" s="44" t="s">
        <v>3</v>
      </c>
      <c r="GQ128" s="44" t="s">
        <v>3</v>
      </c>
      <c r="GR128" s="44" t="s">
        <v>3</v>
      </c>
      <c r="GT128" s="44" t="s">
        <v>3</v>
      </c>
      <c r="GU128" s="42" t="s">
        <v>3</v>
      </c>
      <c r="GV128" s="42" t="s">
        <v>3337</v>
      </c>
      <c r="GX128" s="42">
        <v>144346466</v>
      </c>
      <c r="GY128" s="42" t="s">
        <v>2505</v>
      </c>
      <c r="GZ128" s="42" t="s">
        <v>3338</v>
      </c>
      <c r="HB128" s="42">
        <v>151</v>
      </c>
    </row>
    <row r="129" spans="1:210" x14ac:dyDescent="0.35">
      <c r="A129" s="42" t="s">
        <v>2952</v>
      </c>
      <c r="B129" s="42" t="s">
        <v>2953</v>
      </c>
      <c r="C129" s="42" t="s">
        <v>2729</v>
      </c>
      <c r="D129" s="42" t="s">
        <v>2635</v>
      </c>
      <c r="E129" s="46">
        <v>338050942688223</v>
      </c>
      <c r="F129" s="42" t="s">
        <v>2729</v>
      </c>
      <c r="G129" s="42" t="s">
        <v>605</v>
      </c>
      <c r="H129" s="42" t="s">
        <v>604</v>
      </c>
      <c r="I129" s="42" t="s">
        <v>605</v>
      </c>
      <c r="J129" s="42" t="s">
        <v>659</v>
      </c>
      <c r="K129" s="42" t="s">
        <v>19</v>
      </c>
      <c r="L129" s="42" t="s">
        <v>28</v>
      </c>
      <c r="M129" s="42" t="s">
        <v>752</v>
      </c>
      <c r="N129" s="42" t="s">
        <v>28</v>
      </c>
      <c r="O129" s="42" t="s">
        <v>2062</v>
      </c>
      <c r="P129" s="42" t="s">
        <v>14</v>
      </c>
      <c r="Q129" s="42" t="s">
        <v>3</v>
      </c>
      <c r="R129" s="42" t="s">
        <v>751</v>
      </c>
      <c r="S129" s="42" t="s">
        <v>14</v>
      </c>
      <c r="T129" s="42" t="s">
        <v>14</v>
      </c>
      <c r="U129" s="43" t="s">
        <v>14</v>
      </c>
      <c r="V129" s="42" t="s">
        <v>18</v>
      </c>
      <c r="W129" s="42" t="s">
        <v>1086</v>
      </c>
      <c r="X129" s="42" t="s">
        <v>1085</v>
      </c>
      <c r="Y129" s="42" t="s">
        <v>1086</v>
      </c>
      <c r="Z129" s="42" t="s">
        <v>1091</v>
      </c>
      <c r="AA129" s="42" t="s">
        <v>1045</v>
      </c>
      <c r="AB129" s="42" t="s">
        <v>1045</v>
      </c>
      <c r="AC129" s="42" t="s">
        <v>3</v>
      </c>
      <c r="AD129" s="42" t="s">
        <v>3</v>
      </c>
      <c r="AE129" s="43" t="s">
        <v>3</v>
      </c>
      <c r="AF129" s="44" t="s">
        <v>3</v>
      </c>
      <c r="AG129" s="44" t="s">
        <v>3</v>
      </c>
      <c r="AH129" s="42" t="s">
        <v>3</v>
      </c>
      <c r="AI129" s="42" t="s">
        <v>3</v>
      </c>
      <c r="AJ129" s="42" t="s">
        <v>3</v>
      </c>
      <c r="AK129" s="42" t="s">
        <v>3</v>
      </c>
      <c r="AL129" s="42" t="s">
        <v>3</v>
      </c>
      <c r="AM129" s="42" t="s">
        <v>3</v>
      </c>
      <c r="AN129" s="42" t="s">
        <v>3</v>
      </c>
      <c r="AO129" s="42" t="s">
        <v>3</v>
      </c>
      <c r="AP129" s="42" t="s">
        <v>3</v>
      </c>
      <c r="AQ129" s="42" t="s">
        <v>3</v>
      </c>
      <c r="AR129" s="42" t="s">
        <v>3</v>
      </c>
      <c r="AS129" s="42" t="s">
        <v>3</v>
      </c>
      <c r="AT129" s="42" t="s">
        <v>3</v>
      </c>
      <c r="AU129" s="42" t="s">
        <v>3</v>
      </c>
      <c r="AV129" s="42" t="s">
        <v>3</v>
      </c>
      <c r="AW129" s="42" t="s">
        <v>3</v>
      </c>
      <c r="AX129" s="42" t="s">
        <v>3</v>
      </c>
      <c r="AY129" s="42" t="s">
        <v>3</v>
      </c>
      <c r="AZ129" s="42" t="s">
        <v>3</v>
      </c>
      <c r="BA129" s="42" t="s">
        <v>3</v>
      </c>
      <c r="BB129" s="42" t="s">
        <v>3</v>
      </c>
      <c r="BC129" s="42" t="s">
        <v>3</v>
      </c>
      <c r="BD129" s="42" t="s">
        <v>3</v>
      </c>
      <c r="BE129" s="42" t="s">
        <v>3</v>
      </c>
      <c r="BF129" s="42" t="s">
        <v>3</v>
      </c>
      <c r="BG129" s="42" t="s">
        <v>3</v>
      </c>
      <c r="BH129" s="42" t="s">
        <v>3</v>
      </c>
      <c r="BI129" s="42" t="s">
        <v>3</v>
      </c>
      <c r="BJ129" s="42" t="s">
        <v>3</v>
      </c>
      <c r="BK129" s="42" t="s">
        <v>3</v>
      </c>
      <c r="BL129" s="42" t="s">
        <v>3</v>
      </c>
      <c r="BM129" s="42" t="s">
        <v>3</v>
      </c>
      <c r="BN129" s="42" t="s">
        <v>3</v>
      </c>
      <c r="BO129" s="42" t="s">
        <v>3</v>
      </c>
      <c r="BP129" s="42" t="s">
        <v>3</v>
      </c>
      <c r="BQ129" s="42" t="s">
        <v>3</v>
      </c>
      <c r="BR129" s="42" t="s">
        <v>3</v>
      </c>
      <c r="BS129" s="42" t="s">
        <v>3</v>
      </c>
      <c r="BT129" s="43" t="s">
        <v>3</v>
      </c>
      <c r="BU129" s="42" t="s">
        <v>3</v>
      </c>
      <c r="BV129" s="42" t="s">
        <v>3</v>
      </c>
      <c r="BW129" s="42" t="s">
        <v>3</v>
      </c>
      <c r="BX129" s="42" t="s">
        <v>3</v>
      </c>
      <c r="BY129" s="42" t="s">
        <v>3</v>
      </c>
      <c r="BZ129" s="42" t="s">
        <v>3</v>
      </c>
      <c r="CA129" s="42" t="s">
        <v>3</v>
      </c>
      <c r="CB129" s="42" t="s">
        <v>3</v>
      </c>
      <c r="CC129" s="42" t="s">
        <v>3</v>
      </c>
      <c r="CD129" s="43" t="s">
        <v>3</v>
      </c>
      <c r="CE129" s="42" t="s">
        <v>3</v>
      </c>
      <c r="CF129" s="42" t="s">
        <v>3</v>
      </c>
      <c r="CG129" s="42" t="s">
        <v>3</v>
      </c>
      <c r="CH129" s="42" t="s">
        <v>3</v>
      </c>
      <c r="CI129" s="42" t="s">
        <v>3</v>
      </c>
      <c r="CJ129" s="42" t="s">
        <v>3</v>
      </c>
      <c r="CK129" s="42" t="s">
        <v>3</v>
      </c>
      <c r="CL129" s="42" t="s">
        <v>3</v>
      </c>
      <c r="CM129" s="42" t="s">
        <v>3</v>
      </c>
      <c r="CN129" s="42" t="s">
        <v>3</v>
      </c>
      <c r="CO129" s="43" t="s">
        <v>3</v>
      </c>
      <c r="CP129" s="45" t="s">
        <v>3</v>
      </c>
      <c r="CQ129" s="42" t="s">
        <v>3</v>
      </c>
      <c r="CR129" s="42" t="s">
        <v>3</v>
      </c>
      <c r="CS129" s="42" t="s">
        <v>3</v>
      </c>
      <c r="CT129" s="42" t="s">
        <v>3</v>
      </c>
      <c r="CU129" s="42" t="s">
        <v>3</v>
      </c>
      <c r="CV129" s="42" t="s">
        <v>3</v>
      </c>
      <c r="CW129" s="42" t="s">
        <v>3</v>
      </c>
      <c r="CX129" s="42" t="s">
        <v>3</v>
      </c>
      <c r="CY129" s="42" t="s">
        <v>3</v>
      </c>
      <c r="CZ129" s="42" t="s">
        <v>3</v>
      </c>
      <c r="DA129" s="42" t="s">
        <v>3</v>
      </c>
      <c r="DB129" s="42" t="s">
        <v>3</v>
      </c>
      <c r="DC129" s="42" t="s">
        <v>3</v>
      </c>
      <c r="DD129" s="42" t="s">
        <v>3</v>
      </c>
      <c r="DE129" s="42" t="s">
        <v>3</v>
      </c>
      <c r="DF129" s="42" t="s">
        <v>3</v>
      </c>
      <c r="DG129" s="42" t="s">
        <v>3</v>
      </c>
      <c r="DH129" s="42" t="s">
        <v>3</v>
      </c>
      <c r="DI129" s="42" t="s">
        <v>3</v>
      </c>
      <c r="DJ129" s="42" t="s">
        <v>3</v>
      </c>
      <c r="DK129" s="42" t="s">
        <v>3</v>
      </c>
      <c r="DL129" s="42" t="s">
        <v>3</v>
      </c>
      <c r="DM129" s="42" t="s">
        <v>3</v>
      </c>
      <c r="DN129" s="42" t="s">
        <v>3</v>
      </c>
      <c r="DO129" s="42" t="s">
        <v>3</v>
      </c>
      <c r="DP129" s="42" t="s">
        <v>3</v>
      </c>
      <c r="DQ129" s="42" t="s">
        <v>3</v>
      </c>
      <c r="DR129" s="42" t="s">
        <v>3</v>
      </c>
      <c r="DS129" s="42" t="s">
        <v>3</v>
      </c>
      <c r="DT129" s="42" t="s">
        <v>3</v>
      </c>
      <c r="DU129" s="42" t="s">
        <v>3</v>
      </c>
      <c r="DV129" s="42" t="s">
        <v>3</v>
      </c>
      <c r="DW129" s="42" t="s">
        <v>3</v>
      </c>
      <c r="DX129" s="42" t="s">
        <v>3</v>
      </c>
      <c r="DY129" s="42" t="s">
        <v>3</v>
      </c>
      <c r="DZ129" s="42" t="s">
        <v>3</v>
      </c>
      <c r="EA129" s="42" t="s">
        <v>3</v>
      </c>
      <c r="EB129" s="42" t="s">
        <v>3</v>
      </c>
      <c r="EC129" s="42" t="s">
        <v>3</v>
      </c>
      <c r="ED129" s="42" t="s">
        <v>3</v>
      </c>
      <c r="EE129" s="42" t="s">
        <v>3</v>
      </c>
      <c r="EF129" s="42" t="s">
        <v>3</v>
      </c>
      <c r="EG129" s="42" t="s">
        <v>3</v>
      </c>
      <c r="EH129" s="42" t="s">
        <v>3</v>
      </c>
      <c r="EI129" s="42" t="s">
        <v>3</v>
      </c>
      <c r="EJ129" s="42" t="s">
        <v>3</v>
      </c>
      <c r="EK129" s="42" t="s">
        <v>3</v>
      </c>
      <c r="EL129" s="42" t="s">
        <v>3</v>
      </c>
      <c r="EM129" s="42" t="s">
        <v>3</v>
      </c>
      <c r="EN129" s="42" t="s">
        <v>3</v>
      </c>
      <c r="EO129" s="42" t="s">
        <v>3</v>
      </c>
      <c r="EP129" s="42" t="s">
        <v>3</v>
      </c>
      <c r="EQ129" s="42" t="s">
        <v>3</v>
      </c>
      <c r="ER129" s="42" t="s">
        <v>3</v>
      </c>
      <c r="ES129" s="42" t="s">
        <v>3</v>
      </c>
      <c r="ET129" s="42" t="s">
        <v>3</v>
      </c>
      <c r="EU129" s="42" t="s">
        <v>3</v>
      </c>
      <c r="EV129" s="42" t="s">
        <v>3</v>
      </c>
      <c r="EW129" s="42" t="s">
        <v>3</v>
      </c>
      <c r="EX129" s="44" t="s">
        <v>3</v>
      </c>
      <c r="EY129" s="44" t="s">
        <v>3</v>
      </c>
      <c r="EZ129" s="42" t="s">
        <v>2954</v>
      </c>
      <c r="FA129" s="42" t="s">
        <v>1045</v>
      </c>
      <c r="FB129" s="42" t="s">
        <v>1045</v>
      </c>
      <c r="FC129" s="42" t="s">
        <v>3</v>
      </c>
      <c r="FD129" s="42" t="s">
        <v>1046</v>
      </c>
      <c r="FE129" s="42" t="s">
        <v>19</v>
      </c>
      <c r="FF129" s="42" t="s">
        <v>29</v>
      </c>
      <c r="FG129" s="42" t="s">
        <v>1285</v>
      </c>
      <c r="FH129" s="42" t="s">
        <v>1045</v>
      </c>
      <c r="FI129" s="42" t="s">
        <v>62</v>
      </c>
      <c r="FJ129" s="42">
        <v>3000</v>
      </c>
      <c r="FK129" s="42">
        <v>5000</v>
      </c>
      <c r="FL129" s="42" t="s">
        <v>3</v>
      </c>
      <c r="FM129" s="42" t="s">
        <v>62</v>
      </c>
      <c r="FN129" s="42" t="s">
        <v>3</v>
      </c>
      <c r="FO129" s="43">
        <v>5000</v>
      </c>
      <c r="FP129" s="42" t="s">
        <v>17</v>
      </c>
      <c r="FQ129" s="42" t="s">
        <v>3</v>
      </c>
      <c r="FR129" s="42" t="s">
        <v>3</v>
      </c>
      <c r="FS129" s="42" t="s">
        <v>3</v>
      </c>
      <c r="FT129" s="42" t="s">
        <v>3</v>
      </c>
      <c r="FU129" s="42" t="s">
        <v>3</v>
      </c>
      <c r="FV129" s="42" t="s">
        <v>3</v>
      </c>
      <c r="FW129" s="42" t="s">
        <v>3</v>
      </c>
      <c r="FX129" s="42" t="s">
        <v>3</v>
      </c>
      <c r="FY129" s="42" t="s">
        <v>3</v>
      </c>
      <c r="FZ129" s="42" t="s">
        <v>3</v>
      </c>
      <c r="GA129" s="42" t="s">
        <v>3</v>
      </c>
      <c r="GB129" s="42" t="s">
        <v>3</v>
      </c>
      <c r="GC129" s="42" t="s">
        <v>3</v>
      </c>
      <c r="GD129" s="42" t="s">
        <v>3</v>
      </c>
      <c r="GE129" s="42" t="s">
        <v>3</v>
      </c>
      <c r="GF129" s="42" t="s">
        <v>3</v>
      </c>
      <c r="GG129" s="42" t="s">
        <v>3</v>
      </c>
      <c r="GH129" s="42" t="s">
        <v>3</v>
      </c>
      <c r="GI129" s="42" t="s">
        <v>3</v>
      </c>
      <c r="GJ129" s="42" t="s">
        <v>3</v>
      </c>
      <c r="GK129" s="42" t="s">
        <v>3</v>
      </c>
      <c r="GL129" s="42" t="s">
        <v>3</v>
      </c>
      <c r="GM129" s="42" t="s">
        <v>3</v>
      </c>
      <c r="GN129" s="42" t="s">
        <v>1046</v>
      </c>
      <c r="GO129" s="42" t="s">
        <v>3</v>
      </c>
      <c r="GP129" s="44" t="s">
        <v>3</v>
      </c>
      <c r="GQ129" s="44" t="s">
        <v>3</v>
      </c>
      <c r="GR129" s="44" t="s">
        <v>3</v>
      </c>
      <c r="GT129" s="44" t="s">
        <v>3</v>
      </c>
      <c r="GU129" s="42" t="s">
        <v>3</v>
      </c>
      <c r="GV129" s="42" t="s">
        <v>2955</v>
      </c>
      <c r="GW129" s="42" t="s">
        <v>3</v>
      </c>
      <c r="GX129" s="42">
        <v>144845720</v>
      </c>
      <c r="GY129" s="42" t="s">
        <v>2956</v>
      </c>
      <c r="GZ129" s="42" t="s">
        <v>2957</v>
      </c>
      <c r="HA129" s="42" t="s">
        <v>3</v>
      </c>
      <c r="HB129" s="42">
        <v>105</v>
      </c>
    </row>
    <row r="130" spans="1:210" x14ac:dyDescent="0.35">
      <c r="A130" s="42" t="s">
        <v>2986</v>
      </c>
      <c r="B130" s="42" t="s">
        <v>2987</v>
      </c>
      <c r="C130" s="42" t="s">
        <v>2729</v>
      </c>
      <c r="D130" s="42" t="s">
        <v>2635</v>
      </c>
      <c r="E130" s="46">
        <v>338050942688223</v>
      </c>
      <c r="F130" s="42" t="s">
        <v>2729</v>
      </c>
      <c r="G130" s="42" t="s">
        <v>605</v>
      </c>
      <c r="H130" s="42" t="s">
        <v>604</v>
      </c>
      <c r="I130" s="42" t="s">
        <v>605</v>
      </c>
      <c r="J130" s="42" t="s">
        <v>659</v>
      </c>
      <c r="K130" s="42" t="s">
        <v>19</v>
      </c>
      <c r="L130" s="42" t="s">
        <v>28</v>
      </c>
      <c r="M130" s="42" t="s">
        <v>752</v>
      </c>
      <c r="N130" s="42" t="s">
        <v>28</v>
      </c>
      <c r="O130" s="42" t="s">
        <v>2062</v>
      </c>
      <c r="P130" s="42" t="s">
        <v>14</v>
      </c>
      <c r="Q130" s="42" t="s">
        <v>3</v>
      </c>
      <c r="R130" s="42" t="s">
        <v>751</v>
      </c>
      <c r="S130" s="42" t="s">
        <v>14</v>
      </c>
      <c r="T130" s="42" t="s">
        <v>14</v>
      </c>
      <c r="U130" s="43" t="s">
        <v>14</v>
      </c>
      <c r="V130" s="42" t="s">
        <v>18</v>
      </c>
      <c r="W130" s="42" t="s">
        <v>1086</v>
      </c>
      <c r="X130" s="42" t="s">
        <v>1085</v>
      </c>
      <c r="Y130" s="42" t="s">
        <v>1086</v>
      </c>
      <c r="Z130" s="42" t="s">
        <v>1091</v>
      </c>
      <c r="AA130" s="42" t="s">
        <v>1045</v>
      </c>
      <c r="AB130" s="42" t="s">
        <v>1045</v>
      </c>
      <c r="AC130" s="42" t="s">
        <v>3</v>
      </c>
      <c r="AD130" s="42" t="s">
        <v>3</v>
      </c>
      <c r="AE130" s="43" t="s">
        <v>3</v>
      </c>
      <c r="AF130" s="44" t="s">
        <v>3</v>
      </c>
      <c r="AG130" s="44" t="s">
        <v>3</v>
      </c>
      <c r="AH130" s="42" t="s">
        <v>3</v>
      </c>
      <c r="AI130" s="42" t="s">
        <v>3</v>
      </c>
      <c r="AJ130" s="42" t="s">
        <v>3</v>
      </c>
      <c r="AK130" s="42" t="s">
        <v>3</v>
      </c>
      <c r="AL130" s="42" t="s">
        <v>3</v>
      </c>
      <c r="AM130" s="42" t="s">
        <v>3</v>
      </c>
      <c r="AN130" s="42" t="s">
        <v>3</v>
      </c>
      <c r="AO130" s="42" t="s">
        <v>3</v>
      </c>
      <c r="AP130" s="42" t="s">
        <v>3</v>
      </c>
      <c r="AQ130" s="42" t="s">
        <v>3</v>
      </c>
      <c r="AR130" s="42" t="s">
        <v>3</v>
      </c>
      <c r="AS130" s="42" t="s">
        <v>3</v>
      </c>
      <c r="AT130" s="42" t="s">
        <v>3</v>
      </c>
      <c r="AU130" s="42" t="s">
        <v>3</v>
      </c>
      <c r="AV130" s="42" t="s">
        <v>3</v>
      </c>
      <c r="AW130" s="42" t="s">
        <v>3</v>
      </c>
      <c r="AX130" s="42" t="s">
        <v>3</v>
      </c>
      <c r="AY130" s="42" t="s">
        <v>3</v>
      </c>
      <c r="AZ130" s="42" t="s">
        <v>3</v>
      </c>
      <c r="BA130" s="42" t="s">
        <v>3</v>
      </c>
      <c r="BB130" s="42" t="s">
        <v>3</v>
      </c>
      <c r="BC130" s="42" t="s">
        <v>3</v>
      </c>
      <c r="BD130" s="42" t="s">
        <v>3</v>
      </c>
      <c r="BE130" s="42" t="s">
        <v>3</v>
      </c>
      <c r="BF130" s="42" t="s">
        <v>3</v>
      </c>
      <c r="BG130" s="42" t="s">
        <v>3</v>
      </c>
      <c r="BH130" s="42" t="s">
        <v>3</v>
      </c>
      <c r="BI130" s="42" t="s">
        <v>3</v>
      </c>
      <c r="BJ130" s="42" t="s">
        <v>3</v>
      </c>
      <c r="BK130" s="42" t="s">
        <v>3</v>
      </c>
      <c r="BL130" s="42" t="s">
        <v>3</v>
      </c>
      <c r="BM130" s="42" t="s">
        <v>3</v>
      </c>
      <c r="BN130" s="42" t="s">
        <v>3</v>
      </c>
      <c r="BO130" s="42" t="s">
        <v>3</v>
      </c>
      <c r="BP130" s="42" t="s">
        <v>3</v>
      </c>
      <c r="BQ130" s="42" t="s">
        <v>3</v>
      </c>
      <c r="BR130" s="42" t="s">
        <v>3</v>
      </c>
      <c r="BS130" s="42" t="s">
        <v>3</v>
      </c>
      <c r="BT130" s="43" t="s">
        <v>3</v>
      </c>
      <c r="BU130" s="42" t="s">
        <v>3</v>
      </c>
      <c r="BV130" s="42" t="s">
        <v>3</v>
      </c>
      <c r="BW130" s="42" t="s">
        <v>3</v>
      </c>
      <c r="BX130" s="42" t="s">
        <v>3</v>
      </c>
      <c r="BY130" s="42" t="s">
        <v>3</v>
      </c>
      <c r="BZ130" s="42" t="s">
        <v>3</v>
      </c>
      <c r="CA130" s="42" t="s">
        <v>3</v>
      </c>
      <c r="CB130" s="42" t="s">
        <v>3</v>
      </c>
      <c r="CC130" s="42" t="s">
        <v>3</v>
      </c>
      <c r="CD130" s="43" t="s">
        <v>3</v>
      </c>
      <c r="CE130" s="42" t="s">
        <v>3</v>
      </c>
      <c r="CF130" s="42" t="s">
        <v>3</v>
      </c>
      <c r="CG130" s="42" t="s">
        <v>3</v>
      </c>
      <c r="CH130" s="42" t="s">
        <v>3</v>
      </c>
      <c r="CI130" s="42" t="s">
        <v>3</v>
      </c>
      <c r="CJ130" s="42" t="s">
        <v>3</v>
      </c>
      <c r="CK130" s="42" t="s">
        <v>3</v>
      </c>
      <c r="CL130" s="42" t="s">
        <v>3</v>
      </c>
      <c r="CM130" s="42" t="s">
        <v>3</v>
      </c>
      <c r="CN130" s="42" t="s">
        <v>3</v>
      </c>
      <c r="CO130" s="43" t="s">
        <v>3</v>
      </c>
      <c r="CP130" s="45" t="s">
        <v>3</v>
      </c>
      <c r="CQ130" s="42" t="s">
        <v>3</v>
      </c>
      <c r="CR130" s="42" t="s">
        <v>3</v>
      </c>
      <c r="CS130" s="42" t="s">
        <v>3</v>
      </c>
      <c r="CT130" s="42" t="s">
        <v>3</v>
      </c>
      <c r="CU130" s="42" t="s">
        <v>3</v>
      </c>
      <c r="CV130" s="42" t="s">
        <v>3</v>
      </c>
      <c r="CW130" s="42" t="s">
        <v>3</v>
      </c>
      <c r="CX130" s="42" t="s">
        <v>3</v>
      </c>
      <c r="CY130" s="42" t="s">
        <v>3</v>
      </c>
      <c r="CZ130" s="42" t="s">
        <v>3</v>
      </c>
      <c r="DA130" s="42" t="s">
        <v>3</v>
      </c>
      <c r="DB130" s="42" t="s">
        <v>3</v>
      </c>
      <c r="DC130" s="42" t="s">
        <v>3</v>
      </c>
      <c r="DD130" s="42" t="s">
        <v>3</v>
      </c>
      <c r="DE130" s="42" t="s">
        <v>3</v>
      </c>
      <c r="DF130" s="42" t="s">
        <v>3</v>
      </c>
      <c r="DG130" s="42" t="s">
        <v>3</v>
      </c>
      <c r="DH130" s="42" t="s">
        <v>3</v>
      </c>
      <c r="DI130" s="42" t="s">
        <v>3</v>
      </c>
      <c r="DJ130" s="42" t="s">
        <v>3</v>
      </c>
      <c r="DK130" s="42" t="s">
        <v>3</v>
      </c>
      <c r="DL130" s="42" t="s">
        <v>3</v>
      </c>
      <c r="DM130" s="42" t="s">
        <v>3</v>
      </c>
      <c r="DN130" s="42" t="s">
        <v>3</v>
      </c>
      <c r="DO130" s="42" t="s">
        <v>3</v>
      </c>
      <c r="DP130" s="42" t="s">
        <v>3</v>
      </c>
      <c r="DQ130" s="42" t="s">
        <v>3</v>
      </c>
      <c r="DR130" s="42" t="s">
        <v>3</v>
      </c>
      <c r="DS130" s="42" t="s">
        <v>3</v>
      </c>
      <c r="DT130" s="42" t="s">
        <v>3</v>
      </c>
      <c r="DU130" s="42" t="s">
        <v>3</v>
      </c>
      <c r="DV130" s="42" t="s">
        <v>3</v>
      </c>
      <c r="DW130" s="42" t="s">
        <v>3</v>
      </c>
      <c r="DX130" s="42" t="s">
        <v>3</v>
      </c>
      <c r="DY130" s="42" t="s">
        <v>3</v>
      </c>
      <c r="DZ130" s="42" t="s">
        <v>3</v>
      </c>
      <c r="EA130" s="42" t="s">
        <v>3</v>
      </c>
      <c r="EB130" s="42" t="s">
        <v>3</v>
      </c>
      <c r="EC130" s="42" t="s">
        <v>3</v>
      </c>
      <c r="ED130" s="42" t="s">
        <v>3</v>
      </c>
      <c r="EE130" s="42" t="s">
        <v>3</v>
      </c>
      <c r="EF130" s="42" t="s">
        <v>3</v>
      </c>
      <c r="EG130" s="42" t="s">
        <v>3</v>
      </c>
      <c r="EH130" s="42" t="s">
        <v>3</v>
      </c>
      <c r="EI130" s="42" t="s">
        <v>3</v>
      </c>
      <c r="EJ130" s="42" t="s">
        <v>3</v>
      </c>
      <c r="EK130" s="42" t="s">
        <v>3</v>
      </c>
      <c r="EL130" s="42" t="s">
        <v>3</v>
      </c>
      <c r="EM130" s="42" t="s">
        <v>3</v>
      </c>
      <c r="EN130" s="42" t="s">
        <v>3</v>
      </c>
      <c r="EO130" s="42" t="s">
        <v>3</v>
      </c>
      <c r="EP130" s="42" t="s">
        <v>3</v>
      </c>
      <c r="EQ130" s="42" t="s">
        <v>3</v>
      </c>
      <c r="ER130" s="42" t="s">
        <v>3</v>
      </c>
      <c r="ES130" s="42" t="s">
        <v>3</v>
      </c>
      <c r="ET130" s="42" t="s">
        <v>3</v>
      </c>
      <c r="EU130" s="42" t="s">
        <v>3</v>
      </c>
      <c r="EV130" s="42" t="s">
        <v>3</v>
      </c>
      <c r="EW130" s="42" t="s">
        <v>3</v>
      </c>
      <c r="EX130" s="44" t="s">
        <v>3</v>
      </c>
      <c r="EY130" s="44" t="s">
        <v>3</v>
      </c>
      <c r="EZ130" s="42" t="s">
        <v>2954</v>
      </c>
      <c r="FA130" s="42" t="s">
        <v>1045</v>
      </c>
      <c r="FB130" s="42" t="s">
        <v>1045</v>
      </c>
      <c r="FC130" s="42" t="s">
        <v>3</v>
      </c>
      <c r="FD130" s="42" t="s">
        <v>1046</v>
      </c>
      <c r="FE130" s="42" t="s">
        <v>19</v>
      </c>
      <c r="FF130" s="42" t="s">
        <v>29</v>
      </c>
      <c r="FG130" s="42" t="s">
        <v>1285</v>
      </c>
      <c r="FH130" s="42" t="s">
        <v>1045</v>
      </c>
      <c r="FI130" s="42" t="s">
        <v>62</v>
      </c>
      <c r="FJ130" s="42">
        <v>3000</v>
      </c>
      <c r="FK130" s="42">
        <v>5000</v>
      </c>
      <c r="FL130" s="42" t="s">
        <v>3</v>
      </c>
      <c r="FM130" s="42" t="s">
        <v>62</v>
      </c>
      <c r="FN130" s="42" t="s">
        <v>3</v>
      </c>
      <c r="FO130" s="43">
        <v>5000</v>
      </c>
      <c r="FP130" s="42" t="s">
        <v>17</v>
      </c>
      <c r="FQ130" s="42" t="s">
        <v>3</v>
      </c>
      <c r="FR130" s="42" t="s">
        <v>3</v>
      </c>
      <c r="FS130" s="42" t="s">
        <v>3</v>
      </c>
      <c r="FT130" s="42" t="s">
        <v>3</v>
      </c>
      <c r="FU130" s="42" t="s">
        <v>3</v>
      </c>
      <c r="FV130" s="42" t="s">
        <v>3</v>
      </c>
      <c r="FW130" s="42" t="s">
        <v>3</v>
      </c>
      <c r="FX130" s="42" t="s">
        <v>3</v>
      </c>
      <c r="FY130" s="42" t="s">
        <v>3</v>
      </c>
      <c r="FZ130" s="42" t="s">
        <v>3</v>
      </c>
      <c r="GA130" s="42" t="s">
        <v>3</v>
      </c>
      <c r="GB130" s="42" t="s">
        <v>3</v>
      </c>
      <c r="GC130" s="42" t="s">
        <v>3</v>
      </c>
      <c r="GD130" s="42" t="s">
        <v>3</v>
      </c>
      <c r="GE130" s="42" t="s">
        <v>3</v>
      </c>
      <c r="GF130" s="42" t="s">
        <v>3</v>
      </c>
      <c r="GG130" s="42" t="s">
        <v>3</v>
      </c>
      <c r="GH130" s="42" t="s">
        <v>3</v>
      </c>
      <c r="GI130" s="42" t="s">
        <v>3</v>
      </c>
      <c r="GJ130" s="42" t="s">
        <v>3</v>
      </c>
      <c r="GK130" s="42" t="s">
        <v>3</v>
      </c>
      <c r="GL130" s="42" t="s">
        <v>3</v>
      </c>
      <c r="GM130" s="42" t="s">
        <v>3</v>
      </c>
      <c r="GN130" s="42" t="s">
        <v>1046</v>
      </c>
      <c r="GO130" s="42" t="s">
        <v>3</v>
      </c>
      <c r="GP130" s="44" t="s">
        <v>3</v>
      </c>
      <c r="GQ130" s="44" t="s">
        <v>3</v>
      </c>
      <c r="GR130" s="44" t="s">
        <v>3</v>
      </c>
      <c r="GT130" s="44" t="s">
        <v>3</v>
      </c>
      <c r="GU130" s="42" t="s">
        <v>3</v>
      </c>
      <c r="GV130" s="42" t="s">
        <v>2955</v>
      </c>
      <c r="GW130" s="42" t="s">
        <v>3</v>
      </c>
      <c r="GX130" s="42">
        <v>144851482</v>
      </c>
      <c r="GY130" s="42" t="s">
        <v>2988</v>
      </c>
      <c r="GZ130" s="42" t="s">
        <v>2989</v>
      </c>
      <c r="HA130" s="42" t="s">
        <v>3</v>
      </c>
      <c r="HB130" s="42">
        <v>106</v>
      </c>
    </row>
    <row r="131" spans="1:210" x14ac:dyDescent="0.35">
      <c r="A131" s="42" t="s">
        <v>3091</v>
      </c>
      <c r="B131" s="42" t="s">
        <v>3092</v>
      </c>
      <c r="C131" s="42" t="s">
        <v>2729</v>
      </c>
      <c r="D131" s="42" t="s">
        <v>2635</v>
      </c>
      <c r="E131" s="46">
        <v>338050909239368</v>
      </c>
      <c r="F131" s="42" t="s">
        <v>2729</v>
      </c>
      <c r="G131" s="42" t="s">
        <v>605</v>
      </c>
      <c r="H131" s="42" t="s">
        <v>604</v>
      </c>
      <c r="I131" s="42" t="s">
        <v>605</v>
      </c>
      <c r="J131" s="42" t="s">
        <v>657</v>
      </c>
      <c r="K131" s="42" t="s">
        <v>19</v>
      </c>
      <c r="L131" s="42" t="s">
        <v>28</v>
      </c>
      <c r="M131" s="42" t="s">
        <v>752</v>
      </c>
      <c r="N131" s="42" t="s">
        <v>28</v>
      </c>
      <c r="O131" s="42" t="s">
        <v>2062</v>
      </c>
      <c r="P131" s="42" t="s">
        <v>14</v>
      </c>
      <c r="Q131" s="42" t="s">
        <v>3</v>
      </c>
      <c r="R131" s="42" t="s">
        <v>751</v>
      </c>
      <c r="S131" s="42" t="s">
        <v>14</v>
      </c>
      <c r="T131" s="42" t="s">
        <v>14</v>
      </c>
      <c r="U131" s="43" t="s">
        <v>14</v>
      </c>
      <c r="V131" s="42" t="s">
        <v>18</v>
      </c>
      <c r="W131" s="42" t="s">
        <v>1084</v>
      </c>
      <c r="X131" s="42" t="s">
        <v>224</v>
      </c>
      <c r="Y131" s="42" t="s">
        <v>1084</v>
      </c>
      <c r="Z131" s="42" t="s">
        <v>1089</v>
      </c>
      <c r="AA131" s="42" t="s">
        <v>1045</v>
      </c>
      <c r="AB131" s="42" t="s">
        <v>1045</v>
      </c>
      <c r="AC131" s="42" t="s">
        <v>958</v>
      </c>
      <c r="AD131" s="42" t="s">
        <v>3</v>
      </c>
      <c r="AE131" s="43" t="s">
        <v>958</v>
      </c>
      <c r="AF131" s="44" t="s">
        <v>3</v>
      </c>
      <c r="AG131" s="44" t="s">
        <v>3</v>
      </c>
      <c r="AH131" s="42" t="s">
        <v>2478</v>
      </c>
      <c r="AI131" s="42">
        <v>1</v>
      </c>
      <c r="AJ131" s="42">
        <v>1</v>
      </c>
      <c r="AK131" s="42">
        <v>0</v>
      </c>
      <c r="AL131" s="42">
        <v>0</v>
      </c>
      <c r="AM131" s="42">
        <v>0</v>
      </c>
      <c r="AN131" s="42" t="s">
        <v>2478</v>
      </c>
      <c r="AO131" s="42">
        <v>1</v>
      </c>
      <c r="AP131" s="42">
        <v>1</v>
      </c>
      <c r="AQ131" s="42">
        <v>0</v>
      </c>
      <c r="AR131" s="42">
        <v>0</v>
      </c>
      <c r="AS131" s="42">
        <v>0</v>
      </c>
      <c r="AT131" s="42" t="s">
        <v>3</v>
      </c>
      <c r="AU131" s="42" t="s">
        <v>3</v>
      </c>
      <c r="AV131" s="42" t="s">
        <v>3</v>
      </c>
      <c r="AW131" s="42" t="s">
        <v>3</v>
      </c>
      <c r="AX131" s="42" t="s">
        <v>3</v>
      </c>
      <c r="AY131" s="42" t="s">
        <v>3</v>
      </c>
      <c r="AZ131" s="42" t="s">
        <v>3</v>
      </c>
      <c r="BA131" s="42" t="s">
        <v>3</v>
      </c>
      <c r="BB131" s="42" t="s">
        <v>3</v>
      </c>
      <c r="BC131" s="42" t="s">
        <v>3</v>
      </c>
      <c r="BD131" s="42" t="s">
        <v>3</v>
      </c>
      <c r="BE131" s="42" t="s">
        <v>3</v>
      </c>
      <c r="BF131" s="42" t="s">
        <v>3</v>
      </c>
      <c r="BG131" s="42" t="s">
        <v>3</v>
      </c>
      <c r="BH131" s="42" t="s">
        <v>3</v>
      </c>
      <c r="BI131" s="42" t="s">
        <v>3</v>
      </c>
      <c r="BJ131" s="42" t="s">
        <v>3</v>
      </c>
      <c r="BK131" s="42" t="s">
        <v>3</v>
      </c>
      <c r="BL131" s="42" t="s">
        <v>1045</v>
      </c>
      <c r="BM131" s="42">
        <v>65</v>
      </c>
      <c r="BN131" s="42" t="s">
        <v>3</v>
      </c>
      <c r="BO131" s="42" t="s">
        <v>3</v>
      </c>
      <c r="BP131" s="42" t="s">
        <v>3</v>
      </c>
      <c r="BQ131" s="42" t="s">
        <v>3</v>
      </c>
      <c r="BR131" s="42" t="s">
        <v>3</v>
      </c>
      <c r="BS131" s="42" t="s">
        <v>3</v>
      </c>
      <c r="BT131" s="43">
        <v>65</v>
      </c>
      <c r="BU131" s="42" t="s">
        <v>1045</v>
      </c>
      <c r="BV131" s="42">
        <v>100</v>
      </c>
      <c r="BW131" s="42" t="s">
        <v>3</v>
      </c>
      <c r="BX131" s="42" t="s">
        <v>3</v>
      </c>
      <c r="BY131" s="42" t="s">
        <v>3</v>
      </c>
      <c r="BZ131" s="42" t="s">
        <v>3</v>
      </c>
      <c r="CA131" s="42" t="s">
        <v>3</v>
      </c>
      <c r="CB131" s="42" t="s">
        <v>3</v>
      </c>
      <c r="CC131" s="42" t="s">
        <v>3</v>
      </c>
      <c r="CD131" s="43">
        <v>100</v>
      </c>
      <c r="CE131" s="42" t="s">
        <v>3</v>
      </c>
      <c r="CF131" s="42" t="s">
        <v>3</v>
      </c>
      <c r="CG131" s="42" t="s">
        <v>3</v>
      </c>
      <c r="CH131" s="42" t="s">
        <v>3</v>
      </c>
      <c r="CI131" s="42" t="s">
        <v>3</v>
      </c>
      <c r="CJ131" s="42" t="s">
        <v>3</v>
      </c>
      <c r="CK131" s="42" t="s">
        <v>3</v>
      </c>
      <c r="CL131" s="42" t="s">
        <v>3</v>
      </c>
      <c r="CM131" s="42" t="s">
        <v>3</v>
      </c>
      <c r="CN131" s="42" t="s">
        <v>3</v>
      </c>
      <c r="CO131" s="43" t="s">
        <v>3</v>
      </c>
      <c r="CP131" s="45" t="s">
        <v>3</v>
      </c>
      <c r="CQ131" s="42" t="s">
        <v>3</v>
      </c>
      <c r="CR131" s="42" t="s">
        <v>3</v>
      </c>
      <c r="CS131" s="42" t="s">
        <v>3</v>
      </c>
      <c r="CT131" s="42" t="s">
        <v>3</v>
      </c>
      <c r="CU131" s="42" t="s">
        <v>132</v>
      </c>
      <c r="CV131" s="42" t="s">
        <v>3</v>
      </c>
      <c r="CW131" s="42" t="s">
        <v>3</v>
      </c>
      <c r="CX131" s="42" t="s">
        <v>3</v>
      </c>
      <c r="CY131" s="42" t="s">
        <v>3</v>
      </c>
      <c r="CZ131" s="42" t="s">
        <v>3</v>
      </c>
      <c r="DA131" s="42" t="s">
        <v>3</v>
      </c>
      <c r="DB131" s="42" t="s">
        <v>3</v>
      </c>
      <c r="DC131" s="42" t="s">
        <v>3</v>
      </c>
      <c r="DD131" s="42" t="s">
        <v>3</v>
      </c>
      <c r="DE131" s="42" t="s">
        <v>3</v>
      </c>
      <c r="DF131" s="42" t="s">
        <v>3</v>
      </c>
      <c r="DG131" s="42" t="s">
        <v>3</v>
      </c>
      <c r="DH131" s="42" t="s">
        <v>3</v>
      </c>
      <c r="DI131" s="42" t="s">
        <v>3</v>
      </c>
      <c r="DJ131" s="42" t="s">
        <v>3</v>
      </c>
      <c r="DK131" s="42" t="s">
        <v>3</v>
      </c>
      <c r="DL131" s="42" t="s">
        <v>3</v>
      </c>
      <c r="DM131" s="42" t="s">
        <v>3</v>
      </c>
      <c r="DN131" s="42" t="s">
        <v>968</v>
      </c>
      <c r="DO131" s="42">
        <v>1</v>
      </c>
      <c r="DP131" s="42">
        <v>0</v>
      </c>
      <c r="DQ131" s="42">
        <v>0</v>
      </c>
      <c r="DR131" s="42">
        <v>0</v>
      </c>
      <c r="DS131" s="42">
        <v>0</v>
      </c>
      <c r="DT131" s="42" t="s">
        <v>34</v>
      </c>
      <c r="DU131" s="42">
        <v>0</v>
      </c>
      <c r="DV131" s="42">
        <v>0</v>
      </c>
      <c r="DW131" s="42">
        <v>0</v>
      </c>
      <c r="DX131" s="42">
        <v>0</v>
      </c>
      <c r="DY131" s="42">
        <v>0</v>
      </c>
      <c r="DZ131" s="42">
        <v>0</v>
      </c>
      <c r="EA131" s="42">
        <v>1</v>
      </c>
      <c r="EB131" s="42">
        <v>0</v>
      </c>
      <c r="EC131" s="42" t="s">
        <v>2462</v>
      </c>
      <c r="ED131" s="42" t="s">
        <v>1046</v>
      </c>
      <c r="EE131" s="42" t="s">
        <v>3</v>
      </c>
      <c r="EF131" s="42" t="s">
        <v>3</v>
      </c>
      <c r="EG131" s="42" t="s">
        <v>3</v>
      </c>
      <c r="EH131" s="42" t="s">
        <v>3</v>
      </c>
      <c r="EI131" s="42" t="s">
        <v>3</v>
      </c>
      <c r="EJ131" s="42" t="s">
        <v>3</v>
      </c>
      <c r="EK131" s="42" t="s">
        <v>3</v>
      </c>
      <c r="EL131" s="42" t="s">
        <v>3</v>
      </c>
      <c r="EM131" s="42" t="s">
        <v>3</v>
      </c>
      <c r="EN131" s="42" t="s">
        <v>3</v>
      </c>
      <c r="EO131" s="42" t="s">
        <v>3</v>
      </c>
      <c r="EP131" s="42" t="s">
        <v>3</v>
      </c>
      <c r="EQ131" s="42" t="s">
        <v>3</v>
      </c>
      <c r="ER131" s="42" t="s">
        <v>3</v>
      </c>
      <c r="ES131" s="42" t="s">
        <v>3</v>
      </c>
      <c r="ET131" s="42" t="s">
        <v>3</v>
      </c>
      <c r="EU131" s="42" t="s">
        <v>3</v>
      </c>
      <c r="EV131" s="42" t="s">
        <v>3</v>
      </c>
      <c r="EW131" s="42" t="s">
        <v>3</v>
      </c>
      <c r="EX131" s="44" t="s">
        <v>3</v>
      </c>
      <c r="EY131" s="44" t="s">
        <v>3</v>
      </c>
      <c r="EZ131" s="42" t="s">
        <v>3</v>
      </c>
      <c r="FA131" s="42" t="s">
        <v>3</v>
      </c>
      <c r="FB131" s="42" t="s">
        <v>3</v>
      </c>
      <c r="FC131" s="42" t="s">
        <v>3</v>
      </c>
      <c r="FD131" s="42" t="s">
        <v>3</v>
      </c>
      <c r="FE131" s="42" t="s">
        <v>3</v>
      </c>
      <c r="FF131" s="42" t="s">
        <v>3</v>
      </c>
      <c r="FG131" s="42" t="s">
        <v>3</v>
      </c>
      <c r="FH131" s="42" t="s">
        <v>3</v>
      </c>
      <c r="FI131" s="42" t="s">
        <v>62</v>
      </c>
      <c r="FJ131" s="42" t="s">
        <v>3</v>
      </c>
      <c r="FK131" s="42" t="s">
        <v>3</v>
      </c>
      <c r="FL131" s="42" t="s">
        <v>3</v>
      </c>
      <c r="FM131" s="42" t="s">
        <v>62</v>
      </c>
      <c r="FN131" s="42" t="s">
        <v>3</v>
      </c>
      <c r="FO131" s="43"/>
      <c r="FP131" s="42" t="s">
        <v>3</v>
      </c>
      <c r="FQ131" s="42" t="s">
        <v>3</v>
      </c>
      <c r="FR131" s="42" t="s">
        <v>3</v>
      </c>
      <c r="FS131" s="42" t="s">
        <v>3</v>
      </c>
      <c r="FT131" s="42" t="s">
        <v>3</v>
      </c>
      <c r="FU131" s="42" t="s">
        <v>3</v>
      </c>
      <c r="FV131" s="42" t="s">
        <v>3</v>
      </c>
      <c r="FW131" s="42" t="s">
        <v>3</v>
      </c>
      <c r="FX131" s="42" t="s">
        <v>3</v>
      </c>
      <c r="FY131" s="42" t="s">
        <v>3</v>
      </c>
      <c r="FZ131" s="42" t="s">
        <v>3</v>
      </c>
      <c r="GA131" s="42" t="s">
        <v>3</v>
      </c>
      <c r="GB131" s="42" t="s">
        <v>3</v>
      </c>
      <c r="GC131" s="42" t="s">
        <v>3</v>
      </c>
      <c r="GD131" s="42" t="s">
        <v>3</v>
      </c>
      <c r="GE131" s="42" t="s">
        <v>3</v>
      </c>
      <c r="GF131" s="42" t="s">
        <v>3</v>
      </c>
      <c r="GG131" s="42" t="s">
        <v>3</v>
      </c>
      <c r="GH131" s="42" t="s">
        <v>3</v>
      </c>
      <c r="GI131" s="42" t="s">
        <v>3</v>
      </c>
      <c r="GJ131" s="42" t="s">
        <v>3</v>
      </c>
      <c r="GK131" s="42" t="s">
        <v>3</v>
      </c>
      <c r="GL131" s="42" t="s">
        <v>3</v>
      </c>
      <c r="GM131" s="42" t="s">
        <v>3</v>
      </c>
      <c r="GN131" s="42" t="s">
        <v>3</v>
      </c>
      <c r="GO131" s="42" t="s">
        <v>3</v>
      </c>
      <c r="GP131" s="44" t="s">
        <v>3</v>
      </c>
      <c r="GQ131" s="44" t="s">
        <v>3</v>
      </c>
      <c r="GR131" s="44" t="s">
        <v>3</v>
      </c>
      <c r="GT131" s="44" t="s">
        <v>3</v>
      </c>
      <c r="GU131" s="42" t="s">
        <v>3093</v>
      </c>
      <c r="GV131" s="42" t="s">
        <v>2955</v>
      </c>
      <c r="GW131" s="42" t="s">
        <v>3</v>
      </c>
      <c r="GX131" s="42">
        <v>144826598</v>
      </c>
      <c r="GY131" s="42" t="s">
        <v>2460</v>
      </c>
      <c r="GZ131" s="42" t="s">
        <v>3094</v>
      </c>
      <c r="HA131" s="42" t="s">
        <v>3</v>
      </c>
      <c r="HB131" s="42">
        <v>96</v>
      </c>
    </row>
    <row r="132" spans="1:210" x14ac:dyDescent="0.35">
      <c r="A132" s="42" t="s">
        <v>3100</v>
      </c>
      <c r="B132" s="42" t="s">
        <v>3101</v>
      </c>
      <c r="C132" s="42" t="s">
        <v>2729</v>
      </c>
      <c r="D132" s="42" t="s">
        <v>2635</v>
      </c>
      <c r="E132" s="46">
        <v>338050942688223</v>
      </c>
      <c r="F132" s="42" t="s">
        <v>2729</v>
      </c>
      <c r="G132" s="42" t="s">
        <v>605</v>
      </c>
      <c r="H132" s="42" t="s">
        <v>604</v>
      </c>
      <c r="I132" s="42" t="s">
        <v>605</v>
      </c>
      <c r="J132" s="42" t="s">
        <v>659</v>
      </c>
      <c r="K132" s="42" t="s">
        <v>19</v>
      </c>
      <c r="L132" s="42" t="s">
        <v>28</v>
      </c>
      <c r="M132" s="42" t="s">
        <v>752</v>
      </c>
      <c r="N132" s="42" t="s">
        <v>28</v>
      </c>
      <c r="O132" s="42" t="s">
        <v>2062</v>
      </c>
      <c r="P132" s="42" t="s">
        <v>754</v>
      </c>
      <c r="Q132" s="42" t="s">
        <v>3</v>
      </c>
      <c r="R132" s="42" t="s">
        <v>753</v>
      </c>
      <c r="S132" s="42" t="s">
        <v>754</v>
      </c>
      <c r="T132" s="42" t="s">
        <v>754</v>
      </c>
      <c r="U132" s="43" t="s">
        <v>754</v>
      </c>
      <c r="V132" s="42" t="s">
        <v>18</v>
      </c>
      <c r="W132" s="42" t="s">
        <v>1084</v>
      </c>
      <c r="X132" s="42" t="s">
        <v>224</v>
      </c>
      <c r="Y132" s="42" t="s">
        <v>1084</v>
      </c>
      <c r="Z132" s="42" t="s">
        <v>1089</v>
      </c>
      <c r="AA132" s="42" t="s">
        <v>1045</v>
      </c>
      <c r="AB132" s="42" t="s">
        <v>1045</v>
      </c>
      <c r="AC132" s="42" t="s">
        <v>754</v>
      </c>
      <c r="AD132" s="42" t="s">
        <v>3</v>
      </c>
      <c r="AE132" s="43" t="s">
        <v>754</v>
      </c>
      <c r="AF132" s="44" t="s">
        <v>3</v>
      </c>
      <c r="AG132" s="44" t="s">
        <v>3</v>
      </c>
      <c r="AH132" s="42" t="s">
        <v>970</v>
      </c>
      <c r="AI132" s="42">
        <v>0</v>
      </c>
      <c r="AJ132" s="42">
        <v>1</v>
      </c>
      <c r="AK132" s="42">
        <v>0</v>
      </c>
      <c r="AL132" s="42">
        <v>0</v>
      </c>
      <c r="AM132" s="42">
        <v>0</v>
      </c>
      <c r="AN132" s="42" t="s">
        <v>970</v>
      </c>
      <c r="AO132" s="42">
        <v>0</v>
      </c>
      <c r="AP132" s="42">
        <v>1</v>
      </c>
      <c r="AQ132" s="42">
        <v>0</v>
      </c>
      <c r="AR132" s="42">
        <v>0</v>
      </c>
      <c r="AS132" s="42">
        <v>0</v>
      </c>
      <c r="AT132" s="42" t="s">
        <v>3</v>
      </c>
      <c r="AU132" s="42" t="s">
        <v>3</v>
      </c>
      <c r="AV132" s="42" t="s">
        <v>3</v>
      </c>
      <c r="AW132" s="42" t="s">
        <v>3</v>
      </c>
      <c r="AX132" s="42" t="s">
        <v>3</v>
      </c>
      <c r="AY132" s="42" t="s">
        <v>3</v>
      </c>
      <c r="AZ132" s="42" t="s">
        <v>3</v>
      </c>
      <c r="BA132" s="42" t="s">
        <v>3</v>
      </c>
      <c r="BB132" s="42" t="s">
        <v>3</v>
      </c>
      <c r="BC132" s="42" t="s">
        <v>3</v>
      </c>
      <c r="BD132" s="42" t="s">
        <v>3</v>
      </c>
      <c r="BE132" s="42" t="s">
        <v>3</v>
      </c>
      <c r="BF132" s="42" t="s">
        <v>3</v>
      </c>
      <c r="BG132" s="42" t="s">
        <v>3</v>
      </c>
      <c r="BH132" s="42" t="s">
        <v>3</v>
      </c>
      <c r="BI132" s="42" t="s">
        <v>3</v>
      </c>
      <c r="BJ132" s="42" t="s">
        <v>3</v>
      </c>
      <c r="BK132" s="42" t="s">
        <v>3</v>
      </c>
      <c r="BL132" s="42" t="s">
        <v>3</v>
      </c>
      <c r="BM132" s="42" t="s">
        <v>3</v>
      </c>
      <c r="BN132" s="42" t="s">
        <v>3</v>
      </c>
      <c r="BO132" s="42" t="s">
        <v>3</v>
      </c>
      <c r="BP132" s="42" t="s">
        <v>3</v>
      </c>
      <c r="BQ132" s="42" t="s">
        <v>3</v>
      </c>
      <c r="BR132" s="42" t="s">
        <v>3</v>
      </c>
      <c r="BS132" s="42" t="s">
        <v>3</v>
      </c>
      <c r="BT132" s="43" t="s">
        <v>3</v>
      </c>
      <c r="BU132" s="42" t="s">
        <v>1045</v>
      </c>
      <c r="BV132" s="42">
        <v>25</v>
      </c>
      <c r="BW132" s="42" t="s">
        <v>3</v>
      </c>
      <c r="BX132" s="42" t="s">
        <v>3</v>
      </c>
      <c r="BY132" s="42" t="s">
        <v>3</v>
      </c>
      <c r="BZ132" s="42" t="s">
        <v>3</v>
      </c>
      <c r="CA132" s="42" t="s">
        <v>3</v>
      </c>
      <c r="CB132" s="42" t="s">
        <v>3</v>
      </c>
      <c r="CC132" s="42" t="s">
        <v>3</v>
      </c>
      <c r="CD132" s="43">
        <v>25</v>
      </c>
      <c r="CE132" s="42" t="s">
        <v>3</v>
      </c>
      <c r="CF132" s="42" t="s">
        <v>3</v>
      </c>
      <c r="CG132" s="42" t="s">
        <v>3</v>
      </c>
      <c r="CH132" s="42" t="s">
        <v>3</v>
      </c>
      <c r="CI132" s="42" t="s">
        <v>3</v>
      </c>
      <c r="CJ132" s="42" t="s">
        <v>3</v>
      </c>
      <c r="CK132" s="42" t="s">
        <v>3</v>
      </c>
      <c r="CL132" s="42" t="s">
        <v>3</v>
      </c>
      <c r="CM132" s="42" t="s">
        <v>3</v>
      </c>
      <c r="CN132" s="42" t="s">
        <v>3</v>
      </c>
      <c r="CO132" s="43" t="s">
        <v>3</v>
      </c>
      <c r="CP132" s="45" t="s">
        <v>3</v>
      </c>
      <c r="CQ132" s="42" t="s">
        <v>3</v>
      </c>
      <c r="CR132" s="42" t="s">
        <v>3</v>
      </c>
      <c r="CS132" s="42" t="s">
        <v>3</v>
      </c>
      <c r="CT132" s="42" t="s">
        <v>3</v>
      </c>
      <c r="CU132" s="42" t="s">
        <v>33</v>
      </c>
      <c r="CV132" s="42" t="s">
        <v>970</v>
      </c>
      <c r="CW132" s="42">
        <v>0</v>
      </c>
      <c r="CX132" s="42">
        <v>1</v>
      </c>
      <c r="CY132" s="42">
        <v>0</v>
      </c>
      <c r="CZ132" s="42">
        <v>0</v>
      </c>
      <c r="DA132" s="42">
        <v>0</v>
      </c>
      <c r="DB132" s="42" t="s">
        <v>1008</v>
      </c>
      <c r="DC132" s="42">
        <v>0</v>
      </c>
      <c r="DD132" s="42">
        <v>0</v>
      </c>
      <c r="DE132" s="42">
        <v>0</v>
      </c>
      <c r="DF132" s="42">
        <v>0</v>
      </c>
      <c r="DG132" s="42">
        <v>0</v>
      </c>
      <c r="DH132" s="42">
        <v>0</v>
      </c>
      <c r="DI132" s="42">
        <v>0</v>
      </c>
      <c r="DJ132" s="42">
        <v>1</v>
      </c>
      <c r="DK132" s="42">
        <v>0</v>
      </c>
      <c r="DL132" s="42">
        <v>0</v>
      </c>
      <c r="DM132" s="42" t="s">
        <v>3</v>
      </c>
      <c r="DN132" s="42" t="s">
        <v>3</v>
      </c>
      <c r="DO132" s="42" t="s">
        <v>3</v>
      </c>
      <c r="DP132" s="42" t="s">
        <v>3</v>
      </c>
      <c r="DQ132" s="42" t="s">
        <v>3</v>
      </c>
      <c r="DR132" s="42" t="s">
        <v>3</v>
      </c>
      <c r="DS132" s="42" t="s">
        <v>3</v>
      </c>
      <c r="DT132" s="42" t="s">
        <v>3</v>
      </c>
      <c r="DU132" s="42" t="s">
        <v>3</v>
      </c>
      <c r="DV132" s="42" t="s">
        <v>3</v>
      </c>
      <c r="DW132" s="42" t="s">
        <v>3</v>
      </c>
      <c r="DX132" s="42" t="s">
        <v>3</v>
      </c>
      <c r="DY132" s="42" t="s">
        <v>3</v>
      </c>
      <c r="DZ132" s="42" t="s">
        <v>3</v>
      </c>
      <c r="EA132" s="42" t="s">
        <v>3</v>
      </c>
      <c r="EB132" s="42" t="s">
        <v>3</v>
      </c>
      <c r="EC132" s="42" t="s">
        <v>3</v>
      </c>
      <c r="ED132" s="42" t="s">
        <v>1045</v>
      </c>
      <c r="EE132" s="42" t="s">
        <v>970</v>
      </c>
      <c r="EF132" s="42">
        <v>0</v>
      </c>
      <c r="EG132" s="42">
        <v>1</v>
      </c>
      <c r="EH132" s="42">
        <v>0</v>
      </c>
      <c r="EI132" s="42">
        <v>0</v>
      </c>
      <c r="EJ132" s="42">
        <v>0</v>
      </c>
      <c r="EK132" s="42" t="s">
        <v>34</v>
      </c>
      <c r="EL132" s="42">
        <v>0</v>
      </c>
      <c r="EM132" s="42">
        <v>0</v>
      </c>
      <c r="EN132" s="42">
        <v>0</v>
      </c>
      <c r="EO132" s="42">
        <v>0</v>
      </c>
      <c r="EP132" s="42">
        <v>0</v>
      </c>
      <c r="EQ132" s="42">
        <v>0</v>
      </c>
      <c r="ER132" s="42">
        <v>0</v>
      </c>
      <c r="ES132" s="42">
        <v>0</v>
      </c>
      <c r="ET132" s="42">
        <v>0</v>
      </c>
      <c r="EU132" s="42">
        <v>1</v>
      </c>
      <c r="EV132" s="42">
        <v>0</v>
      </c>
      <c r="EW132" s="42" t="s">
        <v>3102</v>
      </c>
      <c r="EX132" s="44" t="s">
        <v>3</v>
      </c>
      <c r="EY132" s="44" t="s">
        <v>3</v>
      </c>
      <c r="EZ132" s="42" t="s">
        <v>3</v>
      </c>
      <c r="FA132" s="42" t="s">
        <v>3</v>
      </c>
      <c r="FB132" s="42" t="s">
        <v>3</v>
      </c>
      <c r="FC132" s="42" t="s">
        <v>3</v>
      </c>
      <c r="FD132" s="42" t="s">
        <v>3</v>
      </c>
      <c r="FE132" s="42" t="s">
        <v>3</v>
      </c>
      <c r="FF132" s="42" t="s">
        <v>3</v>
      </c>
      <c r="FG132" s="42" t="s">
        <v>3</v>
      </c>
      <c r="FH132" s="42" t="s">
        <v>3</v>
      </c>
      <c r="FI132" s="42" t="s">
        <v>62</v>
      </c>
      <c r="FJ132" s="42" t="s">
        <v>3</v>
      </c>
      <c r="FK132" s="42" t="s">
        <v>3</v>
      </c>
      <c r="FL132" s="42" t="s">
        <v>3</v>
      </c>
      <c r="FM132" s="42" t="s">
        <v>62</v>
      </c>
      <c r="FN132" s="42" t="s">
        <v>3</v>
      </c>
      <c r="FO132" s="43"/>
      <c r="FP132" s="42" t="s">
        <v>3</v>
      </c>
      <c r="FQ132" s="42" t="s">
        <v>3</v>
      </c>
      <c r="FR132" s="42" t="s">
        <v>3</v>
      </c>
      <c r="FS132" s="42" t="s">
        <v>3</v>
      </c>
      <c r="FT132" s="42" t="s">
        <v>3</v>
      </c>
      <c r="FU132" s="42" t="s">
        <v>3</v>
      </c>
      <c r="FV132" s="42" t="s">
        <v>3</v>
      </c>
      <c r="FW132" s="42" t="s">
        <v>3</v>
      </c>
      <c r="FX132" s="42" t="s">
        <v>3</v>
      </c>
      <c r="FY132" s="42" t="s">
        <v>3</v>
      </c>
      <c r="FZ132" s="42" t="s">
        <v>3</v>
      </c>
      <c r="GA132" s="42" t="s">
        <v>3</v>
      </c>
      <c r="GB132" s="42" t="s">
        <v>3</v>
      </c>
      <c r="GC132" s="42" t="s">
        <v>3</v>
      </c>
      <c r="GD132" s="42" t="s">
        <v>3</v>
      </c>
      <c r="GE132" s="42" t="s">
        <v>3</v>
      </c>
      <c r="GF132" s="42" t="s">
        <v>3</v>
      </c>
      <c r="GG132" s="42" t="s">
        <v>3</v>
      </c>
      <c r="GH132" s="42" t="s">
        <v>3</v>
      </c>
      <c r="GI132" s="42" t="s">
        <v>3</v>
      </c>
      <c r="GJ132" s="42" t="s">
        <v>3</v>
      </c>
      <c r="GK132" s="42" t="s">
        <v>3</v>
      </c>
      <c r="GL132" s="42" t="s">
        <v>3</v>
      </c>
      <c r="GM132" s="42" t="s">
        <v>3</v>
      </c>
      <c r="GN132" s="42" t="s">
        <v>3</v>
      </c>
      <c r="GO132" s="42" t="s">
        <v>3</v>
      </c>
      <c r="GP132" s="44" t="s">
        <v>3</v>
      </c>
      <c r="GQ132" s="44" t="s">
        <v>3</v>
      </c>
      <c r="GR132" s="44" t="s">
        <v>3</v>
      </c>
      <c r="GT132" s="44" t="s">
        <v>3</v>
      </c>
      <c r="GU132" s="42" t="s">
        <v>3103</v>
      </c>
      <c r="GV132" s="42" t="s">
        <v>2955</v>
      </c>
      <c r="GW132" s="42" t="s">
        <v>3</v>
      </c>
      <c r="GX132" s="42">
        <v>144856544</v>
      </c>
      <c r="GY132" s="42" t="s">
        <v>3104</v>
      </c>
      <c r="GZ132" s="42" t="s">
        <v>3105</v>
      </c>
      <c r="HA132" s="42" t="s">
        <v>3</v>
      </c>
      <c r="HB132" s="42">
        <v>88</v>
      </c>
    </row>
    <row r="133" spans="1:210" x14ac:dyDescent="0.35">
      <c r="A133" s="42" t="s">
        <v>3106</v>
      </c>
      <c r="B133" s="42" t="s">
        <v>3107</v>
      </c>
      <c r="C133" s="42" t="s">
        <v>2729</v>
      </c>
      <c r="D133" s="42" t="s">
        <v>2635</v>
      </c>
      <c r="E133" s="46">
        <v>338050909239368</v>
      </c>
      <c r="F133" s="42" t="s">
        <v>2729</v>
      </c>
      <c r="G133" s="42" t="s">
        <v>605</v>
      </c>
      <c r="H133" s="42" t="s">
        <v>604</v>
      </c>
      <c r="I133" s="42" t="s">
        <v>605</v>
      </c>
      <c r="J133" s="42" t="s">
        <v>657</v>
      </c>
      <c r="K133" s="42" t="s">
        <v>19</v>
      </c>
      <c r="L133" s="42" t="s">
        <v>28</v>
      </c>
      <c r="M133" s="42" t="s">
        <v>752</v>
      </c>
      <c r="N133" s="42" t="s">
        <v>28</v>
      </c>
      <c r="O133" s="42" t="s">
        <v>2062</v>
      </c>
      <c r="P133" s="42" t="s">
        <v>754</v>
      </c>
      <c r="Q133" s="42" t="s">
        <v>3</v>
      </c>
      <c r="R133" s="42" t="s">
        <v>753</v>
      </c>
      <c r="S133" s="42" t="s">
        <v>754</v>
      </c>
      <c r="T133" s="42" t="s">
        <v>754</v>
      </c>
      <c r="U133" s="43" t="s">
        <v>754</v>
      </c>
      <c r="V133" s="42" t="s">
        <v>18</v>
      </c>
      <c r="W133" s="42" t="s">
        <v>1084</v>
      </c>
      <c r="X133" s="42" t="s">
        <v>224</v>
      </c>
      <c r="Y133" s="42" t="s">
        <v>1084</v>
      </c>
      <c r="Z133" s="42" t="s">
        <v>1089</v>
      </c>
      <c r="AA133" s="42" t="s">
        <v>1045</v>
      </c>
      <c r="AB133" s="42" t="s">
        <v>1045</v>
      </c>
      <c r="AC133" s="42" t="s">
        <v>754</v>
      </c>
      <c r="AD133" s="42" t="s">
        <v>3</v>
      </c>
      <c r="AE133" s="43" t="s">
        <v>754</v>
      </c>
      <c r="AF133" s="44" t="s">
        <v>3</v>
      </c>
      <c r="AG133" s="44" t="s">
        <v>3</v>
      </c>
      <c r="AH133" s="42" t="s">
        <v>968</v>
      </c>
      <c r="AI133" s="42">
        <v>1</v>
      </c>
      <c r="AJ133" s="42">
        <v>0</v>
      </c>
      <c r="AK133" s="42">
        <v>0</v>
      </c>
      <c r="AL133" s="42">
        <v>0</v>
      </c>
      <c r="AM133" s="42">
        <v>0</v>
      </c>
      <c r="AN133" s="42" t="s">
        <v>968</v>
      </c>
      <c r="AO133" s="42">
        <v>1</v>
      </c>
      <c r="AP133" s="42">
        <v>0</v>
      </c>
      <c r="AQ133" s="42">
        <v>0</v>
      </c>
      <c r="AR133" s="42">
        <v>0</v>
      </c>
      <c r="AS133" s="42">
        <v>0</v>
      </c>
      <c r="AT133" s="42" t="s">
        <v>3</v>
      </c>
      <c r="AU133" s="42" t="s">
        <v>3</v>
      </c>
      <c r="AV133" s="42" t="s">
        <v>3</v>
      </c>
      <c r="AW133" s="42" t="s">
        <v>3</v>
      </c>
      <c r="AX133" s="42" t="s">
        <v>3</v>
      </c>
      <c r="AY133" s="42" t="s">
        <v>3</v>
      </c>
      <c r="AZ133" s="42" t="s">
        <v>3</v>
      </c>
      <c r="BA133" s="42" t="s">
        <v>3</v>
      </c>
      <c r="BB133" s="42" t="s">
        <v>3</v>
      </c>
      <c r="BC133" s="42" t="s">
        <v>3</v>
      </c>
      <c r="BD133" s="42" t="s">
        <v>3</v>
      </c>
      <c r="BE133" s="42" t="s">
        <v>3</v>
      </c>
      <c r="BF133" s="42" t="s">
        <v>3</v>
      </c>
      <c r="BG133" s="42" t="s">
        <v>3</v>
      </c>
      <c r="BH133" s="42" t="s">
        <v>3</v>
      </c>
      <c r="BI133" s="42" t="s">
        <v>3</v>
      </c>
      <c r="BJ133" s="42" t="s">
        <v>3</v>
      </c>
      <c r="BK133" s="42" t="s">
        <v>3</v>
      </c>
      <c r="BL133" s="42" t="s">
        <v>1045</v>
      </c>
      <c r="BM133" s="42">
        <v>60</v>
      </c>
      <c r="BN133" s="42" t="s">
        <v>3</v>
      </c>
      <c r="BO133" s="42" t="s">
        <v>3</v>
      </c>
      <c r="BP133" s="42" t="s">
        <v>3</v>
      </c>
      <c r="BQ133" s="42" t="s">
        <v>3</v>
      </c>
      <c r="BR133" s="42" t="s">
        <v>3</v>
      </c>
      <c r="BS133" s="42" t="s">
        <v>3</v>
      </c>
      <c r="BT133" s="43">
        <v>60</v>
      </c>
      <c r="BU133" s="42" t="s">
        <v>3</v>
      </c>
      <c r="BV133" s="42" t="s">
        <v>3</v>
      </c>
      <c r="BW133" s="42" t="s">
        <v>3</v>
      </c>
      <c r="BX133" s="42" t="s">
        <v>3</v>
      </c>
      <c r="BY133" s="42" t="s">
        <v>3</v>
      </c>
      <c r="BZ133" s="42" t="s">
        <v>3</v>
      </c>
      <c r="CA133" s="42" t="s">
        <v>3</v>
      </c>
      <c r="CB133" s="42" t="s">
        <v>3</v>
      </c>
      <c r="CC133" s="42" t="s">
        <v>3</v>
      </c>
      <c r="CD133" s="43" t="s">
        <v>3</v>
      </c>
      <c r="CE133" s="42" t="s">
        <v>3</v>
      </c>
      <c r="CF133" s="42" t="s">
        <v>3</v>
      </c>
      <c r="CG133" s="42" t="s">
        <v>3</v>
      </c>
      <c r="CH133" s="42" t="s">
        <v>3</v>
      </c>
      <c r="CI133" s="42" t="s">
        <v>3</v>
      </c>
      <c r="CJ133" s="42" t="s">
        <v>3</v>
      </c>
      <c r="CK133" s="42" t="s">
        <v>3</v>
      </c>
      <c r="CL133" s="42" t="s">
        <v>3</v>
      </c>
      <c r="CM133" s="42" t="s">
        <v>3</v>
      </c>
      <c r="CN133" s="42" t="s">
        <v>3</v>
      </c>
      <c r="CO133" s="43" t="s">
        <v>3</v>
      </c>
      <c r="CP133" s="45" t="s">
        <v>3</v>
      </c>
      <c r="CQ133" s="42" t="s">
        <v>3</v>
      </c>
      <c r="CR133" s="42" t="s">
        <v>3</v>
      </c>
      <c r="CS133" s="42" t="s">
        <v>3</v>
      </c>
      <c r="CT133" s="42" t="s">
        <v>3</v>
      </c>
      <c r="CU133" s="42" t="s">
        <v>17</v>
      </c>
      <c r="CV133" s="42" t="s">
        <v>3</v>
      </c>
      <c r="CW133" s="42" t="s">
        <v>3</v>
      </c>
      <c r="CX133" s="42" t="s">
        <v>3</v>
      </c>
      <c r="CY133" s="42" t="s">
        <v>3</v>
      </c>
      <c r="CZ133" s="42" t="s">
        <v>3</v>
      </c>
      <c r="DA133" s="42" t="s">
        <v>3</v>
      </c>
      <c r="DB133" s="42" t="s">
        <v>3</v>
      </c>
      <c r="DC133" s="42" t="s">
        <v>3</v>
      </c>
      <c r="DD133" s="42" t="s">
        <v>3</v>
      </c>
      <c r="DE133" s="42" t="s">
        <v>3</v>
      </c>
      <c r="DF133" s="42" t="s">
        <v>3</v>
      </c>
      <c r="DG133" s="42" t="s">
        <v>3</v>
      </c>
      <c r="DH133" s="42" t="s">
        <v>3</v>
      </c>
      <c r="DI133" s="42" t="s">
        <v>3</v>
      </c>
      <c r="DJ133" s="42" t="s">
        <v>3</v>
      </c>
      <c r="DK133" s="42" t="s">
        <v>3</v>
      </c>
      <c r="DL133" s="42" t="s">
        <v>3</v>
      </c>
      <c r="DM133" s="42" t="s">
        <v>3</v>
      </c>
      <c r="DN133" s="42" t="s">
        <v>3</v>
      </c>
      <c r="DO133" s="42" t="s">
        <v>3</v>
      </c>
      <c r="DP133" s="42" t="s">
        <v>3</v>
      </c>
      <c r="DQ133" s="42" t="s">
        <v>3</v>
      </c>
      <c r="DR133" s="42" t="s">
        <v>3</v>
      </c>
      <c r="DS133" s="42" t="s">
        <v>3</v>
      </c>
      <c r="DT133" s="42" t="s">
        <v>3</v>
      </c>
      <c r="DU133" s="42" t="s">
        <v>3</v>
      </c>
      <c r="DV133" s="42" t="s">
        <v>3</v>
      </c>
      <c r="DW133" s="42" t="s">
        <v>3</v>
      </c>
      <c r="DX133" s="42" t="s">
        <v>3</v>
      </c>
      <c r="DY133" s="42" t="s">
        <v>3</v>
      </c>
      <c r="DZ133" s="42" t="s">
        <v>3</v>
      </c>
      <c r="EA133" s="42" t="s">
        <v>3</v>
      </c>
      <c r="EB133" s="42" t="s">
        <v>3</v>
      </c>
      <c r="EC133" s="42" t="s">
        <v>3</v>
      </c>
      <c r="ED133" s="42" t="s">
        <v>1046</v>
      </c>
      <c r="EE133" s="42" t="s">
        <v>3</v>
      </c>
      <c r="EF133" s="42" t="s">
        <v>3</v>
      </c>
      <c r="EG133" s="42" t="s">
        <v>3</v>
      </c>
      <c r="EH133" s="42" t="s">
        <v>3</v>
      </c>
      <c r="EI133" s="42" t="s">
        <v>3</v>
      </c>
      <c r="EJ133" s="42" t="s">
        <v>3</v>
      </c>
      <c r="EK133" s="42" t="s">
        <v>3</v>
      </c>
      <c r="EL133" s="42" t="s">
        <v>3</v>
      </c>
      <c r="EM133" s="42" t="s">
        <v>3</v>
      </c>
      <c r="EN133" s="42" t="s">
        <v>3</v>
      </c>
      <c r="EO133" s="42" t="s">
        <v>3</v>
      </c>
      <c r="EP133" s="42" t="s">
        <v>3</v>
      </c>
      <c r="EQ133" s="42" t="s">
        <v>3</v>
      </c>
      <c r="ER133" s="42" t="s">
        <v>3</v>
      </c>
      <c r="ES133" s="42" t="s">
        <v>3</v>
      </c>
      <c r="ET133" s="42" t="s">
        <v>3</v>
      </c>
      <c r="EU133" s="42" t="s">
        <v>3</v>
      </c>
      <c r="EV133" s="42" t="s">
        <v>3</v>
      </c>
      <c r="EW133" s="42" t="s">
        <v>3</v>
      </c>
      <c r="EX133" s="44" t="s">
        <v>3</v>
      </c>
      <c r="EY133" s="44" t="s">
        <v>3</v>
      </c>
      <c r="EZ133" s="42" t="s">
        <v>3</v>
      </c>
      <c r="FA133" s="42" t="s">
        <v>3</v>
      </c>
      <c r="FB133" s="42" t="s">
        <v>3</v>
      </c>
      <c r="FC133" s="42" t="s">
        <v>3</v>
      </c>
      <c r="FD133" s="42" t="s">
        <v>3</v>
      </c>
      <c r="FE133" s="42" t="s">
        <v>3</v>
      </c>
      <c r="FF133" s="42" t="s">
        <v>3</v>
      </c>
      <c r="FG133" s="42" t="s">
        <v>3</v>
      </c>
      <c r="FH133" s="42" t="s">
        <v>3</v>
      </c>
      <c r="FI133" s="42" t="s">
        <v>62</v>
      </c>
      <c r="FJ133" s="42" t="s">
        <v>3</v>
      </c>
      <c r="FK133" s="42" t="s">
        <v>3</v>
      </c>
      <c r="FL133" s="42" t="s">
        <v>3</v>
      </c>
      <c r="FM133" s="42" t="s">
        <v>62</v>
      </c>
      <c r="FN133" s="42" t="s">
        <v>3</v>
      </c>
      <c r="FO133" s="43"/>
      <c r="FP133" s="42" t="s">
        <v>3</v>
      </c>
      <c r="FQ133" s="42" t="s">
        <v>3</v>
      </c>
      <c r="FR133" s="42" t="s">
        <v>3</v>
      </c>
      <c r="FS133" s="42" t="s">
        <v>3</v>
      </c>
      <c r="FT133" s="42" t="s">
        <v>3</v>
      </c>
      <c r="FU133" s="42" t="s">
        <v>3</v>
      </c>
      <c r="FV133" s="42" t="s">
        <v>3</v>
      </c>
      <c r="FW133" s="42" t="s">
        <v>3</v>
      </c>
      <c r="FX133" s="42" t="s">
        <v>3</v>
      </c>
      <c r="FY133" s="42" t="s">
        <v>3</v>
      </c>
      <c r="FZ133" s="42" t="s">
        <v>3</v>
      </c>
      <c r="GA133" s="42" t="s">
        <v>3</v>
      </c>
      <c r="GB133" s="42" t="s">
        <v>3</v>
      </c>
      <c r="GC133" s="42" t="s">
        <v>3</v>
      </c>
      <c r="GD133" s="42" t="s">
        <v>3</v>
      </c>
      <c r="GE133" s="42" t="s">
        <v>3</v>
      </c>
      <c r="GF133" s="42" t="s">
        <v>3</v>
      </c>
      <c r="GG133" s="42" t="s">
        <v>3</v>
      </c>
      <c r="GH133" s="42" t="s">
        <v>3</v>
      </c>
      <c r="GI133" s="42" t="s">
        <v>3</v>
      </c>
      <c r="GJ133" s="42" t="s">
        <v>3</v>
      </c>
      <c r="GK133" s="42" t="s">
        <v>3</v>
      </c>
      <c r="GL133" s="42" t="s">
        <v>3</v>
      </c>
      <c r="GM133" s="42" t="s">
        <v>3</v>
      </c>
      <c r="GN133" s="42" t="s">
        <v>3</v>
      </c>
      <c r="GO133" s="42" t="s">
        <v>3</v>
      </c>
      <c r="GP133" s="44" t="s">
        <v>3</v>
      </c>
      <c r="GQ133" s="44" t="s">
        <v>3</v>
      </c>
      <c r="GR133" s="44" t="s">
        <v>3</v>
      </c>
      <c r="GT133" s="44" t="s">
        <v>3</v>
      </c>
      <c r="GU133" s="42" t="s">
        <v>3108</v>
      </c>
      <c r="GV133" s="42" t="s">
        <v>2955</v>
      </c>
      <c r="GW133" s="42" t="s">
        <v>3</v>
      </c>
      <c r="GX133" s="42">
        <v>144860727</v>
      </c>
      <c r="GY133" s="42" t="s">
        <v>3109</v>
      </c>
      <c r="GZ133" s="42" t="s">
        <v>3110</v>
      </c>
      <c r="HA133" s="42" t="s">
        <v>3</v>
      </c>
      <c r="HB133" s="42">
        <v>109</v>
      </c>
    </row>
    <row r="134" spans="1:210" x14ac:dyDescent="0.35">
      <c r="A134" s="42" t="s">
        <v>3117</v>
      </c>
      <c r="B134" s="42" t="s">
        <v>3118</v>
      </c>
      <c r="C134" s="42" t="s">
        <v>2729</v>
      </c>
      <c r="D134" s="42" t="s">
        <v>2635</v>
      </c>
      <c r="E134" s="46">
        <v>338050909239368</v>
      </c>
      <c r="F134" s="42" t="s">
        <v>2729</v>
      </c>
      <c r="G134" s="42" t="s">
        <v>605</v>
      </c>
      <c r="H134" s="42" t="s">
        <v>604</v>
      </c>
      <c r="I134" s="42" t="s">
        <v>605</v>
      </c>
      <c r="J134" s="42" t="s">
        <v>657</v>
      </c>
      <c r="K134" s="42" t="s">
        <v>19</v>
      </c>
      <c r="L134" s="42" t="s">
        <v>28</v>
      </c>
      <c r="M134" s="42" t="s">
        <v>752</v>
      </c>
      <c r="N134" s="42" t="s">
        <v>28</v>
      </c>
      <c r="O134" s="42" t="s">
        <v>2062</v>
      </c>
      <c r="P134" s="42" t="s">
        <v>14</v>
      </c>
      <c r="Q134" s="42" t="s">
        <v>3</v>
      </c>
      <c r="R134" s="42" t="s">
        <v>751</v>
      </c>
      <c r="S134" s="42" t="s">
        <v>14</v>
      </c>
      <c r="T134" s="42" t="s">
        <v>14</v>
      </c>
      <c r="U134" s="43" t="s">
        <v>14</v>
      </c>
      <c r="V134" s="42" t="s">
        <v>18</v>
      </c>
      <c r="W134" s="42" t="s">
        <v>1084</v>
      </c>
      <c r="X134" s="42" t="s">
        <v>224</v>
      </c>
      <c r="Y134" s="42" t="s">
        <v>1084</v>
      </c>
      <c r="Z134" s="42" t="s">
        <v>1089</v>
      </c>
      <c r="AA134" s="42" t="s">
        <v>1045</v>
      </c>
      <c r="AB134" s="42" t="s">
        <v>1045</v>
      </c>
      <c r="AC134" s="42" t="s">
        <v>958</v>
      </c>
      <c r="AD134" s="42" t="s">
        <v>3</v>
      </c>
      <c r="AE134" s="43" t="s">
        <v>958</v>
      </c>
      <c r="AF134" s="44" t="s">
        <v>3</v>
      </c>
      <c r="AG134" s="44" t="s">
        <v>3</v>
      </c>
      <c r="AH134" s="42" t="s">
        <v>968</v>
      </c>
      <c r="AI134" s="42">
        <v>1</v>
      </c>
      <c r="AJ134" s="42">
        <v>0</v>
      </c>
      <c r="AK134" s="42">
        <v>0</v>
      </c>
      <c r="AL134" s="42">
        <v>0</v>
      </c>
      <c r="AM134" s="42">
        <v>0</v>
      </c>
      <c r="AN134" s="42" t="s">
        <v>968</v>
      </c>
      <c r="AO134" s="42">
        <v>1</v>
      </c>
      <c r="AP134" s="42">
        <v>0</v>
      </c>
      <c r="AQ134" s="42">
        <v>0</v>
      </c>
      <c r="AR134" s="42">
        <v>0</v>
      </c>
      <c r="AS134" s="42">
        <v>0</v>
      </c>
      <c r="AT134" s="42" t="s">
        <v>3</v>
      </c>
      <c r="AU134" s="42" t="s">
        <v>3</v>
      </c>
      <c r="AV134" s="42" t="s">
        <v>3</v>
      </c>
      <c r="AW134" s="42" t="s">
        <v>3</v>
      </c>
      <c r="AX134" s="42" t="s">
        <v>3</v>
      </c>
      <c r="AY134" s="42" t="s">
        <v>3</v>
      </c>
      <c r="AZ134" s="42" t="s">
        <v>3</v>
      </c>
      <c r="BA134" s="42" t="s">
        <v>3</v>
      </c>
      <c r="BB134" s="42" t="s">
        <v>3</v>
      </c>
      <c r="BC134" s="42" t="s">
        <v>3</v>
      </c>
      <c r="BD134" s="42" t="s">
        <v>3</v>
      </c>
      <c r="BE134" s="42" t="s">
        <v>3</v>
      </c>
      <c r="BF134" s="42" t="s">
        <v>3</v>
      </c>
      <c r="BG134" s="42" t="s">
        <v>3</v>
      </c>
      <c r="BH134" s="42" t="s">
        <v>3</v>
      </c>
      <c r="BI134" s="42" t="s">
        <v>3</v>
      </c>
      <c r="BJ134" s="42" t="s">
        <v>3</v>
      </c>
      <c r="BK134" s="42" t="s">
        <v>3</v>
      </c>
      <c r="BL134" s="42" t="s">
        <v>1045</v>
      </c>
      <c r="BM134" s="42">
        <v>65</v>
      </c>
      <c r="BN134" s="42" t="s">
        <v>3</v>
      </c>
      <c r="BO134" s="42" t="s">
        <v>3</v>
      </c>
      <c r="BP134" s="42" t="s">
        <v>3</v>
      </c>
      <c r="BQ134" s="42" t="s">
        <v>3</v>
      </c>
      <c r="BR134" s="42" t="s">
        <v>3</v>
      </c>
      <c r="BS134" s="42" t="s">
        <v>3</v>
      </c>
      <c r="BT134" s="43">
        <v>65</v>
      </c>
      <c r="BU134" s="42" t="s">
        <v>3</v>
      </c>
      <c r="BV134" s="42" t="s">
        <v>3</v>
      </c>
      <c r="BW134" s="42" t="s">
        <v>3</v>
      </c>
      <c r="BX134" s="42" t="s">
        <v>3</v>
      </c>
      <c r="BY134" s="42" t="s">
        <v>3</v>
      </c>
      <c r="BZ134" s="42" t="s">
        <v>3</v>
      </c>
      <c r="CA134" s="42" t="s">
        <v>3</v>
      </c>
      <c r="CB134" s="42" t="s">
        <v>3</v>
      </c>
      <c r="CC134" s="42" t="s">
        <v>3</v>
      </c>
      <c r="CD134" s="43" t="s">
        <v>3</v>
      </c>
      <c r="CE134" s="42" t="s">
        <v>3</v>
      </c>
      <c r="CF134" s="42" t="s">
        <v>3</v>
      </c>
      <c r="CG134" s="42" t="s">
        <v>3</v>
      </c>
      <c r="CH134" s="42" t="s">
        <v>3</v>
      </c>
      <c r="CI134" s="42" t="s">
        <v>3</v>
      </c>
      <c r="CJ134" s="42" t="s">
        <v>3</v>
      </c>
      <c r="CK134" s="42" t="s">
        <v>3</v>
      </c>
      <c r="CL134" s="42" t="s">
        <v>3</v>
      </c>
      <c r="CM134" s="42" t="s">
        <v>3</v>
      </c>
      <c r="CN134" s="42" t="s">
        <v>3</v>
      </c>
      <c r="CO134" s="43" t="s">
        <v>3</v>
      </c>
      <c r="CP134" s="45" t="s">
        <v>3</v>
      </c>
      <c r="CQ134" s="42" t="s">
        <v>3</v>
      </c>
      <c r="CR134" s="42" t="s">
        <v>3</v>
      </c>
      <c r="CS134" s="42" t="s">
        <v>3</v>
      </c>
      <c r="CT134" s="42" t="s">
        <v>3</v>
      </c>
      <c r="CU134" s="42" t="s">
        <v>17</v>
      </c>
      <c r="CV134" s="42" t="s">
        <v>3</v>
      </c>
      <c r="CW134" s="42" t="s">
        <v>3</v>
      </c>
      <c r="CX134" s="42" t="s">
        <v>3</v>
      </c>
      <c r="CY134" s="42" t="s">
        <v>3</v>
      </c>
      <c r="CZ134" s="42" t="s">
        <v>3</v>
      </c>
      <c r="DA134" s="42" t="s">
        <v>3</v>
      </c>
      <c r="DB134" s="42" t="s">
        <v>3</v>
      </c>
      <c r="DC134" s="42" t="s">
        <v>3</v>
      </c>
      <c r="DD134" s="42" t="s">
        <v>3</v>
      </c>
      <c r="DE134" s="42" t="s">
        <v>3</v>
      </c>
      <c r="DF134" s="42" t="s">
        <v>3</v>
      </c>
      <c r="DG134" s="42" t="s">
        <v>3</v>
      </c>
      <c r="DH134" s="42" t="s">
        <v>3</v>
      </c>
      <c r="DI134" s="42" t="s">
        <v>3</v>
      </c>
      <c r="DJ134" s="42" t="s">
        <v>3</v>
      </c>
      <c r="DK134" s="42" t="s">
        <v>3</v>
      </c>
      <c r="DL134" s="42" t="s">
        <v>3</v>
      </c>
      <c r="DM134" s="42" t="s">
        <v>3</v>
      </c>
      <c r="DN134" s="42" t="s">
        <v>3</v>
      </c>
      <c r="DO134" s="42" t="s">
        <v>3</v>
      </c>
      <c r="DP134" s="42" t="s">
        <v>3</v>
      </c>
      <c r="DQ134" s="42" t="s">
        <v>3</v>
      </c>
      <c r="DR134" s="42" t="s">
        <v>3</v>
      </c>
      <c r="DS134" s="42" t="s">
        <v>3</v>
      </c>
      <c r="DT134" s="42" t="s">
        <v>3</v>
      </c>
      <c r="DU134" s="42" t="s">
        <v>3</v>
      </c>
      <c r="DV134" s="42" t="s">
        <v>3</v>
      </c>
      <c r="DW134" s="42" t="s">
        <v>3</v>
      </c>
      <c r="DX134" s="42" t="s">
        <v>3</v>
      </c>
      <c r="DY134" s="42" t="s">
        <v>3</v>
      </c>
      <c r="DZ134" s="42" t="s">
        <v>3</v>
      </c>
      <c r="EA134" s="42" t="s">
        <v>3</v>
      </c>
      <c r="EB134" s="42" t="s">
        <v>3</v>
      </c>
      <c r="EC134" s="42" t="s">
        <v>3</v>
      </c>
      <c r="ED134" s="42" t="s">
        <v>1046</v>
      </c>
      <c r="EE134" s="42" t="s">
        <v>3</v>
      </c>
      <c r="EF134" s="42" t="s">
        <v>3</v>
      </c>
      <c r="EG134" s="42" t="s">
        <v>3</v>
      </c>
      <c r="EH134" s="42" t="s">
        <v>3</v>
      </c>
      <c r="EI134" s="42" t="s">
        <v>3</v>
      </c>
      <c r="EJ134" s="42" t="s">
        <v>3</v>
      </c>
      <c r="EK134" s="42" t="s">
        <v>3</v>
      </c>
      <c r="EL134" s="42" t="s">
        <v>3</v>
      </c>
      <c r="EM134" s="42" t="s">
        <v>3</v>
      </c>
      <c r="EN134" s="42" t="s">
        <v>3</v>
      </c>
      <c r="EO134" s="42" t="s">
        <v>3</v>
      </c>
      <c r="EP134" s="42" t="s">
        <v>3</v>
      </c>
      <c r="EQ134" s="42" t="s">
        <v>3</v>
      </c>
      <c r="ER134" s="42" t="s">
        <v>3</v>
      </c>
      <c r="ES134" s="42" t="s">
        <v>3</v>
      </c>
      <c r="ET134" s="42" t="s">
        <v>3</v>
      </c>
      <c r="EU134" s="42" t="s">
        <v>3</v>
      </c>
      <c r="EV134" s="42" t="s">
        <v>3</v>
      </c>
      <c r="EW134" s="42" t="s">
        <v>3</v>
      </c>
      <c r="EX134" s="44" t="s">
        <v>3</v>
      </c>
      <c r="EY134" s="44" t="s">
        <v>3</v>
      </c>
      <c r="EZ134" s="42" t="s">
        <v>3</v>
      </c>
      <c r="FA134" s="42" t="s">
        <v>3</v>
      </c>
      <c r="FB134" s="42" t="s">
        <v>3</v>
      </c>
      <c r="FC134" s="42" t="s">
        <v>3</v>
      </c>
      <c r="FD134" s="42" t="s">
        <v>3</v>
      </c>
      <c r="FE134" s="42" t="s">
        <v>3</v>
      </c>
      <c r="FF134" s="42" t="s">
        <v>3</v>
      </c>
      <c r="FG134" s="42" t="s">
        <v>3</v>
      </c>
      <c r="FH134" s="42" t="s">
        <v>3</v>
      </c>
      <c r="FI134" s="42" t="s">
        <v>62</v>
      </c>
      <c r="FJ134" s="42" t="s">
        <v>3</v>
      </c>
      <c r="FK134" s="42" t="s">
        <v>3</v>
      </c>
      <c r="FL134" s="42" t="s">
        <v>3</v>
      </c>
      <c r="FM134" s="42" t="s">
        <v>62</v>
      </c>
      <c r="FN134" s="42" t="s">
        <v>3</v>
      </c>
      <c r="FO134" s="43"/>
      <c r="FP134" s="42" t="s">
        <v>3</v>
      </c>
      <c r="FQ134" s="42" t="s">
        <v>3</v>
      </c>
      <c r="FR134" s="42" t="s">
        <v>3</v>
      </c>
      <c r="FS134" s="42" t="s">
        <v>3</v>
      </c>
      <c r="FT134" s="42" t="s">
        <v>3</v>
      </c>
      <c r="FU134" s="42" t="s">
        <v>3</v>
      </c>
      <c r="FV134" s="42" t="s">
        <v>3</v>
      </c>
      <c r="FW134" s="42" t="s">
        <v>3</v>
      </c>
      <c r="FX134" s="42" t="s">
        <v>3</v>
      </c>
      <c r="FY134" s="42" t="s">
        <v>3</v>
      </c>
      <c r="FZ134" s="42" t="s">
        <v>3</v>
      </c>
      <c r="GA134" s="42" t="s">
        <v>3</v>
      </c>
      <c r="GB134" s="42" t="s">
        <v>3</v>
      </c>
      <c r="GC134" s="42" t="s">
        <v>3</v>
      </c>
      <c r="GD134" s="42" t="s">
        <v>3</v>
      </c>
      <c r="GE134" s="42" t="s">
        <v>3</v>
      </c>
      <c r="GF134" s="42" t="s">
        <v>3</v>
      </c>
      <c r="GG134" s="42" t="s">
        <v>3</v>
      </c>
      <c r="GH134" s="42" t="s">
        <v>3</v>
      </c>
      <c r="GI134" s="42" t="s">
        <v>3</v>
      </c>
      <c r="GJ134" s="42" t="s">
        <v>3</v>
      </c>
      <c r="GK134" s="42" t="s">
        <v>3</v>
      </c>
      <c r="GL134" s="42" t="s">
        <v>3</v>
      </c>
      <c r="GM134" s="42" t="s">
        <v>3</v>
      </c>
      <c r="GN134" s="42" t="s">
        <v>3</v>
      </c>
      <c r="GO134" s="42" t="s">
        <v>3</v>
      </c>
      <c r="GP134" s="44" t="s">
        <v>3</v>
      </c>
      <c r="GQ134" s="44" t="s">
        <v>3</v>
      </c>
      <c r="GR134" s="44" t="s">
        <v>3</v>
      </c>
      <c r="GT134" s="44" t="s">
        <v>3</v>
      </c>
      <c r="GU134" s="42" t="s">
        <v>3119</v>
      </c>
      <c r="GV134" s="42" t="s">
        <v>2955</v>
      </c>
      <c r="GW134" s="42" t="s">
        <v>3</v>
      </c>
      <c r="GX134" s="42">
        <v>144836119</v>
      </c>
      <c r="GY134" s="42" t="s">
        <v>3120</v>
      </c>
      <c r="GZ134" s="42" t="s">
        <v>3121</v>
      </c>
      <c r="HA134" s="42" t="s">
        <v>3</v>
      </c>
      <c r="HB134" s="42">
        <v>102</v>
      </c>
    </row>
    <row r="135" spans="1:210" x14ac:dyDescent="0.35">
      <c r="A135" s="42" t="s">
        <v>3127</v>
      </c>
      <c r="B135" s="42" t="s">
        <v>3128</v>
      </c>
      <c r="C135" s="42" t="s">
        <v>2729</v>
      </c>
      <c r="D135" s="42" t="s">
        <v>2635</v>
      </c>
      <c r="E135" s="46">
        <v>338050909239368</v>
      </c>
      <c r="F135" s="42" t="s">
        <v>2729</v>
      </c>
      <c r="G135" s="42" t="s">
        <v>605</v>
      </c>
      <c r="H135" s="42" t="s">
        <v>604</v>
      </c>
      <c r="I135" s="42" t="s">
        <v>605</v>
      </c>
      <c r="J135" s="42" t="s">
        <v>657</v>
      </c>
      <c r="K135" s="42" t="s">
        <v>19</v>
      </c>
      <c r="L135" s="42" t="s">
        <v>28</v>
      </c>
      <c r="M135" s="42" t="s">
        <v>752</v>
      </c>
      <c r="N135" s="42" t="s">
        <v>28</v>
      </c>
      <c r="O135" s="42" t="s">
        <v>2062</v>
      </c>
      <c r="P135" s="42" t="s">
        <v>14</v>
      </c>
      <c r="Q135" s="42" t="s">
        <v>3</v>
      </c>
      <c r="R135" s="42" t="s">
        <v>751</v>
      </c>
      <c r="S135" s="42" t="s">
        <v>14</v>
      </c>
      <c r="T135" s="42" t="s">
        <v>14</v>
      </c>
      <c r="U135" s="43" t="s">
        <v>14</v>
      </c>
      <c r="V135" s="42" t="s">
        <v>18</v>
      </c>
      <c r="W135" s="42" t="s">
        <v>1086</v>
      </c>
      <c r="X135" s="42" t="s">
        <v>1085</v>
      </c>
      <c r="Y135" s="42" t="s">
        <v>1086</v>
      </c>
      <c r="Z135" s="42" t="s">
        <v>1091</v>
      </c>
      <c r="AA135" s="42" t="s">
        <v>1045</v>
      </c>
      <c r="AB135" s="42" t="s">
        <v>1045</v>
      </c>
      <c r="AC135" s="42" t="s">
        <v>3</v>
      </c>
      <c r="AD135" s="42" t="s">
        <v>3</v>
      </c>
      <c r="AE135" s="43" t="s">
        <v>3</v>
      </c>
      <c r="AF135" s="44" t="s">
        <v>3</v>
      </c>
      <c r="AG135" s="44" t="s">
        <v>3</v>
      </c>
      <c r="AH135" s="42" t="s">
        <v>3</v>
      </c>
      <c r="AI135" s="42" t="s">
        <v>3</v>
      </c>
      <c r="AJ135" s="42" t="s">
        <v>3</v>
      </c>
      <c r="AK135" s="42" t="s">
        <v>3</v>
      </c>
      <c r="AL135" s="42" t="s">
        <v>3</v>
      </c>
      <c r="AM135" s="42" t="s">
        <v>3</v>
      </c>
      <c r="AN135" s="42" t="s">
        <v>3</v>
      </c>
      <c r="AO135" s="42" t="s">
        <v>3</v>
      </c>
      <c r="AP135" s="42" t="s">
        <v>3</v>
      </c>
      <c r="AQ135" s="42" t="s">
        <v>3</v>
      </c>
      <c r="AR135" s="42" t="s">
        <v>3</v>
      </c>
      <c r="AS135" s="42" t="s">
        <v>3</v>
      </c>
      <c r="AT135" s="42" t="s">
        <v>3</v>
      </c>
      <c r="AU135" s="42" t="s">
        <v>3</v>
      </c>
      <c r="AV135" s="42" t="s">
        <v>3</v>
      </c>
      <c r="AW135" s="42" t="s">
        <v>3</v>
      </c>
      <c r="AX135" s="42" t="s">
        <v>3</v>
      </c>
      <c r="AY135" s="42" t="s">
        <v>3</v>
      </c>
      <c r="AZ135" s="42" t="s">
        <v>3</v>
      </c>
      <c r="BA135" s="42" t="s">
        <v>3</v>
      </c>
      <c r="BB135" s="42" t="s">
        <v>3</v>
      </c>
      <c r="BC135" s="42" t="s">
        <v>3</v>
      </c>
      <c r="BD135" s="42" t="s">
        <v>3</v>
      </c>
      <c r="BE135" s="42" t="s">
        <v>3</v>
      </c>
      <c r="BF135" s="42" t="s">
        <v>3</v>
      </c>
      <c r="BG135" s="42" t="s">
        <v>3</v>
      </c>
      <c r="BH135" s="42" t="s">
        <v>3</v>
      </c>
      <c r="BI135" s="42" t="s">
        <v>3</v>
      </c>
      <c r="BJ135" s="42" t="s">
        <v>3</v>
      </c>
      <c r="BK135" s="42" t="s">
        <v>3</v>
      </c>
      <c r="BL135" s="42" t="s">
        <v>3</v>
      </c>
      <c r="BM135" s="42" t="s">
        <v>3</v>
      </c>
      <c r="BN135" s="42" t="s">
        <v>3</v>
      </c>
      <c r="BO135" s="42" t="s">
        <v>3</v>
      </c>
      <c r="BP135" s="42" t="s">
        <v>3</v>
      </c>
      <c r="BQ135" s="42" t="s">
        <v>3</v>
      </c>
      <c r="BR135" s="42" t="s">
        <v>3</v>
      </c>
      <c r="BS135" s="42" t="s">
        <v>3</v>
      </c>
      <c r="BT135" s="43" t="s">
        <v>3</v>
      </c>
      <c r="BU135" s="42" t="s">
        <v>3</v>
      </c>
      <c r="BV135" s="42" t="s">
        <v>3</v>
      </c>
      <c r="BW135" s="42" t="s">
        <v>3</v>
      </c>
      <c r="BX135" s="42" t="s">
        <v>3</v>
      </c>
      <c r="BY135" s="42" t="s">
        <v>3</v>
      </c>
      <c r="BZ135" s="42" t="s">
        <v>3</v>
      </c>
      <c r="CA135" s="42" t="s">
        <v>3</v>
      </c>
      <c r="CB135" s="42" t="s">
        <v>3</v>
      </c>
      <c r="CC135" s="42" t="s">
        <v>3</v>
      </c>
      <c r="CD135" s="43" t="s">
        <v>3</v>
      </c>
      <c r="CE135" s="42" t="s">
        <v>3</v>
      </c>
      <c r="CF135" s="42" t="s">
        <v>3</v>
      </c>
      <c r="CG135" s="42" t="s">
        <v>3</v>
      </c>
      <c r="CH135" s="42" t="s">
        <v>3</v>
      </c>
      <c r="CI135" s="42" t="s">
        <v>3</v>
      </c>
      <c r="CJ135" s="42" t="s">
        <v>3</v>
      </c>
      <c r="CK135" s="42" t="s">
        <v>3</v>
      </c>
      <c r="CL135" s="42" t="s">
        <v>3</v>
      </c>
      <c r="CM135" s="42" t="s">
        <v>3</v>
      </c>
      <c r="CN135" s="42" t="s">
        <v>3</v>
      </c>
      <c r="CO135" s="43" t="s">
        <v>3</v>
      </c>
      <c r="CP135" s="45" t="s">
        <v>3</v>
      </c>
      <c r="CQ135" s="42" t="s">
        <v>3</v>
      </c>
      <c r="CR135" s="42" t="s">
        <v>3</v>
      </c>
      <c r="CS135" s="42" t="s">
        <v>3</v>
      </c>
      <c r="CT135" s="42" t="s">
        <v>3</v>
      </c>
      <c r="CU135" s="42" t="s">
        <v>3</v>
      </c>
      <c r="CV135" s="42" t="s">
        <v>3</v>
      </c>
      <c r="CW135" s="42" t="s">
        <v>3</v>
      </c>
      <c r="CX135" s="42" t="s">
        <v>3</v>
      </c>
      <c r="CY135" s="42" t="s">
        <v>3</v>
      </c>
      <c r="CZ135" s="42" t="s">
        <v>3</v>
      </c>
      <c r="DA135" s="42" t="s">
        <v>3</v>
      </c>
      <c r="DB135" s="42" t="s">
        <v>3</v>
      </c>
      <c r="DC135" s="42" t="s">
        <v>3</v>
      </c>
      <c r="DD135" s="42" t="s">
        <v>3</v>
      </c>
      <c r="DE135" s="42" t="s">
        <v>3</v>
      </c>
      <c r="DF135" s="42" t="s">
        <v>3</v>
      </c>
      <c r="DG135" s="42" t="s">
        <v>3</v>
      </c>
      <c r="DH135" s="42" t="s">
        <v>3</v>
      </c>
      <c r="DI135" s="42" t="s">
        <v>3</v>
      </c>
      <c r="DJ135" s="42" t="s">
        <v>3</v>
      </c>
      <c r="DK135" s="42" t="s">
        <v>3</v>
      </c>
      <c r="DL135" s="42" t="s">
        <v>3</v>
      </c>
      <c r="DM135" s="42" t="s">
        <v>3</v>
      </c>
      <c r="DN135" s="42" t="s">
        <v>3</v>
      </c>
      <c r="DO135" s="42" t="s">
        <v>3</v>
      </c>
      <c r="DP135" s="42" t="s">
        <v>3</v>
      </c>
      <c r="DQ135" s="42" t="s">
        <v>3</v>
      </c>
      <c r="DR135" s="42" t="s">
        <v>3</v>
      </c>
      <c r="DS135" s="42" t="s">
        <v>3</v>
      </c>
      <c r="DT135" s="42" t="s">
        <v>3</v>
      </c>
      <c r="DU135" s="42" t="s">
        <v>3</v>
      </c>
      <c r="DV135" s="42" t="s">
        <v>3</v>
      </c>
      <c r="DW135" s="42" t="s">
        <v>3</v>
      </c>
      <c r="DX135" s="42" t="s">
        <v>3</v>
      </c>
      <c r="DY135" s="42" t="s">
        <v>3</v>
      </c>
      <c r="DZ135" s="42" t="s">
        <v>3</v>
      </c>
      <c r="EA135" s="42" t="s">
        <v>3</v>
      </c>
      <c r="EB135" s="42" t="s">
        <v>3</v>
      </c>
      <c r="EC135" s="42" t="s">
        <v>3</v>
      </c>
      <c r="ED135" s="42" t="s">
        <v>3</v>
      </c>
      <c r="EE135" s="42" t="s">
        <v>3</v>
      </c>
      <c r="EF135" s="42" t="s">
        <v>3</v>
      </c>
      <c r="EG135" s="42" t="s">
        <v>3</v>
      </c>
      <c r="EH135" s="42" t="s">
        <v>3</v>
      </c>
      <c r="EI135" s="42" t="s">
        <v>3</v>
      </c>
      <c r="EJ135" s="42" t="s">
        <v>3</v>
      </c>
      <c r="EK135" s="42" t="s">
        <v>3</v>
      </c>
      <c r="EL135" s="42" t="s">
        <v>3</v>
      </c>
      <c r="EM135" s="42" t="s">
        <v>3</v>
      </c>
      <c r="EN135" s="42" t="s">
        <v>3</v>
      </c>
      <c r="EO135" s="42" t="s">
        <v>3</v>
      </c>
      <c r="EP135" s="42" t="s">
        <v>3</v>
      </c>
      <c r="EQ135" s="42" t="s">
        <v>3</v>
      </c>
      <c r="ER135" s="42" t="s">
        <v>3</v>
      </c>
      <c r="ES135" s="42" t="s">
        <v>3</v>
      </c>
      <c r="ET135" s="42" t="s">
        <v>3</v>
      </c>
      <c r="EU135" s="42" t="s">
        <v>3</v>
      </c>
      <c r="EV135" s="42" t="s">
        <v>3</v>
      </c>
      <c r="EW135" s="42" t="s">
        <v>3</v>
      </c>
      <c r="EX135" s="44" t="s">
        <v>3</v>
      </c>
      <c r="EY135" s="44" t="s">
        <v>3</v>
      </c>
      <c r="EZ135" s="42" t="s">
        <v>3129</v>
      </c>
      <c r="FA135" s="42" t="s">
        <v>1045</v>
      </c>
      <c r="FB135" s="42" t="s">
        <v>1045</v>
      </c>
      <c r="FC135" s="42" t="s">
        <v>3</v>
      </c>
      <c r="FD135" s="42" t="s">
        <v>1046</v>
      </c>
      <c r="FE135" s="42" t="s">
        <v>19</v>
      </c>
      <c r="FF135" s="42" t="s">
        <v>29</v>
      </c>
      <c r="FG135" s="42" t="s">
        <v>1285</v>
      </c>
      <c r="FH135" s="42" t="s">
        <v>1045</v>
      </c>
      <c r="FI135" s="42" t="s">
        <v>62</v>
      </c>
      <c r="FJ135" s="42">
        <v>3000</v>
      </c>
      <c r="FK135" s="42">
        <v>5000</v>
      </c>
      <c r="FL135" s="42" t="s">
        <v>3</v>
      </c>
      <c r="FM135" s="42" t="s">
        <v>62</v>
      </c>
      <c r="FN135" s="42" t="s">
        <v>3</v>
      </c>
      <c r="FO135" s="43">
        <v>5000</v>
      </c>
      <c r="FP135" s="42" t="s">
        <v>17</v>
      </c>
      <c r="FQ135" s="42" t="s">
        <v>3</v>
      </c>
      <c r="FR135" s="42" t="s">
        <v>3</v>
      </c>
      <c r="FS135" s="42" t="s">
        <v>3</v>
      </c>
      <c r="FT135" s="42" t="s">
        <v>3</v>
      </c>
      <c r="FU135" s="42" t="s">
        <v>3</v>
      </c>
      <c r="FV135" s="42" t="s">
        <v>3</v>
      </c>
      <c r="FW135" s="42" t="s">
        <v>3</v>
      </c>
      <c r="FX135" s="42" t="s">
        <v>3</v>
      </c>
      <c r="FY135" s="42" t="s">
        <v>3</v>
      </c>
      <c r="FZ135" s="42" t="s">
        <v>3</v>
      </c>
      <c r="GA135" s="42" t="s">
        <v>3</v>
      </c>
      <c r="GB135" s="42" t="s">
        <v>3</v>
      </c>
      <c r="GC135" s="42" t="s">
        <v>3</v>
      </c>
      <c r="GD135" s="42" t="s">
        <v>3</v>
      </c>
      <c r="GE135" s="42" t="s">
        <v>3</v>
      </c>
      <c r="GF135" s="42" t="s">
        <v>3</v>
      </c>
      <c r="GG135" s="42" t="s">
        <v>3</v>
      </c>
      <c r="GH135" s="42" t="s">
        <v>3</v>
      </c>
      <c r="GI135" s="42" t="s">
        <v>3</v>
      </c>
      <c r="GJ135" s="42" t="s">
        <v>3</v>
      </c>
      <c r="GK135" s="42" t="s">
        <v>3</v>
      </c>
      <c r="GL135" s="42" t="s">
        <v>3</v>
      </c>
      <c r="GM135" s="42" t="s">
        <v>3</v>
      </c>
      <c r="GN135" s="42" t="s">
        <v>1046</v>
      </c>
      <c r="GO135" s="42" t="s">
        <v>3</v>
      </c>
      <c r="GP135" s="44" t="s">
        <v>3</v>
      </c>
      <c r="GQ135" s="44" t="s">
        <v>3</v>
      </c>
      <c r="GR135" s="44" t="s">
        <v>3</v>
      </c>
      <c r="GT135" s="44" t="s">
        <v>3</v>
      </c>
      <c r="GU135" s="42" t="s">
        <v>3</v>
      </c>
      <c r="GV135" s="42" t="s">
        <v>2955</v>
      </c>
      <c r="GW135" s="42" t="s">
        <v>3</v>
      </c>
      <c r="GX135" s="42">
        <v>144860709</v>
      </c>
      <c r="GY135" s="42" t="s">
        <v>3130</v>
      </c>
      <c r="GZ135" s="42" t="s">
        <v>3131</v>
      </c>
      <c r="HA135" s="42" t="s">
        <v>3</v>
      </c>
      <c r="HB135" s="42">
        <v>107</v>
      </c>
    </row>
    <row r="136" spans="1:210" x14ac:dyDescent="0.35">
      <c r="A136" s="42" t="s">
        <v>3132</v>
      </c>
      <c r="B136" s="42" t="s">
        <v>3133</v>
      </c>
      <c r="C136" s="42" t="s">
        <v>2729</v>
      </c>
      <c r="D136" s="42" t="s">
        <v>2635</v>
      </c>
      <c r="E136" s="46">
        <v>338050909239368</v>
      </c>
      <c r="F136" s="42" t="s">
        <v>2729</v>
      </c>
      <c r="G136" s="42" t="s">
        <v>605</v>
      </c>
      <c r="H136" s="42" t="s">
        <v>604</v>
      </c>
      <c r="I136" s="42" t="s">
        <v>605</v>
      </c>
      <c r="J136" s="42" t="s">
        <v>657</v>
      </c>
      <c r="K136" s="42" t="s">
        <v>19</v>
      </c>
      <c r="L136" s="42" t="s">
        <v>28</v>
      </c>
      <c r="M136" s="42" t="s">
        <v>752</v>
      </c>
      <c r="N136" s="42" t="s">
        <v>28</v>
      </c>
      <c r="O136" s="42" t="s">
        <v>2062</v>
      </c>
      <c r="P136" s="42" t="s">
        <v>14</v>
      </c>
      <c r="Q136" s="42" t="s">
        <v>3</v>
      </c>
      <c r="R136" s="42" t="s">
        <v>751</v>
      </c>
      <c r="S136" s="42" t="s">
        <v>14</v>
      </c>
      <c r="T136" s="42" t="s">
        <v>14</v>
      </c>
      <c r="U136" s="43" t="s">
        <v>14</v>
      </c>
      <c r="V136" s="42" t="s">
        <v>18</v>
      </c>
      <c r="W136" s="42" t="s">
        <v>1086</v>
      </c>
      <c r="X136" s="42" t="s">
        <v>1085</v>
      </c>
      <c r="Y136" s="42" t="s">
        <v>1086</v>
      </c>
      <c r="Z136" s="42" t="s">
        <v>1091</v>
      </c>
      <c r="AA136" s="42" t="s">
        <v>1045</v>
      </c>
      <c r="AB136" s="42" t="s">
        <v>1045</v>
      </c>
      <c r="AC136" s="42" t="s">
        <v>3</v>
      </c>
      <c r="AD136" s="42" t="s">
        <v>3</v>
      </c>
      <c r="AE136" s="43" t="s">
        <v>3</v>
      </c>
      <c r="AF136" s="44" t="s">
        <v>3</v>
      </c>
      <c r="AG136" s="44" t="s">
        <v>3</v>
      </c>
      <c r="AH136" s="42" t="s">
        <v>3</v>
      </c>
      <c r="AI136" s="42" t="s">
        <v>3</v>
      </c>
      <c r="AJ136" s="42" t="s">
        <v>3</v>
      </c>
      <c r="AK136" s="42" t="s">
        <v>3</v>
      </c>
      <c r="AL136" s="42" t="s">
        <v>3</v>
      </c>
      <c r="AM136" s="42" t="s">
        <v>3</v>
      </c>
      <c r="AN136" s="42" t="s">
        <v>3</v>
      </c>
      <c r="AO136" s="42" t="s">
        <v>3</v>
      </c>
      <c r="AP136" s="42" t="s">
        <v>3</v>
      </c>
      <c r="AQ136" s="42" t="s">
        <v>3</v>
      </c>
      <c r="AR136" s="42" t="s">
        <v>3</v>
      </c>
      <c r="AS136" s="42" t="s">
        <v>3</v>
      </c>
      <c r="AT136" s="42" t="s">
        <v>3</v>
      </c>
      <c r="AU136" s="42" t="s">
        <v>3</v>
      </c>
      <c r="AV136" s="42" t="s">
        <v>3</v>
      </c>
      <c r="AW136" s="42" t="s">
        <v>3</v>
      </c>
      <c r="AX136" s="42" t="s">
        <v>3</v>
      </c>
      <c r="AY136" s="42" t="s">
        <v>3</v>
      </c>
      <c r="AZ136" s="42" t="s">
        <v>3</v>
      </c>
      <c r="BA136" s="42" t="s">
        <v>3</v>
      </c>
      <c r="BB136" s="42" t="s">
        <v>3</v>
      </c>
      <c r="BC136" s="42" t="s">
        <v>3</v>
      </c>
      <c r="BD136" s="42" t="s">
        <v>3</v>
      </c>
      <c r="BE136" s="42" t="s">
        <v>3</v>
      </c>
      <c r="BF136" s="42" t="s">
        <v>3</v>
      </c>
      <c r="BG136" s="42" t="s">
        <v>3</v>
      </c>
      <c r="BH136" s="42" t="s">
        <v>3</v>
      </c>
      <c r="BI136" s="42" t="s">
        <v>3</v>
      </c>
      <c r="BJ136" s="42" t="s">
        <v>3</v>
      </c>
      <c r="BK136" s="42" t="s">
        <v>3</v>
      </c>
      <c r="BL136" s="42" t="s">
        <v>3</v>
      </c>
      <c r="BM136" s="42" t="s">
        <v>3</v>
      </c>
      <c r="BN136" s="42" t="s">
        <v>3</v>
      </c>
      <c r="BO136" s="42" t="s">
        <v>3</v>
      </c>
      <c r="BP136" s="42" t="s">
        <v>3</v>
      </c>
      <c r="BQ136" s="42" t="s">
        <v>3</v>
      </c>
      <c r="BR136" s="42" t="s">
        <v>3</v>
      </c>
      <c r="BS136" s="42" t="s">
        <v>3</v>
      </c>
      <c r="BT136" s="43" t="s">
        <v>3</v>
      </c>
      <c r="BU136" s="42" t="s">
        <v>3</v>
      </c>
      <c r="BV136" s="42" t="s">
        <v>3</v>
      </c>
      <c r="BW136" s="42" t="s">
        <v>3</v>
      </c>
      <c r="BX136" s="42" t="s">
        <v>3</v>
      </c>
      <c r="BY136" s="42" t="s">
        <v>3</v>
      </c>
      <c r="BZ136" s="42" t="s">
        <v>3</v>
      </c>
      <c r="CA136" s="42" t="s">
        <v>3</v>
      </c>
      <c r="CB136" s="42" t="s">
        <v>3</v>
      </c>
      <c r="CC136" s="42" t="s">
        <v>3</v>
      </c>
      <c r="CD136" s="43" t="s">
        <v>3</v>
      </c>
      <c r="CE136" s="42" t="s">
        <v>3</v>
      </c>
      <c r="CF136" s="42" t="s">
        <v>3</v>
      </c>
      <c r="CG136" s="42" t="s">
        <v>3</v>
      </c>
      <c r="CH136" s="42" t="s">
        <v>3</v>
      </c>
      <c r="CI136" s="42" t="s">
        <v>3</v>
      </c>
      <c r="CJ136" s="42" t="s">
        <v>3</v>
      </c>
      <c r="CK136" s="42" t="s">
        <v>3</v>
      </c>
      <c r="CL136" s="42" t="s">
        <v>3</v>
      </c>
      <c r="CM136" s="42" t="s">
        <v>3</v>
      </c>
      <c r="CN136" s="42" t="s">
        <v>3</v>
      </c>
      <c r="CO136" s="43" t="s">
        <v>3</v>
      </c>
      <c r="CP136" s="45" t="s">
        <v>3</v>
      </c>
      <c r="CQ136" s="42" t="s">
        <v>3</v>
      </c>
      <c r="CR136" s="42" t="s">
        <v>3</v>
      </c>
      <c r="CS136" s="42" t="s">
        <v>3</v>
      </c>
      <c r="CT136" s="42" t="s">
        <v>3</v>
      </c>
      <c r="CU136" s="42" t="s">
        <v>3</v>
      </c>
      <c r="CV136" s="42" t="s">
        <v>3</v>
      </c>
      <c r="CW136" s="42" t="s">
        <v>3</v>
      </c>
      <c r="CX136" s="42" t="s">
        <v>3</v>
      </c>
      <c r="CY136" s="42" t="s">
        <v>3</v>
      </c>
      <c r="CZ136" s="42" t="s">
        <v>3</v>
      </c>
      <c r="DA136" s="42" t="s">
        <v>3</v>
      </c>
      <c r="DB136" s="42" t="s">
        <v>3</v>
      </c>
      <c r="DC136" s="42" t="s">
        <v>3</v>
      </c>
      <c r="DD136" s="42" t="s">
        <v>3</v>
      </c>
      <c r="DE136" s="42" t="s">
        <v>3</v>
      </c>
      <c r="DF136" s="42" t="s">
        <v>3</v>
      </c>
      <c r="DG136" s="42" t="s">
        <v>3</v>
      </c>
      <c r="DH136" s="42" t="s">
        <v>3</v>
      </c>
      <c r="DI136" s="42" t="s">
        <v>3</v>
      </c>
      <c r="DJ136" s="42" t="s">
        <v>3</v>
      </c>
      <c r="DK136" s="42" t="s">
        <v>3</v>
      </c>
      <c r="DL136" s="42" t="s">
        <v>3</v>
      </c>
      <c r="DM136" s="42" t="s">
        <v>3</v>
      </c>
      <c r="DN136" s="42" t="s">
        <v>3</v>
      </c>
      <c r="DO136" s="42" t="s">
        <v>3</v>
      </c>
      <c r="DP136" s="42" t="s">
        <v>3</v>
      </c>
      <c r="DQ136" s="42" t="s">
        <v>3</v>
      </c>
      <c r="DR136" s="42" t="s">
        <v>3</v>
      </c>
      <c r="DS136" s="42" t="s">
        <v>3</v>
      </c>
      <c r="DT136" s="42" t="s">
        <v>3</v>
      </c>
      <c r="DU136" s="42" t="s">
        <v>3</v>
      </c>
      <c r="DV136" s="42" t="s">
        <v>3</v>
      </c>
      <c r="DW136" s="42" t="s">
        <v>3</v>
      </c>
      <c r="DX136" s="42" t="s">
        <v>3</v>
      </c>
      <c r="DY136" s="42" t="s">
        <v>3</v>
      </c>
      <c r="DZ136" s="42" t="s">
        <v>3</v>
      </c>
      <c r="EA136" s="42" t="s">
        <v>3</v>
      </c>
      <c r="EB136" s="42" t="s">
        <v>3</v>
      </c>
      <c r="EC136" s="42" t="s">
        <v>3</v>
      </c>
      <c r="ED136" s="42" t="s">
        <v>3</v>
      </c>
      <c r="EE136" s="42" t="s">
        <v>3</v>
      </c>
      <c r="EF136" s="42" t="s">
        <v>3</v>
      </c>
      <c r="EG136" s="42" t="s">
        <v>3</v>
      </c>
      <c r="EH136" s="42" t="s">
        <v>3</v>
      </c>
      <c r="EI136" s="42" t="s">
        <v>3</v>
      </c>
      <c r="EJ136" s="42" t="s">
        <v>3</v>
      </c>
      <c r="EK136" s="42" t="s">
        <v>3</v>
      </c>
      <c r="EL136" s="42" t="s">
        <v>3</v>
      </c>
      <c r="EM136" s="42" t="s">
        <v>3</v>
      </c>
      <c r="EN136" s="42" t="s">
        <v>3</v>
      </c>
      <c r="EO136" s="42" t="s">
        <v>3</v>
      </c>
      <c r="EP136" s="42" t="s">
        <v>3</v>
      </c>
      <c r="EQ136" s="42" t="s">
        <v>3</v>
      </c>
      <c r="ER136" s="42" t="s">
        <v>3</v>
      </c>
      <c r="ES136" s="42" t="s">
        <v>3</v>
      </c>
      <c r="ET136" s="42" t="s">
        <v>3</v>
      </c>
      <c r="EU136" s="42" t="s">
        <v>3</v>
      </c>
      <c r="EV136" s="42" t="s">
        <v>3</v>
      </c>
      <c r="EW136" s="42" t="s">
        <v>3</v>
      </c>
      <c r="EX136" s="44" t="s">
        <v>3</v>
      </c>
      <c r="EY136" s="44" t="s">
        <v>3</v>
      </c>
      <c r="EZ136" s="42" t="s">
        <v>3129</v>
      </c>
      <c r="FA136" s="42" t="s">
        <v>1045</v>
      </c>
      <c r="FB136" s="42" t="s">
        <v>1045</v>
      </c>
      <c r="FC136" s="42" t="s">
        <v>3</v>
      </c>
      <c r="FD136" s="42" t="s">
        <v>1046</v>
      </c>
      <c r="FE136" s="42" t="s">
        <v>19</v>
      </c>
      <c r="FF136" s="42" t="s">
        <v>29</v>
      </c>
      <c r="FG136" s="42" t="s">
        <v>1285</v>
      </c>
      <c r="FH136" s="42" t="s">
        <v>1045</v>
      </c>
      <c r="FI136" s="42" t="s">
        <v>62</v>
      </c>
      <c r="FJ136" s="42">
        <v>3000</v>
      </c>
      <c r="FK136" s="42">
        <v>4000</v>
      </c>
      <c r="FL136" s="42" t="s">
        <v>3</v>
      </c>
      <c r="FM136" s="42" t="s">
        <v>62</v>
      </c>
      <c r="FN136" s="42" t="s">
        <v>3</v>
      </c>
      <c r="FO136" s="43">
        <v>4000</v>
      </c>
      <c r="FP136" s="42" t="s">
        <v>33</v>
      </c>
      <c r="FQ136" s="42" t="s">
        <v>1008</v>
      </c>
      <c r="FR136" s="42">
        <v>0</v>
      </c>
      <c r="FS136" s="42">
        <v>0</v>
      </c>
      <c r="FT136" s="42">
        <v>0</v>
      </c>
      <c r="FU136" s="42">
        <v>0</v>
      </c>
      <c r="FV136" s="42">
        <v>0</v>
      </c>
      <c r="FW136" s="42">
        <v>0</v>
      </c>
      <c r="FX136" s="42">
        <v>0</v>
      </c>
      <c r="FY136" s="42">
        <v>0</v>
      </c>
      <c r="FZ136" s="42">
        <v>1</v>
      </c>
      <c r="GA136" s="42">
        <v>0</v>
      </c>
      <c r="GB136" s="42">
        <v>0</v>
      </c>
      <c r="GC136" s="42" t="s">
        <v>3</v>
      </c>
      <c r="GD136" s="42" t="s">
        <v>3</v>
      </c>
      <c r="GE136" s="42" t="s">
        <v>3</v>
      </c>
      <c r="GF136" s="42" t="s">
        <v>3</v>
      </c>
      <c r="GG136" s="42" t="s">
        <v>3</v>
      </c>
      <c r="GH136" s="42" t="s">
        <v>3</v>
      </c>
      <c r="GI136" s="42" t="s">
        <v>3</v>
      </c>
      <c r="GJ136" s="42" t="s">
        <v>3</v>
      </c>
      <c r="GK136" s="42" t="s">
        <v>3</v>
      </c>
      <c r="GL136" s="42" t="s">
        <v>3</v>
      </c>
      <c r="GM136" s="42" t="s">
        <v>3</v>
      </c>
      <c r="GN136" s="42" t="s">
        <v>1046</v>
      </c>
      <c r="GO136" s="42" t="s">
        <v>3</v>
      </c>
      <c r="GP136" s="44" t="s">
        <v>3</v>
      </c>
      <c r="GQ136" s="44" t="s">
        <v>3</v>
      </c>
      <c r="GR136" s="44" t="s">
        <v>3</v>
      </c>
      <c r="GT136" s="44" t="s">
        <v>3</v>
      </c>
      <c r="GU136" s="42" t="s">
        <v>3</v>
      </c>
      <c r="GV136" s="42" t="s">
        <v>2955</v>
      </c>
      <c r="GW136" s="42" t="s">
        <v>3</v>
      </c>
      <c r="GX136" s="42">
        <v>144860711</v>
      </c>
      <c r="GY136" s="42" t="s">
        <v>3134</v>
      </c>
      <c r="GZ136" s="42" t="s">
        <v>3135</v>
      </c>
      <c r="HA136" s="42" t="s">
        <v>3</v>
      </c>
      <c r="HB136" s="42">
        <v>108</v>
      </c>
    </row>
    <row r="137" spans="1:210" x14ac:dyDescent="0.35">
      <c r="A137" s="42" t="s">
        <v>3140</v>
      </c>
      <c r="B137" s="42" t="s">
        <v>3141</v>
      </c>
      <c r="C137" s="42" t="s">
        <v>2729</v>
      </c>
      <c r="D137" s="42" t="s">
        <v>2635</v>
      </c>
      <c r="E137" s="46">
        <v>338050942688223</v>
      </c>
      <c r="F137" s="42" t="s">
        <v>2729</v>
      </c>
      <c r="G137" s="42" t="s">
        <v>605</v>
      </c>
      <c r="H137" s="42" t="s">
        <v>604</v>
      </c>
      <c r="I137" s="42" t="s">
        <v>605</v>
      </c>
      <c r="J137" s="42" t="s">
        <v>659</v>
      </c>
      <c r="K137" s="42" t="s">
        <v>19</v>
      </c>
      <c r="L137" s="42" t="s">
        <v>28</v>
      </c>
      <c r="M137" s="42" t="s">
        <v>752</v>
      </c>
      <c r="N137" s="42" t="s">
        <v>28</v>
      </c>
      <c r="O137" s="42" t="s">
        <v>2062</v>
      </c>
      <c r="P137" s="42" t="s">
        <v>14</v>
      </c>
      <c r="Q137" s="42" t="s">
        <v>3</v>
      </c>
      <c r="R137" s="42" t="s">
        <v>751</v>
      </c>
      <c r="S137" s="42" t="s">
        <v>14</v>
      </c>
      <c r="T137" s="42" t="s">
        <v>14</v>
      </c>
      <c r="U137" s="43" t="s">
        <v>14</v>
      </c>
      <c r="V137" s="42" t="s">
        <v>18</v>
      </c>
      <c r="W137" s="42" t="s">
        <v>1086</v>
      </c>
      <c r="X137" s="42" t="s">
        <v>1085</v>
      </c>
      <c r="Y137" s="42" t="s">
        <v>1086</v>
      </c>
      <c r="Z137" s="42" t="s">
        <v>1091</v>
      </c>
      <c r="AA137" s="42" t="s">
        <v>1045</v>
      </c>
      <c r="AB137" s="42" t="s">
        <v>1045</v>
      </c>
      <c r="AC137" s="42" t="s">
        <v>3</v>
      </c>
      <c r="AD137" s="42" t="s">
        <v>3</v>
      </c>
      <c r="AE137" s="43" t="s">
        <v>3</v>
      </c>
      <c r="AF137" s="44" t="s">
        <v>3</v>
      </c>
      <c r="AG137" s="44" t="s">
        <v>3</v>
      </c>
      <c r="AH137" s="42" t="s">
        <v>3</v>
      </c>
      <c r="AI137" s="42" t="s">
        <v>3</v>
      </c>
      <c r="AJ137" s="42" t="s">
        <v>3</v>
      </c>
      <c r="AK137" s="42" t="s">
        <v>3</v>
      </c>
      <c r="AL137" s="42" t="s">
        <v>3</v>
      </c>
      <c r="AM137" s="42" t="s">
        <v>3</v>
      </c>
      <c r="AN137" s="42" t="s">
        <v>3</v>
      </c>
      <c r="AO137" s="42" t="s">
        <v>3</v>
      </c>
      <c r="AP137" s="42" t="s">
        <v>3</v>
      </c>
      <c r="AQ137" s="42" t="s">
        <v>3</v>
      </c>
      <c r="AR137" s="42" t="s">
        <v>3</v>
      </c>
      <c r="AS137" s="42" t="s">
        <v>3</v>
      </c>
      <c r="AT137" s="42" t="s">
        <v>3</v>
      </c>
      <c r="AU137" s="42" t="s">
        <v>3</v>
      </c>
      <c r="AV137" s="42" t="s">
        <v>3</v>
      </c>
      <c r="AW137" s="42" t="s">
        <v>3</v>
      </c>
      <c r="AX137" s="42" t="s">
        <v>3</v>
      </c>
      <c r="AY137" s="42" t="s">
        <v>3</v>
      </c>
      <c r="AZ137" s="42" t="s">
        <v>3</v>
      </c>
      <c r="BA137" s="42" t="s">
        <v>3</v>
      </c>
      <c r="BB137" s="42" t="s">
        <v>3</v>
      </c>
      <c r="BC137" s="42" t="s">
        <v>3</v>
      </c>
      <c r="BD137" s="42" t="s">
        <v>3</v>
      </c>
      <c r="BE137" s="42" t="s">
        <v>3</v>
      </c>
      <c r="BF137" s="42" t="s">
        <v>3</v>
      </c>
      <c r="BG137" s="42" t="s">
        <v>3</v>
      </c>
      <c r="BH137" s="42" t="s">
        <v>3</v>
      </c>
      <c r="BI137" s="42" t="s">
        <v>3</v>
      </c>
      <c r="BJ137" s="42" t="s">
        <v>3</v>
      </c>
      <c r="BK137" s="42" t="s">
        <v>3</v>
      </c>
      <c r="BL137" s="42" t="s">
        <v>3</v>
      </c>
      <c r="BM137" s="42" t="s">
        <v>3</v>
      </c>
      <c r="BN137" s="42" t="s">
        <v>3</v>
      </c>
      <c r="BO137" s="42" t="s">
        <v>3</v>
      </c>
      <c r="BP137" s="42" t="s">
        <v>3</v>
      </c>
      <c r="BQ137" s="42" t="s">
        <v>3</v>
      </c>
      <c r="BR137" s="42" t="s">
        <v>3</v>
      </c>
      <c r="BS137" s="42" t="s">
        <v>3</v>
      </c>
      <c r="BT137" s="43" t="s">
        <v>3</v>
      </c>
      <c r="BU137" s="42" t="s">
        <v>3</v>
      </c>
      <c r="BV137" s="42" t="s">
        <v>3</v>
      </c>
      <c r="BW137" s="42" t="s">
        <v>3</v>
      </c>
      <c r="BX137" s="42" t="s">
        <v>3</v>
      </c>
      <c r="BY137" s="42" t="s">
        <v>3</v>
      </c>
      <c r="BZ137" s="42" t="s">
        <v>3</v>
      </c>
      <c r="CA137" s="42" t="s">
        <v>3</v>
      </c>
      <c r="CB137" s="42" t="s">
        <v>3</v>
      </c>
      <c r="CC137" s="42" t="s">
        <v>3</v>
      </c>
      <c r="CD137" s="43" t="s">
        <v>3</v>
      </c>
      <c r="CE137" s="42" t="s">
        <v>3</v>
      </c>
      <c r="CF137" s="42" t="s">
        <v>3</v>
      </c>
      <c r="CG137" s="42" t="s">
        <v>3</v>
      </c>
      <c r="CH137" s="42" t="s">
        <v>3</v>
      </c>
      <c r="CI137" s="42" t="s">
        <v>3</v>
      </c>
      <c r="CJ137" s="42" t="s">
        <v>3</v>
      </c>
      <c r="CK137" s="42" t="s">
        <v>3</v>
      </c>
      <c r="CL137" s="42" t="s">
        <v>3</v>
      </c>
      <c r="CM137" s="42" t="s">
        <v>3</v>
      </c>
      <c r="CN137" s="42" t="s">
        <v>3</v>
      </c>
      <c r="CO137" s="43" t="s">
        <v>3</v>
      </c>
      <c r="CP137" s="45" t="s">
        <v>3</v>
      </c>
      <c r="CQ137" s="42" t="s">
        <v>3</v>
      </c>
      <c r="CR137" s="42" t="s">
        <v>3</v>
      </c>
      <c r="CS137" s="42" t="s">
        <v>3</v>
      </c>
      <c r="CT137" s="42" t="s">
        <v>3</v>
      </c>
      <c r="CU137" s="42" t="s">
        <v>3</v>
      </c>
      <c r="CV137" s="42" t="s">
        <v>3</v>
      </c>
      <c r="CW137" s="42" t="s">
        <v>3</v>
      </c>
      <c r="CX137" s="42" t="s">
        <v>3</v>
      </c>
      <c r="CY137" s="42" t="s">
        <v>3</v>
      </c>
      <c r="CZ137" s="42" t="s">
        <v>3</v>
      </c>
      <c r="DA137" s="42" t="s">
        <v>3</v>
      </c>
      <c r="DB137" s="42" t="s">
        <v>3</v>
      </c>
      <c r="DC137" s="42" t="s">
        <v>3</v>
      </c>
      <c r="DD137" s="42" t="s">
        <v>3</v>
      </c>
      <c r="DE137" s="42" t="s">
        <v>3</v>
      </c>
      <c r="DF137" s="42" t="s">
        <v>3</v>
      </c>
      <c r="DG137" s="42" t="s">
        <v>3</v>
      </c>
      <c r="DH137" s="42" t="s">
        <v>3</v>
      </c>
      <c r="DI137" s="42" t="s">
        <v>3</v>
      </c>
      <c r="DJ137" s="42" t="s">
        <v>3</v>
      </c>
      <c r="DK137" s="42" t="s">
        <v>3</v>
      </c>
      <c r="DL137" s="42" t="s">
        <v>3</v>
      </c>
      <c r="DM137" s="42" t="s">
        <v>3</v>
      </c>
      <c r="DN137" s="42" t="s">
        <v>3</v>
      </c>
      <c r="DO137" s="42" t="s">
        <v>3</v>
      </c>
      <c r="DP137" s="42" t="s">
        <v>3</v>
      </c>
      <c r="DQ137" s="42" t="s">
        <v>3</v>
      </c>
      <c r="DR137" s="42" t="s">
        <v>3</v>
      </c>
      <c r="DS137" s="42" t="s">
        <v>3</v>
      </c>
      <c r="DT137" s="42" t="s">
        <v>3</v>
      </c>
      <c r="DU137" s="42" t="s">
        <v>3</v>
      </c>
      <c r="DV137" s="42" t="s">
        <v>3</v>
      </c>
      <c r="DW137" s="42" t="s">
        <v>3</v>
      </c>
      <c r="DX137" s="42" t="s">
        <v>3</v>
      </c>
      <c r="DY137" s="42" t="s">
        <v>3</v>
      </c>
      <c r="DZ137" s="42" t="s">
        <v>3</v>
      </c>
      <c r="EA137" s="42" t="s">
        <v>3</v>
      </c>
      <c r="EB137" s="42" t="s">
        <v>3</v>
      </c>
      <c r="EC137" s="42" t="s">
        <v>3</v>
      </c>
      <c r="ED137" s="42" t="s">
        <v>3</v>
      </c>
      <c r="EE137" s="42" t="s">
        <v>3</v>
      </c>
      <c r="EF137" s="42" t="s">
        <v>3</v>
      </c>
      <c r="EG137" s="42" t="s">
        <v>3</v>
      </c>
      <c r="EH137" s="42" t="s">
        <v>3</v>
      </c>
      <c r="EI137" s="42" t="s">
        <v>3</v>
      </c>
      <c r="EJ137" s="42" t="s">
        <v>3</v>
      </c>
      <c r="EK137" s="42" t="s">
        <v>3</v>
      </c>
      <c r="EL137" s="42" t="s">
        <v>3</v>
      </c>
      <c r="EM137" s="42" t="s">
        <v>3</v>
      </c>
      <c r="EN137" s="42" t="s">
        <v>3</v>
      </c>
      <c r="EO137" s="42" t="s">
        <v>3</v>
      </c>
      <c r="EP137" s="42" t="s">
        <v>3</v>
      </c>
      <c r="EQ137" s="42" t="s">
        <v>3</v>
      </c>
      <c r="ER137" s="42" t="s">
        <v>3</v>
      </c>
      <c r="ES137" s="42" t="s">
        <v>3</v>
      </c>
      <c r="ET137" s="42" t="s">
        <v>3</v>
      </c>
      <c r="EU137" s="42" t="s">
        <v>3</v>
      </c>
      <c r="EV137" s="42" t="s">
        <v>3</v>
      </c>
      <c r="EW137" s="42" t="s">
        <v>3</v>
      </c>
      <c r="EX137" s="44" t="s">
        <v>3</v>
      </c>
      <c r="EY137" s="44" t="s">
        <v>3</v>
      </c>
      <c r="EZ137" s="42" t="s">
        <v>2954</v>
      </c>
      <c r="FA137" s="42" t="s">
        <v>1045</v>
      </c>
      <c r="FB137" s="42" t="s">
        <v>1045</v>
      </c>
      <c r="FC137" s="42" t="s">
        <v>3</v>
      </c>
      <c r="FD137" s="42" t="s">
        <v>1046</v>
      </c>
      <c r="FE137" s="42" t="s">
        <v>19</v>
      </c>
      <c r="FF137" s="42" t="s">
        <v>29</v>
      </c>
      <c r="FG137" s="42" t="s">
        <v>1285</v>
      </c>
      <c r="FH137" s="42" t="s">
        <v>1045</v>
      </c>
      <c r="FI137" s="42" t="s">
        <v>62</v>
      </c>
      <c r="FJ137" s="42">
        <v>3000</v>
      </c>
      <c r="FK137" s="42" t="s">
        <v>3</v>
      </c>
      <c r="FL137" s="42">
        <v>5000</v>
      </c>
      <c r="FM137" s="42">
        <v>5000</v>
      </c>
      <c r="FN137" s="42">
        <v>5000</v>
      </c>
      <c r="FO137" s="43">
        <v>5000</v>
      </c>
      <c r="FP137" s="42" t="s">
        <v>17</v>
      </c>
      <c r="FQ137" s="42" t="s">
        <v>3</v>
      </c>
      <c r="FR137" s="42" t="s">
        <v>3</v>
      </c>
      <c r="FS137" s="42" t="s">
        <v>3</v>
      </c>
      <c r="FT137" s="42" t="s">
        <v>3</v>
      </c>
      <c r="FU137" s="42" t="s">
        <v>3</v>
      </c>
      <c r="FV137" s="42" t="s">
        <v>3</v>
      </c>
      <c r="FW137" s="42" t="s">
        <v>3</v>
      </c>
      <c r="FX137" s="42" t="s">
        <v>3</v>
      </c>
      <c r="FY137" s="42" t="s">
        <v>3</v>
      </c>
      <c r="FZ137" s="42" t="s">
        <v>3</v>
      </c>
      <c r="GA137" s="42" t="s">
        <v>3</v>
      </c>
      <c r="GB137" s="42" t="s">
        <v>3</v>
      </c>
      <c r="GC137" s="42" t="s">
        <v>3</v>
      </c>
      <c r="GD137" s="42" t="s">
        <v>3</v>
      </c>
      <c r="GE137" s="42" t="s">
        <v>3</v>
      </c>
      <c r="GF137" s="42" t="s">
        <v>3</v>
      </c>
      <c r="GG137" s="42" t="s">
        <v>3</v>
      </c>
      <c r="GH137" s="42" t="s">
        <v>3</v>
      </c>
      <c r="GI137" s="42" t="s">
        <v>3</v>
      </c>
      <c r="GJ137" s="42" t="s">
        <v>3</v>
      </c>
      <c r="GK137" s="42" t="s">
        <v>3</v>
      </c>
      <c r="GL137" s="42" t="s">
        <v>3</v>
      </c>
      <c r="GM137" s="42" t="s">
        <v>3</v>
      </c>
      <c r="GN137" s="42" t="s">
        <v>1046</v>
      </c>
      <c r="GO137" s="42" t="s">
        <v>3</v>
      </c>
      <c r="GP137" s="44" t="s">
        <v>3</v>
      </c>
      <c r="GQ137" s="44" t="s">
        <v>3</v>
      </c>
      <c r="GR137" s="44" t="s">
        <v>3</v>
      </c>
      <c r="GT137" s="44" t="s">
        <v>3</v>
      </c>
      <c r="GU137" s="42" t="s">
        <v>3</v>
      </c>
      <c r="GV137" s="42" t="s">
        <v>2955</v>
      </c>
      <c r="GW137" s="42" t="s">
        <v>3</v>
      </c>
      <c r="GX137" s="42">
        <v>144845718</v>
      </c>
      <c r="GY137" s="42" t="s">
        <v>2371</v>
      </c>
      <c r="GZ137" s="42" t="s">
        <v>3142</v>
      </c>
      <c r="HA137" s="42" t="s">
        <v>3</v>
      </c>
      <c r="HB137" s="42">
        <v>104</v>
      </c>
    </row>
    <row r="138" spans="1:210" x14ac:dyDescent="0.35">
      <c r="A138" s="42" t="s">
        <v>3147</v>
      </c>
      <c r="B138" s="42" t="s">
        <v>3148</v>
      </c>
      <c r="C138" s="42" t="s">
        <v>2729</v>
      </c>
      <c r="D138" s="42" t="s">
        <v>2635</v>
      </c>
      <c r="E138" s="46">
        <v>338050942688223</v>
      </c>
      <c r="F138" s="42" t="s">
        <v>2729</v>
      </c>
      <c r="G138" s="42" t="s">
        <v>605</v>
      </c>
      <c r="H138" s="42" t="s">
        <v>604</v>
      </c>
      <c r="I138" s="42" t="s">
        <v>605</v>
      </c>
      <c r="J138" s="42" t="s">
        <v>659</v>
      </c>
      <c r="K138" s="42" t="s">
        <v>19</v>
      </c>
      <c r="L138" s="42" t="s">
        <v>28</v>
      </c>
      <c r="M138" s="42" t="s">
        <v>752</v>
      </c>
      <c r="N138" s="42" t="s">
        <v>28</v>
      </c>
      <c r="O138" s="42" t="s">
        <v>2062</v>
      </c>
      <c r="P138" s="42" t="s">
        <v>14</v>
      </c>
      <c r="Q138" s="42" t="s">
        <v>3</v>
      </c>
      <c r="R138" s="42" t="s">
        <v>751</v>
      </c>
      <c r="S138" s="42" t="s">
        <v>14</v>
      </c>
      <c r="T138" s="42" t="s">
        <v>14</v>
      </c>
      <c r="U138" s="43" t="s">
        <v>14</v>
      </c>
      <c r="V138" s="42" t="s">
        <v>18</v>
      </c>
      <c r="W138" s="42" t="s">
        <v>1084</v>
      </c>
      <c r="X138" s="42" t="s">
        <v>224</v>
      </c>
      <c r="Y138" s="42" t="s">
        <v>1084</v>
      </c>
      <c r="Z138" s="42" t="s">
        <v>1089</v>
      </c>
      <c r="AA138" s="42" t="s">
        <v>1045</v>
      </c>
      <c r="AB138" s="42" t="s">
        <v>1045</v>
      </c>
      <c r="AC138" s="42" t="s">
        <v>958</v>
      </c>
      <c r="AD138" s="42" t="s">
        <v>3</v>
      </c>
      <c r="AE138" s="43" t="s">
        <v>958</v>
      </c>
      <c r="AF138" s="44" t="s">
        <v>3</v>
      </c>
      <c r="AG138" s="44" t="s">
        <v>3</v>
      </c>
      <c r="AH138" s="42" t="s">
        <v>970</v>
      </c>
      <c r="AI138" s="42">
        <v>0</v>
      </c>
      <c r="AJ138" s="42">
        <v>1</v>
      </c>
      <c r="AK138" s="42">
        <v>0</v>
      </c>
      <c r="AL138" s="42">
        <v>0</v>
      </c>
      <c r="AM138" s="42">
        <v>0</v>
      </c>
      <c r="AN138" s="42" t="s">
        <v>970</v>
      </c>
      <c r="AO138" s="42">
        <v>0</v>
      </c>
      <c r="AP138" s="42">
        <v>1</v>
      </c>
      <c r="AQ138" s="42">
        <v>0</v>
      </c>
      <c r="AR138" s="42">
        <v>0</v>
      </c>
      <c r="AS138" s="42">
        <v>0</v>
      </c>
      <c r="AT138" s="42" t="s">
        <v>3</v>
      </c>
      <c r="AU138" s="42" t="s">
        <v>3</v>
      </c>
      <c r="AV138" s="42" t="s">
        <v>3</v>
      </c>
      <c r="AW138" s="42" t="s">
        <v>3</v>
      </c>
      <c r="AX138" s="42" t="s">
        <v>3</v>
      </c>
      <c r="AY138" s="42" t="s">
        <v>3</v>
      </c>
      <c r="AZ138" s="42" t="s">
        <v>3</v>
      </c>
      <c r="BA138" s="42" t="s">
        <v>3</v>
      </c>
      <c r="BB138" s="42" t="s">
        <v>3</v>
      </c>
      <c r="BC138" s="42" t="s">
        <v>3</v>
      </c>
      <c r="BD138" s="42" t="s">
        <v>3</v>
      </c>
      <c r="BE138" s="42" t="s">
        <v>3</v>
      </c>
      <c r="BF138" s="42" t="s">
        <v>3</v>
      </c>
      <c r="BG138" s="42" t="s">
        <v>3</v>
      </c>
      <c r="BH138" s="42" t="s">
        <v>3</v>
      </c>
      <c r="BI138" s="42" t="s">
        <v>3</v>
      </c>
      <c r="BJ138" s="42" t="s">
        <v>3</v>
      </c>
      <c r="BK138" s="42" t="s">
        <v>3</v>
      </c>
      <c r="BL138" s="42" t="s">
        <v>3</v>
      </c>
      <c r="BM138" s="42" t="s">
        <v>3</v>
      </c>
      <c r="BN138" s="42" t="s">
        <v>3</v>
      </c>
      <c r="BO138" s="42" t="s">
        <v>3</v>
      </c>
      <c r="BP138" s="42" t="s">
        <v>3</v>
      </c>
      <c r="BQ138" s="42" t="s">
        <v>3</v>
      </c>
      <c r="BR138" s="42" t="s">
        <v>3</v>
      </c>
      <c r="BS138" s="42" t="s">
        <v>3</v>
      </c>
      <c r="BT138" s="43" t="s">
        <v>3</v>
      </c>
      <c r="BU138" s="42" t="s">
        <v>1045</v>
      </c>
      <c r="BV138" s="42">
        <v>30</v>
      </c>
      <c r="BW138" s="42" t="s">
        <v>3</v>
      </c>
      <c r="BX138" s="42" t="s">
        <v>3</v>
      </c>
      <c r="BY138" s="42" t="s">
        <v>3</v>
      </c>
      <c r="BZ138" s="42" t="s">
        <v>3</v>
      </c>
      <c r="CA138" s="42" t="s">
        <v>3</v>
      </c>
      <c r="CB138" s="42" t="s">
        <v>3</v>
      </c>
      <c r="CC138" s="42" t="s">
        <v>3</v>
      </c>
      <c r="CD138" s="43">
        <v>30</v>
      </c>
      <c r="CE138" s="42" t="s">
        <v>3</v>
      </c>
      <c r="CF138" s="42" t="s">
        <v>3</v>
      </c>
      <c r="CG138" s="42" t="s">
        <v>3</v>
      </c>
      <c r="CH138" s="42" t="s">
        <v>3</v>
      </c>
      <c r="CI138" s="42" t="s">
        <v>3</v>
      </c>
      <c r="CJ138" s="42" t="s">
        <v>3</v>
      </c>
      <c r="CK138" s="42" t="s">
        <v>3</v>
      </c>
      <c r="CL138" s="42" t="s">
        <v>3</v>
      </c>
      <c r="CM138" s="42" t="s">
        <v>3</v>
      </c>
      <c r="CN138" s="42" t="s">
        <v>3</v>
      </c>
      <c r="CO138" s="43" t="s">
        <v>3</v>
      </c>
      <c r="CP138" s="45" t="s">
        <v>3</v>
      </c>
      <c r="CQ138" s="42" t="s">
        <v>3</v>
      </c>
      <c r="CR138" s="42" t="s">
        <v>3</v>
      </c>
      <c r="CS138" s="42" t="s">
        <v>3</v>
      </c>
      <c r="CT138" s="42" t="s">
        <v>3</v>
      </c>
      <c r="CU138" s="42" t="s">
        <v>33</v>
      </c>
      <c r="CV138" s="42" t="s">
        <v>970</v>
      </c>
      <c r="CW138" s="42">
        <v>0</v>
      </c>
      <c r="CX138" s="42">
        <v>1</v>
      </c>
      <c r="CY138" s="42">
        <v>0</v>
      </c>
      <c r="CZ138" s="42">
        <v>0</v>
      </c>
      <c r="DA138" s="42">
        <v>0</v>
      </c>
      <c r="DB138" s="42" t="s">
        <v>1008</v>
      </c>
      <c r="DC138" s="42">
        <v>0</v>
      </c>
      <c r="DD138" s="42">
        <v>0</v>
      </c>
      <c r="DE138" s="42">
        <v>0</v>
      </c>
      <c r="DF138" s="42">
        <v>0</v>
      </c>
      <c r="DG138" s="42">
        <v>0</v>
      </c>
      <c r="DH138" s="42">
        <v>0</v>
      </c>
      <c r="DI138" s="42">
        <v>0</v>
      </c>
      <c r="DJ138" s="42">
        <v>1</v>
      </c>
      <c r="DK138" s="42">
        <v>0</v>
      </c>
      <c r="DL138" s="42">
        <v>0</v>
      </c>
      <c r="DM138" s="42" t="s">
        <v>3</v>
      </c>
      <c r="DN138" s="42" t="s">
        <v>3</v>
      </c>
      <c r="DO138" s="42" t="s">
        <v>3</v>
      </c>
      <c r="DP138" s="42" t="s">
        <v>3</v>
      </c>
      <c r="DQ138" s="42" t="s">
        <v>3</v>
      </c>
      <c r="DR138" s="42" t="s">
        <v>3</v>
      </c>
      <c r="DS138" s="42" t="s">
        <v>3</v>
      </c>
      <c r="DT138" s="42" t="s">
        <v>3</v>
      </c>
      <c r="DU138" s="42" t="s">
        <v>3</v>
      </c>
      <c r="DV138" s="42" t="s">
        <v>3</v>
      </c>
      <c r="DW138" s="42" t="s">
        <v>3</v>
      </c>
      <c r="DX138" s="42" t="s">
        <v>3</v>
      </c>
      <c r="DY138" s="42" t="s">
        <v>3</v>
      </c>
      <c r="DZ138" s="42" t="s">
        <v>3</v>
      </c>
      <c r="EA138" s="42" t="s">
        <v>3</v>
      </c>
      <c r="EB138" s="42" t="s">
        <v>3</v>
      </c>
      <c r="EC138" s="42" t="s">
        <v>3</v>
      </c>
      <c r="ED138" s="42" t="s">
        <v>1046</v>
      </c>
      <c r="EE138" s="42" t="s">
        <v>3</v>
      </c>
      <c r="EF138" s="42" t="s">
        <v>3</v>
      </c>
      <c r="EG138" s="42" t="s">
        <v>3</v>
      </c>
      <c r="EH138" s="42" t="s">
        <v>3</v>
      </c>
      <c r="EI138" s="42" t="s">
        <v>3</v>
      </c>
      <c r="EJ138" s="42" t="s">
        <v>3</v>
      </c>
      <c r="EK138" s="42" t="s">
        <v>3</v>
      </c>
      <c r="EL138" s="42" t="s">
        <v>3</v>
      </c>
      <c r="EM138" s="42" t="s">
        <v>3</v>
      </c>
      <c r="EN138" s="42" t="s">
        <v>3</v>
      </c>
      <c r="EO138" s="42" t="s">
        <v>3</v>
      </c>
      <c r="EP138" s="42" t="s">
        <v>3</v>
      </c>
      <c r="EQ138" s="42" t="s">
        <v>3</v>
      </c>
      <c r="ER138" s="42" t="s">
        <v>3</v>
      </c>
      <c r="ES138" s="42" t="s">
        <v>3</v>
      </c>
      <c r="ET138" s="42" t="s">
        <v>3</v>
      </c>
      <c r="EU138" s="42" t="s">
        <v>3</v>
      </c>
      <c r="EV138" s="42" t="s">
        <v>3</v>
      </c>
      <c r="EW138" s="42" t="s">
        <v>3</v>
      </c>
      <c r="EX138" s="44" t="s">
        <v>3</v>
      </c>
      <c r="EY138" s="44" t="s">
        <v>3</v>
      </c>
      <c r="EZ138" s="42" t="s">
        <v>3</v>
      </c>
      <c r="FA138" s="42" t="s">
        <v>3</v>
      </c>
      <c r="FB138" s="42" t="s">
        <v>3</v>
      </c>
      <c r="FC138" s="42" t="s">
        <v>3</v>
      </c>
      <c r="FD138" s="42" t="s">
        <v>3</v>
      </c>
      <c r="FE138" s="42" t="s">
        <v>3</v>
      </c>
      <c r="FF138" s="42" t="s">
        <v>3</v>
      </c>
      <c r="FG138" s="42" t="s">
        <v>3</v>
      </c>
      <c r="FH138" s="42" t="s">
        <v>3</v>
      </c>
      <c r="FI138" s="42" t="s">
        <v>62</v>
      </c>
      <c r="FJ138" s="42" t="s">
        <v>3</v>
      </c>
      <c r="FK138" s="42" t="s">
        <v>3</v>
      </c>
      <c r="FL138" s="42" t="s">
        <v>3</v>
      </c>
      <c r="FM138" s="42" t="s">
        <v>62</v>
      </c>
      <c r="FN138" s="42" t="s">
        <v>3</v>
      </c>
      <c r="FO138" s="43"/>
      <c r="FP138" s="42" t="s">
        <v>3</v>
      </c>
      <c r="FQ138" s="42" t="s">
        <v>3</v>
      </c>
      <c r="FR138" s="42" t="s">
        <v>3</v>
      </c>
      <c r="FS138" s="42" t="s">
        <v>3</v>
      </c>
      <c r="FT138" s="42" t="s">
        <v>3</v>
      </c>
      <c r="FU138" s="42" t="s">
        <v>3</v>
      </c>
      <c r="FV138" s="42" t="s">
        <v>3</v>
      </c>
      <c r="FW138" s="42" t="s">
        <v>3</v>
      </c>
      <c r="FX138" s="42" t="s">
        <v>3</v>
      </c>
      <c r="FY138" s="42" t="s">
        <v>3</v>
      </c>
      <c r="FZ138" s="42" t="s">
        <v>3</v>
      </c>
      <c r="GA138" s="42" t="s">
        <v>3</v>
      </c>
      <c r="GB138" s="42" t="s">
        <v>3</v>
      </c>
      <c r="GC138" s="42" t="s">
        <v>3</v>
      </c>
      <c r="GD138" s="42" t="s">
        <v>3</v>
      </c>
      <c r="GE138" s="42" t="s">
        <v>3</v>
      </c>
      <c r="GF138" s="42" t="s">
        <v>3</v>
      </c>
      <c r="GG138" s="42" t="s">
        <v>3</v>
      </c>
      <c r="GH138" s="42" t="s">
        <v>3</v>
      </c>
      <c r="GI138" s="42" t="s">
        <v>3</v>
      </c>
      <c r="GJ138" s="42" t="s">
        <v>3</v>
      </c>
      <c r="GK138" s="42" t="s">
        <v>3</v>
      </c>
      <c r="GL138" s="42" t="s">
        <v>3</v>
      </c>
      <c r="GM138" s="42" t="s">
        <v>3</v>
      </c>
      <c r="GN138" s="42" t="s">
        <v>3</v>
      </c>
      <c r="GO138" s="42" t="s">
        <v>3</v>
      </c>
      <c r="GP138" s="44" t="s">
        <v>3</v>
      </c>
      <c r="GQ138" s="44" t="s">
        <v>3</v>
      </c>
      <c r="GR138" s="44" t="s">
        <v>3</v>
      </c>
      <c r="GT138" s="44" t="s">
        <v>3</v>
      </c>
      <c r="GU138" s="42" t="s">
        <v>3149</v>
      </c>
      <c r="GV138" s="42" t="s">
        <v>2955</v>
      </c>
      <c r="GW138" s="42" t="s">
        <v>3</v>
      </c>
      <c r="GX138" s="42">
        <v>144830407</v>
      </c>
      <c r="GY138" s="42" t="s">
        <v>3150</v>
      </c>
      <c r="GZ138" s="42" t="s">
        <v>3151</v>
      </c>
      <c r="HA138" s="42" t="s">
        <v>3</v>
      </c>
      <c r="HB138" s="42">
        <v>101</v>
      </c>
    </row>
    <row r="139" spans="1:210" x14ac:dyDescent="0.35">
      <c r="A139" s="42" t="s">
        <v>3152</v>
      </c>
      <c r="B139" s="42" t="s">
        <v>3153</v>
      </c>
      <c r="C139" s="42" t="s">
        <v>2729</v>
      </c>
      <c r="D139" s="42" t="s">
        <v>2635</v>
      </c>
      <c r="E139" s="46">
        <v>338050942688223</v>
      </c>
      <c r="F139" s="42" t="s">
        <v>2729</v>
      </c>
      <c r="G139" s="42" t="s">
        <v>605</v>
      </c>
      <c r="H139" s="42" t="s">
        <v>604</v>
      </c>
      <c r="I139" s="42" t="s">
        <v>605</v>
      </c>
      <c r="J139" s="42" t="s">
        <v>659</v>
      </c>
      <c r="K139" s="42" t="s">
        <v>19</v>
      </c>
      <c r="L139" s="42" t="s">
        <v>28</v>
      </c>
      <c r="M139" s="42" t="s">
        <v>752</v>
      </c>
      <c r="N139" s="42" t="s">
        <v>28</v>
      </c>
      <c r="O139" s="42" t="s">
        <v>2062</v>
      </c>
      <c r="P139" s="42" t="s">
        <v>14</v>
      </c>
      <c r="Q139" s="42" t="s">
        <v>3</v>
      </c>
      <c r="R139" s="42" t="s">
        <v>751</v>
      </c>
      <c r="S139" s="42" t="s">
        <v>14</v>
      </c>
      <c r="T139" s="42" t="s">
        <v>14</v>
      </c>
      <c r="U139" s="43" t="s">
        <v>14</v>
      </c>
      <c r="V139" s="42" t="s">
        <v>18</v>
      </c>
      <c r="W139" s="42" t="s">
        <v>1084</v>
      </c>
      <c r="X139" s="42" t="s">
        <v>224</v>
      </c>
      <c r="Y139" s="42" t="s">
        <v>1084</v>
      </c>
      <c r="Z139" s="42" t="s">
        <v>1089</v>
      </c>
      <c r="AA139" s="42" t="s">
        <v>1045</v>
      </c>
      <c r="AB139" s="42" t="s">
        <v>1045</v>
      </c>
      <c r="AC139" s="42" t="s">
        <v>958</v>
      </c>
      <c r="AD139" s="42" t="s">
        <v>3</v>
      </c>
      <c r="AE139" s="43" t="s">
        <v>958</v>
      </c>
      <c r="AF139" s="44" t="s">
        <v>3</v>
      </c>
      <c r="AG139" s="44" t="s">
        <v>3</v>
      </c>
      <c r="AH139" s="42" t="s">
        <v>968</v>
      </c>
      <c r="AI139" s="42">
        <v>1</v>
      </c>
      <c r="AJ139" s="42">
        <v>0</v>
      </c>
      <c r="AK139" s="42">
        <v>0</v>
      </c>
      <c r="AL139" s="42">
        <v>0</v>
      </c>
      <c r="AM139" s="42">
        <v>0</v>
      </c>
      <c r="AN139" s="42" t="s">
        <v>968</v>
      </c>
      <c r="AO139" s="42">
        <v>1</v>
      </c>
      <c r="AP139" s="42">
        <v>0</v>
      </c>
      <c r="AQ139" s="42">
        <v>0</v>
      </c>
      <c r="AR139" s="42">
        <v>0</v>
      </c>
      <c r="AS139" s="42">
        <v>0</v>
      </c>
      <c r="AT139" s="42" t="s">
        <v>3</v>
      </c>
      <c r="AU139" s="42" t="s">
        <v>3</v>
      </c>
      <c r="AV139" s="42" t="s">
        <v>3</v>
      </c>
      <c r="AW139" s="42" t="s">
        <v>3</v>
      </c>
      <c r="AX139" s="42" t="s">
        <v>3</v>
      </c>
      <c r="AY139" s="42" t="s">
        <v>3</v>
      </c>
      <c r="AZ139" s="42" t="s">
        <v>3</v>
      </c>
      <c r="BA139" s="42" t="s">
        <v>3</v>
      </c>
      <c r="BB139" s="42" t="s">
        <v>3</v>
      </c>
      <c r="BC139" s="42" t="s">
        <v>3</v>
      </c>
      <c r="BD139" s="42" t="s">
        <v>3</v>
      </c>
      <c r="BE139" s="42" t="s">
        <v>3</v>
      </c>
      <c r="BF139" s="42" t="s">
        <v>3</v>
      </c>
      <c r="BG139" s="42" t="s">
        <v>3</v>
      </c>
      <c r="BH139" s="42" t="s">
        <v>3</v>
      </c>
      <c r="BI139" s="42" t="s">
        <v>3</v>
      </c>
      <c r="BJ139" s="42" t="s">
        <v>3</v>
      </c>
      <c r="BK139" s="42" t="s">
        <v>3</v>
      </c>
      <c r="BL139" s="42" t="s">
        <v>1045</v>
      </c>
      <c r="BM139" s="42">
        <v>60</v>
      </c>
      <c r="BN139" s="42" t="s">
        <v>3</v>
      </c>
      <c r="BO139" s="42" t="s">
        <v>3</v>
      </c>
      <c r="BP139" s="42" t="s">
        <v>3</v>
      </c>
      <c r="BQ139" s="42" t="s">
        <v>3</v>
      </c>
      <c r="BR139" s="42" t="s">
        <v>3</v>
      </c>
      <c r="BS139" s="42" t="s">
        <v>3</v>
      </c>
      <c r="BT139" s="43">
        <v>60</v>
      </c>
      <c r="BU139" s="42" t="s">
        <v>3</v>
      </c>
      <c r="BV139" s="42" t="s">
        <v>3</v>
      </c>
      <c r="BW139" s="42" t="s">
        <v>3</v>
      </c>
      <c r="BX139" s="42" t="s">
        <v>3</v>
      </c>
      <c r="BY139" s="42" t="s">
        <v>3</v>
      </c>
      <c r="BZ139" s="42" t="s">
        <v>3</v>
      </c>
      <c r="CA139" s="42" t="s">
        <v>3</v>
      </c>
      <c r="CB139" s="42" t="s">
        <v>3</v>
      </c>
      <c r="CC139" s="42" t="s">
        <v>3</v>
      </c>
      <c r="CD139" s="43" t="s">
        <v>3</v>
      </c>
      <c r="CE139" s="42" t="s">
        <v>3</v>
      </c>
      <c r="CF139" s="42" t="s">
        <v>3</v>
      </c>
      <c r="CG139" s="42" t="s">
        <v>3</v>
      </c>
      <c r="CH139" s="42" t="s">
        <v>3</v>
      </c>
      <c r="CI139" s="42" t="s">
        <v>3</v>
      </c>
      <c r="CJ139" s="42" t="s">
        <v>3</v>
      </c>
      <c r="CK139" s="42" t="s">
        <v>3</v>
      </c>
      <c r="CL139" s="42" t="s">
        <v>3</v>
      </c>
      <c r="CM139" s="42" t="s">
        <v>3</v>
      </c>
      <c r="CN139" s="42" t="s">
        <v>3</v>
      </c>
      <c r="CO139" s="43" t="s">
        <v>3</v>
      </c>
      <c r="CP139" s="45" t="s">
        <v>3</v>
      </c>
      <c r="CQ139" s="42" t="s">
        <v>3</v>
      </c>
      <c r="CR139" s="42" t="s">
        <v>3</v>
      </c>
      <c r="CS139" s="42" t="s">
        <v>3</v>
      </c>
      <c r="CT139" s="42" t="s">
        <v>3</v>
      </c>
      <c r="CU139" s="42" t="s">
        <v>17</v>
      </c>
      <c r="CV139" s="42" t="s">
        <v>3</v>
      </c>
      <c r="CW139" s="42" t="s">
        <v>3</v>
      </c>
      <c r="CX139" s="42" t="s">
        <v>3</v>
      </c>
      <c r="CY139" s="42" t="s">
        <v>3</v>
      </c>
      <c r="CZ139" s="42" t="s">
        <v>3</v>
      </c>
      <c r="DA139" s="42" t="s">
        <v>3</v>
      </c>
      <c r="DB139" s="42" t="s">
        <v>3</v>
      </c>
      <c r="DC139" s="42" t="s">
        <v>3</v>
      </c>
      <c r="DD139" s="42" t="s">
        <v>3</v>
      </c>
      <c r="DE139" s="42" t="s">
        <v>3</v>
      </c>
      <c r="DF139" s="42" t="s">
        <v>3</v>
      </c>
      <c r="DG139" s="42" t="s">
        <v>3</v>
      </c>
      <c r="DH139" s="42" t="s">
        <v>3</v>
      </c>
      <c r="DI139" s="42" t="s">
        <v>3</v>
      </c>
      <c r="DJ139" s="42" t="s">
        <v>3</v>
      </c>
      <c r="DK139" s="42" t="s">
        <v>3</v>
      </c>
      <c r="DL139" s="42" t="s">
        <v>3</v>
      </c>
      <c r="DM139" s="42" t="s">
        <v>3</v>
      </c>
      <c r="DN139" s="42" t="s">
        <v>3</v>
      </c>
      <c r="DO139" s="42" t="s">
        <v>3</v>
      </c>
      <c r="DP139" s="42" t="s">
        <v>3</v>
      </c>
      <c r="DQ139" s="42" t="s">
        <v>3</v>
      </c>
      <c r="DR139" s="42" t="s">
        <v>3</v>
      </c>
      <c r="DS139" s="42" t="s">
        <v>3</v>
      </c>
      <c r="DT139" s="42" t="s">
        <v>3</v>
      </c>
      <c r="DU139" s="42" t="s">
        <v>3</v>
      </c>
      <c r="DV139" s="42" t="s">
        <v>3</v>
      </c>
      <c r="DW139" s="42" t="s">
        <v>3</v>
      </c>
      <c r="DX139" s="42" t="s">
        <v>3</v>
      </c>
      <c r="DY139" s="42" t="s">
        <v>3</v>
      </c>
      <c r="DZ139" s="42" t="s">
        <v>3</v>
      </c>
      <c r="EA139" s="42" t="s">
        <v>3</v>
      </c>
      <c r="EB139" s="42" t="s">
        <v>3</v>
      </c>
      <c r="EC139" s="42" t="s">
        <v>3</v>
      </c>
      <c r="ED139" s="42" t="s">
        <v>1046</v>
      </c>
      <c r="EE139" s="42" t="s">
        <v>3</v>
      </c>
      <c r="EF139" s="42" t="s">
        <v>3</v>
      </c>
      <c r="EG139" s="42" t="s">
        <v>3</v>
      </c>
      <c r="EH139" s="42" t="s">
        <v>3</v>
      </c>
      <c r="EI139" s="42" t="s">
        <v>3</v>
      </c>
      <c r="EJ139" s="42" t="s">
        <v>3</v>
      </c>
      <c r="EK139" s="42" t="s">
        <v>3</v>
      </c>
      <c r="EL139" s="42" t="s">
        <v>3</v>
      </c>
      <c r="EM139" s="42" t="s">
        <v>3</v>
      </c>
      <c r="EN139" s="42" t="s">
        <v>3</v>
      </c>
      <c r="EO139" s="42" t="s">
        <v>3</v>
      </c>
      <c r="EP139" s="42" t="s">
        <v>3</v>
      </c>
      <c r="EQ139" s="42" t="s">
        <v>3</v>
      </c>
      <c r="ER139" s="42" t="s">
        <v>3</v>
      </c>
      <c r="ES139" s="42" t="s">
        <v>3</v>
      </c>
      <c r="ET139" s="42" t="s">
        <v>3</v>
      </c>
      <c r="EU139" s="42" t="s">
        <v>3</v>
      </c>
      <c r="EV139" s="42" t="s">
        <v>3</v>
      </c>
      <c r="EW139" s="42" t="s">
        <v>3</v>
      </c>
      <c r="EX139" s="44" t="s">
        <v>3</v>
      </c>
      <c r="EY139" s="44" t="s">
        <v>3</v>
      </c>
      <c r="EZ139" s="42" t="s">
        <v>3</v>
      </c>
      <c r="FA139" s="42" t="s">
        <v>3</v>
      </c>
      <c r="FB139" s="42" t="s">
        <v>3</v>
      </c>
      <c r="FC139" s="42" t="s">
        <v>3</v>
      </c>
      <c r="FD139" s="42" t="s">
        <v>3</v>
      </c>
      <c r="FE139" s="42" t="s">
        <v>3</v>
      </c>
      <c r="FF139" s="42" t="s">
        <v>3</v>
      </c>
      <c r="FG139" s="42" t="s">
        <v>3</v>
      </c>
      <c r="FH139" s="42" t="s">
        <v>3</v>
      </c>
      <c r="FI139" s="42" t="s">
        <v>62</v>
      </c>
      <c r="FJ139" s="42" t="s">
        <v>3</v>
      </c>
      <c r="FK139" s="42" t="s">
        <v>3</v>
      </c>
      <c r="FL139" s="42" t="s">
        <v>3</v>
      </c>
      <c r="FM139" s="42" t="s">
        <v>62</v>
      </c>
      <c r="FN139" s="42" t="s">
        <v>3</v>
      </c>
      <c r="FO139" s="43"/>
      <c r="FP139" s="42" t="s">
        <v>3</v>
      </c>
      <c r="FQ139" s="42" t="s">
        <v>3</v>
      </c>
      <c r="FR139" s="42" t="s">
        <v>3</v>
      </c>
      <c r="FS139" s="42" t="s">
        <v>3</v>
      </c>
      <c r="FT139" s="42" t="s">
        <v>3</v>
      </c>
      <c r="FU139" s="42" t="s">
        <v>3</v>
      </c>
      <c r="FV139" s="42" t="s">
        <v>3</v>
      </c>
      <c r="FW139" s="42" t="s">
        <v>3</v>
      </c>
      <c r="FX139" s="42" t="s">
        <v>3</v>
      </c>
      <c r="FY139" s="42" t="s">
        <v>3</v>
      </c>
      <c r="FZ139" s="42" t="s">
        <v>3</v>
      </c>
      <c r="GA139" s="42" t="s">
        <v>3</v>
      </c>
      <c r="GB139" s="42" t="s">
        <v>3</v>
      </c>
      <c r="GC139" s="42" t="s">
        <v>3</v>
      </c>
      <c r="GD139" s="42" t="s">
        <v>3</v>
      </c>
      <c r="GE139" s="42" t="s">
        <v>3</v>
      </c>
      <c r="GF139" s="42" t="s">
        <v>3</v>
      </c>
      <c r="GG139" s="42" t="s">
        <v>3</v>
      </c>
      <c r="GH139" s="42" t="s">
        <v>3</v>
      </c>
      <c r="GI139" s="42" t="s">
        <v>3</v>
      </c>
      <c r="GJ139" s="42" t="s">
        <v>3</v>
      </c>
      <c r="GK139" s="42" t="s">
        <v>3</v>
      </c>
      <c r="GL139" s="42" t="s">
        <v>3</v>
      </c>
      <c r="GM139" s="42" t="s">
        <v>3</v>
      </c>
      <c r="GN139" s="42" t="s">
        <v>3</v>
      </c>
      <c r="GO139" s="42" t="s">
        <v>3</v>
      </c>
      <c r="GP139" s="44" t="s">
        <v>3</v>
      </c>
      <c r="GQ139" s="44" t="s">
        <v>3</v>
      </c>
      <c r="GR139" s="44" t="s">
        <v>3</v>
      </c>
      <c r="GT139" s="44" t="s">
        <v>3</v>
      </c>
      <c r="GU139" s="42" t="s">
        <v>3154</v>
      </c>
      <c r="GV139" s="42" t="s">
        <v>2955</v>
      </c>
      <c r="GW139" s="42" t="s">
        <v>3</v>
      </c>
      <c r="GX139" s="42">
        <v>144825967</v>
      </c>
      <c r="GY139" s="42" t="s">
        <v>3155</v>
      </c>
      <c r="GZ139" s="42" t="s">
        <v>3156</v>
      </c>
      <c r="HA139" s="42" t="s">
        <v>3</v>
      </c>
      <c r="HB139" s="42">
        <v>92</v>
      </c>
    </row>
    <row r="140" spans="1:210" x14ac:dyDescent="0.35">
      <c r="A140" s="42" t="s">
        <v>3157</v>
      </c>
      <c r="B140" s="42" t="s">
        <v>3158</v>
      </c>
      <c r="C140" s="42" t="s">
        <v>2729</v>
      </c>
      <c r="D140" s="42" t="s">
        <v>2635</v>
      </c>
      <c r="E140" s="46">
        <v>338050909239368</v>
      </c>
      <c r="F140" s="42" t="s">
        <v>2729</v>
      </c>
      <c r="G140" s="42" t="s">
        <v>605</v>
      </c>
      <c r="H140" s="42" t="s">
        <v>604</v>
      </c>
      <c r="I140" s="42" t="s">
        <v>605</v>
      </c>
      <c r="J140" s="42" t="s">
        <v>657</v>
      </c>
      <c r="K140" s="42" t="s">
        <v>19</v>
      </c>
      <c r="L140" s="42" t="s">
        <v>28</v>
      </c>
      <c r="M140" s="42" t="s">
        <v>752</v>
      </c>
      <c r="N140" s="42" t="s">
        <v>28</v>
      </c>
      <c r="O140" s="42" t="s">
        <v>2062</v>
      </c>
      <c r="P140" s="42" t="s">
        <v>14</v>
      </c>
      <c r="Q140" s="42" t="s">
        <v>3</v>
      </c>
      <c r="R140" s="42" t="s">
        <v>751</v>
      </c>
      <c r="S140" s="42" t="s">
        <v>14</v>
      </c>
      <c r="T140" s="42" t="s">
        <v>14</v>
      </c>
      <c r="U140" s="43" t="s">
        <v>14</v>
      </c>
      <c r="V140" s="42" t="s">
        <v>18</v>
      </c>
      <c r="W140" s="42" t="s">
        <v>1084</v>
      </c>
      <c r="X140" s="42" t="s">
        <v>224</v>
      </c>
      <c r="Y140" s="42" t="s">
        <v>1084</v>
      </c>
      <c r="Z140" s="42" t="s">
        <v>1089</v>
      </c>
      <c r="AA140" s="42" t="s">
        <v>1045</v>
      </c>
      <c r="AB140" s="42" t="s">
        <v>1045</v>
      </c>
      <c r="AC140" s="42" t="s">
        <v>958</v>
      </c>
      <c r="AD140" s="42" t="s">
        <v>3</v>
      </c>
      <c r="AE140" s="43" t="s">
        <v>958</v>
      </c>
      <c r="AF140" s="44" t="s">
        <v>3</v>
      </c>
      <c r="AG140" s="44" t="s">
        <v>3</v>
      </c>
      <c r="AH140" s="42" t="s">
        <v>970</v>
      </c>
      <c r="AI140" s="42">
        <v>0</v>
      </c>
      <c r="AJ140" s="42">
        <v>1</v>
      </c>
      <c r="AK140" s="42">
        <v>0</v>
      </c>
      <c r="AL140" s="42">
        <v>0</v>
      </c>
      <c r="AM140" s="42">
        <v>0</v>
      </c>
      <c r="AN140" s="42" t="s">
        <v>970</v>
      </c>
      <c r="AO140" s="42">
        <v>0</v>
      </c>
      <c r="AP140" s="42">
        <v>1</v>
      </c>
      <c r="AQ140" s="42">
        <v>0</v>
      </c>
      <c r="AR140" s="42">
        <v>0</v>
      </c>
      <c r="AS140" s="42">
        <v>0</v>
      </c>
      <c r="AT140" s="42" t="s">
        <v>3</v>
      </c>
      <c r="AU140" s="42" t="s">
        <v>3</v>
      </c>
      <c r="AV140" s="42" t="s">
        <v>3</v>
      </c>
      <c r="AW140" s="42" t="s">
        <v>3</v>
      </c>
      <c r="AX140" s="42" t="s">
        <v>3</v>
      </c>
      <c r="AY140" s="42" t="s">
        <v>3</v>
      </c>
      <c r="AZ140" s="42" t="s">
        <v>3</v>
      </c>
      <c r="BA140" s="42" t="s">
        <v>3</v>
      </c>
      <c r="BB140" s="42" t="s">
        <v>3</v>
      </c>
      <c r="BC140" s="42" t="s">
        <v>3</v>
      </c>
      <c r="BD140" s="42" t="s">
        <v>3</v>
      </c>
      <c r="BE140" s="42" t="s">
        <v>3</v>
      </c>
      <c r="BF140" s="42" t="s">
        <v>3</v>
      </c>
      <c r="BG140" s="42" t="s">
        <v>3</v>
      </c>
      <c r="BH140" s="42" t="s">
        <v>3</v>
      </c>
      <c r="BI140" s="42" t="s">
        <v>3</v>
      </c>
      <c r="BJ140" s="42" t="s">
        <v>3</v>
      </c>
      <c r="BK140" s="42" t="s">
        <v>3</v>
      </c>
      <c r="BL140" s="42" t="s">
        <v>3</v>
      </c>
      <c r="BM140" s="42" t="s">
        <v>3</v>
      </c>
      <c r="BN140" s="42" t="s">
        <v>3</v>
      </c>
      <c r="BO140" s="42" t="s">
        <v>3</v>
      </c>
      <c r="BP140" s="42" t="s">
        <v>3</v>
      </c>
      <c r="BQ140" s="42" t="s">
        <v>3</v>
      </c>
      <c r="BR140" s="42" t="s">
        <v>3</v>
      </c>
      <c r="BS140" s="42" t="s">
        <v>3</v>
      </c>
      <c r="BT140" s="43" t="s">
        <v>3</v>
      </c>
      <c r="BU140" s="42" t="s">
        <v>1045</v>
      </c>
      <c r="BV140" s="42">
        <v>25</v>
      </c>
      <c r="BW140" s="42" t="s">
        <v>3</v>
      </c>
      <c r="BX140" s="42" t="s">
        <v>3</v>
      </c>
      <c r="BY140" s="42" t="s">
        <v>3</v>
      </c>
      <c r="BZ140" s="42" t="s">
        <v>3</v>
      </c>
      <c r="CA140" s="42" t="s">
        <v>3</v>
      </c>
      <c r="CB140" s="42" t="s">
        <v>3</v>
      </c>
      <c r="CC140" s="42" t="s">
        <v>3</v>
      </c>
      <c r="CD140" s="43">
        <v>25</v>
      </c>
      <c r="CE140" s="42" t="s">
        <v>3</v>
      </c>
      <c r="CF140" s="42" t="s">
        <v>3</v>
      </c>
      <c r="CG140" s="42" t="s">
        <v>3</v>
      </c>
      <c r="CH140" s="42" t="s">
        <v>3</v>
      </c>
      <c r="CI140" s="42" t="s">
        <v>3</v>
      </c>
      <c r="CJ140" s="42" t="s">
        <v>3</v>
      </c>
      <c r="CK140" s="42" t="s">
        <v>3</v>
      </c>
      <c r="CL140" s="42" t="s">
        <v>3</v>
      </c>
      <c r="CM140" s="42" t="s">
        <v>3</v>
      </c>
      <c r="CN140" s="42" t="s">
        <v>3</v>
      </c>
      <c r="CO140" s="43" t="s">
        <v>3</v>
      </c>
      <c r="CP140" s="45" t="s">
        <v>3</v>
      </c>
      <c r="CQ140" s="42" t="s">
        <v>3</v>
      </c>
      <c r="CR140" s="42" t="s">
        <v>3</v>
      </c>
      <c r="CS140" s="42" t="s">
        <v>3</v>
      </c>
      <c r="CT140" s="42" t="s">
        <v>3</v>
      </c>
      <c r="CU140" s="42" t="s">
        <v>17</v>
      </c>
      <c r="CV140" s="42" t="s">
        <v>3</v>
      </c>
      <c r="CW140" s="42" t="s">
        <v>3</v>
      </c>
      <c r="CX140" s="42" t="s">
        <v>3</v>
      </c>
      <c r="CY140" s="42" t="s">
        <v>3</v>
      </c>
      <c r="CZ140" s="42" t="s">
        <v>3</v>
      </c>
      <c r="DA140" s="42" t="s">
        <v>3</v>
      </c>
      <c r="DB140" s="42" t="s">
        <v>3</v>
      </c>
      <c r="DC140" s="42" t="s">
        <v>3</v>
      </c>
      <c r="DD140" s="42" t="s">
        <v>3</v>
      </c>
      <c r="DE140" s="42" t="s">
        <v>3</v>
      </c>
      <c r="DF140" s="42" t="s">
        <v>3</v>
      </c>
      <c r="DG140" s="42" t="s">
        <v>3</v>
      </c>
      <c r="DH140" s="42" t="s">
        <v>3</v>
      </c>
      <c r="DI140" s="42" t="s">
        <v>3</v>
      </c>
      <c r="DJ140" s="42" t="s">
        <v>3</v>
      </c>
      <c r="DK140" s="42" t="s">
        <v>3</v>
      </c>
      <c r="DL140" s="42" t="s">
        <v>3</v>
      </c>
      <c r="DM140" s="42" t="s">
        <v>3</v>
      </c>
      <c r="DN140" s="42" t="s">
        <v>3</v>
      </c>
      <c r="DO140" s="42" t="s">
        <v>3</v>
      </c>
      <c r="DP140" s="42" t="s">
        <v>3</v>
      </c>
      <c r="DQ140" s="42" t="s">
        <v>3</v>
      </c>
      <c r="DR140" s="42" t="s">
        <v>3</v>
      </c>
      <c r="DS140" s="42" t="s">
        <v>3</v>
      </c>
      <c r="DT140" s="42" t="s">
        <v>3</v>
      </c>
      <c r="DU140" s="42" t="s">
        <v>3</v>
      </c>
      <c r="DV140" s="42" t="s">
        <v>3</v>
      </c>
      <c r="DW140" s="42" t="s">
        <v>3</v>
      </c>
      <c r="DX140" s="42" t="s">
        <v>3</v>
      </c>
      <c r="DY140" s="42" t="s">
        <v>3</v>
      </c>
      <c r="DZ140" s="42" t="s">
        <v>3</v>
      </c>
      <c r="EA140" s="42" t="s">
        <v>3</v>
      </c>
      <c r="EB140" s="42" t="s">
        <v>3</v>
      </c>
      <c r="EC140" s="42" t="s">
        <v>3</v>
      </c>
      <c r="ED140" s="42" t="s">
        <v>1046</v>
      </c>
      <c r="EE140" s="42" t="s">
        <v>3</v>
      </c>
      <c r="EF140" s="42" t="s">
        <v>3</v>
      </c>
      <c r="EG140" s="42" t="s">
        <v>3</v>
      </c>
      <c r="EH140" s="42" t="s">
        <v>3</v>
      </c>
      <c r="EI140" s="42" t="s">
        <v>3</v>
      </c>
      <c r="EJ140" s="42" t="s">
        <v>3</v>
      </c>
      <c r="EK140" s="42" t="s">
        <v>3</v>
      </c>
      <c r="EL140" s="42" t="s">
        <v>3</v>
      </c>
      <c r="EM140" s="42" t="s">
        <v>3</v>
      </c>
      <c r="EN140" s="42" t="s">
        <v>3</v>
      </c>
      <c r="EO140" s="42" t="s">
        <v>3</v>
      </c>
      <c r="EP140" s="42" t="s">
        <v>3</v>
      </c>
      <c r="EQ140" s="42" t="s">
        <v>3</v>
      </c>
      <c r="ER140" s="42" t="s">
        <v>3</v>
      </c>
      <c r="ES140" s="42" t="s">
        <v>3</v>
      </c>
      <c r="ET140" s="42" t="s">
        <v>3</v>
      </c>
      <c r="EU140" s="42" t="s">
        <v>3</v>
      </c>
      <c r="EV140" s="42" t="s">
        <v>3</v>
      </c>
      <c r="EW140" s="42" t="s">
        <v>3</v>
      </c>
      <c r="EX140" s="44" t="s">
        <v>3</v>
      </c>
      <c r="EY140" s="44" t="s">
        <v>3</v>
      </c>
      <c r="EZ140" s="42" t="s">
        <v>3</v>
      </c>
      <c r="FA140" s="42" t="s">
        <v>3</v>
      </c>
      <c r="FB140" s="42" t="s">
        <v>3</v>
      </c>
      <c r="FC140" s="42" t="s">
        <v>3</v>
      </c>
      <c r="FD140" s="42" t="s">
        <v>3</v>
      </c>
      <c r="FE140" s="42" t="s">
        <v>3</v>
      </c>
      <c r="FF140" s="42" t="s">
        <v>3</v>
      </c>
      <c r="FG140" s="42" t="s">
        <v>3</v>
      </c>
      <c r="FH140" s="42" t="s">
        <v>3</v>
      </c>
      <c r="FI140" s="42" t="s">
        <v>62</v>
      </c>
      <c r="FJ140" s="42" t="s">
        <v>3</v>
      </c>
      <c r="FK140" s="42" t="s">
        <v>3</v>
      </c>
      <c r="FL140" s="42" t="s">
        <v>3</v>
      </c>
      <c r="FM140" s="42" t="s">
        <v>62</v>
      </c>
      <c r="FN140" s="42" t="s">
        <v>3</v>
      </c>
      <c r="FO140" s="43"/>
      <c r="FP140" s="42" t="s">
        <v>3</v>
      </c>
      <c r="FQ140" s="42" t="s">
        <v>3</v>
      </c>
      <c r="FR140" s="42" t="s">
        <v>3</v>
      </c>
      <c r="FS140" s="42" t="s">
        <v>3</v>
      </c>
      <c r="FT140" s="42" t="s">
        <v>3</v>
      </c>
      <c r="FU140" s="42" t="s">
        <v>3</v>
      </c>
      <c r="FV140" s="42" t="s">
        <v>3</v>
      </c>
      <c r="FW140" s="42" t="s">
        <v>3</v>
      </c>
      <c r="FX140" s="42" t="s">
        <v>3</v>
      </c>
      <c r="FY140" s="42" t="s">
        <v>3</v>
      </c>
      <c r="FZ140" s="42" t="s">
        <v>3</v>
      </c>
      <c r="GA140" s="42" t="s">
        <v>3</v>
      </c>
      <c r="GB140" s="42" t="s">
        <v>3</v>
      </c>
      <c r="GC140" s="42" t="s">
        <v>3</v>
      </c>
      <c r="GD140" s="42" t="s">
        <v>3</v>
      </c>
      <c r="GE140" s="42" t="s">
        <v>3</v>
      </c>
      <c r="GF140" s="42" t="s">
        <v>3</v>
      </c>
      <c r="GG140" s="42" t="s">
        <v>3</v>
      </c>
      <c r="GH140" s="42" t="s">
        <v>3</v>
      </c>
      <c r="GI140" s="42" t="s">
        <v>3</v>
      </c>
      <c r="GJ140" s="42" t="s">
        <v>3</v>
      </c>
      <c r="GK140" s="42" t="s">
        <v>3</v>
      </c>
      <c r="GL140" s="42" t="s">
        <v>3</v>
      </c>
      <c r="GM140" s="42" t="s">
        <v>3</v>
      </c>
      <c r="GN140" s="42" t="s">
        <v>3</v>
      </c>
      <c r="GO140" s="42" t="s">
        <v>3</v>
      </c>
      <c r="GP140" s="44" t="s">
        <v>3</v>
      </c>
      <c r="GQ140" s="44" t="s">
        <v>3</v>
      </c>
      <c r="GR140" s="44" t="s">
        <v>3</v>
      </c>
      <c r="GT140" s="44" t="s">
        <v>3</v>
      </c>
      <c r="GU140" s="42" t="s">
        <v>3159</v>
      </c>
      <c r="GV140" s="42" t="s">
        <v>2955</v>
      </c>
      <c r="GW140" s="42" t="s">
        <v>3</v>
      </c>
      <c r="GX140" s="42">
        <v>144826450</v>
      </c>
      <c r="GY140" s="42" t="s">
        <v>3160</v>
      </c>
      <c r="GZ140" s="42" t="s">
        <v>3161</v>
      </c>
      <c r="HA140" s="42" t="s">
        <v>3</v>
      </c>
      <c r="HB140" s="42">
        <v>93</v>
      </c>
    </row>
    <row r="141" spans="1:210" x14ac:dyDescent="0.35">
      <c r="A141" s="42" t="s">
        <v>3162</v>
      </c>
      <c r="B141" s="42" t="s">
        <v>3163</v>
      </c>
      <c r="C141" s="42" t="s">
        <v>2729</v>
      </c>
      <c r="D141" s="42" t="s">
        <v>2635</v>
      </c>
      <c r="E141" s="46">
        <v>338050909239368</v>
      </c>
      <c r="F141" s="42" t="s">
        <v>2729</v>
      </c>
      <c r="G141" s="42" t="s">
        <v>605</v>
      </c>
      <c r="H141" s="42" t="s">
        <v>604</v>
      </c>
      <c r="I141" s="42" t="s">
        <v>605</v>
      </c>
      <c r="J141" s="42" t="s">
        <v>657</v>
      </c>
      <c r="K141" s="42" t="s">
        <v>19</v>
      </c>
      <c r="L141" s="42" t="s">
        <v>28</v>
      </c>
      <c r="M141" s="42" t="s">
        <v>752</v>
      </c>
      <c r="N141" s="42" t="s">
        <v>28</v>
      </c>
      <c r="O141" s="42" t="s">
        <v>2062</v>
      </c>
      <c r="P141" s="42" t="s">
        <v>14</v>
      </c>
      <c r="Q141" s="42" t="s">
        <v>3</v>
      </c>
      <c r="R141" s="42" t="s">
        <v>751</v>
      </c>
      <c r="S141" s="42" t="s">
        <v>14</v>
      </c>
      <c r="T141" s="42" t="s">
        <v>14</v>
      </c>
      <c r="U141" s="43" t="s">
        <v>14</v>
      </c>
      <c r="V141" s="42" t="s">
        <v>18</v>
      </c>
      <c r="W141" s="42" t="s">
        <v>1084</v>
      </c>
      <c r="X141" s="42" t="s">
        <v>224</v>
      </c>
      <c r="Y141" s="42" t="s">
        <v>1084</v>
      </c>
      <c r="Z141" s="42" t="s">
        <v>1089</v>
      </c>
      <c r="AA141" s="42" t="s">
        <v>1045</v>
      </c>
      <c r="AB141" s="42" t="s">
        <v>1045</v>
      </c>
      <c r="AC141" s="42" t="s">
        <v>958</v>
      </c>
      <c r="AD141" s="42" t="s">
        <v>3</v>
      </c>
      <c r="AE141" s="43" t="s">
        <v>958</v>
      </c>
      <c r="AF141" s="44" t="s">
        <v>3</v>
      </c>
      <c r="AG141" s="44" t="s">
        <v>3</v>
      </c>
      <c r="AH141" s="42" t="s">
        <v>970</v>
      </c>
      <c r="AI141" s="42">
        <v>0</v>
      </c>
      <c r="AJ141" s="42">
        <v>1</v>
      </c>
      <c r="AK141" s="42">
        <v>0</v>
      </c>
      <c r="AL141" s="42">
        <v>0</v>
      </c>
      <c r="AM141" s="42">
        <v>0</v>
      </c>
      <c r="AN141" s="42" t="s">
        <v>970</v>
      </c>
      <c r="AO141" s="42">
        <v>0</v>
      </c>
      <c r="AP141" s="42">
        <v>1</v>
      </c>
      <c r="AQ141" s="42">
        <v>0</v>
      </c>
      <c r="AR141" s="42">
        <v>0</v>
      </c>
      <c r="AS141" s="42">
        <v>0</v>
      </c>
      <c r="AT141" s="42" t="s">
        <v>3</v>
      </c>
      <c r="AU141" s="42" t="s">
        <v>3</v>
      </c>
      <c r="AV141" s="42" t="s">
        <v>3</v>
      </c>
      <c r="AW141" s="42" t="s">
        <v>3</v>
      </c>
      <c r="AX141" s="42" t="s">
        <v>3</v>
      </c>
      <c r="AY141" s="42" t="s">
        <v>3</v>
      </c>
      <c r="AZ141" s="42" t="s">
        <v>3</v>
      </c>
      <c r="BA141" s="42" t="s">
        <v>3</v>
      </c>
      <c r="BB141" s="42" t="s">
        <v>3</v>
      </c>
      <c r="BC141" s="42" t="s">
        <v>3</v>
      </c>
      <c r="BD141" s="42" t="s">
        <v>3</v>
      </c>
      <c r="BE141" s="42" t="s">
        <v>3</v>
      </c>
      <c r="BF141" s="42" t="s">
        <v>3</v>
      </c>
      <c r="BG141" s="42" t="s">
        <v>3</v>
      </c>
      <c r="BH141" s="42" t="s">
        <v>3</v>
      </c>
      <c r="BI141" s="42" t="s">
        <v>3</v>
      </c>
      <c r="BJ141" s="42" t="s">
        <v>3</v>
      </c>
      <c r="BK141" s="42" t="s">
        <v>3</v>
      </c>
      <c r="BL141" s="42" t="s">
        <v>3</v>
      </c>
      <c r="BM141" s="42" t="s">
        <v>3</v>
      </c>
      <c r="BN141" s="42" t="s">
        <v>3</v>
      </c>
      <c r="BO141" s="42" t="s">
        <v>3</v>
      </c>
      <c r="BP141" s="42" t="s">
        <v>3</v>
      </c>
      <c r="BQ141" s="42" t="s">
        <v>3</v>
      </c>
      <c r="BR141" s="42" t="s">
        <v>3</v>
      </c>
      <c r="BS141" s="42" t="s">
        <v>3</v>
      </c>
      <c r="BT141" s="43" t="s">
        <v>3</v>
      </c>
      <c r="BU141" s="42" t="s">
        <v>1045</v>
      </c>
      <c r="BV141" s="42">
        <v>100</v>
      </c>
      <c r="BW141" s="42" t="s">
        <v>3</v>
      </c>
      <c r="BX141" s="42" t="s">
        <v>3</v>
      </c>
      <c r="BY141" s="42" t="s">
        <v>3</v>
      </c>
      <c r="BZ141" s="42" t="s">
        <v>3</v>
      </c>
      <c r="CA141" s="42" t="s">
        <v>3</v>
      </c>
      <c r="CB141" s="42" t="s">
        <v>3</v>
      </c>
      <c r="CC141" s="42" t="s">
        <v>3</v>
      </c>
      <c r="CD141" s="43">
        <v>100</v>
      </c>
      <c r="CE141" s="42" t="s">
        <v>3</v>
      </c>
      <c r="CF141" s="42" t="s">
        <v>3</v>
      </c>
      <c r="CG141" s="42" t="s">
        <v>3</v>
      </c>
      <c r="CH141" s="42" t="s">
        <v>3</v>
      </c>
      <c r="CI141" s="42" t="s">
        <v>3</v>
      </c>
      <c r="CJ141" s="42" t="s">
        <v>3</v>
      </c>
      <c r="CK141" s="42" t="s">
        <v>3</v>
      </c>
      <c r="CL141" s="42" t="s">
        <v>3</v>
      </c>
      <c r="CM141" s="42" t="s">
        <v>3</v>
      </c>
      <c r="CN141" s="42" t="s">
        <v>3</v>
      </c>
      <c r="CO141" s="43" t="s">
        <v>3</v>
      </c>
      <c r="CP141" s="45" t="s">
        <v>3</v>
      </c>
      <c r="CQ141" s="42" t="s">
        <v>3</v>
      </c>
      <c r="CR141" s="42" t="s">
        <v>3</v>
      </c>
      <c r="CS141" s="42" t="s">
        <v>3</v>
      </c>
      <c r="CT141" s="42" t="s">
        <v>3</v>
      </c>
      <c r="CU141" s="42" t="s">
        <v>17</v>
      </c>
      <c r="CV141" s="42" t="s">
        <v>3</v>
      </c>
      <c r="CW141" s="42" t="s">
        <v>3</v>
      </c>
      <c r="CX141" s="42" t="s">
        <v>3</v>
      </c>
      <c r="CY141" s="42" t="s">
        <v>3</v>
      </c>
      <c r="CZ141" s="42" t="s">
        <v>3</v>
      </c>
      <c r="DA141" s="42" t="s">
        <v>3</v>
      </c>
      <c r="DB141" s="42" t="s">
        <v>3</v>
      </c>
      <c r="DC141" s="42" t="s">
        <v>3</v>
      </c>
      <c r="DD141" s="42" t="s">
        <v>3</v>
      </c>
      <c r="DE141" s="42" t="s">
        <v>3</v>
      </c>
      <c r="DF141" s="42" t="s">
        <v>3</v>
      </c>
      <c r="DG141" s="42" t="s">
        <v>3</v>
      </c>
      <c r="DH141" s="42" t="s">
        <v>3</v>
      </c>
      <c r="DI141" s="42" t="s">
        <v>3</v>
      </c>
      <c r="DJ141" s="42" t="s">
        <v>3</v>
      </c>
      <c r="DK141" s="42" t="s">
        <v>3</v>
      </c>
      <c r="DL141" s="42" t="s">
        <v>3</v>
      </c>
      <c r="DM141" s="42" t="s">
        <v>3</v>
      </c>
      <c r="DN141" s="42" t="s">
        <v>3</v>
      </c>
      <c r="DO141" s="42" t="s">
        <v>3</v>
      </c>
      <c r="DP141" s="42" t="s">
        <v>3</v>
      </c>
      <c r="DQ141" s="42" t="s">
        <v>3</v>
      </c>
      <c r="DR141" s="42" t="s">
        <v>3</v>
      </c>
      <c r="DS141" s="42" t="s">
        <v>3</v>
      </c>
      <c r="DT141" s="42" t="s">
        <v>3</v>
      </c>
      <c r="DU141" s="42" t="s">
        <v>3</v>
      </c>
      <c r="DV141" s="42" t="s">
        <v>3</v>
      </c>
      <c r="DW141" s="42" t="s">
        <v>3</v>
      </c>
      <c r="DX141" s="42" t="s">
        <v>3</v>
      </c>
      <c r="DY141" s="42" t="s">
        <v>3</v>
      </c>
      <c r="DZ141" s="42" t="s">
        <v>3</v>
      </c>
      <c r="EA141" s="42" t="s">
        <v>3</v>
      </c>
      <c r="EB141" s="42" t="s">
        <v>3</v>
      </c>
      <c r="EC141" s="42" t="s">
        <v>3</v>
      </c>
      <c r="ED141" s="42" t="s">
        <v>1045</v>
      </c>
      <c r="EE141" s="42" t="s">
        <v>970</v>
      </c>
      <c r="EF141" s="42">
        <v>0</v>
      </c>
      <c r="EG141" s="42">
        <v>1</v>
      </c>
      <c r="EH141" s="42">
        <v>0</v>
      </c>
      <c r="EI141" s="42">
        <v>0</v>
      </c>
      <c r="EJ141" s="42">
        <v>0</v>
      </c>
      <c r="EK141" s="42" t="s">
        <v>66</v>
      </c>
      <c r="EL141" s="42">
        <v>0</v>
      </c>
      <c r="EM141" s="42">
        <v>0</v>
      </c>
      <c r="EN141" s="42">
        <v>0</v>
      </c>
      <c r="EO141" s="42">
        <v>0</v>
      </c>
      <c r="EP141" s="42">
        <v>1</v>
      </c>
      <c r="EQ141" s="42">
        <v>0</v>
      </c>
      <c r="ER141" s="42">
        <v>0</v>
      </c>
      <c r="ES141" s="42">
        <v>0</v>
      </c>
      <c r="ET141" s="42">
        <v>0</v>
      </c>
      <c r="EU141" s="42">
        <v>0</v>
      </c>
      <c r="EV141" s="42">
        <v>0</v>
      </c>
      <c r="EW141" s="42" t="s">
        <v>3</v>
      </c>
      <c r="EX141" s="44" t="s">
        <v>3</v>
      </c>
      <c r="EY141" s="44" t="s">
        <v>3</v>
      </c>
      <c r="EZ141" s="42" t="s">
        <v>3</v>
      </c>
      <c r="FA141" s="42" t="s">
        <v>3</v>
      </c>
      <c r="FB141" s="42" t="s">
        <v>3</v>
      </c>
      <c r="FC141" s="42" t="s">
        <v>3</v>
      </c>
      <c r="FD141" s="42" t="s">
        <v>3</v>
      </c>
      <c r="FE141" s="42" t="s">
        <v>3</v>
      </c>
      <c r="FF141" s="42" t="s">
        <v>3</v>
      </c>
      <c r="FG141" s="42" t="s">
        <v>3</v>
      </c>
      <c r="FH141" s="42" t="s">
        <v>3</v>
      </c>
      <c r="FI141" s="42" t="s">
        <v>62</v>
      </c>
      <c r="FJ141" s="42" t="s">
        <v>3</v>
      </c>
      <c r="FK141" s="42" t="s">
        <v>3</v>
      </c>
      <c r="FL141" s="42" t="s">
        <v>3</v>
      </c>
      <c r="FM141" s="42" t="s">
        <v>62</v>
      </c>
      <c r="FN141" s="42" t="s">
        <v>3</v>
      </c>
      <c r="FO141" s="43"/>
      <c r="FP141" s="42" t="s">
        <v>3</v>
      </c>
      <c r="FQ141" s="42" t="s">
        <v>3</v>
      </c>
      <c r="FR141" s="42" t="s">
        <v>3</v>
      </c>
      <c r="FS141" s="42" t="s">
        <v>3</v>
      </c>
      <c r="FT141" s="42" t="s">
        <v>3</v>
      </c>
      <c r="FU141" s="42" t="s">
        <v>3</v>
      </c>
      <c r="FV141" s="42" t="s">
        <v>3</v>
      </c>
      <c r="FW141" s="42" t="s">
        <v>3</v>
      </c>
      <c r="FX141" s="42" t="s">
        <v>3</v>
      </c>
      <c r="FY141" s="42" t="s">
        <v>3</v>
      </c>
      <c r="FZ141" s="42" t="s">
        <v>3</v>
      </c>
      <c r="GA141" s="42" t="s">
        <v>3</v>
      </c>
      <c r="GB141" s="42" t="s">
        <v>3</v>
      </c>
      <c r="GC141" s="42" t="s">
        <v>3</v>
      </c>
      <c r="GD141" s="42" t="s">
        <v>3</v>
      </c>
      <c r="GE141" s="42" t="s">
        <v>3</v>
      </c>
      <c r="GF141" s="42" t="s">
        <v>3</v>
      </c>
      <c r="GG141" s="42" t="s">
        <v>3</v>
      </c>
      <c r="GH141" s="42" t="s">
        <v>3</v>
      </c>
      <c r="GI141" s="42" t="s">
        <v>3</v>
      </c>
      <c r="GJ141" s="42" t="s">
        <v>3</v>
      </c>
      <c r="GK141" s="42" t="s">
        <v>3</v>
      </c>
      <c r="GL141" s="42" t="s">
        <v>3</v>
      </c>
      <c r="GM141" s="42" t="s">
        <v>3</v>
      </c>
      <c r="GN141" s="42" t="s">
        <v>3</v>
      </c>
      <c r="GO141" s="42" t="s">
        <v>3</v>
      </c>
      <c r="GP141" s="44" t="s">
        <v>3</v>
      </c>
      <c r="GQ141" s="44" t="s">
        <v>3</v>
      </c>
      <c r="GR141" s="44" t="s">
        <v>3</v>
      </c>
      <c r="GT141" s="44" t="s">
        <v>3</v>
      </c>
      <c r="GU141" s="42" t="s">
        <v>3164</v>
      </c>
      <c r="GV141" s="42" t="s">
        <v>2955</v>
      </c>
      <c r="GW141" s="42" t="s">
        <v>3</v>
      </c>
      <c r="GX141" s="42">
        <v>144826553</v>
      </c>
      <c r="GY141" s="42" t="s">
        <v>2488</v>
      </c>
      <c r="GZ141" s="42" t="s">
        <v>3165</v>
      </c>
      <c r="HA141" s="42" t="s">
        <v>3</v>
      </c>
      <c r="HB141" s="42">
        <v>95</v>
      </c>
    </row>
    <row r="142" spans="1:210" x14ac:dyDescent="0.35">
      <c r="A142" s="42" t="s">
        <v>3173</v>
      </c>
      <c r="B142" s="42" t="s">
        <v>3174</v>
      </c>
      <c r="C142" s="42" t="s">
        <v>2729</v>
      </c>
      <c r="D142" s="42" t="s">
        <v>2635</v>
      </c>
      <c r="E142" s="46">
        <v>338050909239368</v>
      </c>
      <c r="F142" s="42" t="s">
        <v>2729</v>
      </c>
      <c r="G142" s="42" t="s">
        <v>605</v>
      </c>
      <c r="H142" s="42" t="s">
        <v>604</v>
      </c>
      <c r="I142" s="42" t="s">
        <v>605</v>
      </c>
      <c r="J142" s="42" t="s">
        <v>657</v>
      </c>
      <c r="K142" s="42" t="s">
        <v>19</v>
      </c>
      <c r="L142" s="42" t="s">
        <v>28</v>
      </c>
      <c r="M142" s="42" t="s">
        <v>752</v>
      </c>
      <c r="N142" s="42" t="s">
        <v>28</v>
      </c>
      <c r="O142" s="42" t="s">
        <v>2062</v>
      </c>
      <c r="P142" s="42" t="s">
        <v>14</v>
      </c>
      <c r="Q142" s="42" t="s">
        <v>3</v>
      </c>
      <c r="R142" s="42" t="s">
        <v>751</v>
      </c>
      <c r="S142" s="42" t="s">
        <v>14</v>
      </c>
      <c r="T142" s="42" t="s">
        <v>14</v>
      </c>
      <c r="U142" s="43" t="s">
        <v>14</v>
      </c>
      <c r="V142" s="42" t="s">
        <v>18</v>
      </c>
      <c r="W142" s="42" t="s">
        <v>1084</v>
      </c>
      <c r="X142" s="42" t="s">
        <v>224</v>
      </c>
      <c r="Y142" s="42" t="s">
        <v>1084</v>
      </c>
      <c r="Z142" s="42" t="s">
        <v>1089</v>
      </c>
      <c r="AA142" s="42" t="s">
        <v>1045</v>
      </c>
      <c r="AB142" s="42" t="s">
        <v>1045</v>
      </c>
      <c r="AC142" s="42" t="s">
        <v>958</v>
      </c>
      <c r="AD142" s="42" t="s">
        <v>3</v>
      </c>
      <c r="AE142" s="43" t="s">
        <v>958</v>
      </c>
      <c r="AF142" s="44" t="s">
        <v>3</v>
      </c>
      <c r="AG142" s="44" t="s">
        <v>3</v>
      </c>
      <c r="AH142" s="42" t="s">
        <v>970</v>
      </c>
      <c r="AI142" s="42">
        <v>0</v>
      </c>
      <c r="AJ142" s="42">
        <v>1</v>
      </c>
      <c r="AK142" s="42">
        <v>0</v>
      </c>
      <c r="AL142" s="42">
        <v>0</v>
      </c>
      <c r="AM142" s="42">
        <v>0</v>
      </c>
      <c r="AN142" s="42" t="s">
        <v>970</v>
      </c>
      <c r="AO142" s="42">
        <v>0</v>
      </c>
      <c r="AP142" s="42">
        <v>1</v>
      </c>
      <c r="AQ142" s="42">
        <v>0</v>
      </c>
      <c r="AR142" s="42">
        <v>0</v>
      </c>
      <c r="AS142" s="42">
        <v>0</v>
      </c>
      <c r="AT142" s="42" t="s">
        <v>3</v>
      </c>
      <c r="AU142" s="42" t="s">
        <v>3</v>
      </c>
      <c r="AV142" s="42" t="s">
        <v>3</v>
      </c>
      <c r="AW142" s="42" t="s">
        <v>3</v>
      </c>
      <c r="AX142" s="42" t="s">
        <v>3</v>
      </c>
      <c r="AY142" s="42" t="s">
        <v>3</v>
      </c>
      <c r="AZ142" s="42" t="s">
        <v>3</v>
      </c>
      <c r="BA142" s="42" t="s">
        <v>3</v>
      </c>
      <c r="BB142" s="42" t="s">
        <v>3</v>
      </c>
      <c r="BC142" s="42" t="s">
        <v>3</v>
      </c>
      <c r="BD142" s="42" t="s">
        <v>3</v>
      </c>
      <c r="BE142" s="42" t="s">
        <v>3</v>
      </c>
      <c r="BF142" s="42" t="s">
        <v>3</v>
      </c>
      <c r="BG142" s="42" t="s">
        <v>3</v>
      </c>
      <c r="BH142" s="42" t="s">
        <v>3</v>
      </c>
      <c r="BI142" s="42" t="s">
        <v>3</v>
      </c>
      <c r="BJ142" s="42" t="s">
        <v>3</v>
      </c>
      <c r="BK142" s="42" t="s">
        <v>3</v>
      </c>
      <c r="BL142" s="42" t="s">
        <v>3</v>
      </c>
      <c r="BM142" s="42" t="s">
        <v>3</v>
      </c>
      <c r="BN142" s="42" t="s">
        <v>3</v>
      </c>
      <c r="BO142" s="42" t="s">
        <v>3</v>
      </c>
      <c r="BP142" s="42" t="s">
        <v>3</v>
      </c>
      <c r="BQ142" s="42" t="s">
        <v>3</v>
      </c>
      <c r="BR142" s="42" t="s">
        <v>3</v>
      </c>
      <c r="BS142" s="42" t="s">
        <v>3</v>
      </c>
      <c r="BT142" s="43" t="s">
        <v>3</v>
      </c>
      <c r="BU142" s="42" t="s">
        <v>1045</v>
      </c>
      <c r="BV142" s="42">
        <v>35</v>
      </c>
      <c r="BW142" s="42" t="s">
        <v>3</v>
      </c>
      <c r="BX142" s="42" t="s">
        <v>3</v>
      </c>
      <c r="BY142" s="42" t="s">
        <v>3</v>
      </c>
      <c r="BZ142" s="42" t="s">
        <v>3</v>
      </c>
      <c r="CA142" s="42" t="s">
        <v>3</v>
      </c>
      <c r="CB142" s="42" t="s">
        <v>3</v>
      </c>
      <c r="CC142" s="42" t="s">
        <v>3</v>
      </c>
      <c r="CD142" s="43">
        <v>35</v>
      </c>
      <c r="CE142" s="42" t="s">
        <v>3</v>
      </c>
      <c r="CF142" s="42" t="s">
        <v>3</v>
      </c>
      <c r="CG142" s="42" t="s">
        <v>3</v>
      </c>
      <c r="CH142" s="42" t="s">
        <v>3</v>
      </c>
      <c r="CI142" s="42" t="s">
        <v>3</v>
      </c>
      <c r="CJ142" s="42" t="s">
        <v>3</v>
      </c>
      <c r="CK142" s="42" t="s">
        <v>3</v>
      </c>
      <c r="CL142" s="42" t="s">
        <v>3</v>
      </c>
      <c r="CM142" s="42" t="s">
        <v>3</v>
      </c>
      <c r="CN142" s="42" t="s">
        <v>3</v>
      </c>
      <c r="CO142" s="43" t="s">
        <v>3</v>
      </c>
      <c r="CP142" s="45" t="s">
        <v>3</v>
      </c>
      <c r="CQ142" s="42" t="s">
        <v>3</v>
      </c>
      <c r="CR142" s="42" t="s">
        <v>3</v>
      </c>
      <c r="CS142" s="42" t="s">
        <v>3</v>
      </c>
      <c r="CT142" s="42" t="s">
        <v>3</v>
      </c>
      <c r="CU142" s="42" t="s">
        <v>17</v>
      </c>
      <c r="CV142" s="42" t="s">
        <v>3</v>
      </c>
      <c r="CW142" s="42" t="s">
        <v>3</v>
      </c>
      <c r="CX142" s="42" t="s">
        <v>3</v>
      </c>
      <c r="CY142" s="42" t="s">
        <v>3</v>
      </c>
      <c r="CZ142" s="42" t="s">
        <v>3</v>
      </c>
      <c r="DA142" s="42" t="s">
        <v>3</v>
      </c>
      <c r="DB142" s="42" t="s">
        <v>3</v>
      </c>
      <c r="DC142" s="42" t="s">
        <v>3</v>
      </c>
      <c r="DD142" s="42" t="s">
        <v>3</v>
      </c>
      <c r="DE142" s="42" t="s">
        <v>3</v>
      </c>
      <c r="DF142" s="42" t="s">
        <v>3</v>
      </c>
      <c r="DG142" s="42" t="s">
        <v>3</v>
      </c>
      <c r="DH142" s="42" t="s">
        <v>3</v>
      </c>
      <c r="DI142" s="42" t="s">
        <v>3</v>
      </c>
      <c r="DJ142" s="42" t="s">
        <v>3</v>
      </c>
      <c r="DK142" s="42" t="s">
        <v>3</v>
      </c>
      <c r="DL142" s="42" t="s">
        <v>3</v>
      </c>
      <c r="DM142" s="42" t="s">
        <v>3</v>
      </c>
      <c r="DN142" s="42" t="s">
        <v>3</v>
      </c>
      <c r="DO142" s="42" t="s">
        <v>3</v>
      </c>
      <c r="DP142" s="42" t="s">
        <v>3</v>
      </c>
      <c r="DQ142" s="42" t="s">
        <v>3</v>
      </c>
      <c r="DR142" s="42" t="s">
        <v>3</v>
      </c>
      <c r="DS142" s="42" t="s">
        <v>3</v>
      </c>
      <c r="DT142" s="42" t="s">
        <v>3</v>
      </c>
      <c r="DU142" s="42" t="s">
        <v>3</v>
      </c>
      <c r="DV142" s="42" t="s">
        <v>3</v>
      </c>
      <c r="DW142" s="42" t="s">
        <v>3</v>
      </c>
      <c r="DX142" s="42" t="s">
        <v>3</v>
      </c>
      <c r="DY142" s="42" t="s">
        <v>3</v>
      </c>
      <c r="DZ142" s="42" t="s">
        <v>3</v>
      </c>
      <c r="EA142" s="42" t="s">
        <v>3</v>
      </c>
      <c r="EB142" s="42" t="s">
        <v>3</v>
      </c>
      <c r="EC142" s="42" t="s">
        <v>3</v>
      </c>
      <c r="ED142" s="42" t="s">
        <v>1045</v>
      </c>
      <c r="EE142" s="42" t="s">
        <v>970</v>
      </c>
      <c r="EF142" s="42">
        <v>0</v>
      </c>
      <c r="EG142" s="42">
        <v>1</v>
      </c>
      <c r="EH142" s="42">
        <v>0</v>
      </c>
      <c r="EI142" s="42">
        <v>0</v>
      </c>
      <c r="EJ142" s="42">
        <v>0</v>
      </c>
      <c r="EK142" s="42" t="s">
        <v>994</v>
      </c>
      <c r="EL142" s="42">
        <v>1</v>
      </c>
      <c r="EM142" s="42">
        <v>0</v>
      </c>
      <c r="EN142" s="42">
        <v>0</v>
      </c>
      <c r="EO142" s="42">
        <v>0</v>
      </c>
      <c r="EP142" s="42">
        <v>0</v>
      </c>
      <c r="EQ142" s="42">
        <v>0</v>
      </c>
      <c r="ER142" s="42">
        <v>0</v>
      </c>
      <c r="ES142" s="42">
        <v>0</v>
      </c>
      <c r="ET142" s="42">
        <v>0</v>
      </c>
      <c r="EU142" s="42">
        <v>0</v>
      </c>
      <c r="EV142" s="42">
        <v>0</v>
      </c>
      <c r="EW142" s="42" t="s">
        <v>3</v>
      </c>
      <c r="EX142" s="44" t="s">
        <v>3</v>
      </c>
      <c r="EY142" s="44" t="s">
        <v>3</v>
      </c>
      <c r="EZ142" s="42" t="s">
        <v>3</v>
      </c>
      <c r="FA142" s="42" t="s">
        <v>3</v>
      </c>
      <c r="FB142" s="42" t="s">
        <v>3</v>
      </c>
      <c r="FC142" s="42" t="s">
        <v>3</v>
      </c>
      <c r="FD142" s="42" t="s">
        <v>3</v>
      </c>
      <c r="FE142" s="42" t="s">
        <v>3</v>
      </c>
      <c r="FF142" s="42" t="s">
        <v>3</v>
      </c>
      <c r="FG142" s="42" t="s">
        <v>3</v>
      </c>
      <c r="FH142" s="42" t="s">
        <v>3</v>
      </c>
      <c r="FI142" s="42" t="s">
        <v>62</v>
      </c>
      <c r="FJ142" s="42" t="s">
        <v>3</v>
      </c>
      <c r="FK142" s="42" t="s">
        <v>3</v>
      </c>
      <c r="FL142" s="42" t="s">
        <v>3</v>
      </c>
      <c r="FM142" s="42" t="s">
        <v>62</v>
      </c>
      <c r="FN142" s="42" t="s">
        <v>3</v>
      </c>
      <c r="FO142" s="43"/>
      <c r="FP142" s="42" t="s">
        <v>3</v>
      </c>
      <c r="FQ142" s="42" t="s">
        <v>3</v>
      </c>
      <c r="FR142" s="42" t="s">
        <v>3</v>
      </c>
      <c r="FS142" s="42" t="s">
        <v>3</v>
      </c>
      <c r="FT142" s="42" t="s">
        <v>3</v>
      </c>
      <c r="FU142" s="42" t="s">
        <v>3</v>
      </c>
      <c r="FV142" s="42" t="s">
        <v>3</v>
      </c>
      <c r="FW142" s="42" t="s">
        <v>3</v>
      </c>
      <c r="FX142" s="42" t="s">
        <v>3</v>
      </c>
      <c r="FY142" s="42" t="s">
        <v>3</v>
      </c>
      <c r="FZ142" s="42" t="s">
        <v>3</v>
      </c>
      <c r="GA142" s="42" t="s">
        <v>3</v>
      </c>
      <c r="GB142" s="42" t="s">
        <v>3</v>
      </c>
      <c r="GC142" s="42" t="s">
        <v>3</v>
      </c>
      <c r="GD142" s="42" t="s">
        <v>3</v>
      </c>
      <c r="GE142" s="42" t="s">
        <v>3</v>
      </c>
      <c r="GF142" s="42" t="s">
        <v>3</v>
      </c>
      <c r="GG142" s="42" t="s">
        <v>3</v>
      </c>
      <c r="GH142" s="42" t="s">
        <v>3</v>
      </c>
      <c r="GI142" s="42" t="s">
        <v>3</v>
      </c>
      <c r="GJ142" s="42" t="s">
        <v>3</v>
      </c>
      <c r="GK142" s="42" t="s">
        <v>3</v>
      </c>
      <c r="GL142" s="42" t="s">
        <v>3</v>
      </c>
      <c r="GM142" s="42" t="s">
        <v>3</v>
      </c>
      <c r="GN142" s="42" t="s">
        <v>3</v>
      </c>
      <c r="GO142" s="42" t="s">
        <v>3</v>
      </c>
      <c r="GP142" s="44" t="s">
        <v>3</v>
      </c>
      <c r="GQ142" s="44" t="s">
        <v>3</v>
      </c>
      <c r="GR142" s="44" t="s">
        <v>3</v>
      </c>
      <c r="GT142" s="44" t="s">
        <v>3</v>
      </c>
      <c r="GU142" s="42" t="s">
        <v>3175</v>
      </c>
      <c r="GV142" s="42" t="s">
        <v>2955</v>
      </c>
      <c r="GW142" s="42" t="s">
        <v>3</v>
      </c>
      <c r="GX142" s="42">
        <v>144826501</v>
      </c>
      <c r="GY142" s="42" t="s">
        <v>3176</v>
      </c>
      <c r="GZ142" s="42" t="s">
        <v>3177</v>
      </c>
      <c r="HA142" s="42" t="s">
        <v>3</v>
      </c>
      <c r="HB142" s="42">
        <v>94</v>
      </c>
    </row>
    <row r="143" spans="1:210" x14ac:dyDescent="0.35">
      <c r="AF143" s="42"/>
      <c r="AG143" s="42"/>
      <c r="AN143" s="42" t="s">
        <v>3</v>
      </c>
      <c r="CP143" s="49"/>
      <c r="EJ143" s="42" t="s">
        <v>3</v>
      </c>
      <c r="EK143" s="42" t="s">
        <v>3</v>
      </c>
      <c r="EL143" s="42" t="s">
        <v>3</v>
      </c>
      <c r="EM143" s="42" t="s">
        <v>3</v>
      </c>
      <c r="EN143" s="42" t="s">
        <v>3</v>
      </c>
      <c r="EO143" s="42" t="s">
        <v>3</v>
      </c>
      <c r="EP143" s="42" t="s">
        <v>3</v>
      </c>
      <c r="EQ143" s="42" t="s">
        <v>3</v>
      </c>
      <c r="ER143" s="42" t="s">
        <v>3</v>
      </c>
      <c r="ES143" s="42" t="s">
        <v>3</v>
      </c>
      <c r="ET143" s="42" t="s">
        <v>3</v>
      </c>
      <c r="EU143" s="42" t="s">
        <v>3</v>
      </c>
      <c r="EV143" s="42" t="s">
        <v>3</v>
      </c>
      <c r="EW143" s="42" t="s">
        <v>3</v>
      </c>
      <c r="EX143" s="42" t="s">
        <v>3</v>
      </c>
      <c r="EY143" s="42" t="s">
        <v>3</v>
      </c>
      <c r="EZ143" s="42" t="s">
        <v>3</v>
      </c>
      <c r="FA143" s="42" t="s">
        <v>3</v>
      </c>
      <c r="GP143" s="42"/>
      <c r="GQ143" s="42"/>
      <c r="GR143" s="42"/>
      <c r="GS143" s="42"/>
      <c r="GT143" s="42"/>
      <c r="GU143" s="42" t="s">
        <v>3</v>
      </c>
    </row>
    <row r="144" spans="1:210" x14ac:dyDescent="0.35">
      <c r="AF144" s="42"/>
      <c r="AG144" s="42"/>
      <c r="CP144" s="49"/>
      <c r="EJ144" s="42" t="s">
        <v>3</v>
      </c>
      <c r="EK144" s="42" t="s">
        <v>3</v>
      </c>
      <c r="EL144" s="42" t="s">
        <v>3</v>
      </c>
      <c r="EM144" s="42" t="s">
        <v>3</v>
      </c>
      <c r="EN144" s="42" t="s">
        <v>3</v>
      </c>
      <c r="EO144" s="42" t="s">
        <v>3</v>
      </c>
      <c r="EP144" s="42" t="s">
        <v>3</v>
      </c>
      <c r="EQ144" s="42" t="s">
        <v>3</v>
      </c>
      <c r="ER144" s="42" t="s">
        <v>3</v>
      </c>
      <c r="ES144" s="42" t="s">
        <v>3</v>
      </c>
      <c r="ET144" s="42" t="s">
        <v>3</v>
      </c>
      <c r="EU144" s="42" t="s">
        <v>3</v>
      </c>
      <c r="EV144" s="42" t="s">
        <v>3</v>
      </c>
      <c r="EW144" s="42" t="s">
        <v>3</v>
      </c>
      <c r="EX144" s="42" t="s">
        <v>3</v>
      </c>
      <c r="EY144" s="42" t="s">
        <v>3</v>
      </c>
      <c r="EZ144" s="42" t="s">
        <v>3</v>
      </c>
      <c r="FA144" s="42" t="s">
        <v>3</v>
      </c>
      <c r="GP144" s="42"/>
      <c r="GQ144" s="42"/>
      <c r="GR144" s="42"/>
      <c r="GS144" s="42"/>
      <c r="GT144" s="42"/>
      <c r="GU144" s="42" t="s">
        <v>3</v>
      </c>
    </row>
    <row r="145" spans="32:203" x14ac:dyDescent="0.35">
      <c r="AF145" s="42"/>
      <c r="AG145" s="42"/>
      <c r="CP145" s="49"/>
      <c r="EJ145" s="42" t="s">
        <v>3</v>
      </c>
      <c r="EK145" s="42" t="s">
        <v>3</v>
      </c>
      <c r="EL145" s="42" t="s">
        <v>3</v>
      </c>
      <c r="EM145" s="42" t="s">
        <v>3</v>
      </c>
      <c r="EN145" s="42" t="s">
        <v>3</v>
      </c>
      <c r="EO145" s="42" t="s">
        <v>3</v>
      </c>
      <c r="EP145" s="42" t="s">
        <v>3</v>
      </c>
      <c r="EQ145" s="42" t="s">
        <v>3</v>
      </c>
      <c r="ER145" s="42" t="s">
        <v>3</v>
      </c>
      <c r="ES145" s="42" t="s">
        <v>3</v>
      </c>
      <c r="ET145" s="42" t="s">
        <v>3</v>
      </c>
      <c r="EU145" s="42" t="s">
        <v>3</v>
      </c>
      <c r="EV145" s="42" t="s">
        <v>3</v>
      </c>
      <c r="EW145" s="42" t="s">
        <v>3</v>
      </c>
      <c r="EX145" s="42" t="s">
        <v>3</v>
      </c>
      <c r="EY145" s="42" t="s">
        <v>3</v>
      </c>
      <c r="EZ145" s="42" t="s">
        <v>3</v>
      </c>
      <c r="FA145" s="42" t="s">
        <v>3</v>
      </c>
      <c r="GP145" s="42"/>
      <c r="GQ145" s="42"/>
      <c r="GR145" s="42"/>
      <c r="GS145" s="42"/>
      <c r="GT145" s="42"/>
      <c r="GU145" s="42" t="s">
        <v>3</v>
      </c>
    </row>
    <row r="146" spans="32:203" x14ac:dyDescent="0.35">
      <c r="AF146" s="42"/>
      <c r="AG146" s="42"/>
      <c r="CP146" s="49"/>
      <c r="EJ146" s="42" t="s">
        <v>3</v>
      </c>
      <c r="EK146" s="42" t="s">
        <v>3</v>
      </c>
      <c r="EL146" s="42" t="s">
        <v>3</v>
      </c>
      <c r="EM146" s="42" t="s">
        <v>3</v>
      </c>
      <c r="EN146" s="42" t="s">
        <v>3</v>
      </c>
      <c r="EO146" s="42" t="s">
        <v>3</v>
      </c>
      <c r="EP146" s="42" t="s">
        <v>3</v>
      </c>
      <c r="EQ146" s="42" t="s">
        <v>3</v>
      </c>
      <c r="ER146" s="42" t="s">
        <v>3</v>
      </c>
      <c r="ES146" s="42" t="s">
        <v>3</v>
      </c>
      <c r="ET146" s="42" t="s">
        <v>3</v>
      </c>
      <c r="EU146" s="42" t="s">
        <v>3</v>
      </c>
      <c r="EV146" s="42" t="s">
        <v>3</v>
      </c>
      <c r="EW146" s="42" t="s">
        <v>3</v>
      </c>
      <c r="EX146" s="42" t="s">
        <v>3</v>
      </c>
      <c r="EY146" s="42" t="s">
        <v>3</v>
      </c>
      <c r="EZ146" s="42" t="s">
        <v>3</v>
      </c>
      <c r="FA146" s="42" t="s">
        <v>3</v>
      </c>
      <c r="GP146" s="42"/>
      <c r="GQ146" s="42"/>
      <c r="GR146" s="42"/>
      <c r="GS146" s="42"/>
      <c r="GT146" s="42"/>
    </row>
    <row r="147" spans="32:203" x14ac:dyDescent="0.35">
      <c r="AF147" s="42"/>
      <c r="AG147" s="42"/>
      <c r="CP147" s="49"/>
      <c r="EJ147" s="42" t="s">
        <v>3</v>
      </c>
      <c r="EK147" s="42" t="s">
        <v>3</v>
      </c>
      <c r="EL147" s="42" t="s">
        <v>3</v>
      </c>
      <c r="EM147" s="42" t="s">
        <v>3</v>
      </c>
      <c r="EN147" s="42" t="s">
        <v>3</v>
      </c>
      <c r="EO147" s="42" t="s">
        <v>3</v>
      </c>
      <c r="EP147" s="42" t="s">
        <v>3</v>
      </c>
      <c r="EQ147" s="42" t="s">
        <v>3</v>
      </c>
      <c r="ER147" s="42" t="s">
        <v>3</v>
      </c>
      <c r="ES147" s="42" t="s">
        <v>3</v>
      </c>
      <c r="ET147" s="42" t="s">
        <v>3</v>
      </c>
      <c r="EU147" s="42" t="s">
        <v>3</v>
      </c>
      <c r="EV147" s="42" t="s">
        <v>3</v>
      </c>
      <c r="EW147" s="42" t="s">
        <v>3</v>
      </c>
      <c r="EX147" s="42" t="s">
        <v>3</v>
      </c>
      <c r="EY147" s="42" t="s">
        <v>3</v>
      </c>
      <c r="EZ147" s="42" t="s">
        <v>3</v>
      </c>
      <c r="FA147" s="42" t="s">
        <v>3</v>
      </c>
      <c r="GP147" s="42"/>
      <c r="GQ147" s="42"/>
      <c r="GR147" s="42"/>
      <c r="GS147" s="42"/>
      <c r="GT147" s="42"/>
    </row>
    <row r="148" spans="32:203" x14ac:dyDescent="0.35">
      <c r="AF148" s="42"/>
      <c r="AG148" s="42"/>
      <c r="CP148" s="49"/>
      <c r="EJ148" s="42" t="s">
        <v>3</v>
      </c>
      <c r="EK148" s="42" t="s">
        <v>3</v>
      </c>
      <c r="EL148" s="42" t="s">
        <v>3</v>
      </c>
      <c r="EM148" s="42" t="s">
        <v>3</v>
      </c>
      <c r="EN148" s="42" t="s">
        <v>3</v>
      </c>
      <c r="EO148" s="42" t="s">
        <v>3</v>
      </c>
      <c r="EP148" s="42" t="s">
        <v>3</v>
      </c>
      <c r="EQ148" s="42" t="s">
        <v>3</v>
      </c>
      <c r="ER148" s="42" t="s">
        <v>3</v>
      </c>
      <c r="ES148" s="42" t="s">
        <v>3</v>
      </c>
      <c r="ET148" s="42" t="s">
        <v>3</v>
      </c>
      <c r="EU148" s="42" t="s">
        <v>3</v>
      </c>
      <c r="EV148" s="42" t="s">
        <v>3</v>
      </c>
      <c r="EW148" s="42" t="s">
        <v>3</v>
      </c>
      <c r="EX148" s="42" t="s">
        <v>3</v>
      </c>
      <c r="EY148" s="42" t="s">
        <v>3</v>
      </c>
      <c r="EZ148" s="42" t="s">
        <v>3</v>
      </c>
      <c r="FA148" s="42" t="s">
        <v>3</v>
      </c>
      <c r="GP148" s="42"/>
      <c r="GQ148" s="42"/>
      <c r="GR148" s="42"/>
      <c r="GS148" s="42"/>
      <c r="GT148" s="42"/>
    </row>
    <row r="149" spans="32:203" x14ac:dyDescent="0.35">
      <c r="AF149" s="42"/>
      <c r="AG149" s="42"/>
      <c r="CP149" s="49"/>
      <c r="EJ149" s="42" t="s">
        <v>3</v>
      </c>
      <c r="EK149" s="42" t="s">
        <v>3</v>
      </c>
      <c r="EL149" s="42" t="s">
        <v>3</v>
      </c>
      <c r="EM149" s="42" t="s">
        <v>3</v>
      </c>
      <c r="EN149" s="42" t="s">
        <v>3</v>
      </c>
      <c r="EO149" s="42" t="s">
        <v>3</v>
      </c>
      <c r="EP149" s="42" t="s">
        <v>3</v>
      </c>
      <c r="EQ149" s="42" t="s">
        <v>3</v>
      </c>
      <c r="ER149" s="42" t="s">
        <v>3</v>
      </c>
      <c r="ES149" s="42" t="s">
        <v>3</v>
      </c>
      <c r="ET149" s="42" t="s">
        <v>3</v>
      </c>
      <c r="EU149" s="42" t="s">
        <v>3</v>
      </c>
      <c r="EV149" s="42" t="s">
        <v>3</v>
      </c>
      <c r="EW149" s="42" t="s">
        <v>3</v>
      </c>
      <c r="EX149" s="42" t="s">
        <v>3</v>
      </c>
      <c r="EY149" s="42" t="s">
        <v>3</v>
      </c>
      <c r="EZ149" s="42" t="s">
        <v>3</v>
      </c>
      <c r="FA149" s="42" t="s">
        <v>3</v>
      </c>
      <c r="GP149" s="42"/>
      <c r="GQ149" s="42"/>
      <c r="GR149" s="42"/>
      <c r="GS149" s="42"/>
      <c r="GT149" s="42"/>
    </row>
    <row r="150" spans="32:203" x14ac:dyDescent="0.35">
      <c r="AF150" s="42"/>
      <c r="AG150" s="42"/>
      <c r="CP150" s="49"/>
      <c r="EX150" s="42"/>
      <c r="EY150" s="42"/>
      <c r="GP150" s="42"/>
      <c r="GQ150" s="42"/>
      <c r="GR150" s="42"/>
      <c r="GS150" s="42"/>
      <c r="GT150" s="42"/>
    </row>
    <row r="151" spans="32:203" x14ac:dyDescent="0.35">
      <c r="AF151" s="42"/>
      <c r="AG151" s="42"/>
      <c r="CP151" s="49"/>
      <c r="EX151" s="42"/>
      <c r="EY151" s="42"/>
      <c r="GP151" s="42"/>
      <c r="GQ151" s="42"/>
      <c r="GR151" s="42"/>
      <c r="GS151" s="42"/>
      <c r="GT151" s="42"/>
    </row>
    <row r="152" spans="32:203" x14ac:dyDescent="0.35">
      <c r="AF152" s="42"/>
      <c r="AG152" s="42"/>
      <c r="CP152" s="49"/>
      <c r="EX152" s="42"/>
      <c r="EY152" s="42"/>
      <c r="GP152" s="42"/>
      <c r="GQ152" s="42"/>
      <c r="GR152" s="42"/>
      <c r="GS152" s="42"/>
      <c r="GT152" s="42"/>
    </row>
    <row r="153" spans="32:203" x14ac:dyDescent="0.35">
      <c r="AF153" s="42"/>
      <c r="AG153" s="42"/>
      <c r="CP153" s="49"/>
      <c r="EX153" s="42"/>
      <c r="EY153" s="42"/>
      <c r="GP153" s="42"/>
      <c r="GQ153" s="42"/>
      <c r="GR153" s="42"/>
      <c r="GS153" s="42"/>
      <c r="GT153" s="42"/>
    </row>
    <row r="154" spans="32:203" x14ac:dyDescent="0.35">
      <c r="AF154" s="42"/>
      <c r="AG154" s="42"/>
      <c r="CP154" s="49"/>
      <c r="EX154" s="42"/>
      <c r="EY154" s="42"/>
      <c r="GP154" s="42"/>
      <c r="GQ154" s="42"/>
      <c r="GR154" s="42"/>
      <c r="GS154" s="42"/>
      <c r="GT154" s="42"/>
    </row>
    <row r="155" spans="32:203" x14ac:dyDescent="0.35">
      <c r="AF155" s="42"/>
      <c r="AG155" s="42"/>
      <c r="CP155" s="49"/>
      <c r="EX155" s="42"/>
      <c r="EY155" s="42"/>
      <c r="GP155" s="42"/>
      <c r="GQ155" s="42"/>
      <c r="GR155" s="42"/>
      <c r="GS155" s="42"/>
      <c r="GT155" s="42"/>
    </row>
    <row r="156" spans="32:203" x14ac:dyDescent="0.35">
      <c r="AF156" s="42"/>
      <c r="AG156" s="42"/>
      <c r="CP156" s="49"/>
      <c r="EX156" s="42"/>
      <c r="EY156" s="42"/>
      <c r="GP156" s="42"/>
      <c r="GQ156" s="42"/>
      <c r="GR156" s="42"/>
      <c r="GS156" s="42"/>
      <c r="GT156" s="42"/>
    </row>
    <row r="157" spans="32:203" x14ac:dyDescent="0.35">
      <c r="AF157" s="42"/>
      <c r="AG157" s="42"/>
      <c r="CP157" s="49"/>
      <c r="EX157" s="42"/>
      <c r="EY157" s="42"/>
      <c r="GP157" s="42"/>
      <c r="GQ157" s="42"/>
      <c r="GR157" s="42"/>
      <c r="GS157" s="42"/>
      <c r="GT157" s="42"/>
    </row>
    <row r="158" spans="32:203" x14ac:dyDescent="0.35">
      <c r="AF158" s="42"/>
      <c r="AG158" s="42"/>
      <c r="CP158" s="49"/>
      <c r="EX158" s="42"/>
      <c r="EY158" s="42"/>
      <c r="GP158" s="42"/>
      <c r="GQ158" s="42"/>
      <c r="GR158" s="42"/>
      <c r="GS158" s="42"/>
      <c r="GT158" s="42"/>
    </row>
    <row r="159" spans="32:203" x14ac:dyDescent="0.35">
      <c r="AF159" s="42"/>
      <c r="AG159" s="42"/>
      <c r="CP159" s="49"/>
      <c r="EX159" s="42"/>
      <c r="EY159" s="42"/>
      <c r="GP159" s="42"/>
      <c r="GQ159" s="42"/>
      <c r="GR159" s="42"/>
      <c r="GS159" s="42"/>
      <c r="GT159" s="42"/>
    </row>
    <row r="160" spans="32:203" x14ac:dyDescent="0.35">
      <c r="AF160" s="42"/>
      <c r="AG160" s="42"/>
      <c r="CP160" s="49"/>
      <c r="EX160" s="42"/>
      <c r="EY160" s="42"/>
      <c r="GP160" s="42"/>
      <c r="GQ160" s="42"/>
      <c r="GR160" s="42"/>
      <c r="GS160" s="42"/>
      <c r="GT160" s="42"/>
    </row>
    <row r="161" spans="32:202" x14ac:dyDescent="0.35">
      <c r="AF161" s="42"/>
      <c r="AG161" s="42"/>
      <c r="CP161" s="49"/>
      <c r="EX161" s="42"/>
      <c r="EY161" s="42"/>
      <c r="GP161" s="42"/>
      <c r="GQ161" s="42"/>
      <c r="GR161" s="42"/>
      <c r="GS161" s="42"/>
      <c r="GT161" s="42"/>
    </row>
    <row r="162" spans="32:202" x14ac:dyDescent="0.35">
      <c r="AF162" s="42"/>
      <c r="AG162" s="42"/>
      <c r="CP162" s="49"/>
      <c r="EX162" s="42"/>
      <c r="EY162" s="42"/>
      <c r="GP162" s="42"/>
      <c r="GQ162" s="42"/>
      <c r="GR162" s="42"/>
      <c r="GS162" s="42"/>
      <c r="GT162" s="42"/>
    </row>
    <row r="163" spans="32:202" x14ac:dyDescent="0.35">
      <c r="AF163" s="42"/>
      <c r="AG163" s="42"/>
      <c r="CP163" s="49"/>
      <c r="EX163" s="42"/>
      <c r="EY163" s="42"/>
      <c r="GP163" s="42"/>
      <c r="GQ163" s="42"/>
      <c r="GR163" s="42"/>
      <c r="GS163" s="42"/>
      <c r="GT163" s="42"/>
    </row>
    <row r="164" spans="32:202" x14ac:dyDescent="0.35">
      <c r="AF164" s="42"/>
      <c r="AG164" s="42"/>
      <c r="CP164" s="49"/>
      <c r="EX164" s="42"/>
      <c r="EY164" s="42"/>
      <c r="GP164" s="42"/>
      <c r="GQ164" s="42"/>
      <c r="GR164" s="42"/>
      <c r="GS164" s="42"/>
      <c r="GT164" s="42"/>
    </row>
    <row r="165" spans="32:202" x14ac:dyDescent="0.35">
      <c r="AF165" s="42"/>
      <c r="AG165" s="42"/>
      <c r="CP165" s="49"/>
      <c r="EX165" s="42"/>
      <c r="EY165" s="42"/>
      <c r="GP165" s="42"/>
      <c r="GQ165" s="42"/>
      <c r="GR165" s="42"/>
      <c r="GS165" s="42"/>
      <c r="GT165" s="42"/>
    </row>
    <row r="166" spans="32:202" x14ac:dyDescent="0.35">
      <c r="AF166" s="42"/>
      <c r="AG166" s="42"/>
      <c r="CP166" s="49"/>
      <c r="EX166" s="42"/>
      <c r="EY166" s="42"/>
      <c r="GP166" s="42"/>
      <c r="GQ166" s="42"/>
      <c r="GR166" s="42"/>
      <c r="GS166" s="42"/>
      <c r="GT166" s="42"/>
    </row>
    <row r="167" spans="32:202" x14ac:dyDescent="0.35">
      <c r="AF167" s="42"/>
      <c r="AG167" s="42"/>
      <c r="CP167" s="49"/>
      <c r="EX167" s="42"/>
      <c r="EY167" s="42"/>
      <c r="GP167" s="42"/>
      <c r="GQ167" s="42"/>
      <c r="GR167" s="42"/>
      <c r="GS167" s="42"/>
      <c r="GT167" s="42"/>
    </row>
    <row r="168" spans="32:202" x14ac:dyDescent="0.35">
      <c r="AF168" s="42"/>
      <c r="AG168" s="42"/>
      <c r="CP168" s="49"/>
      <c r="EX168" s="42"/>
      <c r="EY168" s="42"/>
      <c r="GP168" s="42"/>
      <c r="GQ168" s="42"/>
      <c r="GR168" s="42"/>
      <c r="GS168" s="42"/>
      <c r="GT168" s="42"/>
    </row>
    <row r="169" spans="32:202" x14ac:dyDescent="0.35">
      <c r="AF169" s="42"/>
      <c r="AG169" s="42"/>
      <c r="CP169" s="49"/>
      <c r="EX169" s="42"/>
      <c r="EY169" s="42"/>
      <c r="GP169" s="42"/>
      <c r="GQ169" s="42"/>
      <c r="GR169" s="42"/>
      <c r="GS169" s="42"/>
      <c r="GT169" s="42"/>
    </row>
    <row r="170" spans="32:202" x14ac:dyDescent="0.35">
      <c r="AF170" s="42"/>
      <c r="AG170" s="42"/>
      <c r="CP170" s="49"/>
      <c r="EX170" s="42"/>
      <c r="EY170" s="42"/>
      <c r="GP170" s="42"/>
      <c r="GQ170" s="42"/>
      <c r="GR170" s="42"/>
      <c r="GS170" s="42"/>
      <c r="GT170" s="42"/>
    </row>
    <row r="171" spans="32:202" x14ac:dyDescent="0.35">
      <c r="AF171" s="42"/>
      <c r="AG171" s="42"/>
      <c r="CP171" s="49"/>
      <c r="EX171" s="42"/>
      <c r="EY171" s="42"/>
      <c r="GP171" s="42"/>
      <c r="GQ171" s="42"/>
      <c r="GR171" s="42"/>
      <c r="GS171" s="42"/>
      <c r="GT171" s="42"/>
    </row>
    <row r="172" spans="32:202" x14ac:dyDescent="0.35">
      <c r="AF172" s="42"/>
      <c r="AG172" s="42"/>
      <c r="CP172" s="49"/>
      <c r="EX172" s="42"/>
      <c r="EY172" s="42"/>
      <c r="GP172" s="42"/>
      <c r="GQ172" s="42"/>
      <c r="GR172" s="42"/>
      <c r="GS172" s="42"/>
      <c r="GT172" s="42"/>
    </row>
    <row r="173" spans="32:202" x14ac:dyDescent="0.35">
      <c r="AF173" s="42"/>
      <c r="AG173" s="42"/>
      <c r="CP173" s="49"/>
      <c r="EX173" s="42"/>
      <c r="EY173" s="42"/>
      <c r="GP173" s="42"/>
      <c r="GQ173" s="42"/>
      <c r="GR173" s="42"/>
      <c r="GS173" s="42"/>
      <c r="GT173" s="42"/>
    </row>
    <row r="174" spans="32:202" x14ac:dyDescent="0.35">
      <c r="AF174" s="42"/>
      <c r="AG174" s="42"/>
      <c r="CP174" s="49"/>
      <c r="EX174" s="42"/>
      <c r="EY174" s="42"/>
      <c r="GP174" s="42"/>
      <c r="GQ174" s="42"/>
      <c r="GR174" s="42"/>
      <c r="GS174" s="42"/>
      <c r="GT174" s="42"/>
    </row>
    <row r="175" spans="32:202" x14ac:dyDescent="0.35">
      <c r="AF175" s="42"/>
      <c r="AG175" s="42"/>
      <c r="CP175" s="49"/>
      <c r="EX175" s="42"/>
      <c r="EY175" s="42"/>
      <c r="GP175" s="42"/>
      <c r="GQ175" s="42"/>
      <c r="GR175" s="42"/>
      <c r="GS175" s="42"/>
      <c r="GT175" s="42"/>
    </row>
    <row r="176" spans="32:202" x14ac:dyDescent="0.35">
      <c r="AF176" s="42"/>
      <c r="AG176" s="42"/>
      <c r="CP176" s="49"/>
      <c r="EX176" s="42"/>
      <c r="EY176" s="42"/>
      <c r="GP176" s="42"/>
      <c r="GQ176" s="42"/>
      <c r="GR176" s="42"/>
      <c r="GS176" s="42"/>
      <c r="GT176" s="42"/>
    </row>
    <row r="177" spans="32:202" x14ac:dyDescent="0.35">
      <c r="AF177" s="42"/>
      <c r="AG177" s="42"/>
      <c r="CP177" s="49"/>
      <c r="EX177" s="42"/>
      <c r="EY177" s="42"/>
      <c r="GP177" s="42"/>
      <c r="GQ177" s="42"/>
      <c r="GR177" s="42"/>
      <c r="GS177" s="42"/>
      <c r="GT177" s="42"/>
    </row>
    <row r="178" spans="32:202" x14ac:dyDescent="0.35">
      <c r="AF178" s="42"/>
      <c r="AG178" s="42"/>
      <c r="CP178" s="49"/>
      <c r="EX178" s="42"/>
      <c r="EY178" s="42"/>
      <c r="GP178" s="42"/>
      <c r="GQ178" s="42"/>
      <c r="GR178" s="42"/>
      <c r="GS178" s="42"/>
      <c r="GT178" s="42"/>
    </row>
    <row r="179" spans="32:202" x14ac:dyDescent="0.35">
      <c r="AF179" s="42"/>
      <c r="AG179" s="42"/>
      <c r="CP179" s="49"/>
      <c r="EX179" s="42"/>
      <c r="EY179" s="42"/>
      <c r="GP179" s="42"/>
      <c r="GQ179" s="42"/>
      <c r="GR179" s="42"/>
      <c r="GS179" s="42"/>
      <c r="GT179" s="42"/>
    </row>
    <row r="180" spans="32:202" x14ac:dyDescent="0.35">
      <c r="AF180" s="42"/>
      <c r="AG180" s="42"/>
      <c r="CP180" s="49"/>
      <c r="EX180" s="42"/>
      <c r="EY180" s="42"/>
      <c r="GP180" s="42"/>
      <c r="GQ180" s="42"/>
      <c r="GR180" s="42"/>
      <c r="GS180" s="42"/>
      <c r="GT180" s="42"/>
    </row>
    <row r="181" spans="32:202" x14ac:dyDescent="0.35">
      <c r="AF181" s="42"/>
      <c r="AG181" s="42"/>
      <c r="CP181" s="49"/>
      <c r="EX181" s="42"/>
      <c r="EY181" s="42"/>
      <c r="GP181" s="42"/>
      <c r="GQ181" s="42"/>
      <c r="GR181" s="42"/>
      <c r="GS181" s="42"/>
      <c r="GT181" s="42"/>
    </row>
    <row r="182" spans="32:202" x14ac:dyDescent="0.35">
      <c r="AF182" s="42"/>
      <c r="AG182" s="42"/>
      <c r="CP182" s="49"/>
      <c r="EX182" s="42"/>
      <c r="EY182" s="42"/>
      <c r="GP182" s="42"/>
      <c r="GQ182" s="42"/>
      <c r="GR182" s="42"/>
      <c r="GS182" s="42"/>
      <c r="GT182" s="42"/>
    </row>
    <row r="183" spans="32:202" x14ac:dyDescent="0.35">
      <c r="AF183" s="42"/>
      <c r="AG183" s="42"/>
      <c r="CP183" s="49"/>
      <c r="EX183" s="42"/>
      <c r="EY183" s="42"/>
      <c r="GP183" s="42"/>
      <c r="GQ183" s="42"/>
      <c r="GR183" s="42"/>
      <c r="GS183" s="42"/>
      <c r="GT183" s="42"/>
    </row>
    <row r="184" spans="32:202" x14ac:dyDescent="0.35">
      <c r="AF184" s="42"/>
      <c r="AG184" s="42"/>
      <c r="CP184" s="49"/>
      <c r="EX184" s="42"/>
      <c r="EY184" s="42"/>
      <c r="GP184" s="42"/>
      <c r="GQ184" s="42"/>
      <c r="GR184" s="42"/>
      <c r="GS184" s="42"/>
      <c r="GT184" s="42"/>
    </row>
    <row r="185" spans="32:202" x14ac:dyDescent="0.35">
      <c r="AF185" s="42"/>
      <c r="AG185" s="42"/>
      <c r="CP185" s="49"/>
      <c r="EX185" s="42"/>
      <c r="EY185" s="42"/>
      <c r="GP185" s="42"/>
      <c r="GQ185" s="42"/>
      <c r="GR185" s="42"/>
      <c r="GS185" s="42"/>
      <c r="GT185" s="42"/>
    </row>
    <row r="186" spans="32:202" x14ac:dyDescent="0.35">
      <c r="AF186" s="42"/>
      <c r="AG186" s="42"/>
      <c r="CP186" s="49"/>
      <c r="EX186" s="42"/>
      <c r="EY186" s="42"/>
      <c r="GP186" s="42"/>
      <c r="GQ186" s="42"/>
      <c r="GR186" s="42"/>
      <c r="GS186" s="42"/>
      <c r="GT186" s="42"/>
    </row>
    <row r="187" spans="32:202" x14ac:dyDescent="0.35">
      <c r="AF187" s="42"/>
      <c r="AG187" s="42"/>
      <c r="CP187" s="49"/>
      <c r="EX187" s="42"/>
      <c r="EY187" s="42"/>
      <c r="GP187" s="42"/>
      <c r="GQ187" s="42"/>
      <c r="GR187" s="42"/>
      <c r="GS187" s="42"/>
      <c r="GT187" s="42"/>
    </row>
    <row r="188" spans="32:202" x14ac:dyDescent="0.35">
      <c r="AF188" s="42"/>
      <c r="AG188" s="42"/>
      <c r="CP188" s="49"/>
      <c r="EX188" s="42"/>
      <c r="EY188" s="42"/>
      <c r="GP188" s="42"/>
      <c r="GQ188" s="42"/>
      <c r="GR188" s="42"/>
      <c r="GS188" s="42"/>
      <c r="GT188" s="42"/>
    </row>
    <row r="189" spans="32:202" x14ac:dyDescent="0.35">
      <c r="AF189" s="42"/>
      <c r="AG189" s="42"/>
      <c r="CP189" s="49"/>
      <c r="EX189" s="42"/>
      <c r="EY189" s="42"/>
      <c r="GP189" s="42"/>
      <c r="GQ189" s="42"/>
      <c r="GR189" s="42"/>
      <c r="GS189" s="42"/>
      <c r="GT189" s="42"/>
    </row>
    <row r="190" spans="32:202" x14ac:dyDescent="0.35">
      <c r="AF190" s="42"/>
      <c r="AG190" s="42"/>
      <c r="CP190" s="49"/>
      <c r="EX190" s="42"/>
      <c r="EY190" s="42"/>
      <c r="GP190" s="42"/>
      <c r="GQ190" s="42"/>
      <c r="GR190" s="42"/>
      <c r="GS190" s="42"/>
      <c r="GT190" s="42"/>
    </row>
    <row r="191" spans="32:202" x14ac:dyDescent="0.35">
      <c r="AF191" s="42"/>
      <c r="AG191" s="42"/>
      <c r="CP191" s="49"/>
      <c r="EX191" s="42"/>
      <c r="EY191" s="42"/>
      <c r="GP191" s="42"/>
      <c r="GQ191" s="42"/>
      <c r="GR191" s="42"/>
      <c r="GS191" s="42"/>
      <c r="GT191" s="42"/>
    </row>
    <row r="192" spans="32:202" x14ac:dyDescent="0.35">
      <c r="AF192" s="42"/>
      <c r="AG192" s="42"/>
      <c r="CP192" s="49"/>
      <c r="EX192" s="42"/>
      <c r="EY192" s="42"/>
      <c r="GP192" s="42"/>
      <c r="GQ192" s="42"/>
      <c r="GR192" s="42"/>
      <c r="GS192" s="42"/>
      <c r="GT192" s="42"/>
    </row>
    <row r="193" spans="32:202" x14ac:dyDescent="0.35">
      <c r="AF193" s="42"/>
      <c r="AG193" s="42"/>
      <c r="CP193" s="49"/>
      <c r="EX193" s="42"/>
      <c r="EY193" s="42"/>
      <c r="GP193" s="42"/>
      <c r="GQ193" s="42"/>
      <c r="GR193" s="42"/>
      <c r="GS193" s="42"/>
      <c r="GT193" s="42"/>
    </row>
    <row r="194" spans="32:202" x14ac:dyDescent="0.35">
      <c r="AF194" s="42"/>
      <c r="AG194" s="42"/>
      <c r="CP194" s="49"/>
      <c r="EX194" s="42"/>
      <c r="EY194" s="42"/>
      <c r="GP194" s="42"/>
      <c r="GQ194" s="42"/>
      <c r="GR194" s="42"/>
      <c r="GS194" s="42"/>
      <c r="GT194" s="42"/>
    </row>
    <row r="195" spans="32:202" x14ac:dyDescent="0.35">
      <c r="AF195" s="42"/>
      <c r="AG195" s="42"/>
      <c r="CP195" s="49"/>
      <c r="EX195" s="42"/>
      <c r="EY195" s="42"/>
      <c r="GP195" s="42"/>
      <c r="GQ195" s="42"/>
      <c r="GR195" s="42"/>
      <c r="GS195" s="42"/>
      <c r="GT195" s="42"/>
    </row>
    <row r="196" spans="32:202" x14ac:dyDescent="0.35">
      <c r="AF196" s="42"/>
      <c r="AG196" s="42"/>
      <c r="CP196" s="49"/>
      <c r="EX196" s="42"/>
      <c r="EY196" s="42"/>
      <c r="GP196" s="42"/>
      <c r="GQ196" s="42"/>
      <c r="GR196" s="42"/>
      <c r="GS196" s="42"/>
      <c r="GT196" s="42"/>
    </row>
    <row r="197" spans="32:202" x14ac:dyDescent="0.35">
      <c r="AF197" s="42"/>
      <c r="AG197" s="42"/>
      <c r="CP197" s="49"/>
      <c r="EX197" s="42"/>
      <c r="EY197" s="42"/>
      <c r="GP197" s="42"/>
      <c r="GQ197" s="42"/>
      <c r="GR197" s="42"/>
      <c r="GS197" s="42"/>
      <c r="GT197" s="42"/>
    </row>
    <row r="198" spans="32:202" x14ac:dyDescent="0.35">
      <c r="AF198" s="42"/>
      <c r="AG198" s="42"/>
      <c r="CP198" s="49"/>
      <c r="EX198" s="42"/>
      <c r="EY198" s="42"/>
      <c r="GP198" s="42"/>
      <c r="GQ198" s="42"/>
      <c r="GR198" s="42"/>
      <c r="GS198" s="42"/>
      <c r="GT198" s="42"/>
    </row>
    <row r="199" spans="32:202" x14ac:dyDescent="0.35">
      <c r="AF199" s="42"/>
      <c r="AG199" s="42"/>
      <c r="CP199" s="49"/>
      <c r="EX199" s="42"/>
      <c r="EY199" s="42"/>
      <c r="GP199" s="42"/>
      <c r="GQ199" s="42"/>
      <c r="GR199" s="42"/>
      <c r="GS199" s="42"/>
      <c r="GT199" s="42"/>
    </row>
    <row r="200" spans="32:202" x14ac:dyDescent="0.35">
      <c r="AF200" s="42"/>
      <c r="AG200" s="42"/>
      <c r="CP200" s="49"/>
      <c r="EX200" s="42"/>
      <c r="EY200" s="42"/>
      <c r="GP200" s="42"/>
      <c r="GQ200" s="42"/>
      <c r="GR200" s="42"/>
      <c r="GS200" s="42"/>
      <c r="GT200" s="42"/>
    </row>
    <row r="201" spans="32:202" x14ac:dyDescent="0.35">
      <c r="AF201" s="42"/>
      <c r="AG201" s="42"/>
      <c r="CP201" s="49"/>
      <c r="EX201" s="42"/>
      <c r="EY201" s="42"/>
      <c r="GP201" s="42"/>
      <c r="GQ201" s="42"/>
      <c r="GR201" s="42"/>
      <c r="GS201" s="42"/>
      <c r="GT201" s="42"/>
    </row>
    <row r="202" spans="32:202" x14ac:dyDescent="0.35">
      <c r="AF202" s="42"/>
      <c r="AG202" s="42"/>
      <c r="CP202" s="49"/>
      <c r="EX202" s="42"/>
      <c r="EY202" s="42"/>
      <c r="GP202" s="42"/>
      <c r="GQ202" s="42"/>
      <c r="GR202" s="42"/>
      <c r="GS202" s="42"/>
      <c r="GT202" s="42"/>
    </row>
    <row r="203" spans="32:202" x14ac:dyDescent="0.35">
      <c r="AF203" s="42"/>
      <c r="AG203" s="42"/>
      <c r="CP203" s="49"/>
      <c r="EX203" s="42"/>
      <c r="EY203" s="42"/>
      <c r="GP203" s="42"/>
      <c r="GQ203" s="42"/>
      <c r="GR203" s="42"/>
      <c r="GS203" s="42"/>
      <c r="GT203" s="42"/>
    </row>
    <row r="204" spans="32:202" x14ac:dyDescent="0.35">
      <c r="AF204" s="42"/>
      <c r="AG204" s="42"/>
      <c r="CP204" s="49"/>
      <c r="EX204" s="42"/>
      <c r="EY204" s="42"/>
      <c r="GP204" s="42"/>
      <c r="GQ204" s="42"/>
      <c r="GR204" s="42"/>
      <c r="GS204" s="42"/>
      <c r="GT204" s="42"/>
    </row>
    <row r="205" spans="32:202" x14ac:dyDescent="0.35">
      <c r="AF205" s="42"/>
      <c r="AG205" s="42"/>
      <c r="CP205" s="49"/>
      <c r="EX205" s="42"/>
      <c r="EY205" s="42"/>
      <c r="GP205" s="42"/>
      <c r="GQ205" s="42"/>
      <c r="GR205" s="42"/>
      <c r="GS205" s="42"/>
      <c r="GT205" s="42"/>
    </row>
    <row r="206" spans="32:202" x14ac:dyDescent="0.35">
      <c r="AF206" s="42"/>
      <c r="AG206" s="42"/>
      <c r="CP206" s="49"/>
      <c r="EX206" s="42"/>
      <c r="EY206" s="42"/>
      <c r="GP206" s="42"/>
      <c r="GQ206" s="42"/>
      <c r="GR206" s="42"/>
      <c r="GS206" s="42"/>
      <c r="GT206" s="42"/>
    </row>
    <row r="207" spans="32:202" x14ac:dyDescent="0.35">
      <c r="AF207" s="42"/>
      <c r="AG207" s="42"/>
      <c r="CP207" s="49"/>
      <c r="EX207" s="42"/>
      <c r="EY207" s="42"/>
      <c r="GP207" s="42"/>
      <c r="GQ207" s="42"/>
      <c r="GR207" s="42"/>
      <c r="GS207" s="42"/>
      <c r="GT207" s="42"/>
    </row>
    <row r="208" spans="32:202" x14ac:dyDescent="0.35">
      <c r="AF208" s="42"/>
      <c r="AG208" s="42"/>
      <c r="CP208" s="49"/>
      <c r="EX208" s="42"/>
      <c r="EY208" s="42"/>
      <c r="GP208" s="42"/>
      <c r="GQ208" s="42"/>
      <c r="GR208" s="42"/>
      <c r="GS208" s="42"/>
      <c r="GT208" s="42"/>
    </row>
    <row r="209" spans="32:202" x14ac:dyDescent="0.35">
      <c r="AF209" s="42"/>
      <c r="AG209" s="42"/>
      <c r="CP209" s="49"/>
      <c r="EX209" s="42"/>
      <c r="EY209" s="42"/>
      <c r="GP209" s="42"/>
      <c r="GQ209" s="42"/>
      <c r="GR209" s="42"/>
      <c r="GS209" s="42"/>
      <c r="GT209" s="42"/>
    </row>
    <row r="210" spans="32:202" x14ac:dyDescent="0.35">
      <c r="AF210" s="42"/>
      <c r="AG210" s="42"/>
      <c r="CP210" s="49"/>
      <c r="EX210" s="42"/>
      <c r="EY210" s="42"/>
      <c r="GP210" s="42"/>
      <c r="GQ210" s="42"/>
      <c r="GR210" s="42"/>
      <c r="GS210" s="42"/>
      <c r="GT210" s="42"/>
    </row>
    <row r="211" spans="32:202" x14ac:dyDescent="0.35">
      <c r="AF211" s="42"/>
      <c r="AG211" s="42"/>
      <c r="CP211" s="49"/>
      <c r="EX211" s="42"/>
      <c r="EY211" s="42"/>
      <c r="GP211" s="42"/>
      <c r="GQ211" s="42"/>
      <c r="GR211" s="42"/>
      <c r="GS211" s="42"/>
      <c r="GT211" s="42"/>
    </row>
    <row r="212" spans="32:202" x14ac:dyDescent="0.35">
      <c r="AF212" s="42"/>
      <c r="AG212" s="42"/>
      <c r="CP212" s="49"/>
      <c r="EX212" s="42"/>
      <c r="EY212" s="42"/>
      <c r="GP212" s="42"/>
      <c r="GQ212" s="42"/>
      <c r="GR212" s="42"/>
      <c r="GS212" s="42"/>
      <c r="GT212" s="42"/>
    </row>
    <row r="213" spans="32:202" x14ac:dyDescent="0.35">
      <c r="AF213" s="42"/>
      <c r="AG213" s="42"/>
      <c r="CP213" s="49"/>
      <c r="EX213" s="42"/>
      <c r="EY213" s="42"/>
      <c r="GP213" s="42"/>
      <c r="GQ213" s="42"/>
      <c r="GR213" s="42"/>
      <c r="GS213" s="42"/>
      <c r="GT213" s="42"/>
    </row>
    <row r="214" spans="32:202" x14ac:dyDescent="0.35">
      <c r="AF214" s="42"/>
      <c r="AG214" s="42"/>
      <c r="CP214" s="49"/>
      <c r="EX214" s="42"/>
      <c r="EY214" s="42"/>
      <c r="GP214" s="42"/>
      <c r="GQ214" s="42"/>
      <c r="GR214" s="42"/>
      <c r="GS214" s="42"/>
      <c r="GT214" s="42"/>
    </row>
    <row r="215" spans="32:202" x14ac:dyDescent="0.35">
      <c r="AF215" s="42"/>
      <c r="AG215" s="42"/>
      <c r="CP215" s="49"/>
      <c r="EX215" s="42"/>
      <c r="EY215" s="42"/>
      <c r="GP215" s="42"/>
      <c r="GQ215" s="42"/>
      <c r="GR215" s="42"/>
      <c r="GS215" s="42"/>
      <c r="GT215" s="42"/>
    </row>
    <row r="216" spans="32:202" x14ac:dyDescent="0.35">
      <c r="AF216" s="42"/>
      <c r="AG216" s="42"/>
      <c r="CP216" s="49"/>
      <c r="EX216" s="42"/>
      <c r="EY216" s="42"/>
      <c r="GP216" s="42"/>
      <c r="GQ216" s="42"/>
      <c r="GR216" s="42"/>
      <c r="GS216" s="42"/>
      <c r="GT216" s="42"/>
    </row>
    <row r="217" spans="32:202" x14ac:dyDescent="0.35">
      <c r="AF217" s="42"/>
      <c r="AG217" s="42"/>
      <c r="CP217" s="49"/>
      <c r="EX217" s="42"/>
      <c r="EY217" s="42"/>
      <c r="GP217" s="42"/>
      <c r="GQ217" s="42"/>
      <c r="GR217" s="42"/>
      <c r="GS217" s="42"/>
      <c r="GT217" s="42"/>
    </row>
    <row r="218" spans="32:202" x14ac:dyDescent="0.35">
      <c r="AF218" s="42"/>
      <c r="AG218" s="42"/>
      <c r="CP218" s="49"/>
      <c r="EX218" s="42"/>
      <c r="EY218" s="42"/>
      <c r="GP218" s="42"/>
      <c r="GQ218" s="42"/>
      <c r="GR218" s="42"/>
      <c r="GS218" s="42"/>
      <c r="GT218" s="42"/>
    </row>
    <row r="219" spans="32:202" x14ac:dyDescent="0.35">
      <c r="AF219" s="42"/>
      <c r="AG219" s="42"/>
      <c r="CP219" s="49"/>
      <c r="EX219" s="42"/>
      <c r="EY219" s="42"/>
      <c r="GP219" s="42"/>
      <c r="GQ219" s="42"/>
      <c r="GR219" s="42"/>
      <c r="GS219" s="42"/>
      <c r="GT219" s="42"/>
    </row>
    <row r="220" spans="32:202" x14ac:dyDescent="0.35">
      <c r="AF220" s="42"/>
      <c r="AG220" s="42"/>
      <c r="CP220" s="49"/>
      <c r="EX220" s="42"/>
      <c r="EY220" s="42"/>
      <c r="GP220" s="42"/>
      <c r="GQ220" s="42"/>
      <c r="GR220" s="42"/>
      <c r="GS220" s="42"/>
      <c r="GT220" s="42"/>
    </row>
    <row r="221" spans="32:202" x14ac:dyDescent="0.35">
      <c r="AF221" s="42"/>
      <c r="AG221" s="42"/>
      <c r="CP221" s="49"/>
      <c r="EX221" s="42"/>
      <c r="EY221" s="42"/>
      <c r="GP221" s="42"/>
      <c r="GQ221" s="42"/>
      <c r="GR221" s="42"/>
      <c r="GS221" s="42"/>
      <c r="GT221" s="42"/>
    </row>
    <row r="222" spans="32:202" x14ac:dyDescent="0.35">
      <c r="AF222" s="42"/>
      <c r="AG222" s="42"/>
      <c r="CP222" s="49"/>
      <c r="EX222" s="42"/>
      <c r="EY222" s="42"/>
      <c r="GP222" s="42"/>
      <c r="GQ222" s="42"/>
      <c r="GR222" s="42"/>
      <c r="GS222" s="42"/>
      <c r="GT222" s="42"/>
    </row>
    <row r="223" spans="32:202" x14ac:dyDescent="0.35">
      <c r="AF223" s="42"/>
      <c r="AG223" s="42"/>
      <c r="CP223" s="49"/>
      <c r="EX223" s="42"/>
      <c r="EY223" s="42"/>
      <c r="GP223" s="42"/>
      <c r="GQ223" s="42"/>
      <c r="GR223" s="42"/>
      <c r="GS223" s="42"/>
      <c r="GT223" s="42"/>
    </row>
    <row r="224" spans="32:202" x14ac:dyDescent="0.35">
      <c r="AF224" s="42"/>
      <c r="AG224" s="42"/>
      <c r="CP224" s="49"/>
      <c r="EX224" s="42"/>
      <c r="EY224" s="42"/>
      <c r="GP224" s="42"/>
      <c r="GQ224" s="42"/>
      <c r="GR224" s="42"/>
      <c r="GS224" s="42"/>
      <c r="GT224" s="42"/>
    </row>
    <row r="225" spans="32:202" x14ac:dyDescent="0.35">
      <c r="AF225" s="42"/>
      <c r="AG225" s="42"/>
      <c r="CP225" s="49"/>
      <c r="EX225" s="42"/>
      <c r="EY225" s="42"/>
      <c r="GP225" s="42"/>
      <c r="GQ225" s="42"/>
      <c r="GR225" s="42"/>
      <c r="GS225" s="42"/>
      <c r="GT225" s="42"/>
    </row>
    <row r="226" spans="32:202" x14ac:dyDescent="0.35">
      <c r="AF226" s="42"/>
      <c r="AG226" s="42"/>
      <c r="CP226" s="49"/>
      <c r="EX226" s="42"/>
      <c r="EY226" s="42"/>
      <c r="GP226" s="42"/>
      <c r="GQ226" s="42"/>
      <c r="GR226" s="42"/>
      <c r="GS226" s="42"/>
      <c r="GT226" s="42"/>
    </row>
    <row r="227" spans="32:202" x14ac:dyDescent="0.35">
      <c r="AF227" s="42"/>
      <c r="AG227" s="42"/>
      <c r="CP227" s="49"/>
      <c r="EX227" s="42"/>
      <c r="EY227" s="42"/>
      <c r="GP227" s="42"/>
      <c r="GQ227" s="42"/>
      <c r="GR227" s="42"/>
      <c r="GS227" s="42"/>
      <c r="GT227" s="42"/>
    </row>
    <row r="228" spans="32:202" x14ac:dyDescent="0.35">
      <c r="AF228" s="42"/>
      <c r="AG228" s="42"/>
      <c r="CP228" s="49"/>
      <c r="EX228" s="42"/>
      <c r="EY228" s="42"/>
      <c r="GP228" s="42"/>
      <c r="GQ228" s="42"/>
      <c r="GR228" s="42"/>
      <c r="GS228" s="42"/>
      <c r="GT228" s="42"/>
    </row>
    <row r="229" spans="32:202" x14ac:dyDescent="0.35">
      <c r="AF229" s="42"/>
      <c r="AG229" s="42"/>
      <c r="CP229" s="49"/>
      <c r="EX229" s="42"/>
      <c r="EY229" s="42"/>
      <c r="GP229" s="42"/>
      <c r="GQ229" s="42"/>
      <c r="GR229" s="42"/>
      <c r="GS229" s="42"/>
      <c r="GT229" s="42"/>
    </row>
    <row r="230" spans="32:202" x14ac:dyDescent="0.35">
      <c r="AF230" s="42"/>
      <c r="AG230" s="42"/>
      <c r="CP230" s="49"/>
      <c r="EX230" s="42"/>
      <c r="EY230" s="42"/>
      <c r="GP230" s="42"/>
      <c r="GQ230" s="42"/>
      <c r="GR230" s="42"/>
      <c r="GS230" s="42"/>
      <c r="GT230" s="42"/>
    </row>
    <row r="231" spans="32:202" x14ac:dyDescent="0.35">
      <c r="AF231" s="42"/>
      <c r="AG231" s="42"/>
      <c r="CP231" s="49"/>
      <c r="EX231" s="42"/>
      <c r="EY231" s="42"/>
      <c r="GP231" s="42"/>
      <c r="GQ231" s="42"/>
      <c r="GR231" s="42"/>
      <c r="GS231" s="42"/>
      <c r="GT231" s="42"/>
    </row>
    <row r="232" spans="32:202" x14ac:dyDescent="0.35">
      <c r="AF232" s="42"/>
      <c r="AG232" s="42"/>
      <c r="CP232" s="49"/>
      <c r="EX232" s="42"/>
      <c r="EY232" s="42"/>
      <c r="GP232" s="42"/>
      <c r="GQ232" s="42"/>
      <c r="GR232" s="42"/>
      <c r="GS232" s="42"/>
      <c r="GT232" s="42"/>
    </row>
    <row r="233" spans="32:202" x14ac:dyDescent="0.35">
      <c r="AF233" s="42"/>
      <c r="AG233" s="42"/>
      <c r="CP233" s="49"/>
      <c r="EX233" s="42"/>
      <c r="EY233" s="42"/>
      <c r="GP233" s="42"/>
      <c r="GQ233" s="42"/>
      <c r="GR233" s="42"/>
      <c r="GS233" s="42"/>
      <c r="GT233" s="42"/>
    </row>
    <row r="234" spans="32:202" x14ac:dyDescent="0.35">
      <c r="AF234" s="42"/>
      <c r="AG234" s="42"/>
      <c r="CP234" s="49"/>
      <c r="EX234" s="42"/>
      <c r="EY234" s="42"/>
      <c r="GP234" s="42"/>
      <c r="GQ234" s="42"/>
      <c r="GR234" s="42"/>
      <c r="GS234" s="42"/>
      <c r="GT234" s="42"/>
    </row>
    <row r="235" spans="32:202" x14ac:dyDescent="0.35">
      <c r="AF235" s="42"/>
      <c r="AG235" s="42"/>
      <c r="CP235" s="49"/>
      <c r="EX235" s="42"/>
      <c r="EY235" s="42"/>
      <c r="GP235" s="42"/>
      <c r="GQ235" s="42"/>
      <c r="GR235" s="42"/>
      <c r="GS235" s="42"/>
      <c r="GT235" s="42"/>
    </row>
    <row r="236" spans="32:202" x14ac:dyDescent="0.35">
      <c r="AF236" s="42"/>
      <c r="AG236" s="42"/>
      <c r="CP236" s="49"/>
      <c r="EX236" s="42"/>
      <c r="EY236" s="42"/>
      <c r="GP236" s="42"/>
      <c r="GQ236" s="42"/>
      <c r="GR236" s="42"/>
      <c r="GS236" s="42"/>
      <c r="GT236" s="42"/>
    </row>
    <row r="237" spans="32:202" x14ac:dyDescent="0.35">
      <c r="AF237" s="42"/>
      <c r="AG237" s="42"/>
      <c r="CP237" s="49"/>
      <c r="EX237" s="42"/>
      <c r="EY237" s="42"/>
      <c r="GP237" s="42"/>
      <c r="GQ237" s="42"/>
      <c r="GR237" s="42"/>
      <c r="GS237" s="42"/>
      <c r="GT237" s="42"/>
    </row>
    <row r="238" spans="32:202" x14ac:dyDescent="0.35">
      <c r="AF238" s="42"/>
      <c r="AG238" s="42"/>
      <c r="CP238" s="49"/>
      <c r="EX238" s="42"/>
      <c r="EY238" s="42"/>
      <c r="GP238" s="42"/>
      <c r="GQ238" s="42"/>
      <c r="GR238" s="42"/>
      <c r="GS238" s="42"/>
      <c r="GT238" s="42"/>
    </row>
    <row r="239" spans="32:202" x14ac:dyDescent="0.35">
      <c r="AF239" s="42"/>
      <c r="AG239" s="42"/>
      <c r="CP239" s="49"/>
      <c r="EX239" s="42"/>
      <c r="EY239" s="42"/>
      <c r="GP239" s="42"/>
      <c r="GQ239" s="42"/>
      <c r="GR239" s="42"/>
      <c r="GS239" s="42"/>
      <c r="GT239" s="42"/>
    </row>
    <row r="240" spans="32:202" x14ac:dyDescent="0.35">
      <c r="AF240" s="42"/>
      <c r="AG240" s="42"/>
      <c r="CP240" s="49"/>
      <c r="EX240" s="42"/>
      <c r="EY240" s="42"/>
      <c r="GP240" s="42"/>
      <c r="GQ240" s="42"/>
      <c r="GR240" s="42"/>
      <c r="GS240" s="42"/>
      <c r="GT240" s="42"/>
    </row>
    <row r="241" spans="32:202" x14ac:dyDescent="0.35">
      <c r="AF241" s="42"/>
      <c r="AG241" s="42"/>
      <c r="CP241" s="49"/>
      <c r="EX241" s="42"/>
      <c r="EY241" s="42"/>
      <c r="GP241" s="42"/>
      <c r="GQ241" s="42"/>
      <c r="GR241" s="42"/>
      <c r="GS241" s="42"/>
      <c r="GT241" s="42"/>
    </row>
    <row r="242" spans="32:202" x14ac:dyDescent="0.35">
      <c r="AF242" s="42"/>
      <c r="AG242" s="42"/>
      <c r="CP242" s="49"/>
      <c r="EX242" s="42"/>
      <c r="EY242" s="42"/>
      <c r="GP242" s="42"/>
      <c r="GQ242" s="42"/>
      <c r="GR242" s="42"/>
      <c r="GS242" s="42"/>
      <c r="GT242" s="42"/>
    </row>
    <row r="243" spans="32:202" x14ac:dyDescent="0.35">
      <c r="AF243" s="42"/>
      <c r="AG243" s="42"/>
      <c r="CP243" s="49"/>
      <c r="EX243" s="42"/>
      <c r="EY243" s="42"/>
      <c r="GP243" s="42"/>
      <c r="GQ243" s="42"/>
      <c r="GR243" s="42"/>
      <c r="GS243" s="42"/>
      <c r="GT243" s="42"/>
    </row>
    <row r="244" spans="32:202" x14ac:dyDescent="0.35">
      <c r="AF244" s="42"/>
      <c r="AG244" s="42"/>
      <c r="CP244" s="49"/>
      <c r="EX244" s="42"/>
      <c r="EY244" s="42"/>
      <c r="GP244" s="42"/>
      <c r="GQ244" s="42"/>
      <c r="GR244" s="42"/>
      <c r="GS244" s="42"/>
      <c r="GT244" s="42"/>
    </row>
    <row r="245" spans="32:202" x14ac:dyDescent="0.35">
      <c r="AF245" s="42"/>
      <c r="AG245" s="42"/>
      <c r="CP245" s="49"/>
      <c r="EX245" s="42"/>
      <c r="EY245" s="42"/>
      <c r="GP245" s="42"/>
      <c r="GQ245" s="42"/>
      <c r="GR245" s="42"/>
      <c r="GS245" s="42"/>
      <c r="GT245" s="42"/>
    </row>
    <row r="246" spans="32:202" x14ac:dyDescent="0.35">
      <c r="AF246" s="42"/>
      <c r="AG246" s="42"/>
      <c r="CP246" s="49"/>
      <c r="EX246" s="42"/>
      <c r="EY246" s="42"/>
      <c r="GP246" s="42"/>
      <c r="GQ246" s="42"/>
      <c r="GR246" s="42"/>
      <c r="GS246" s="42"/>
      <c r="GT246" s="42"/>
    </row>
    <row r="247" spans="32:202" x14ac:dyDescent="0.35">
      <c r="AF247" s="42"/>
      <c r="AG247" s="42"/>
      <c r="CP247" s="49"/>
      <c r="EX247" s="42"/>
      <c r="EY247" s="42"/>
      <c r="GP247" s="42"/>
      <c r="GQ247" s="42"/>
      <c r="GR247" s="42"/>
      <c r="GS247" s="42"/>
      <c r="GT247" s="42"/>
    </row>
    <row r="248" spans="32:202" x14ac:dyDescent="0.35">
      <c r="AF248" s="42"/>
      <c r="AG248" s="42"/>
      <c r="CP248" s="49"/>
      <c r="EX248" s="42"/>
      <c r="EY248" s="42"/>
      <c r="GP248" s="42"/>
      <c r="GQ248" s="42"/>
      <c r="GR248" s="42"/>
      <c r="GS248" s="42"/>
      <c r="GT248" s="42"/>
    </row>
    <row r="249" spans="32:202" x14ac:dyDescent="0.35">
      <c r="AF249" s="42"/>
      <c r="AG249" s="42"/>
      <c r="CP249" s="49"/>
      <c r="EX249" s="42"/>
      <c r="EY249" s="42"/>
      <c r="GP249" s="42"/>
      <c r="GQ249" s="42"/>
      <c r="GR249" s="42"/>
      <c r="GS249" s="42"/>
      <c r="GT249" s="42"/>
    </row>
    <row r="250" spans="32:202" x14ac:dyDescent="0.35">
      <c r="AF250" s="42"/>
      <c r="AG250" s="42"/>
      <c r="CP250" s="49"/>
      <c r="EX250" s="42"/>
      <c r="EY250" s="42"/>
      <c r="GP250" s="42"/>
      <c r="GQ250" s="42"/>
      <c r="GR250" s="42"/>
      <c r="GS250" s="42"/>
      <c r="GT250" s="42"/>
    </row>
    <row r="251" spans="32:202" x14ac:dyDescent="0.35">
      <c r="AF251" s="42"/>
      <c r="AG251" s="42"/>
      <c r="CP251" s="49"/>
      <c r="EX251" s="42"/>
      <c r="EY251" s="42"/>
      <c r="GP251" s="42"/>
      <c r="GQ251" s="42"/>
      <c r="GR251" s="42"/>
      <c r="GS251" s="42"/>
      <c r="GT251" s="42"/>
    </row>
    <row r="252" spans="32:202" x14ac:dyDescent="0.35">
      <c r="AF252" s="42"/>
      <c r="AG252" s="42"/>
      <c r="CP252" s="49"/>
      <c r="EX252" s="42"/>
      <c r="EY252" s="42"/>
      <c r="GP252" s="42"/>
      <c r="GQ252" s="42"/>
      <c r="GR252" s="42"/>
      <c r="GS252" s="42"/>
      <c r="GT252" s="42"/>
    </row>
    <row r="253" spans="32:202" x14ac:dyDescent="0.35">
      <c r="AF253" s="42"/>
      <c r="AG253" s="42"/>
      <c r="CP253" s="49"/>
      <c r="EX253" s="42"/>
      <c r="EY253" s="42"/>
      <c r="GP253" s="42"/>
      <c r="GQ253" s="42"/>
      <c r="GR253" s="42"/>
      <c r="GS253" s="42"/>
      <c r="GT253" s="42"/>
    </row>
    <row r="254" spans="32:202" x14ac:dyDescent="0.35">
      <c r="AF254" s="42"/>
      <c r="AG254" s="42"/>
      <c r="CP254" s="49"/>
      <c r="EX254" s="42"/>
      <c r="EY254" s="42"/>
      <c r="GP254" s="42"/>
      <c r="GQ254" s="42"/>
      <c r="GR254" s="42"/>
      <c r="GS254" s="42"/>
      <c r="GT254" s="42"/>
    </row>
    <row r="255" spans="32:202" x14ac:dyDescent="0.35">
      <c r="AF255" s="42"/>
      <c r="AG255" s="42"/>
      <c r="CP255" s="49"/>
      <c r="EX255" s="42"/>
      <c r="EY255" s="42"/>
      <c r="GP255" s="42"/>
      <c r="GQ255" s="42"/>
      <c r="GR255" s="42"/>
      <c r="GS255" s="42"/>
      <c r="GT255" s="42"/>
    </row>
    <row r="256" spans="32:202" x14ac:dyDescent="0.35">
      <c r="AF256" s="42"/>
      <c r="AG256" s="42"/>
      <c r="CP256" s="49"/>
      <c r="EX256" s="42"/>
      <c r="EY256" s="42"/>
      <c r="GP256" s="42"/>
      <c r="GQ256" s="42"/>
      <c r="GR256" s="42"/>
      <c r="GS256" s="42"/>
      <c r="GT256" s="42"/>
    </row>
    <row r="257" spans="32:202" x14ac:dyDescent="0.35">
      <c r="AF257" s="42"/>
      <c r="AG257" s="42"/>
      <c r="CP257" s="49"/>
      <c r="EX257" s="42"/>
      <c r="EY257" s="42"/>
      <c r="GP257" s="42"/>
      <c r="GQ257" s="42"/>
      <c r="GR257" s="42"/>
      <c r="GS257" s="42"/>
      <c r="GT257" s="42"/>
    </row>
    <row r="258" spans="32:202" x14ac:dyDescent="0.35">
      <c r="AF258" s="42"/>
      <c r="AG258" s="42"/>
      <c r="CP258" s="49"/>
      <c r="EX258" s="42"/>
      <c r="EY258" s="42"/>
      <c r="GP258" s="42"/>
      <c r="GQ258" s="42"/>
      <c r="GR258" s="42"/>
      <c r="GS258" s="42"/>
      <c r="GT258" s="42"/>
    </row>
    <row r="259" spans="32:202" x14ac:dyDescent="0.35">
      <c r="AF259" s="42"/>
      <c r="AG259" s="42"/>
      <c r="CP259" s="49"/>
      <c r="EX259" s="42"/>
      <c r="EY259" s="42"/>
      <c r="GP259" s="42"/>
      <c r="GQ259" s="42"/>
      <c r="GR259" s="42"/>
      <c r="GS259" s="42"/>
      <c r="GT259" s="42"/>
    </row>
    <row r="260" spans="32:202" x14ac:dyDescent="0.35">
      <c r="AF260" s="42"/>
      <c r="AG260" s="42"/>
      <c r="CP260" s="49"/>
      <c r="EX260" s="42"/>
      <c r="EY260" s="42"/>
      <c r="GP260" s="42"/>
      <c r="GQ260" s="42"/>
      <c r="GR260" s="42"/>
      <c r="GS260" s="42"/>
      <c r="GT260" s="42"/>
    </row>
    <row r="261" spans="32:202" x14ac:dyDescent="0.35">
      <c r="AF261" s="42"/>
      <c r="AG261" s="42"/>
      <c r="CP261" s="49"/>
      <c r="EX261" s="42"/>
      <c r="EY261" s="42"/>
      <c r="GP261" s="42"/>
      <c r="GQ261" s="42"/>
      <c r="GR261" s="42"/>
      <c r="GS261" s="42"/>
      <c r="GT261" s="42"/>
    </row>
    <row r="262" spans="32:202" x14ac:dyDescent="0.35">
      <c r="AF262" s="42"/>
      <c r="AG262" s="42"/>
      <c r="CP262" s="49"/>
      <c r="EX262" s="42"/>
      <c r="EY262" s="42"/>
      <c r="GP262" s="42"/>
      <c r="GQ262" s="42"/>
      <c r="GR262" s="42"/>
      <c r="GS262" s="42"/>
      <c r="GT262" s="42"/>
    </row>
    <row r="263" spans="32:202" x14ac:dyDescent="0.35">
      <c r="AF263" s="42"/>
      <c r="AG263" s="42"/>
      <c r="CP263" s="49"/>
      <c r="EX263" s="42"/>
      <c r="EY263" s="42"/>
      <c r="GP263" s="42"/>
      <c r="GQ263" s="42"/>
      <c r="GR263" s="42"/>
      <c r="GS263" s="42"/>
      <c r="GT263" s="42"/>
    </row>
    <row r="264" spans="32:202" x14ac:dyDescent="0.35">
      <c r="AF264" s="42"/>
      <c r="AG264" s="42"/>
      <c r="CP264" s="49"/>
      <c r="EX264" s="42"/>
      <c r="EY264" s="42"/>
      <c r="GP264" s="42"/>
      <c r="GQ264" s="42"/>
      <c r="GR264" s="42"/>
      <c r="GS264" s="42"/>
      <c r="GT264" s="42"/>
    </row>
    <row r="265" spans="32:202" x14ac:dyDescent="0.35">
      <c r="AF265" s="42"/>
      <c r="AG265" s="42"/>
      <c r="CP265" s="49"/>
      <c r="EX265" s="42"/>
      <c r="EY265" s="42"/>
      <c r="GP265" s="42"/>
      <c r="GQ265" s="42"/>
      <c r="GR265" s="42"/>
      <c r="GS265" s="42"/>
      <c r="GT265" s="42"/>
    </row>
    <row r="266" spans="32:202" x14ac:dyDescent="0.35">
      <c r="AF266" s="42"/>
      <c r="AG266" s="42"/>
      <c r="CP266" s="49"/>
      <c r="EX266" s="42"/>
      <c r="EY266" s="42"/>
      <c r="GP266" s="42"/>
      <c r="GQ266" s="42"/>
      <c r="GR266" s="42"/>
      <c r="GS266" s="42"/>
      <c r="GT266" s="42"/>
    </row>
    <row r="267" spans="32:202" x14ac:dyDescent="0.35">
      <c r="AF267" s="42"/>
      <c r="AG267" s="42"/>
      <c r="CP267" s="49"/>
      <c r="EX267" s="42"/>
      <c r="EY267" s="42"/>
      <c r="GP267" s="42"/>
      <c r="GQ267" s="42"/>
      <c r="GR267" s="42"/>
      <c r="GS267" s="42"/>
      <c r="GT267" s="42"/>
    </row>
    <row r="268" spans="32:202" x14ac:dyDescent="0.35">
      <c r="AF268" s="42"/>
      <c r="AG268" s="42"/>
      <c r="CP268" s="49"/>
      <c r="EX268" s="42"/>
      <c r="EY268" s="42"/>
      <c r="GP268" s="42"/>
      <c r="GQ268" s="42"/>
      <c r="GR268" s="42"/>
      <c r="GS268" s="42"/>
      <c r="GT268" s="42"/>
    </row>
    <row r="269" spans="32:202" x14ac:dyDescent="0.35">
      <c r="AF269" s="42"/>
      <c r="AG269" s="42"/>
      <c r="CP269" s="49"/>
      <c r="EX269" s="42"/>
      <c r="EY269" s="42"/>
      <c r="GP269" s="42"/>
      <c r="GQ269" s="42"/>
      <c r="GR269" s="42"/>
      <c r="GS269" s="42"/>
      <c r="GT269" s="42"/>
    </row>
    <row r="270" spans="32:202" x14ac:dyDescent="0.35">
      <c r="AF270" s="42"/>
      <c r="AG270" s="42"/>
      <c r="CP270" s="49"/>
      <c r="EX270" s="42"/>
      <c r="EY270" s="42"/>
      <c r="GP270" s="42"/>
      <c r="GQ270" s="42"/>
      <c r="GR270" s="42"/>
      <c r="GS270" s="42"/>
      <c r="GT270" s="42"/>
    </row>
    <row r="271" spans="32:202" x14ac:dyDescent="0.35">
      <c r="AF271" s="42"/>
      <c r="AG271" s="42"/>
      <c r="CP271" s="49"/>
      <c r="EX271" s="42"/>
      <c r="EY271" s="42"/>
      <c r="GP271" s="42"/>
      <c r="GQ271" s="42"/>
      <c r="GR271" s="42"/>
      <c r="GS271" s="42"/>
      <c r="GT271" s="42"/>
    </row>
    <row r="272" spans="32:202" x14ac:dyDescent="0.35">
      <c r="AF272" s="42"/>
      <c r="AG272" s="42"/>
      <c r="CP272" s="49"/>
      <c r="EX272" s="42"/>
      <c r="EY272" s="42"/>
      <c r="GP272" s="42"/>
      <c r="GQ272" s="42"/>
      <c r="GR272" s="42"/>
      <c r="GS272" s="42"/>
      <c r="GT272" s="42"/>
    </row>
    <row r="273" spans="32:202" x14ac:dyDescent="0.35">
      <c r="AF273" s="42"/>
      <c r="AG273" s="42"/>
      <c r="CP273" s="49"/>
      <c r="EX273" s="42"/>
      <c r="EY273" s="42"/>
      <c r="GP273" s="42"/>
      <c r="GQ273" s="42"/>
      <c r="GR273" s="42"/>
      <c r="GS273" s="42"/>
      <c r="GT273" s="42"/>
    </row>
    <row r="274" spans="32:202" x14ac:dyDescent="0.35">
      <c r="AF274" s="42"/>
      <c r="AG274" s="42"/>
      <c r="CP274" s="49"/>
      <c r="EX274" s="42"/>
      <c r="EY274" s="42"/>
      <c r="GP274" s="42"/>
      <c r="GQ274" s="42"/>
      <c r="GR274" s="42"/>
      <c r="GS274" s="42"/>
      <c r="GT274" s="42"/>
    </row>
    <row r="275" spans="32:202" x14ac:dyDescent="0.35">
      <c r="AF275" s="42"/>
      <c r="AG275" s="42"/>
      <c r="CP275" s="49"/>
      <c r="EX275" s="42"/>
      <c r="EY275" s="42"/>
      <c r="GP275" s="42"/>
      <c r="GQ275" s="42"/>
      <c r="GR275" s="42"/>
      <c r="GS275" s="42"/>
      <c r="GT275" s="42"/>
    </row>
    <row r="276" spans="32:202" x14ac:dyDescent="0.35">
      <c r="AF276" s="42"/>
      <c r="AG276" s="42"/>
      <c r="CP276" s="49"/>
      <c r="EX276" s="42"/>
      <c r="EY276" s="42"/>
      <c r="GP276" s="42"/>
      <c r="GQ276" s="42"/>
      <c r="GR276" s="42"/>
      <c r="GS276" s="42"/>
      <c r="GT276" s="42"/>
    </row>
    <row r="277" spans="32:202" x14ac:dyDescent="0.35">
      <c r="AF277" s="42"/>
      <c r="AG277" s="42"/>
      <c r="CP277" s="49"/>
      <c r="EX277" s="42"/>
      <c r="EY277" s="42"/>
      <c r="GP277" s="42"/>
      <c r="GQ277" s="42"/>
      <c r="GR277" s="42"/>
      <c r="GS277" s="42"/>
      <c r="GT277" s="42"/>
    </row>
    <row r="278" spans="32:202" x14ac:dyDescent="0.35">
      <c r="AF278" s="42"/>
      <c r="AG278" s="42"/>
      <c r="CP278" s="49"/>
      <c r="EX278" s="42"/>
      <c r="EY278" s="42"/>
      <c r="GP278" s="42"/>
      <c r="GQ278" s="42"/>
      <c r="GR278" s="42"/>
      <c r="GS278" s="42"/>
      <c r="GT278" s="42"/>
    </row>
    <row r="279" spans="32:202" x14ac:dyDescent="0.35">
      <c r="AF279" s="42"/>
      <c r="AG279" s="42"/>
      <c r="CP279" s="49"/>
      <c r="EX279" s="42"/>
      <c r="EY279" s="42"/>
      <c r="GP279" s="42"/>
      <c r="GQ279" s="42"/>
      <c r="GR279" s="42"/>
      <c r="GS279" s="42"/>
      <c r="GT279" s="42"/>
    </row>
    <row r="280" spans="32:202" x14ac:dyDescent="0.35">
      <c r="AF280" s="42"/>
      <c r="AG280" s="42"/>
      <c r="CP280" s="49"/>
      <c r="EX280" s="42"/>
      <c r="EY280" s="42"/>
      <c r="GP280" s="42"/>
      <c r="GQ280" s="42"/>
      <c r="GR280" s="42"/>
      <c r="GS280" s="42"/>
      <c r="GT280" s="42"/>
    </row>
    <row r="281" spans="32:202" x14ac:dyDescent="0.35">
      <c r="AF281" s="42"/>
      <c r="AG281" s="42"/>
      <c r="CP281" s="49"/>
      <c r="EX281" s="42"/>
      <c r="EY281" s="42"/>
      <c r="GP281" s="42"/>
      <c r="GQ281" s="42"/>
      <c r="GR281" s="42"/>
      <c r="GS281" s="42"/>
      <c r="GT281" s="42"/>
    </row>
    <row r="282" spans="32:202" x14ac:dyDescent="0.35">
      <c r="AF282" s="42"/>
      <c r="AG282" s="42"/>
      <c r="CP282" s="49"/>
      <c r="EX282" s="42"/>
      <c r="EY282" s="42"/>
      <c r="GP282" s="42"/>
      <c r="GQ282" s="42"/>
      <c r="GR282" s="42"/>
      <c r="GS282" s="42"/>
      <c r="GT282" s="42"/>
    </row>
    <row r="283" spans="32:202" x14ac:dyDescent="0.35">
      <c r="AF283" s="42"/>
      <c r="AG283" s="42"/>
      <c r="CP283" s="49"/>
      <c r="EX283" s="42"/>
      <c r="EY283" s="42"/>
      <c r="GP283" s="42"/>
      <c r="GQ283" s="42"/>
      <c r="GR283" s="42"/>
      <c r="GS283" s="42"/>
      <c r="GT283" s="42"/>
    </row>
    <row r="284" spans="32:202" x14ac:dyDescent="0.35">
      <c r="AF284" s="42"/>
      <c r="AG284" s="42"/>
      <c r="CP284" s="49"/>
      <c r="EX284" s="42"/>
      <c r="EY284" s="42"/>
      <c r="GP284" s="42"/>
      <c r="GQ284" s="42"/>
      <c r="GR284" s="42"/>
      <c r="GS284" s="42"/>
      <c r="GT284" s="42"/>
    </row>
    <row r="285" spans="32:202" x14ac:dyDescent="0.35">
      <c r="AF285" s="42"/>
      <c r="AG285" s="42"/>
      <c r="CP285" s="49"/>
      <c r="EX285" s="42"/>
      <c r="EY285" s="42"/>
      <c r="GP285" s="42"/>
      <c r="GQ285" s="42"/>
      <c r="GR285" s="42"/>
      <c r="GS285" s="42"/>
      <c r="GT285" s="42"/>
    </row>
    <row r="286" spans="32:202" x14ac:dyDescent="0.35">
      <c r="AF286" s="42"/>
      <c r="AG286" s="42"/>
      <c r="CP286" s="49"/>
      <c r="EX286" s="42"/>
      <c r="EY286" s="42"/>
      <c r="GP286" s="42"/>
      <c r="GQ286" s="42"/>
      <c r="GR286" s="42"/>
      <c r="GS286" s="42"/>
      <c r="GT286" s="42"/>
    </row>
    <row r="287" spans="32:202" x14ac:dyDescent="0.35">
      <c r="AF287" s="42"/>
      <c r="AG287" s="42"/>
      <c r="CP287" s="49"/>
      <c r="EX287" s="42"/>
      <c r="EY287" s="42"/>
      <c r="GP287" s="42"/>
      <c r="GQ287" s="42"/>
      <c r="GR287" s="42"/>
      <c r="GS287" s="42"/>
      <c r="GT287" s="42"/>
    </row>
    <row r="288" spans="32:202" x14ac:dyDescent="0.35">
      <c r="AF288" s="42"/>
      <c r="AG288" s="42"/>
      <c r="CP288" s="49"/>
      <c r="EX288" s="42"/>
      <c r="EY288" s="42"/>
      <c r="GP288" s="42"/>
      <c r="GQ288" s="42"/>
      <c r="GR288" s="42"/>
      <c r="GS288" s="42"/>
      <c r="GT288" s="42"/>
    </row>
    <row r="289" spans="32:202" x14ac:dyDescent="0.35">
      <c r="AF289" s="42"/>
      <c r="AG289" s="42"/>
      <c r="CP289" s="49"/>
      <c r="EX289" s="42"/>
      <c r="EY289" s="42"/>
      <c r="GP289" s="42"/>
      <c r="GQ289" s="42"/>
      <c r="GR289" s="42"/>
      <c r="GS289" s="42"/>
      <c r="GT289" s="42"/>
    </row>
    <row r="290" spans="32:202" x14ac:dyDescent="0.35">
      <c r="AF290" s="42"/>
      <c r="AG290" s="42"/>
      <c r="CP290" s="49"/>
      <c r="EX290" s="42"/>
      <c r="EY290" s="42"/>
      <c r="GP290" s="42"/>
      <c r="GQ290" s="42"/>
      <c r="GR290" s="42"/>
      <c r="GS290" s="42"/>
      <c r="GT290" s="42"/>
    </row>
    <row r="291" spans="32:202" x14ac:dyDescent="0.35">
      <c r="AF291" s="42"/>
      <c r="AG291" s="42"/>
      <c r="CP291" s="49"/>
      <c r="EX291" s="42"/>
      <c r="EY291" s="42"/>
      <c r="GP291" s="42"/>
      <c r="GQ291" s="42"/>
      <c r="GR291" s="42"/>
      <c r="GS291" s="42"/>
      <c r="GT291" s="42"/>
    </row>
    <row r="292" spans="32:202" x14ac:dyDescent="0.35">
      <c r="AF292" s="42"/>
      <c r="AG292" s="42"/>
      <c r="CP292" s="49"/>
      <c r="EX292" s="42"/>
      <c r="EY292" s="42"/>
      <c r="GP292" s="42"/>
      <c r="GQ292" s="42"/>
      <c r="GR292" s="42"/>
      <c r="GS292" s="42"/>
      <c r="GT292" s="42"/>
    </row>
    <row r="293" spans="32:202" x14ac:dyDescent="0.35">
      <c r="AF293" s="42"/>
      <c r="AG293" s="42"/>
      <c r="CP293" s="49"/>
      <c r="EX293" s="42"/>
      <c r="EY293" s="42"/>
      <c r="GP293" s="42"/>
      <c r="GQ293" s="42"/>
      <c r="GR293" s="42"/>
      <c r="GS293" s="42"/>
      <c r="GT293" s="42"/>
    </row>
    <row r="294" spans="32:202" x14ac:dyDescent="0.35">
      <c r="AF294" s="42"/>
      <c r="AG294" s="42"/>
      <c r="CP294" s="49"/>
      <c r="EX294" s="42"/>
      <c r="EY294" s="42"/>
      <c r="GP294" s="42"/>
      <c r="GQ294" s="42"/>
      <c r="GR294" s="42"/>
      <c r="GS294" s="42"/>
      <c r="GT294" s="42"/>
    </row>
    <row r="295" spans="32:202" x14ac:dyDescent="0.35">
      <c r="AF295" s="42"/>
      <c r="AG295" s="42"/>
      <c r="CP295" s="49"/>
      <c r="EX295" s="42"/>
      <c r="EY295" s="42"/>
      <c r="GP295" s="42"/>
      <c r="GQ295" s="42"/>
      <c r="GR295" s="42"/>
      <c r="GS295" s="42"/>
      <c r="GT295" s="42"/>
    </row>
    <row r="296" spans="32:202" x14ac:dyDescent="0.35">
      <c r="AF296" s="42"/>
      <c r="AG296" s="42"/>
      <c r="CP296" s="49"/>
      <c r="EX296" s="42"/>
      <c r="EY296" s="42"/>
      <c r="GP296" s="42"/>
      <c r="GQ296" s="42"/>
      <c r="GR296" s="42"/>
      <c r="GS296" s="42"/>
      <c r="GT296" s="42"/>
    </row>
    <row r="297" spans="32:202" x14ac:dyDescent="0.35">
      <c r="AF297" s="42"/>
      <c r="AG297" s="42"/>
      <c r="CP297" s="49"/>
      <c r="EX297" s="42"/>
      <c r="EY297" s="42"/>
      <c r="GP297" s="42"/>
      <c r="GQ297" s="42"/>
      <c r="GR297" s="42"/>
      <c r="GS297" s="42"/>
      <c r="GT297" s="42"/>
    </row>
    <row r="298" spans="32:202" x14ac:dyDescent="0.35">
      <c r="AF298" s="42"/>
      <c r="AG298" s="42"/>
      <c r="CP298" s="49"/>
      <c r="EX298" s="42"/>
      <c r="EY298" s="42"/>
      <c r="GP298" s="42"/>
      <c r="GQ298" s="42"/>
      <c r="GR298" s="42"/>
      <c r="GS298" s="42"/>
      <c r="GT298" s="42"/>
    </row>
    <row r="299" spans="32:202" x14ac:dyDescent="0.35">
      <c r="AF299" s="42"/>
      <c r="AG299" s="42"/>
      <c r="CP299" s="49"/>
      <c r="EX299" s="42"/>
      <c r="EY299" s="42"/>
      <c r="GP299" s="42"/>
      <c r="GQ299" s="42"/>
      <c r="GR299" s="42"/>
      <c r="GS299" s="42"/>
      <c r="GT299" s="42"/>
    </row>
    <row r="300" spans="32:202" x14ac:dyDescent="0.35">
      <c r="AF300" s="42"/>
      <c r="AG300" s="42"/>
      <c r="CP300" s="49"/>
      <c r="EX300" s="42"/>
      <c r="EY300" s="42"/>
      <c r="GP300" s="42"/>
      <c r="GQ300" s="42"/>
      <c r="GR300" s="42"/>
      <c r="GS300" s="42"/>
      <c r="GT300" s="42"/>
    </row>
    <row r="301" spans="32:202" x14ac:dyDescent="0.35">
      <c r="AF301" s="42"/>
      <c r="AG301" s="42"/>
      <c r="CP301" s="49"/>
      <c r="EX301" s="42"/>
      <c r="EY301" s="42"/>
      <c r="GP301" s="42"/>
      <c r="GQ301" s="42"/>
      <c r="GR301" s="42"/>
      <c r="GS301" s="42"/>
      <c r="GT301" s="42"/>
    </row>
    <row r="302" spans="32:202" x14ac:dyDescent="0.35">
      <c r="AF302" s="42"/>
      <c r="AG302" s="42"/>
      <c r="CP302" s="49"/>
      <c r="EX302" s="42"/>
      <c r="EY302" s="42"/>
      <c r="GP302" s="42"/>
      <c r="GQ302" s="42"/>
      <c r="GR302" s="42"/>
      <c r="GS302" s="42"/>
      <c r="GT302" s="42"/>
    </row>
    <row r="303" spans="32:202" x14ac:dyDescent="0.35">
      <c r="AF303" s="42"/>
      <c r="AG303" s="42"/>
      <c r="CP303" s="49"/>
      <c r="EX303" s="42"/>
      <c r="EY303" s="42"/>
      <c r="GP303" s="42"/>
      <c r="GQ303" s="42"/>
      <c r="GR303" s="42"/>
      <c r="GS303" s="42"/>
      <c r="GT303" s="42"/>
    </row>
    <row r="304" spans="32:202" x14ac:dyDescent="0.35">
      <c r="AF304" s="42"/>
      <c r="AG304" s="42"/>
      <c r="CP304" s="49"/>
      <c r="EX304" s="42"/>
      <c r="EY304" s="42"/>
      <c r="GP304" s="42"/>
      <c r="GQ304" s="42"/>
      <c r="GR304" s="42"/>
      <c r="GS304" s="42"/>
      <c r="GT304" s="42"/>
    </row>
    <row r="305" spans="32:202" x14ac:dyDescent="0.35">
      <c r="AF305" s="42"/>
      <c r="AG305" s="42"/>
      <c r="CP305" s="49"/>
      <c r="EX305" s="42"/>
      <c r="EY305" s="42"/>
      <c r="GP305" s="42"/>
      <c r="GQ305" s="42"/>
      <c r="GR305" s="42"/>
      <c r="GS305" s="42"/>
      <c r="GT305" s="42"/>
    </row>
    <row r="306" spans="32:202" x14ac:dyDescent="0.35">
      <c r="AF306" s="42"/>
      <c r="AG306" s="42"/>
      <c r="CP306" s="49"/>
      <c r="EX306" s="42"/>
      <c r="EY306" s="42"/>
      <c r="GP306" s="42"/>
      <c r="GQ306" s="42"/>
      <c r="GR306" s="42"/>
      <c r="GS306" s="42"/>
      <c r="GT306" s="42"/>
    </row>
    <row r="307" spans="32:202" x14ac:dyDescent="0.35">
      <c r="AF307" s="42"/>
      <c r="AG307" s="42"/>
      <c r="CP307" s="49"/>
      <c r="EX307" s="42"/>
      <c r="EY307" s="42"/>
      <c r="GP307" s="42"/>
      <c r="GQ307" s="42"/>
      <c r="GR307" s="42"/>
      <c r="GS307" s="42"/>
      <c r="GT307" s="42"/>
    </row>
    <row r="308" spans="32:202" x14ac:dyDescent="0.35">
      <c r="AF308" s="42"/>
      <c r="AG308" s="42"/>
      <c r="CP308" s="49"/>
      <c r="EX308" s="42"/>
      <c r="EY308" s="42"/>
      <c r="GP308" s="42"/>
      <c r="GQ308" s="42"/>
      <c r="GR308" s="42"/>
      <c r="GS308" s="42"/>
      <c r="GT308" s="42"/>
    </row>
    <row r="309" spans="32:202" x14ac:dyDescent="0.35">
      <c r="AF309" s="42"/>
      <c r="AG309" s="42"/>
      <c r="CP309" s="49"/>
      <c r="EX309" s="42"/>
      <c r="EY309" s="42"/>
      <c r="GP309" s="42"/>
      <c r="GQ309" s="42"/>
      <c r="GR309" s="42"/>
      <c r="GS309" s="42"/>
      <c r="GT309" s="42"/>
    </row>
    <row r="310" spans="32:202" x14ac:dyDescent="0.35">
      <c r="AF310" s="42"/>
      <c r="AG310" s="42"/>
      <c r="CP310" s="49"/>
      <c r="EX310" s="42"/>
      <c r="EY310" s="42"/>
      <c r="GP310" s="42"/>
      <c r="GQ310" s="42"/>
      <c r="GR310" s="42"/>
      <c r="GS310" s="42"/>
      <c r="GT310" s="42"/>
    </row>
    <row r="311" spans="32:202" x14ac:dyDescent="0.35">
      <c r="AF311" s="42"/>
      <c r="AG311" s="42"/>
      <c r="CP311" s="49"/>
      <c r="EX311" s="42"/>
      <c r="EY311" s="42"/>
      <c r="GP311" s="42"/>
      <c r="GQ311" s="42"/>
      <c r="GR311" s="42"/>
      <c r="GS311" s="42"/>
      <c r="GT311" s="42"/>
    </row>
    <row r="312" spans="32:202" x14ac:dyDescent="0.35">
      <c r="AF312" s="42"/>
      <c r="AG312" s="42"/>
      <c r="CP312" s="49"/>
      <c r="EX312" s="42"/>
      <c r="EY312" s="42"/>
      <c r="GP312" s="42"/>
      <c r="GQ312" s="42"/>
      <c r="GR312" s="42"/>
      <c r="GS312" s="42"/>
      <c r="GT312" s="42"/>
    </row>
    <row r="313" spans="32:202" x14ac:dyDescent="0.35">
      <c r="AF313" s="42"/>
      <c r="AG313" s="42"/>
      <c r="CP313" s="49"/>
      <c r="EX313" s="42"/>
      <c r="EY313" s="42"/>
      <c r="GP313" s="42"/>
      <c r="GQ313" s="42"/>
      <c r="GR313" s="42"/>
      <c r="GS313" s="42"/>
      <c r="GT313" s="42"/>
    </row>
    <row r="314" spans="32:202" x14ac:dyDescent="0.35">
      <c r="AF314" s="42"/>
      <c r="AG314" s="42"/>
      <c r="CP314" s="49"/>
      <c r="EX314" s="42"/>
      <c r="EY314" s="42"/>
      <c r="GP314" s="42"/>
      <c r="GQ314" s="42"/>
      <c r="GR314" s="42"/>
      <c r="GS314" s="42"/>
      <c r="GT314" s="42"/>
    </row>
    <row r="315" spans="32:202" x14ac:dyDescent="0.35">
      <c r="AF315" s="42"/>
      <c r="AG315" s="42"/>
      <c r="CP315" s="49"/>
      <c r="EX315" s="42"/>
      <c r="EY315" s="42"/>
      <c r="GP315" s="42"/>
      <c r="GQ315" s="42"/>
      <c r="GR315" s="42"/>
      <c r="GS315" s="42"/>
      <c r="GT315" s="42"/>
    </row>
    <row r="316" spans="32:202" x14ac:dyDescent="0.35">
      <c r="AF316" s="42"/>
      <c r="AG316" s="42"/>
      <c r="CP316" s="49"/>
      <c r="EX316" s="42"/>
      <c r="EY316" s="42"/>
      <c r="GP316" s="42"/>
      <c r="GQ316" s="42"/>
      <c r="GR316" s="42"/>
      <c r="GS316" s="42"/>
      <c r="GT316" s="42"/>
    </row>
    <row r="317" spans="32:202" x14ac:dyDescent="0.35">
      <c r="AF317" s="42"/>
      <c r="AG317" s="42"/>
      <c r="CP317" s="49"/>
      <c r="EX317" s="42"/>
      <c r="EY317" s="42"/>
      <c r="GP317" s="42"/>
      <c r="GQ317" s="42"/>
      <c r="GR317" s="42"/>
      <c r="GS317" s="42"/>
      <c r="GT317" s="42"/>
    </row>
    <row r="318" spans="32:202" x14ac:dyDescent="0.35">
      <c r="AF318" s="42"/>
      <c r="AG318" s="42"/>
      <c r="CP318" s="49"/>
      <c r="EX318" s="42"/>
      <c r="EY318" s="42"/>
      <c r="GP318" s="42"/>
      <c r="GQ318" s="42"/>
      <c r="GR318" s="42"/>
      <c r="GS318" s="42"/>
      <c r="GT318" s="42"/>
    </row>
    <row r="319" spans="32:202" x14ac:dyDescent="0.35">
      <c r="AF319" s="42"/>
      <c r="AG319" s="42"/>
      <c r="CP319" s="49"/>
      <c r="EX319" s="42"/>
      <c r="EY319" s="42"/>
      <c r="GP319" s="42"/>
      <c r="GQ319" s="42"/>
      <c r="GR319" s="42"/>
      <c r="GS319" s="42"/>
      <c r="GT319" s="42"/>
    </row>
    <row r="320" spans="32:202" x14ac:dyDescent="0.35">
      <c r="AF320" s="42"/>
      <c r="AG320" s="42"/>
      <c r="CP320" s="49"/>
      <c r="EX320" s="42"/>
      <c r="EY320" s="42"/>
      <c r="GP320" s="42"/>
      <c r="GQ320" s="42"/>
      <c r="GR320" s="42"/>
      <c r="GS320" s="42"/>
      <c r="GT320" s="42"/>
    </row>
    <row r="321" spans="32:202" x14ac:dyDescent="0.35">
      <c r="AF321" s="42"/>
      <c r="AG321" s="42"/>
      <c r="CP321" s="49"/>
      <c r="EX321" s="42"/>
      <c r="EY321" s="42"/>
      <c r="GP321" s="42"/>
      <c r="GQ321" s="42"/>
      <c r="GR321" s="42"/>
      <c r="GS321" s="42"/>
      <c r="GT321" s="42"/>
    </row>
    <row r="322" spans="32:202" x14ac:dyDescent="0.35">
      <c r="AF322" s="42"/>
      <c r="AG322" s="42"/>
      <c r="CP322" s="49"/>
      <c r="EX322" s="42"/>
      <c r="EY322" s="42"/>
      <c r="GP322" s="42"/>
      <c r="GQ322" s="42"/>
      <c r="GR322" s="42"/>
      <c r="GS322" s="42"/>
      <c r="GT322" s="42"/>
    </row>
    <row r="323" spans="32:202" x14ac:dyDescent="0.35">
      <c r="AF323" s="42"/>
      <c r="AG323" s="42"/>
      <c r="CP323" s="49"/>
      <c r="EX323" s="42"/>
      <c r="EY323" s="42"/>
      <c r="GP323" s="42"/>
      <c r="GQ323" s="42"/>
      <c r="GR323" s="42"/>
      <c r="GS323" s="42"/>
      <c r="GT323" s="42"/>
    </row>
    <row r="324" spans="32:202" x14ac:dyDescent="0.35">
      <c r="AF324" s="42"/>
      <c r="AG324" s="42"/>
      <c r="CP324" s="49"/>
      <c r="EX324" s="42"/>
      <c r="EY324" s="42"/>
      <c r="GP324" s="42"/>
      <c r="GQ324" s="42"/>
      <c r="GR324" s="42"/>
      <c r="GS324" s="42"/>
      <c r="GT324" s="42"/>
    </row>
    <row r="325" spans="32:202" x14ac:dyDescent="0.35">
      <c r="AF325" s="42"/>
      <c r="AG325" s="42"/>
      <c r="CP325" s="49"/>
      <c r="EX325" s="42"/>
      <c r="EY325" s="42"/>
      <c r="GP325" s="42"/>
      <c r="GQ325" s="42"/>
      <c r="GR325" s="42"/>
      <c r="GS325" s="42"/>
      <c r="GT325" s="42"/>
    </row>
    <row r="326" spans="32:202" x14ac:dyDescent="0.35">
      <c r="AF326" s="42"/>
      <c r="AG326" s="42"/>
      <c r="CP326" s="49"/>
      <c r="EX326" s="42"/>
      <c r="EY326" s="42"/>
      <c r="GP326" s="42"/>
      <c r="GQ326" s="42"/>
      <c r="GR326" s="42"/>
      <c r="GS326" s="42"/>
      <c r="GT326" s="42"/>
    </row>
    <row r="327" spans="32:202" x14ac:dyDescent="0.35">
      <c r="AF327" s="42"/>
      <c r="AG327" s="42"/>
      <c r="CP327" s="49"/>
      <c r="EX327" s="42"/>
      <c r="EY327" s="42"/>
      <c r="GP327" s="42"/>
      <c r="GQ327" s="42"/>
      <c r="GR327" s="42"/>
      <c r="GS327" s="42"/>
      <c r="GT327" s="42"/>
    </row>
    <row r="328" spans="32:202" x14ac:dyDescent="0.35">
      <c r="AF328" s="42"/>
      <c r="AG328" s="42"/>
      <c r="CP328" s="49"/>
      <c r="EX328" s="42"/>
      <c r="EY328" s="42"/>
      <c r="GP328" s="42"/>
      <c r="GQ328" s="42"/>
      <c r="GR328" s="42"/>
      <c r="GS328" s="42"/>
      <c r="GT328" s="42"/>
    </row>
    <row r="329" spans="32:202" x14ac:dyDescent="0.35">
      <c r="AF329" s="42"/>
      <c r="AG329" s="42"/>
      <c r="CP329" s="49"/>
      <c r="EX329" s="42"/>
      <c r="EY329" s="42"/>
      <c r="GP329" s="42"/>
      <c r="GQ329" s="42"/>
      <c r="GR329" s="42"/>
      <c r="GS329" s="42"/>
      <c r="GT329" s="42"/>
    </row>
    <row r="330" spans="32:202" x14ac:dyDescent="0.35">
      <c r="AF330" s="42"/>
      <c r="AG330" s="42"/>
      <c r="CP330" s="49"/>
      <c r="EX330" s="42"/>
      <c r="EY330" s="42"/>
      <c r="GP330" s="42"/>
      <c r="GQ330" s="42"/>
      <c r="GR330" s="42"/>
      <c r="GS330" s="42"/>
      <c r="GT330" s="42"/>
    </row>
    <row r="331" spans="32:202" x14ac:dyDescent="0.35">
      <c r="AF331" s="42"/>
      <c r="AG331" s="42"/>
      <c r="CP331" s="49"/>
      <c r="EX331" s="42"/>
      <c r="EY331" s="42"/>
      <c r="GP331" s="42"/>
      <c r="GQ331" s="42"/>
      <c r="GR331" s="42"/>
      <c r="GS331" s="42"/>
      <c r="GT331" s="42"/>
    </row>
    <row r="332" spans="32:202" x14ac:dyDescent="0.35">
      <c r="AF332" s="42"/>
      <c r="AG332" s="42"/>
      <c r="CP332" s="49"/>
      <c r="EX332" s="42"/>
      <c r="EY332" s="42"/>
      <c r="GP332" s="42"/>
      <c r="GQ332" s="42"/>
      <c r="GR332" s="42"/>
      <c r="GS332" s="42"/>
      <c r="GT332" s="42"/>
    </row>
    <row r="333" spans="32:202" x14ac:dyDescent="0.35">
      <c r="AF333" s="42"/>
      <c r="AG333" s="42"/>
      <c r="CP333" s="49"/>
      <c r="EX333" s="42"/>
      <c r="EY333" s="42"/>
      <c r="GP333" s="42"/>
      <c r="GQ333" s="42"/>
      <c r="GR333" s="42"/>
      <c r="GS333" s="42"/>
      <c r="GT333" s="42"/>
    </row>
    <row r="334" spans="32:202" x14ac:dyDescent="0.35">
      <c r="AF334" s="42"/>
      <c r="AG334" s="42"/>
      <c r="CP334" s="49"/>
      <c r="EX334" s="42"/>
      <c r="EY334" s="42"/>
      <c r="GP334" s="42"/>
      <c r="GQ334" s="42"/>
      <c r="GR334" s="42"/>
      <c r="GS334" s="42"/>
      <c r="GT334" s="42"/>
    </row>
    <row r="335" spans="32:202" x14ac:dyDescent="0.35">
      <c r="AF335" s="42"/>
      <c r="AG335" s="42"/>
      <c r="CP335" s="49"/>
      <c r="EX335" s="42"/>
      <c r="EY335" s="42"/>
      <c r="GP335" s="42"/>
      <c r="GQ335" s="42"/>
      <c r="GR335" s="42"/>
      <c r="GS335" s="42"/>
      <c r="GT335" s="42"/>
    </row>
    <row r="336" spans="32:202" x14ac:dyDescent="0.35">
      <c r="AF336" s="42"/>
      <c r="AG336" s="42"/>
      <c r="CP336" s="49"/>
      <c r="EX336" s="42"/>
      <c r="EY336" s="42"/>
      <c r="GP336" s="42"/>
      <c r="GQ336" s="42"/>
      <c r="GR336" s="42"/>
      <c r="GS336" s="42"/>
      <c r="GT336" s="42"/>
    </row>
    <row r="337" spans="32:202" x14ac:dyDescent="0.35">
      <c r="AF337" s="42"/>
      <c r="AG337" s="42"/>
      <c r="CP337" s="49"/>
      <c r="EX337" s="42"/>
      <c r="EY337" s="42"/>
      <c r="GP337" s="42"/>
      <c r="GQ337" s="42"/>
      <c r="GR337" s="42"/>
      <c r="GS337" s="42"/>
      <c r="GT337" s="42"/>
    </row>
    <row r="338" spans="32:202" x14ac:dyDescent="0.35">
      <c r="AF338" s="42"/>
      <c r="AG338" s="42"/>
      <c r="CP338" s="49"/>
      <c r="EX338" s="42"/>
      <c r="EY338" s="42"/>
      <c r="GP338" s="42"/>
      <c r="GQ338" s="42"/>
      <c r="GR338" s="42"/>
      <c r="GS338" s="42"/>
      <c r="GT338" s="42"/>
    </row>
    <row r="339" spans="32:202" x14ac:dyDescent="0.35">
      <c r="AF339" s="42"/>
      <c r="AG339" s="42"/>
      <c r="EX339" s="42"/>
      <c r="EY339" s="42"/>
      <c r="GP339" s="42"/>
      <c r="GQ339" s="42"/>
      <c r="GR339" s="42"/>
      <c r="GS339" s="42"/>
      <c r="GT339" s="42"/>
    </row>
    <row r="340" spans="32:202" x14ac:dyDescent="0.35">
      <c r="AF340" s="42"/>
      <c r="AG340" s="42"/>
      <c r="EX340" s="42"/>
      <c r="EY340" s="42"/>
      <c r="GP340" s="42"/>
      <c r="GQ340" s="42"/>
      <c r="GR340" s="42"/>
      <c r="GS340" s="42"/>
      <c r="GT340" s="42"/>
    </row>
    <row r="341" spans="32:202" x14ac:dyDescent="0.35">
      <c r="AF341" s="42"/>
      <c r="AG341" s="42"/>
      <c r="EX341" s="42"/>
      <c r="EY341" s="42"/>
      <c r="GP341" s="42"/>
      <c r="GQ341" s="42"/>
      <c r="GR341" s="42"/>
      <c r="GS341" s="42"/>
      <c r="GT341" s="42"/>
    </row>
    <row r="342" spans="32:202" x14ac:dyDescent="0.35">
      <c r="AF342" s="42"/>
      <c r="AG342" s="42"/>
      <c r="EX342" s="42"/>
      <c r="EY342" s="42"/>
      <c r="GP342" s="42"/>
      <c r="GQ342" s="42"/>
      <c r="GR342" s="42"/>
      <c r="GS342" s="42"/>
      <c r="GT342" s="42"/>
    </row>
    <row r="343" spans="32:202" x14ac:dyDescent="0.35">
      <c r="AF343" s="42"/>
      <c r="AG343" s="42"/>
      <c r="EX343" s="42"/>
      <c r="EY343" s="42"/>
      <c r="GP343" s="42"/>
      <c r="GQ343" s="42"/>
      <c r="GR343" s="42"/>
      <c r="GS343" s="42"/>
      <c r="GT343" s="42"/>
    </row>
    <row r="344" spans="32:202" x14ac:dyDescent="0.35">
      <c r="AF344" s="42"/>
      <c r="AG344" s="42"/>
      <c r="EX344" s="42"/>
      <c r="EY344" s="42"/>
      <c r="GP344" s="42"/>
      <c r="GQ344" s="42"/>
      <c r="GR344" s="42"/>
      <c r="GS344" s="42"/>
      <c r="GT344" s="42"/>
    </row>
    <row r="345" spans="32:202" x14ac:dyDescent="0.35">
      <c r="AF345" s="42"/>
      <c r="AG345" s="42"/>
      <c r="EX345" s="42"/>
      <c r="EY345" s="42"/>
      <c r="GP345" s="42"/>
      <c r="GQ345" s="42"/>
      <c r="GR345" s="42"/>
      <c r="GS345" s="42"/>
      <c r="GT345" s="42"/>
    </row>
    <row r="346" spans="32:202" x14ac:dyDescent="0.35">
      <c r="AF346" s="42"/>
      <c r="AG346" s="42"/>
      <c r="EX346" s="42"/>
      <c r="EY346" s="42"/>
      <c r="GP346" s="42"/>
      <c r="GQ346" s="42"/>
      <c r="GR346" s="42"/>
      <c r="GS346" s="42"/>
      <c r="GT346" s="42"/>
    </row>
    <row r="347" spans="32:202" x14ac:dyDescent="0.35">
      <c r="AF347" s="42"/>
      <c r="AG347" s="42"/>
      <c r="EX347" s="42"/>
      <c r="EY347" s="42"/>
      <c r="GP347" s="42"/>
      <c r="GQ347" s="42"/>
      <c r="GR347" s="42"/>
      <c r="GS347" s="42"/>
      <c r="GT347" s="42"/>
    </row>
    <row r="348" spans="32:202" x14ac:dyDescent="0.35">
      <c r="AF348" s="42"/>
      <c r="AG348" s="42"/>
      <c r="EX348" s="42"/>
      <c r="EY348" s="42"/>
      <c r="GP348" s="42"/>
      <c r="GQ348" s="42"/>
      <c r="GR348" s="42"/>
      <c r="GS348" s="42"/>
      <c r="GT348" s="42"/>
    </row>
    <row r="349" spans="32:202" x14ac:dyDescent="0.35">
      <c r="AF349" s="42"/>
      <c r="AG349" s="42"/>
      <c r="EX349" s="42"/>
      <c r="EY349" s="42"/>
      <c r="GP349" s="42"/>
      <c r="GQ349" s="42"/>
      <c r="GR349" s="42"/>
      <c r="GS349" s="42"/>
      <c r="GT349" s="42"/>
    </row>
    <row r="350" spans="32:202" x14ac:dyDescent="0.35">
      <c r="AF350" s="42"/>
      <c r="AG350" s="42"/>
      <c r="EX350" s="42"/>
      <c r="EY350" s="42"/>
      <c r="GP350" s="42"/>
      <c r="GQ350" s="42"/>
      <c r="GR350" s="42"/>
      <c r="GS350" s="42"/>
      <c r="GT350" s="42"/>
    </row>
    <row r="351" spans="32:202" x14ac:dyDescent="0.35">
      <c r="AF351" s="42"/>
      <c r="AG351" s="42"/>
      <c r="EX351" s="42"/>
      <c r="EY351" s="42"/>
      <c r="GP351" s="42"/>
      <c r="GQ351" s="42"/>
      <c r="GR351" s="42"/>
      <c r="GS351" s="42"/>
      <c r="GT351" s="42"/>
    </row>
    <row r="352" spans="32:202" x14ac:dyDescent="0.35">
      <c r="AF352" s="42"/>
      <c r="AG352" s="42"/>
      <c r="EX352" s="42"/>
      <c r="EY352" s="42"/>
      <c r="GP352" s="42"/>
      <c r="GQ352" s="42"/>
      <c r="GR352" s="42"/>
      <c r="GS352" s="42"/>
      <c r="GT352" s="42"/>
    </row>
    <row r="353" spans="32:202" x14ac:dyDescent="0.35">
      <c r="AF353" s="42"/>
      <c r="AG353" s="42"/>
      <c r="EX353" s="42"/>
      <c r="EY353" s="42"/>
      <c r="GP353" s="42"/>
      <c r="GQ353" s="42"/>
      <c r="GR353" s="42"/>
      <c r="GS353" s="42"/>
      <c r="GT353" s="42"/>
    </row>
    <row r="354" spans="32:202" x14ac:dyDescent="0.35">
      <c r="AF354" s="42"/>
      <c r="AG354" s="42"/>
      <c r="EX354" s="42"/>
      <c r="EY354" s="42"/>
      <c r="GP354" s="42"/>
      <c r="GQ354" s="42"/>
      <c r="GR354" s="42"/>
      <c r="GS354" s="42"/>
      <c r="GT354" s="42"/>
    </row>
    <row r="355" spans="32:202" x14ac:dyDescent="0.35">
      <c r="AF355" s="42"/>
      <c r="AG355" s="42"/>
      <c r="EX355" s="42"/>
      <c r="EY355" s="42"/>
      <c r="GP355" s="42"/>
      <c r="GQ355" s="42"/>
      <c r="GR355" s="42"/>
      <c r="GS355" s="42"/>
      <c r="GT355" s="42"/>
    </row>
    <row r="356" spans="32:202" x14ac:dyDescent="0.35">
      <c r="AF356" s="42"/>
      <c r="AG356" s="42"/>
      <c r="EX356" s="42"/>
      <c r="EY356" s="42"/>
      <c r="GP356" s="42"/>
      <c r="GQ356" s="42"/>
      <c r="GR356" s="42"/>
      <c r="GS356" s="42"/>
      <c r="GT356" s="42"/>
    </row>
    <row r="357" spans="32:202" x14ac:dyDescent="0.35">
      <c r="AF357" s="42"/>
      <c r="AG357" s="42"/>
      <c r="EX357" s="42"/>
      <c r="EY357" s="42"/>
      <c r="GP357" s="42"/>
      <c r="GQ357" s="42"/>
      <c r="GR357" s="42"/>
      <c r="GS357" s="42"/>
      <c r="GT357" s="42"/>
    </row>
    <row r="358" spans="32:202" x14ac:dyDescent="0.35">
      <c r="AF358" s="42"/>
      <c r="AG358" s="42"/>
      <c r="EX358" s="42"/>
      <c r="EY358" s="42"/>
      <c r="GP358" s="42"/>
      <c r="GQ358" s="42"/>
      <c r="GR358" s="42"/>
      <c r="GS358" s="42"/>
      <c r="GT358" s="42"/>
    </row>
    <row r="359" spans="32:202" x14ac:dyDescent="0.35">
      <c r="AF359" s="42"/>
      <c r="AG359" s="42"/>
      <c r="EX359" s="42"/>
      <c r="EY359" s="42"/>
      <c r="GP359" s="42"/>
      <c r="GQ359" s="42"/>
      <c r="GR359" s="42"/>
      <c r="GS359" s="42"/>
      <c r="GT359" s="42"/>
    </row>
    <row r="360" spans="32:202" x14ac:dyDescent="0.35">
      <c r="AF360" s="42"/>
      <c r="AG360" s="42"/>
      <c r="EX360" s="42"/>
      <c r="EY360" s="42"/>
      <c r="GP360" s="42"/>
      <c r="GQ360" s="42"/>
      <c r="GR360" s="42"/>
      <c r="GS360" s="42"/>
      <c r="GT360" s="42"/>
    </row>
    <row r="361" spans="32:202" x14ac:dyDescent="0.35">
      <c r="AF361" s="42"/>
      <c r="AG361" s="42"/>
      <c r="EX361" s="42"/>
      <c r="EY361" s="42"/>
      <c r="GP361" s="42"/>
      <c r="GQ361" s="42"/>
      <c r="GR361" s="42"/>
      <c r="GS361" s="42"/>
      <c r="GT361" s="42"/>
    </row>
    <row r="362" spans="32:202" x14ac:dyDescent="0.35">
      <c r="AF362" s="42"/>
      <c r="AG362" s="42"/>
      <c r="EX362" s="42"/>
      <c r="EY362" s="42"/>
      <c r="GP362" s="42"/>
      <c r="GQ362" s="42"/>
      <c r="GR362" s="42"/>
      <c r="GS362" s="42"/>
      <c r="GT362" s="42"/>
    </row>
    <row r="363" spans="32:202" x14ac:dyDescent="0.35">
      <c r="AF363" s="42"/>
      <c r="AG363" s="42"/>
      <c r="EX363" s="42"/>
      <c r="EY363" s="42"/>
      <c r="GP363" s="42"/>
      <c r="GQ363" s="42"/>
      <c r="GR363" s="42"/>
      <c r="GS363" s="42"/>
      <c r="GT363" s="42"/>
    </row>
    <row r="364" spans="32:202" x14ac:dyDescent="0.35">
      <c r="AF364" s="42"/>
      <c r="AG364" s="42"/>
      <c r="EX364" s="42"/>
      <c r="EY364" s="42"/>
      <c r="GP364" s="42"/>
      <c r="GQ364" s="42"/>
      <c r="GR364" s="42"/>
      <c r="GS364" s="42"/>
      <c r="GT364" s="42"/>
    </row>
    <row r="365" spans="32:202" x14ac:dyDescent="0.35">
      <c r="AF365" s="42"/>
      <c r="AG365" s="42"/>
      <c r="EX365" s="42"/>
      <c r="EY365" s="42"/>
      <c r="GP365" s="42"/>
      <c r="GQ365" s="42"/>
      <c r="GR365" s="42"/>
      <c r="GS365" s="42"/>
      <c r="GT365" s="42"/>
    </row>
    <row r="366" spans="32:202" x14ac:dyDescent="0.35">
      <c r="AF366" s="42"/>
      <c r="AG366" s="42"/>
      <c r="EX366" s="42"/>
      <c r="EY366" s="42"/>
      <c r="GP366" s="42"/>
      <c r="GQ366" s="42"/>
      <c r="GR366" s="42"/>
      <c r="GS366" s="42"/>
      <c r="GT366" s="42"/>
    </row>
    <row r="367" spans="32:202" x14ac:dyDescent="0.35">
      <c r="AF367" s="42"/>
      <c r="AG367" s="42"/>
      <c r="EX367" s="42"/>
      <c r="EY367" s="42"/>
      <c r="GP367" s="42"/>
      <c r="GQ367" s="42"/>
      <c r="GR367" s="42"/>
      <c r="GS367" s="42"/>
      <c r="GT367" s="42"/>
    </row>
    <row r="368" spans="32:202" x14ac:dyDescent="0.35">
      <c r="AF368" s="42"/>
      <c r="AG368" s="42"/>
      <c r="EX368" s="42"/>
      <c r="EY368" s="42"/>
      <c r="GP368" s="42"/>
      <c r="GQ368" s="42"/>
      <c r="GR368" s="42"/>
      <c r="GS368" s="42"/>
      <c r="GT368" s="42"/>
    </row>
    <row r="369" spans="32:202" x14ac:dyDescent="0.35">
      <c r="AF369" s="42"/>
      <c r="AG369" s="42"/>
      <c r="EX369" s="42"/>
      <c r="EY369" s="42"/>
      <c r="GP369" s="42"/>
      <c r="GQ369" s="42"/>
      <c r="GR369" s="42"/>
      <c r="GS369" s="42"/>
      <c r="GT369" s="42"/>
    </row>
    <row r="370" spans="32:202" x14ac:dyDescent="0.35">
      <c r="AF370" s="42"/>
      <c r="AG370" s="42"/>
      <c r="EX370" s="42"/>
      <c r="EY370" s="42"/>
      <c r="GP370" s="42"/>
      <c r="GQ370" s="42"/>
      <c r="GR370" s="42"/>
      <c r="GS370" s="42"/>
      <c r="GT370" s="42"/>
    </row>
    <row r="371" spans="32:202" x14ac:dyDescent="0.35">
      <c r="AF371" s="42"/>
      <c r="AG371" s="42"/>
      <c r="EX371" s="42"/>
      <c r="EY371" s="42"/>
      <c r="GP371" s="42"/>
      <c r="GQ371" s="42"/>
      <c r="GR371" s="42"/>
      <c r="GS371" s="42"/>
      <c r="GT371" s="42"/>
    </row>
    <row r="372" spans="32:202" x14ac:dyDescent="0.35">
      <c r="AF372" s="42"/>
      <c r="AG372" s="42"/>
      <c r="EX372" s="42"/>
      <c r="EY372" s="42"/>
      <c r="GP372" s="42"/>
      <c r="GQ372" s="42"/>
      <c r="GR372" s="42"/>
      <c r="GS372" s="42"/>
      <c r="GT372" s="42"/>
    </row>
    <row r="373" spans="32:202" x14ac:dyDescent="0.35">
      <c r="AF373" s="42"/>
      <c r="AG373" s="42"/>
      <c r="EX373" s="42"/>
      <c r="EY373" s="42"/>
      <c r="GP373" s="42"/>
      <c r="GQ373" s="42"/>
      <c r="GR373" s="42"/>
      <c r="GS373" s="42"/>
      <c r="GT373" s="42"/>
    </row>
    <row r="374" spans="32:202" x14ac:dyDescent="0.35">
      <c r="AF374" s="42"/>
      <c r="AG374" s="42"/>
      <c r="EX374" s="42"/>
      <c r="EY374" s="42"/>
      <c r="GP374" s="42"/>
      <c r="GQ374" s="42"/>
      <c r="GR374" s="42"/>
      <c r="GS374" s="42"/>
      <c r="GT374" s="42"/>
    </row>
    <row r="375" spans="32:202" x14ac:dyDescent="0.35">
      <c r="AF375" s="42"/>
      <c r="AG375" s="42"/>
      <c r="EX375" s="42"/>
      <c r="EY375" s="42"/>
      <c r="GP375" s="42"/>
      <c r="GQ375" s="42"/>
      <c r="GR375" s="42"/>
      <c r="GS375" s="42"/>
      <c r="GT375" s="42"/>
    </row>
    <row r="376" spans="32:202" x14ac:dyDescent="0.35">
      <c r="AF376" s="42"/>
      <c r="AG376" s="42"/>
      <c r="EX376" s="42"/>
      <c r="EY376" s="42"/>
      <c r="GP376" s="42"/>
      <c r="GQ376" s="42"/>
      <c r="GR376" s="42"/>
      <c r="GS376" s="42"/>
      <c r="GT376" s="42"/>
    </row>
    <row r="377" spans="32:202" x14ac:dyDescent="0.35">
      <c r="AF377" s="42"/>
      <c r="AG377" s="42"/>
      <c r="EX377" s="42"/>
      <c r="EY377" s="42"/>
      <c r="GP377" s="42"/>
      <c r="GQ377" s="42"/>
      <c r="GR377" s="42"/>
      <c r="GS377" s="42"/>
      <c r="GT377" s="42"/>
    </row>
    <row r="378" spans="32:202" x14ac:dyDescent="0.35">
      <c r="AF378" s="42"/>
      <c r="AG378" s="42"/>
      <c r="EX378" s="42"/>
      <c r="EY378" s="42"/>
      <c r="GP378" s="42"/>
      <c r="GQ378" s="42"/>
      <c r="GR378" s="42"/>
      <c r="GS378" s="42"/>
      <c r="GT378" s="42"/>
    </row>
    <row r="379" spans="32:202" x14ac:dyDescent="0.35">
      <c r="AF379" s="42"/>
      <c r="AG379" s="42"/>
      <c r="EX379" s="42"/>
      <c r="EY379" s="42"/>
      <c r="GP379" s="42"/>
      <c r="GQ379" s="42"/>
      <c r="GR379" s="42"/>
      <c r="GS379" s="42"/>
      <c r="GT379" s="42"/>
    </row>
    <row r="380" spans="32:202" x14ac:dyDescent="0.35">
      <c r="AF380" s="42"/>
      <c r="AG380" s="42"/>
      <c r="EX380" s="42"/>
      <c r="EY380" s="42"/>
      <c r="GP380" s="42"/>
      <c r="GQ380" s="42"/>
      <c r="GR380" s="42"/>
      <c r="GS380" s="42"/>
      <c r="GT380" s="42"/>
    </row>
    <row r="381" spans="32:202" x14ac:dyDescent="0.35">
      <c r="AF381" s="42"/>
      <c r="AG381" s="42"/>
      <c r="EX381" s="42"/>
      <c r="EY381" s="42"/>
      <c r="GP381" s="42"/>
      <c r="GQ381" s="42"/>
      <c r="GR381" s="42"/>
      <c r="GS381" s="42"/>
      <c r="GT381" s="42"/>
    </row>
    <row r="382" spans="32:202" x14ac:dyDescent="0.35">
      <c r="AF382" s="42"/>
      <c r="AG382" s="42"/>
      <c r="EX382" s="42"/>
      <c r="EY382" s="42"/>
      <c r="GP382" s="42"/>
      <c r="GQ382" s="42"/>
      <c r="GR382" s="42"/>
      <c r="GS382" s="42"/>
      <c r="GT382" s="42"/>
    </row>
    <row r="383" spans="32:202" x14ac:dyDescent="0.35">
      <c r="AF383" s="42"/>
      <c r="AG383" s="42"/>
      <c r="EX383" s="42"/>
      <c r="EY383" s="42"/>
      <c r="GP383" s="42"/>
      <c r="GQ383" s="42"/>
      <c r="GR383" s="42"/>
      <c r="GS383" s="42"/>
      <c r="GT383" s="42"/>
    </row>
    <row r="384" spans="32:202" x14ac:dyDescent="0.35">
      <c r="AF384" s="42"/>
      <c r="AG384" s="42"/>
      <c r="EX384" s="42"/>
      <c r="EY384" s="42"/>
      <c r="GP384" s="42"/>
      <c r="GQ384" s="42"/>
      <c r="GR384" s="42"/>
      <c r="GS384" s="42"/>
      <c r="GT384" s="42"/>
    </row>
    <row r="385" spans="32:202" x14ac:dyDescent="0.35">
      <c r="AF385" s="42"/>
      <c r="AG385" s="42"/>
      <c r="EX385" s="42"/>
      <c r="EY385" s="42"/>
      <c r="GP385" s="42"/>
      <c r="GQ385" s="42"/>
      <c r="GR385" s="42"/>
      <c r="GS385" s="42"/>
      <c r="GT385" s="42"/>
    </row>
    <row r="386" spans="32:202" x14ac:dyDescent="0.35">
      <c r="AF386" s="42"/>
      <c r="AG386" s="42"/>
      <c r="EX386" s="42"/>
      <c r="EY386" s="42"/>
      <c r="GP386" s="42"/>
      <c r="GQ386" s="42"/>
      <c r="GR386" s="42"/>
      <c r="GS386" s="42"/>
      <c r="GT386" s="42"/>
    </row>
    <row r="387" spans="32:202" x14ac:dyDescent="0.35">
      <c r="AF387" s="42"/>
      <c r="AG387" s="42"/>
      <c r="EX387" s="42"/>
      <c r="EY387" s="42"/>
      <c r="GP387" s="42"/>
      <c r="GQ387" s="42"/>
      <c r="GR387" s="42"/>
      <c r="GS387" s="42"/>
      <c r="GT387" s="42"/>
    </row>
    <row r="388" spans="32:202" x14ac:dyDescent="0.35">
      <c r="AF388" s="42"/>
      <c r="AG388" s="42"/>
      <c r="EX388" s="42"/>
      <c r="EY388" s="42"/>
      <c r="GP388" s="42"/>
      <c r="GQ388" s="42"/>
      <c r="GR388" s="42"/>
      <c r="GS388" s="42"/>
      <c r="GT388" s="42"/>
    </row>
    <row r="389" spans="32:202" x14ac:dyDescent="0.35">
      <c r="AF389" s="42"/>
      <c r="AG389" s="42"/>
      <c r="EX389" s="42"/>
      <c r="EY389" s="42"/>
      <c r="GP389" s="42"/>
      <c r="GQ389" s="42"/>
      <c r="GR389" s="42"/>
      <c r="GS389" s="42"/>
      <c r="GT389" s="42"/>
    </row>
    <row r="390" spans="32:202" x14ac:dyDescent="0.35">
      <c r="AF390" s="42"/>
      <c r="AG390" s="42"/>
      <c r="EX390" s="42"/>
      <c r="EY390" s="42"/>
      <c r="GP390" s="42"/>
      <c r="GQ390" s="42"/>
      <c r="GR390" s="42"/>
      <c r="GS390" s="42"/>
      <c r="GT390" s="42"/>
    </row>
    <row r="391" spans="32:202" x14ac:dyDescent="0.35">
      <c r="AF391" s="42"/>
      <c r="AG391" s="42"/>
      <c r="EX391" s="42"/>
      <c r="EY391" s="42"/>
      <c r="GP391" s="42"/>
      <c r="GQ391" s="42"/>
      <c r="GR391" s="42"/>
      <c r="GS391" s="42"/>
      <c r="GT391" s="42"/>
    </row>
    <row r="392" spans="32:202" x14ac:dyDescent="0.35">
      <c r="AF392" s="42"/>
      <c r="AG392" s="42"/>
      <c r="EX392" s="42"/>
      <c r="EY392" s="42"/>
      <c r="GP392" s="42"/>
      <c r="GQ392" s="42"/>
      <c r="GR392" s="42"/>
      <c r="GS392" s="42"/>
      <c r="GT392" s="42"/>
    </row>
    <row r="393" spans="32:202" x14ac:dyDescent="0.35">
      <c r="AF393" s="42"/>
      <c r="AG393" s="42"/>
      <c r="EX393" s="42"/>
      <c r="EY393" s="42"/>
      <c r="GP393" s="42"/>
      <c r="GQ393" s="42"/>
      <c r="GR393" s="42"/>
      <c r="GS393" s="42"/>
      <c r="GT393" s="42"/>
    </row>
    <row r="394" spans="32:202" x14ac:dyDescent="0.35">
      <c r="AF394" s="42"/>
      <c r="AG394" s="42"/>
      <c r="EX394" s="42"/>
      <c r="EY394" s="42"/>
      <c r="GP394" s="42"/>
      <c r="GQ394" s="42"/>
      <c r="GR394" s="42"/>
      <c r="GS394" s="42"/>
      <c r="GT394" s="42"/>
    </row>
    <row r="395" spans="32:202" x14ac:dyDescent="0.35">
      <c r="AF395" s="42"/>
      <c r="AG395" s="42"/>
      <c r="EX395" s="42"/>
      <c r="EY395" s="42"/>
      <c r="GP395" s="42"/>
      <c r="GQ395" s="42"/>
      <c r="GR395" s="42"/>
      <c r="GS395" s="42"/>
      <c r="GT395" s="42"/>
    </row>
    <row r="396" spans="32:202" x14ac:dyDescent="0.35">
      <c r="AF396" s="42"/>
      <c r="AG396" s="42"/>
      <c r="EX396" s="42"/>
      <c r="EY396" s="42"/>
      <c r="GP396" s="42"/>
      <c r="GQ396" s="42"/>
      <c r="GR396" s="42"/>
      <c r="GS396" s="42"/>
      <c r="GT396" s="42"/>
    </row>
    <row r="397" spans="32:202" x14ac:dyDescent="0.35">
      <c r="AF397" s="42"/>
      <c r="AG397" s="42"/>
      <c r="EX397" s="42"/>
      <c r="EY397" s="42"/>
      <c r="GP397" s="42"/>
      <c r="GQ397" s="42"/>
      <c r="GR397" s="42"/>
      <c r="GS397" s="42"/>
      <c r="GT397" s="42"/>
    </row>
    <row r="398" spans="32:202" x14ac:dyDescent="0.35">
      <c r="AF398" s="42"/>
      <c r="AG398" s="42"/>
      <c r="EX398" s="42"/>
      <c r="EY398" s="42"/>
      <c r="GP398" s="42"/>
      <c r="GQ398" s="42"/>
      <c r="GR398" s="42"/>
      <c r="GS398" s="42"/>
      <c r="GT398" s="42"/>
    </row>
    <row r="399" spans="32:202" x14ac:dyDescent="0.35">
      <c r="AF399" s="42"/>
      <c r="AG399" s="42"/>
      <c r="EX399" s="42"/>
      <c r="EY399" s="42"/>
      <c r="GP399" s="42"/>
      <c r="GQ399" s="42"/>
      <c r="GR399" s="42"/>
      <c r="GS399" s="42"/>
      <c r="GT399" s="42"/>
    </row>
    <row r="400" spans="32:202" x14ac:dyDescent="0.35">
      <c r="AF400" s="42"/>
      <c r="AG400" s="42"/>
      <c r="EX400" s="42"/>
      <c r="EY400" s="42"/>
      <c r="GP400" s="42"/>
      <c r="GQ400" s="42"/>
      <c r="GR400" s="42"/>
      <c r="GS400" s="42"/>
      <c r="GT400" s="42"/>
    </row>
    <row r="401" spans="32:202" x14ac:dyDescent="0.35">
      <c r="AF401" s="42"/>
      <c r="AG401" s="42"/>
      <c r="EX401" s="42"/>
      <c r="EY401" s="42"/>
      <c r="GP401" s="42"/>
      <c r="GQ401" s="42"/>
      <c r="GR401" s="42"/>
      <c r="GS401" s="42"/>
      <c r="GT401" s="42"/>
    </row>
    <row r="402" spans="32:202" x14ac:dyDescent="0.35">
      <c r="AF402" s="42"/>
      <c r="AG402" s="42"/>
      <c r="EX402" s="42"/>
      <c r="EY402" s="42"/>
      <c r="GP402" s="42"/>
      <c r="GQ402" s="42"/>
      <c r="GR402" s="42"/>
      <c r="GS402" s="42"/>
      <c r="GT402" s="42"/>
    </row>
    <row r="403" spans="32:202" x14ac:dyDescent="0.35">
      <c r="AF403" s="42"/>
      <c r="AG403" s="42"/>
      <c r="EX403" s="42"/>
      <c r="EY403" s="42"/>
      <c r="GP403" s="42"/>
      <c r="GQ403" s="42"/>
      <c r="GR403" s="42"/>
      <c r="GS403" s="42"/>
      <c r="GT403" s="42"/>
    </row>
    <row r="404" spans="32:202" x14ac:dyDescent="0.35">
      <c r="AF404" s="42"/>
      <c r="AG404" s="42"/>
      <c r="EX404" s="42"/>
      <c r="EY404" s="42"/>
      <c r="GP404" s="42"/>
      <c r="GQ404" s="42"/>
      <c r="GR404" s="42"/>
      <c r="GS404" s="42"/>
      <c r="GT404" s="42"/>
    </row>
    <row r="405" spans="32:202" x14ac:dyDescent="0.35">
      <c r="AF405" s="42"/>
      <c r="AG405" s="42"/>
      <c r="EX405" s="42"/>
      <c r="EY405" s="42"/>
      <c r="GP405" s="42"/>
      <c r="GQ405" s="42"/>
      <c r="GR405" s="42"/>
      <c r="GS405" s="42"/>
      <c r="GT405" s="42"/>
    </row>
    <row r="406" spans="32:202" x14ac:dyDescent="0.35">
      <c r="AF406" s="42"/>
      <c r="AG406" s="42"/>
      <c r="EX406" s="42"/>
      <c r="EY406" s="42"/>
      <c r="GP406" s="42"/>
      <c r="GQ406" s="42"/>
      <c r="GR406" s="42"/>
      <c r="GS406" s="42"/>
      <c r="GT406" s="42"/>
    </row>
    <row r="407" spans="32:202" x14ac:dyDescent="0.35">
      <c r="AF407" s="42"/>
      <c r="AG407" s="42"/>
      <c r="EX407" s="42"/>
      <c r="EY407" s="42"/>
      <c r="GP407" s="42"/>
      <c r="GQ407" s="42"/>
      <c r="GR407" s="42"/>
      <c r="GS407" s="42"/>
      <c r="GT407" s="42"/>
    </row>
    <row r="408" spans="32:202" x14ac:dyDescent="0.35">
      <c r="AF408" s="42"/>
      <c r="AG408" s="42"/>
      <c r="EX408" s="42"/>
      <c r="EY408" s="42"/>
      <c r="GP408" s="42"/>
      <c r="GQ408" s="42"/>
      <c r="GR408" s="42"/>
      <c r="GS408" s="42"/>
      <c r="GT408" s="42"/>
    </row>
    <row r="409" spans="32:202" x14ac:dyDescent="0.35">
      <c r="AF409" s="42"/>
      <c r="AG409" s="42"/>
      <c r="EX409" s="42"/>
      <c r="EY409" s="42"/>
      <c r="GP409" s="42"/>
      <c r="GQ409" s="42"/>
      <c r="GR409" s="42"/>
      <c r="GS409" s="42"/>
      <c r="GT409" s="42"/>
    </row>
    <row r="410" spans="32:202" x14ac:dyDescent="0.35">
      <c r="AF410" s="42"/>
      <c r="AG410" s="42"/>
      <c r="EX410" s="42"/>
      <c r="EY410" s="42"/>
      <c r="GP410" s="42"/>
      <c r="GQ410" s="42"/>
      <c r="GR410" s="42"/>
      <c r="GS410" s="42"/>
      <c r="GT410" s="42"/>
    </row>
    <row r="411" spans="32:202" x14ac:dyDescent="0.35">
      <c r="AF411" s="42"/>
      <c r="AG411" s="42"/>
      <c r="EX411" s="42"/>
      <c r="EY411" s="42"/>
      <c r="GP411" s="42"/>
      <c r="GQ411" s="42"/>
      <c r="GR411" s="42"/>
      <c r="GS411" s="42"/>
      <c r="GT411" s="42"/>
    </row>
    <row r="412" spans="32:202" x14ac:dyDescent="0.35">
      <c r="AF412" s="42"/>
      <c r="AG412" s="42"/>
      <c r="EX412" s="42"/>
      <c r="EY412" s="42"/>
      <c r="GP412" s="42"/>
      <c r="GQ412" s="42"/>
      <c r="GR412" s="42"/>
      <c r="GS412" s="42"/>
      <c r="GT412" s="42"/>
    </row>
    <row r="413" spans="32:202" x14ac:dyDescent="0.35">
      <c r="AF413" s="42"/>
      <c r="AG413" s="42"/>
      <c r="EX413" s="42"/>
      <c r="EY413" s="42"/>
      <c r="GP413" s="42"/>
      <c r="GQ413" s="42"/>
      <c r="GR413" s="42"/>
      <c r="GS413" s="42"/>
      <c r="GT413" s="42"/>
    </row>
    <row r="414" spans="32:202" x14ac:dyDescent="0.35">
      <c r="AF414" s="42"/>
      <c r="AG414" s="42"/>
      <c r="EX414" s="42"/>
      <c r="EY414" s="42"/>
      <c r="GP414" s="42"/>
      <c r="GQ414" s="42"/>
      <c r="GR414" s="42"/>
      <c r="GS414" s="42"/>
      <c r="GT414" s="42"/>
    </row>
    <row r="415" spans="32:202" x14ac:dyDescent="0.35">
      <c r="AF415" s="42"/>
      <c r="AG415" s="42"/>
      <c r="EX415" s="42"/>
      <c r="EY415" s="42"/>
      <c r="GP415" s="42"/>
      <c r="GQ415" s="42"/>
      <c r="GR415" s="42"/>
      <c r="GS415" s="42"/>
      <c r="GT415" s="42"/>
    </row>
    <row r="416" spans="32:202" x14ac:dyDescent="0.35">
      <c r="AF416" s="42"/>
      <c r="AG416" s="42"/>
      <c r="EX416" s="42"/>
      <c r="EY416" s="42"/>
      <c r="GP416" s="42"/>
      <c r="GQ416" s="42"/>
      <c r="GR416" s="42"/>
      <c r="GS416" s="42"/>
      <c r="GT416" s="42"/>
    </row>
    <row r="417" spans="32:202" x14ac:dyDescent="0.35">
      <c r="AF417" s="42"/>
      <c r="AG417" s="42"/>
      <c r="EX417" s="42"/>
      <c r="EY417" s="42"/>
      <c r="GP417" s="42"/>
      <c r="GQ417" s="42"/>
      <c r="GR417" s="42"/>
      <c r="GS417" s="42"/>
      <c r="GT417" s="42"/>
    </row>
    <row r="418" spans="32:202" x14ac:dyDescent="0.35">
      <c r="AF418" s="42"/>
      <c r="AG418" s="42"/>
      <c r="EX418" s="42"/>
      <c r="EY418" s="42"/>
      <c r="GP418" s="42"/>
      <c r="GQ418" s="42"/>
      <c r="GR418" s="42"/>
      <c r="GS418" s="42"/>
      <c r="GT418" s="42"/>
    </row>
    <row r="419" spans="32:202" x14ac:dyDescent="0.35">
      <c r="AF419" s="42"/>
      <c r="AG419" s="42"/>
      <c r="EX419" s="42"/>
      <c r="EY419" s="42"/>
      <c r="GP419" s="42"/>
      <c r="GQ419" s="42"/>
      <c r="GR419" s="42"/>
      <c r="GS419" s="42"/>
      <c r="GT419" s="42"/>
    </row>
    <row r="420" spans="32:202" x14ac:dyDescent="0.35">
      <c r="AF420" s="42"/>
      <c r="AG420" s="42"/>
      <c r="EX420" s="42"/>
      <c r="EY420" s="42"/>
      <c r="GP420" s="42"/>
      <c r="GQ420" s="42"/>
      <c r="GR420" s="42"/>
      <c r="GS420" s="42"/>
      <c r="GT420" s="42"/>
    </row>
    <row r="421" spans="32:202" x14ac:dyDescent="0.35">
      <c r="AF421" s="42"/>
      <c r="AG421" s="42"/>
      <c r="EX421" s="42"/>
      <c r="EY421" s="42"/>
      <c r="GP421" s="42"/>
      <c r="GQ421" s="42"/>
      <c r="GR421" s="42"/>
      <c r="GS421" s="42"/>
      <c r="GT421" s="42"/>
    </row>
    <row r="422" spans="32:202" x14ac:dyDescent="0.35">
      <c r="AF422" s="42"/>
      <c r="AG422" s="42"/>
      <c r="EX422" s="42"/>
      <c r="EY422" s="42"/>
      <c r="GP422" s="42"/>
      <c r="GQ422" s="42"/>
      <c r="GR422" s="42"/>
      <c r="GS422" s="42"/>
      <c r="GT422" s="42"/>
    </row>
    <row r="423" spans="32:202" x14ac:dyDescent="0.35">
      <c r="AF423" s="42"/>
      <c r="AG423" s="42"/>
      <c r="EX423" s="42"/>
      <c r="EY423" s="42"/>
      <c r="GP423" s="42"/>
      <c r="GQ423" s="42"/>
      <c r="GR423" s="42"/>
      <c r="GS423" s="42"/>
      <c r="GT423" s="42"/>
    </row>
    <row r="424" spans="32:202" x14ac:dyDescent="0.35">
      <c r="AF424" s="42"/>
      <c r="AG424" s="42"/>
      <c r="EX424" s="42"/>
      <c r="EY424" s="42"/>
      <c r="GP424" s="42"/>
      <c r="GQ424" s="42"/>
      <c r="GR424" s="42"/>
      <c r="GS424" s="42"/>
      <c r="GT424" s="42"/>
    </row>
    <row r="425" spans="32:202" x14ac:dyDescent="0.35">
      <c r="AF425" s="42"/>
      <c r="AG425" s="42"/>
      <c r="EX425" s="42"/>
      <c r="EY425" s="42"/>
      <c r="GP425" s="42"/>
      <c r="GQ425" s="42"/>
      <c r="GR425" s="42"/>
      <c r="GS425" s="42"/>
      <c r="GT425" s="42"/>
    </row>
    <row r="426" spans="32:202" x14ac:dyDescent="0.35">
      <c r="AF426" s="42"/>
      <c r="AG426" s="42"/>
      <c r="EX426" s="42"/>
      <c r="EY426" s="42"/>
      <c r="GP426" s="42"/>
      <c r="GQ426" s="42"/>
      <c r="GR426" s="42"/>
      <c r="GS426" s="42"/>
      <c r="GT426" s="42"/>
    </row>
    <row r="427" spans="32:202" x14ac:dyDescent="0.35">
      <c r="AF427" s="42"/>
      <c r="AG427" s="42"/>
      <c r="EX427" s="42"/>
      <c r="EY427" s="42"/>
      <c r="GP427" s="42"/>
      <c r="GQ427" s="42"/>
      <c r="GR427" s="42"/>
      <c r="GS427" s="42"/>
      <c r="GT427" s="42"/>
    </row>
    <row r="428" spans="32:202" x14ac:dyDescent="0.35">
      <c r="AF428" s="42"/>
      <c r="AG428" s="42"/>
      <c r="EX428" s="42"/>
      <c r="EY428" s="42"/>
      <c r="GP428" s="42"/>
      <c r="GQ428" s="42"/>
      <c r="GR428" s="42"/>
      <c r="GS428" s="42"/>
      <c r="GT428" s="42"/>
    </row>
    <row r="429" spans="32:202" x14ac:dyDescent="0.35">
      <c r="AF429" s="42"/>
      <c r="AG429" s="42"/>
      <c r="EX429" s="42"/>
      <c r="EY429" s="42"/>
      <c r="GP429" s="42"/>
      <c r="GQ429" s="42"/>
      <c r="GR429" s="42"/>
      <c r="GS429" s="42"/>
      <c r="GT429" s="42"/>
    </row>
    <row r="430" spans="32:202" x14ac:dyDescent="0.35">
      <c r="AF430" s="42"/>
      <c r="AG430" s="42"/>
      <c r="EX430" s="42"/>
      <c r="EY430" s="42"/>
      <c r="GP430" s="42"/>
      <c r="GQ430" s="42"/>
      <c r="GR430" s="42"/>
      <c r="GS430" s="42"/>
      <c r="GT430" s="42"/>
    </row>
    <row r="431" spans="32:202" x14ac:dyDescent="0.35">
      <c r="AF431" s="42"/>
      <c r="AG431" s="42"/>
      <c r="EX431" s="42"/>
      <c r="EY431" s="42"/>
      <c r="GP431" s="42"/>
      <c r="GQ431" s="42"/>
      <c r="GR431" s="42"/>
      <c r="GS431" s="42"/>
      <c r="GT431" s="42"/>
    </row>
    <row r="432" spans="32:202" x14ac:dyDescent="0.35">
      <c r="AF432" s="42"/>
      <c r="AG432" s="42"/>
      <c r="EX432" s="42"/>
      <c r="EY432" s="42"/>
      <c r="GP432" s="42"/>
      <c r="GQ432" s="42"/>
      <c r="GR432" s="42"/>
      <c r="GS432" s="42"/>
      <c r="GT432" s="42"/>
    </row>
    <row r="433" spans="32:202" x14ac:dyDescent="0.35">
      <c r="AF433" s="42"/>
      <c r="AG433" s="42"/>
      <c r="EX433" s="42"/>
      <c r="EY433" s="42"/>
      <c r="GP433" s="42"/>
      <c r="GQ433" s="42"/>
      <c r="GR433" s="42"/>
      <c r="GS433" s="42"/>
      <c r="GT433" s="42"/>
    </row>
    <row r="434" spans="32:202" x14ac:dyDescent="0.35">
      <c r="AF434" s="42"/>
      <c r="AG434" s="42"/>
      <c r="EX434" s="42"/>
      <c r="EY434" s="42"/>
      <c r="GP434" s="42"/>
      <c r="GQ434" s="42"/>
      <c r="GR434" s="42"/>
      <c r="GS434" s="42"/>
      <c r="GT434" s="42"/>
    </row>
    <row r="435" spans="32:202" x14ac:dyDescent="0.35">
      <c r="AF435" s="42"/>
      <c r="AG435" s="42"/>
      <c r="EX435" s="42"/>
      <c r="EY435" s="42"/>
      <c r="GP435" s="42"/>
      <c r="GQ435" s="42"/>
      <c r="GR435" s="42"/>
      <c r="GS435" s="42"/>
      <c r="GT435" s="42"/>
    </row>
    <row r="436" spans="32:202" x14ac:dyDescent="0.35">
      <c r="AF436" s="42"/>
      <c r="AG436" s="42"/>
      <c r="EX436" s="42"/>
      <c r="EY436" s="42"/>
      <c r="GP436" s="42"/>
      <c r="GQ436" s="42"/>
      <c r="GR436" s="42"/>
      <c r="GS436" s="42"/>
      <c r="GT436" s="42"/>
    </row>
    <row r="437" spans="32:202" x14ac:dyDescent="0.35">
      <c r="AF437" s="42"/>
      <c r="AG437" s="42"/>
      <c r="EX437" s="42"/>
      <c r="EY437" s="42"/>
      <c r="GP437" s="42"/>
      <c r="GQ437" s="42"/>
      <c r="GR437" s="42"/>
      <c r="GS437" s="42"/>
      <c r="GT437" s="42"/>
    </row>
    <row r="438" spans="32:202" x14ac:dyDescent="0.35">
      <c r="AF438" s="42"/>
      <c r="AG438" s="42"/>
      <c r="EX438" s="42"/>
      <c r="EY438" s="42"/>
      <c r="GP438" s="42"/>
      <c r="GQ438" s="42"/>
      <c r="GR438" s="42"/>
      <c r="GS438" s="42"/>
      <c r="GT438" s="42"/>
    </row>
    <row r="439" spans="32:202" x14ac:dyDescent="0.35">
      <c r="AF439" s="42"/>
      <c r="AG439" s="42"/>
      <c r="EX439" s="42"/>
      <c r="EY439" s="42"/>
      <c r="GP439" s="42"/>
      <c r="GQ439" s="42"/>
      <c r="GR439" s="42"/>
      <c r="GS439" s="42"/>
      <c r="GT439" s="42"/>
    </row>
    <row r="440" spans="32:202" x14ac:dyDescent="0.35">
      <c r="AF440" s="42"/>
      <c r="AG440" s="42"/>
      <c r="EX440" s="42"/>
      <c r="EY440" s="42"/>
      <c r="GP440" s="42"/>
      <c r="GQ440" s="42"/>
      <c r="GR440" s="42"/>
      <c r="GS440" s="42"/>
      <c r="GT440" s="42"/>
    </row>
    <row r="441" spans="32:202" x14ac:dyDescent="0.35">
      <c r="AF441" s="42"/>
      <c r="AG441" s="42"/>
      <c r="EX441" s="42"/>
      <c r="EY441" s="42"/>
      <c r="GP441" s="42"/>
      <c r="GQ441" s="42"/>
      <c r="GR441" s="42"/>
      <c r="GS441" s="42"/>
      <c r="GT441" s="42"/>
    </row>
    <row r="442" spans="32:202" x14ac:dyDescent="0.35">
      <c r="AF442" s="42"/>
      <c r="AG442" s="42"/>
      <c r="EX442" s="42"/>
      <c r="EY442" s="42"/>
      <c r="GP442" s="42"/>
      <c r="GQ442" s="42"/>
      <c r="GR442" s="42"/>
      <c r="GS442" s="42"/>
      <c r="GT442" s="42"/>
    </row>
    <row r="443" spans="32:202" x14ac:dyDescent="0.35">
      <c r="AF443" s="42"/>
      <c r="AG443" s="42"/>
      <c r="EX443" s="42"/>
      <c r="EY443" s="42"/>
      <c r="GP443" s="42"/>
      <c r="GQ443" s="42"/>
      <c r="GR443" s="42"/>
      <c r="GS443" s="42"/>
      <c r="GT443" s="42"/>
    </row>
    <row r="444" spans="32:202" x14ac:dyDescent="0.35">
      <c r="AF444" s="42"/>
      <c r="AG444" s="42"/>
      <c r="EX444" s="42"/>
      <c r="EY444" s="42"/>
      <c r="GP444" s="42"/>
      <c r="GQ444" s="42"/>
      <c r="GR444" s="42"/>
      <c r="GS444" s="42"/>
      <c r="GT444" s="42"/>
    </row>
    <row r="445" spans="32:202" x14ac:dyDescent="0.35">
      <c r="AF445" s="42"/>
      <c r="AG445" s="42"/>
      <c r="EX445" s="42"/>
      <c r="EY445" s="42"/>
      <c r="GP445" s="42"/>
      <c r="GQ445" s="42"/>
      <c r="GR445" s="42"/>
      <c r="GS445" s="42"/>
      <c r="GT445" s="42"/>
    </row>
    <row r="446" spans="32:202" x14ac:dyDescent="0.35">
      <c r="AF446" s="42"/>
      <c r="AG446" s="42"/>
      <c r="EX446" s="42"/>
      <c r="EY446" s="42"/>
      <c r="GP446" s="42"/>
      <c r="GQ446" s="42"/>
      <c r="GR446" s="42"/>
      <c r="GS446" s="42"/>
      <c r="GT446" s="42"/>
    </row>
    <row r="447" spans="32:202" x14ac:dyDescent="0.35">
      <c r="AF447" s="42"/>
      <c r="AG447" s="42"/>
      <c r="EX447" s="42"/>
      <c r="EY447" s="42"/>
      <c r="GP447" s="42"/>
      <c r="GQ447" s="42"/>
      <c r="GR447" s="42"/>
      <c r="GS447" s="42"/>
      <c r="GT447" s="42"/>
    </row>
    <row r="448" spans="32:202" x14ac:dyDescent="0.35">
      <c r="AF448" s="42"/>
      <c r="AG448" s="42"/>
      <c r="EX448" s="42"/>
      <c r="EY448" s="42"/>
      <c r="GP448" s="42"/>
      <c r="GQ448" s="42"/>
      <c r="GR448" s="42"/>
      <c r="GS448" s="42"/>
      <c r="GT448" s="42"/>
    </row>
    <row r="449" spans="32:202" x14ac:dyDescent="0.35">
      <c r="AF449" s="42"/>
      <c r="AG449" s="42"/>
      <c r="EX449" s="42"/>
      <c r="EY449" s="42"/>
      <c r="GP449" s="42"/>
      <c r="GQ449" s="42"/>
      <c r="GR449" s="42"/>
      <c r="GS449" s="42"/>
      <c r="GT449" s="42"/>
    </row>
    <row r="450" spans="32:202" x14ac:dyDescent="0.35">
      <c r="AF450" s="42"/>
      <c r="AG450" s="42"/>
      <c r="EX450" s="42"/>
      <c r="EY450" s="42"/>
      <c r="GP450" s="42"/>
      <c r="GQ450" s="42"/>
      <c r="GR450" s="42"/>
      <c r="GS450" s="42"/>
      <c r="GT450" s="42"/>
    </row>
    <row r="451" spans="32:202" x14ac:dyDescent="0.35">
      <c r="AF451" s="42"/>
      <c r="AG451" s="42"/>
      <c r="EX451" s="42"/>
      <c r="EY451" s="42"/>
      <c r="GP451" s="42"/>
      <c r="GQ451" s="42"/>
      <c r="GR451" s="42"/>
      <c r="GS451" s="42"/>
      <c r="GT451" s="42"/>
    </row>
    <row r="452" spans="32:202" x14ac:dyDescent="0.35">
      <c r="AF452" s="42"/>
      <c r="AG452" s="42"/>
      <c r="EX452" s="42"/>
      <c r="EY452" s="42"/>
      <c r="GP452" s="42"/>
      <c r="GQ452" s="42"/>
      <c r="GR452" s="42"/>
      <c r="GS452" s="42"/>
      <c r="GT452" s="42"/>
    </row>
    <row r="453" spans="32:202" x14ac:dyDescent="0.35">
      <c r="AF453" s="42"/>
      <c r="AG453" s="42"/>
      <c r="EX453" s="42"/>
      <c r="EY453" s="42"/>
      <c r="GP453" s="42"/>
      <c r="GQ453" s="42"/>
      <c r="GR453" s="42"/>
      <c r="GS453" s="42"/>
      <c r="GT453" s="42"/>
    </row>
    <row r="454" spans="32:202" x14ac:dyDescent="0.35">
      <c r="AF454" s="42"/>
      <c r="AG454" s="42"/>
      <c r="EX454" s="42"/>
      <c r="EY454" s="42"/>
      <c r="GP454" s="42"/>
      <c r="GQ454" s="42"/>
      <c r="GR454" s="42"/>
      <c r="GS454" s="42"/>
      <c r="GT454" s="42"/>
    </row>
    <row r="455" spans="32:202" x14ac:dyDescent="0.35">
      <c r="AF455" s="42"/>
      <c r="AG455" s="42"/>
      <c r="EX455" s="42"/>
      <c r="EY455" s="42"/>
      <c r="GP455" s="42"/>
      <c r="GQ455" s="42"/>
      <c r="GR455" s="42"/>
      <c r="GS455" s="42"/>
      <c r="GT455" s="42"/>
    </row>
    <row r="456" spans="32:202" x14ac:dyDescent="0.35">
      <c r="AF456" s="42"/>
      <c r="AG456" s="42"/>
      <c r="EX456" s="42"/>
      <c r="EY456" s="42"/>
      <c r="GP456" s="42"/>
      <c r="GQ456" s="42"/>
      <c r="GR456" s="42"/>
      <c r="GS456" s="42"/>
      <c r="GT456" s="42"/>
    </row>
    <row r="457" spans="32:202" x14ac:dyDescent="0.35">
      <c r="AF457" s="42"/>
      <c r="AG457" s="42"/>
      <c r="EX457" s="42"/>
      <c r="EY457" s="42"/>
      <c r="GP457" s="42"/>
      <c r="GQ457" s="42"/>
      <c r="GR457" s="42"/>
      <c r="GS457" s="42"/>
      <c r="GT457" s="42"/>
    </row>
    <row r="458" spans="32:202" x14ac:dyDescent="0.35">
      <c r="AF458" s="42"/>
      <c r="AG458" s="42"/>
      <c r="EX458" s="42"/>
      <c r="EY458" s="42"/>
      <c r="GP458" s="42"/>
      <c r="GQ458" s="42"/>
      <c r="GR458" s="42"/>
      <c r="GS458" s="42"/>
      <c r="GT458" s="42"/>
    </row>
    <row r="459" spans="32:202" x14ac:dyDescent="0.35">
      <c r="AF459" s="42"/>
      <c r="AG459" s="42"/>
      <c r="EX459" s="42"/>
      <c r="EY459" s="42"/>
      <c r="GP459" s="42"/>
      <c r="GQ459" s="42"/>
      <c r="GR459" s="42"/>
      <c r="GS459" s="42"/>
      <c r="GT459" s="42"/>
    </row>
    <row r="460" spans="32:202" x14ac:dyDescent="0.35">
      <c r="AF460" s="42"/>
      <c r="AG460" s="42"/>
      <c r="EX460" s="42"/>
      <c r="EY460" s="42"/>
      <c r="GP460" s="42"/>
      <c r="GQ460" s="42"/>
      <c r="GR460" s="42"/>
      <c r="GS460" s="42"/>
      <c r="GT460" s="42"/>
    </row>
    <row r="461" spans="32:202" x14ac:dyDescent="0.35">
      <c r="AF461" s="42"/>
      <c r="AG461" s="42"/>
      <c r="EX461" s="42"/>
      <c r="EY461" s="42"/>
      <c r="GP461" s="42"/>
      <c r="GQ461" s="42"/>
      <c r="GR461" s="42"/>
      <c r="GS461" s="42"/>
      <c r="GT461" s="42"/>
    </row>
    <row r="462" spans="32:202" x14ac:dyDescent="0.35">
      <c r="AF462" s="42"/>
      <c r="AG462" s="42"/>
      <c r="EX462" s="42"/>
      <c r="EY462" s="42"/>
      <c r="GP462" s="42"/>
      <c r="GQ462" s="42"/>
      <c r="GR462" s="42"/>
      <c r="GS462" s="42"/>
      <c r="GT462" s="42"/>
    </row>
    <row r="463" spans="32:202" x14ac:dyDescent="0.35">
      <c r="AF463" s="42"/>
      <c r="AG463" s="42"/>
      <c r="EX463" s="42"/>
      <c r="EY463" s="42"/>
      <c r="GP463" s="42"/>
      <c r="GQ463" s="42"/>
      <c r="GR463" s="42"/>
      <c r="GS463" s="42"/>
      <c r="GT463" s="42"/>
    </row>
    <row r="464" spans="32:202" x14ac:dyDescent="0.35">
      <c r="AF464" s="42"/>
      <c r="AG464" s="42"/>
      <c r="EX464" s="42"/>
      <c r="EY464" s="42"/>
      <c r="GP464" s="42"/>
      <c r="GQ464" s="42"/>
      <c r="GR464" s="42"/>
      <c r="GS464" s="42"/>
      <c r="GT464" s="42"/>
    </row>
    <row r="465" spans="32:202" x14ac:dyDescent="0.35">
      <c r="AF465" s="42"/>
      <c r="AG465" s="42"/>
      <c r="EX465" s="42"/>
      <c r="EY465" s="42"/>
      <c r="GP465" s="42"/>
      <c r="GQ465" s="42"/>
      <c r="GR465" s="42"/>
      <c r="GS465" s="42"/>
      <c r="GT465" s="42"/>
    </row>
    <row r="466" spans="32:202" x14ac:dyDescent="0.35">
      <c r="AF466" s="42"/>
      <c r="AG466" s="42"/>
      <c r="EX466" s="42"/>
      <c r="EY466" s="42"/>
      <c r="GP466" s="42"/>
      <c r="GQ466" s="42"/>
      <c r="GR466" s="42"/>
      <c r="GS466" s="42"/>
      <c r="GT466" s="42"/>
    </row>
    <row r="467" spans="32:202" x14ac:dyDescent="0.35">
      <c r="AF467" s="42"/>
      <c r="AG467" s="42"/>
      <c r="EX467" s="42"/>
      <c r="EY467" s="42"/>
      <c r="GP467" s="42"/>
      <c r="GQ467" s="42"/>
      <c r="GR467" s="42"/>
      <c r="GS467" s="42"/>
      <c r="GT467" s="42"/>
    </row>
    <row r="468" spans="32:202" x14ac:dyDescent="0.35">
      <c r="AF468" s="42"/>
      <c r="AG468" s="42"/>
      <c r="EX468" s="42"/>
      <c r="EY468" s="42"/>
      <c r="GP468" s="42"/>
      <c r="GQ468" s="42"/>
      <c r="GR468" s="42"/>
      <c r="GS468" s="42"/>
      <c r="GT468" s="42"/>
    </row>
    <row r="469" spans="32:202" x14ac:dyDescent="0.35">
      <c r="AF469" s="42"/>
      <c r="AG469" s="42"/>
      <c r="EX469" s="42"/>
      <c r="EY469" s="42"/>
      <c r="GP469" s="42"/>
      <c r="GQ469" s="42"/>
      <c r="GR469" s="42"/>
      <c r="GS469" s="42"/>
      <c r="GT469" s="42"/>
    </row>
    <row r="470" spans="32:202" x14ac:dyDescent="0.35">
      <c r="AF470" s="42"/>
      <c r="AG470" s="42"/>
      <c r="EX470" s="42"/>
      <c r="EY470" s="42"/>
      <c r="GP470" s="42"/>
      <c r="GQ470" s="42"/>
      <c r="GR470" s="42"/>
      <c r="GS470" s="42"/>
      <c r="GT470" s="42"/>
    </row>
    <row r="471" spans="32:202" x14ac:dyDescent="0.35">
      <c r="AF471" s="42"/>
      <c r="AG471" s="42"/>
      <c r="EX471" s="42"/>
      <c r="EY471" s="42"/>
      <c r="GP471" s="42"/>
      <c r="GQ471" s="42"/>
      <c r="GR471" s="42"/>
      <c r="GS471" s="42"/>
      <c r="GT471" s="42"/>
    </row>
    <row r="472" spans="32:202" x14ac:dyDescent="0.35">
      <c r="AF472" s="42"/>
      <c r="AG472" s="42"/>
      <c r="EX472" s="42"/>
      <c r="EY472" s="42"/>
      <c r="GP472" s="42"/>
      <c r="GQ472" s="42"/>
      <c r="GR472" s="42"/>
      <c r="GS472" s="42"/>
      <c r="GT472" s="42"/>
    </row>
    <row r="473" spans="32:202" x14ac:dyDescent="0.35">
      <c r="AF473" s="42"/>
      <c r="AG473" s="42"/>
      <c r="EX473" s="42"/>
      <c r="EY473" s="42"/>
      <c r="GP473" s="42"/>
      <c r="GQ473" s="42"/>
      <c r="GR473" s="42"/>
      <c r="GS473" s="42"/>
      <c r="GT473" s="42"/>
    </row>
    <row r="474" spans="32:202" x14ac:dyDescent="0.35">
      <c r="AF474" s="42"/>
      <c r="AG474" s="42"/>
      <c r="EX474" s="42"/>
      <c r="EY474" s="42"/>
      <c r="GP474" s="42"/>
      <c r="GQ474" s="42"/>
      <c r="GR474" s="42"/>
      <c r="GS474" s="42"/>
      <c r="GT474" s="42"/>
    </row>
    <row r="475" spans="32:202" x14ac:dyDescent="0.35">
      <c r="AF475" s="42"/>
      <c r="AG475" s="42"/>
      <c r="EX475" s="42"/>
      <c r="EY475" s="42"/>
      <c r="GP475" s="42"/>
      <c r="GQ475" s="42"/>
      <c r="GR475" s="42"/>
      <c r="GS475" s="42"/>
      <c r="GT475" s="42"/>
    </row>
    <row r="476" spans="32:202" x14ac:dyDescent="0.35">
      <c r="AF476" s="42"/>
      <c r="AG476" s="42"/>
      <c r="EX476" s="42"/>
      <c r="EY476" s="42"/>
      <c r="GP476" s="42"/>
      <c r="GQ476" s="42"/>
      <c r="GR476" s="42"/>
      <c r="GS476" s="42"/>
      <c r="GT476" s="42"/>
    </row>
    <row r="477" spans="32:202" x14ac:dyDescent="0.35">
      <c r="AF477" s="42"/>
      <c r="AG477" s="42"/>
      <c r="EX477" s="42"/>
      <c r="EY477" s="42"/>
      <c r="GP477" s="42"/>
      <c r="GQ477" s="42"/>
      <c r="GR477" s="42"/>
      <c r="GS477" s="42"/>
      <c r="GT477" s="42"/>
    </row>
    <row r="478" spans="32:202" x14ac:dyDescent="0.35">
      <c r="AF478" s="42"/>
      <c r="AG478" s="42"/>
      <c r="EX478" s="42"/>
      <c r="EY478" s="42"/>
      <c r="GP478" s="42"/>
      <c r="GQ478" s="42"/>
      <c r="GR478" s="42"/>
      <c r="GS478" s="42"/>
      <c r="GT478" s="42"/>
    </row>
    <row r="479" spans="32:202" x14ac:dyDescent="0.35">
      <c r="AF479" s="42"/>
      <c r="AG479" s="42"/>
      <c r="EX479" s="42"/>
      <c r="EY479" s="42"/>
      <c r="GP479" s="42"/>
      <c r="GQ479" s="42"/>
      <c r="GR479" s="42"/>
      <c r="GS479" s="42"/>
      <c r="GT479" s="42"/>
    </row>
    <row r="480" spans="32:202" x14ac:dyDescent="0.35">
      <c r="AF480" s="42"/>
      <c r="AG480" s="42"/>
      <c r="EX480" s="42"/>
      <c r="EY480" s="42"/>
      <c r="GP480" s="42"/>
      <c r="GQ480" s="42"/>
      <c r="GR480" s="42"/>
      <c r="GS480" s="42"/>
      <c r="GT480" s="42"/>
    </row>
    <row r="481" spans="32:202" x14ac:dyDescent="0.35">
      <c r="AF481" s="42"/>
      <c r="AG481" s="42"/>
      <c r="EX481" s="42"/>
      <c r="EY481" s="42"/>
      <c r="GP481" s="42"/>
      <c r="GQ481" s="42"/>
      <c r="GR481" s="42"/>
      <c r="GS481" s="42"/>
      <c r="GT481" s="42"/>
    </row>
    <row r="482" spans="32:202" x14ac:dyDescent="0.35">
      <c r="AF482" s="42"/>
      <c r="AG482" s="42"/>
      <c r="EX482" s="42"/>
      <c r="EY482" s="42"/>
      <c r="GP482" s="42"/>
      <c r="GQ482" s="42"/>
      <c r="GR482" s="42"/>
      <c r="GS482" s="42"/>
      <c r="GT482" s="42"/>
    </row>
    <row r="483" spans="32:202" x14ac:dyDescent="0.35">
      <c r="AF483" s="42"/>
      <c r="AG483" s="42"/>
      <c r="EX483" s="42"/>
      <c r="EY483" s="42"/>
      <c r="GP483" s="42"/>
      <c r="GQ483" s="42"/>
      <c r="GR483" s="42"/>
      <c r="GS483" s="42"/>
      <c r="GT483" s="42"/>
    </row>
    <row r="484" spans="32:202" x14ac:dyDescent="0.35">
      <c r="AF484" s="42"/>
      <c r="AG484" s="42"/>
      <c r="EX484" s="42"/>
      <c r="EY484" s="42"/>
      <c r="GP484" s="42"/>
      <c r="GQ484" s="42"/>
      <c r="GR484" s="42"/>
      <c r="GS484" s="42"/>
      <c r="GT484" s="42"/>
    </row>
    <row r="485" spans="32:202" x14ac:dyDescent="0.35">
      <c r="AF485" s="42"/>
      <c r="AG485" s="42"/>
      <c r="EX485" s="42"/>
      <c r="EY485" s="42"/>
      <c r="GP485" s="42"/>
      <c r="GQ485" s="42"/>
      <c r="GR485" s="42"/>
      <c r="GS485" s="42"/>
      <c r="GT485" s="42"/>
    </row>
    <row r="486" spans="32:202" x14ac:dyDescent="0.35">
      <c r="AF486" s="42"/>
      <c r="AG486" s="42"/>
      <c r="EX486" s="42"/>
      <c r="EY486" s="42"/>
      <c r="GP486" s="42"/>
      <c r="GQ486" s="42"/>
      <c r="GR486" s="42"/>
      <c r="GS486" s="42"/>
      <c r="GT486" s="42"/>
    </row>
    <row r="487" spans="32:202" x14ac:dyDescent="0.35">
      <c r="AF487" s="42"/>
      <c r="AG487" s="42"/>
      <c r="EX487" s="42"/>
      <c r="EY487" s="42"/>
      <c r="GP487" s="42"/>
      <c r="GQ487" s="42"/>
      <c r="GR487" s="42"/>
      <c r="GS487" s="42"/>
      <c r="GT487" s="42"/>
    </row>
    <row r="488" spans="32:202" x14ac:dyDescent="0.35">
      <c r="AF488" s="42"/>
      <c r="AG488" s="42"/>
      <c r="EX488" s="42"/>
      <c r="EY488" s="42"/>
      <c r="GP488" s="42"/>
      <c r="GQ488" s="42"/>
      <c r="GR488" s="42"/>
      <c r="GS488" s="42"/>
      <c r="GT488" s="42"/>
    </row>
    <row r="489" spans="32:202" x14ac:dyDescent="0.35">
      <c r="AF489" s="42"/>
      <c r="AG489" s="42"/>
      <c r="EX489" s="42"/>
      <c r="EY489" s="42"/>
      <c r="GP489" s="42"/>
      <c r="GQ489" s="42"/>
      <c r="GR489" s="42"/>
      <c r="GS489" s="42"/>
      <c r="GT489" s="42"/>
    </row>
    <row r="490" spans="32:202" x14ac:dyDescent="0.35">
      <c r="AF490" s="42"/>
      <c r="AG490" s="42"/>
      <c r="EX490" s="42"/>
      <c r="EY490" s="42"/>
      <c r="GP490" s="42"/>
      <c r="GQ490" s="42"/>
      <c r="GR490" s="42"/>
      <c r="GS490" s="42"/>
      <c r="GT490" s="42"/>
    </row>
    <row r="491" spans="32:202" x14ac:dyDescent="0.35">
      <c r="AF491" s="42"/>
      <c r="AG491" s="42"/>
      <c r="EX491" s="42"/>
      <c r="EY491" s="42"/>
      <c r="GP491" s="42"/>
      <c r="GQ491" s="42"/>
      <c r="GR491" s="42"/>
      <c r="GS491" s="42"/>
      <c r="GT491" s="42"/>
    </row>
    <row r="492" spans="32:202" x14ac:dyDescent="0.35">
      <c r="AF492" s="42"/>
      <c r="AG492" s="42"/>
      <c r="EX492" s="42"/>
      <c r="EY492" s="42"/>
      <c r="GP492" s="42"/>
      <c r="GQ492" s="42"/>
      <c r="GR492" s="42"/>
      <c r="GS492" s="42"/>
      <c r="GT492" s="42"/>
    </row>
    <row r="493" spans="32:202" x14ac:dyDescent="0.35">
      <c r="AF493" s="42"/>
      <c r="AG493" s="42"/>
      <c r="EX493" s="42"/>
      <c r="EY493" s="42"/>
      <c r="GP493" s="42"/>
      <c r="GQ493" s="42"/>
      <c r="GR493" s="42"/>
      <c r="GS493" s="42"/>
      <c r="GT493" s="42"/>
    </row>
    <row r="494" spans="32:202" x14ac:dyDescent="0.35">
      <c r="AF494" s="42"/>
      <c r="AG494" s="42"/>
      <c r="EX494" s="42"/>
      <c r="EY494" s="42"/>
      <c r="GP494" s="42"/>
      <c r="GQ494" s="42"/>
      <c r="GR494" s="42"/>
      <c r="GS494" s="42"/>
      <c r="GT494" s="42"/>
    </row>
    <row r="495" spans="32:202" x14ac:dyDescent="0.35">
      <c r="AF495" s="42"/>
      <c r="AG495" s="42"/>
      <c r="EX495" s="42"/>
      <c r="EY495" s="42"/>
      <c r="GP495" s="42"/>
      <c r="GQ495" s="42"/>
      <c r="GR495" s="42"/>
      <c r="GS495" s="42"/>
      <c r="GT495" s="42"/>
    </row>
    <row r="496" spans="32:202" x14ac:dyDescent="0.35">
      <c r="AF496" s="42"/>
      <c r="AG496" s="42"/>
      <c r="EX496" s="42"/>
      <c r="EY496" s="42"/>
      <c r="GP496" s="42"/>
      <c r="GQ496" s="42"/>
      <c r="GR496" s="42"/>
      <c r="GS496" s="42"/>
      <c r="GT496" s="42"/>
    </row>
    <row r="497" spans="32:202" x14ac:dyDescent="0.35">
      <c r="AF497" s="42"/>
      <c r="AG497" s="42"/>
      <c r="EX497" s="42"/>
      <c r="EY497" s="42"/>
      <c r="GP497" s="42"/>
      <c r="GQ497" s="42"/>
      <c r="GR497" s="42"/>
      <c r="GS497" s="42"/>
      <c r="GT497" s="42"/>
    </row>
    <row r="498" spans="32:202" x14ac:dyDescent="0.35">
      <c r="AF498" s="42"/>
      <c r="AG498" s="42"/>
      <c r="EX498" s="42"/>
      <c r="EY498" s="42"/>
      <c r="GP498" s="42"/>
      <c r="GQ498" s="42"/>
      <c r="GR498" s="42"/>
      <c r="GS498" s="42"/>
      <c r="GT498" s="42"/>
    </row>
    <row r="499" spans="32:202" x14ac:dyDescent="0.35">
      <c r="AF499" s="42"/>
      <c r="AG499" s="42"/>
      <c r="EX499" s="42"/>
      <c r="EY499" s="42"/>
      <c r="GP499" s="42"/>
      <c r="GQ499" s="42"/>
      <c r="GR499" s="42"/>
      <c r="GS499" s="42"/>
      <c r="GT499" s="42"/>
    </row>
    <row r="500" spans="32:202" x14ac:dyDescent="0.35">
      <c r="AF500" s="42"/>
      <c r="AG500" s="42"/>
      <c r="EX500" s="42"/>
      <c r="EY500" s="42"/>
      <c r="GP500" s="42"/>
      <c r="GQ500" s="42"/>
      <c r="GR500" s="42"/>
      <c r="GS500" s="42"/>
      <c r="GT500" s="42"/>
    </row>
    <row r="501" spans="32:202" x14ac:dyDescent="0.35">
      <c r="AF501" s="42"/>
      <c r="AG501" s="42"/>
      <c r="EX501" s="42"/>
      <c r="EY501" s="42"/>
      <c r="GP501" s="42"/>
      <c r="GQ501" s="42"/>
      <c r="GR501" s="42"/>
      <c r="GS501" s="42"/>
      <c r="GT501" s="42"/>
    </row>
    <row r="502" spans="32:202" x14ac:dyDescent="0.35">
      <c r="AF502" s="42"/>
      <c r="AG502" s="42"/>
      <c r="EX502" s="42"/>
      <c r="EY502" s="42"/>
      <c r="GP502" s="42"/>
      <c r="GQ502" s="42"/>
      <c r="GR502" s="42"/>
      <c r="GS502" s="42"/>
      <c r="GT502" s="42"/>
    </row>
    <row r="503" spans="32:202" x14ac:dyDescent="0.35">
      <c r="AF503" s="42"/>
      <c r="AG503" s="42"/>
      <c r="EX503" s="42"/>
      <c r="EY503" s="42"/>
      <c r="GP503" s="42"/>
      <c r="GQ503" s="42"/>
      <c r="GR503" s="42"/>
      <c r="GS503" s="42"/>
      <c r="GT503" s="42"/>
    </row>
    <row r="504" spans="32:202" x14ac:dyDescent="0.35">
      <c r="AF504" s="42"/>
      <c r="AG504" s="42"/>
      <c r="EX504" s="42"/>
      <c r="EY504" s="42"/>
      <c r="GP504" s="42"/>
      <c r="GQ504" s="42"/>
      <c r="GR504" s="42"/>
      <c r="GS504" s="42"/>
      <c r="GT504" s="42"/>
    </row>
    <row r="505" spans="32:202" x14ac:dyDescent="0.35">
      <c r="AF505" s="42"/>
      <c r="AG505" s="42"/>
      <c r="EX505" s="42"/>
      <c r="EY505" s="42"/>
      <c r="GP505" s="42"/>
      <c r="GQ505" s="42"/>
      <c r="GR505" s="42"/>
      <c r="GS505" s="42"/>
      <c r="GT505" s="42"/>
    </row>
    <row r="506" spans="32:202" x14ac:dyDescent="0.35">
      <c r="AF506" s="42"/>
      <c r="AG506" s="42"/>
      <c r="EX506" s="42"/>
      <c r="EY506" s="42"/>
      <c r="GP506" s="42"/>
      <c r="GQ506" s="42"/>
      <c r="GR506" s="42"/>
      <c r="GS506" s="42"/>
      <c r="GT506" s="42"/>
    </row>
    <row r="507" spans="32:202" x14ac:dyDescent="0.35">
      <c r="AF507" s="42"/>
      <c r="AG507" s="42"/>
      <c r="EX507" s="42"/>
      <c r="EY507" s="42"/>
      <c r="GP507" s="42"/>
      <c r="GQ507" s="42"/>
      <c r="GR507" s="42"/>
      <c r="GS507" s="42"/>
      <c r="GT507" s="42"/>
    </row>
    <row r="508" spans="32:202" x14ac:dyDescent="0.35">
      <c r="AF508" s="42"/>
      <c r="AG508" s="42"/>
      <c r="EX508" s="42"/>
      <c r="EY508" s="42"/>
      <c r="GP508" s="42"/>
      <c r="GQ508" s="42"/>
      <c r="GR508" s="42"/>
      <c r="GS508" s="42"/>
      <c r="GT508" s="42"/>
    </row>
    <row r="509" spans="32:202" x14ac:dyDescent="0.35">
      <c r="AF509" s="42"/>
      <c r="AG509" s="42"/>
      <c r="EX509" s="42"/>
      <c r="EY509" s="42"/>
      <c r="GP509" s="42"/>
      <c r="GQ509" s="42"/>
      <c r="GR509" s="42"/>
      <c r="GS509" s="42"/>
      <c r="GT509" s="42"/>
    </row>
    <row r="510" spans="32:202" x14ac:dyDescent="0.35">
      <c r="AF510" s="42"/>
      <c r="AG510" s="42"/>
      <c r="EX510" s="42"/>
      <c r="EY510" s="42"/>
      <c r="GP510" s="42"/>
      <c r="GQ510" s="42"/>
      <c r="GR510" s="42"/>
      <c r="GS510" s="42"/>
      <c r="GT510" s="42"/>
    </row>
    <row r="511" spans="32:202" x14ac:dyDescent="0.35">
      <c r="AF511" s="42"/>
      <c r="AG511" s="42"/>
      <c r="EX511" s="42"/>
      <c r="EY511" s="42"/>
      <c r="GP511" s="42"/>
      <c r="GQ511" s="42"/>
      <c r="GR511" s="42"/>
      <c r="GS511" s="42"/>
      <c r="GT511" s="42"/>
    </row>
    <row r="512" spans="32:202" x14ac:dyDescent="0.35">
      <c r="AF512" s="42"/>
      <c r="AG512" s="42"/>
      <c r="EX512" s="42"/>
      <c r="EY512" s="42"/>
      <c r="GP512" s="42"/>
      <c r="GQ512" s="42"/>
      <c r="GR512" s="42"/>
      <c r="GS512" s="42"/>
      <c r="GT512" s="42"/>
    </row>
    <row r="513" spans="32:202" x14ac:dyDescent="0.35">
      <c r="AF513" s="42"/>
      <c r="AG513" s="42"/>
      <c r="EX513" s="42"/>
      <c r="EY513" s="42"/>
      <c r="GP513" s="42"/>
      <c r="GQ513" s="42"/>
      <c r="GR513" s="42"/>
      <c r="GS513" s="42"/>
      <c r="GT513" s="42"/>
    </row>
    <row r="514" spans="32:202" x14ac:dyDescent="0.35">
      <c r="AF514" s="42"/>
      <c r="AG514" s="42"/>
      <c r="EX514" s="42"/>
      <c r="EY514" s="42"/>
      <c r="GP514" s="42"/>
      <c r="GQ514" s="42"/>
      <c r="GR514" s="42"/>
      <c r="GS514" s="42"/>
      <c r="GT514" s="42"/>
    </row>
    <row r="515" spans="32:202" x14ac:dyDescent="0.35">
      <c r="AF515" s="42"/>
      <c r="AG515" s="42"/>
      <c r="EX515" s="42"/>
      <c r="EY515" s="42"/>
      <c r="GP515" s="42"/>
      <c r="GQ515" s="42"/>
      <c r="GR515" s="42"/>
      <c r="GS515" s="42"/>
      <c r="GT515" s="42"/>
    </row>
    <row r="516" spans="32:202" x14ac:dyDescent="0.35">
      <c r="AF516" s="42"/>
      <c r="AG516" s="42"/>
      <c r="EX516" s="42"/>
      <c r="EY516" s="42"/>
      <c r="GP516" s="42"/>
      <c r="GQ516" s="42"/>
      <c r="GR516" s="42"/>
      <c r="GS516" s="42"/>
      <c r="GT516" s="42"/>
    </row>
    <row r="517" spans="32:202" x14ac:dyDescent="0.35">
      <c r="AF517" s="42"/>
      <c r="AG517" s="42"/>
      <c r="EX517" s="42"/>
      <c r="EY517" s="42"/>
      <c r="GP517" s="42"/>
      <c r="GQ517" s="42"/>
      <c r="GR517" s="42"/>
      <c r="GS517" s="42"/>
      <c r="GT517" s="42"/>
    </row>
    <row r="518" spans="32:202" x14ac:dyDescent="0.35">
      <c r="AF518" s="42"/>
      <c r="AG518" s="42"/>
      <c r="EX518" s="42"/>
      <c r="EY518" s="42"/>
      <c r="GP518" s="42"/>
      <c r="GQ518" s="42"/>
      <c r="GR518" s="42"/>
      <c r="GS518" s="42"/>
      <c r="GT518" s="42"/>
    </row>
    <row r="519" spans="32:202" x14ac:dyDescent="0.35">
      <c r="AF519" s="42"/>
      <c r="AG519" s="42"/>
      <c r="EX519" s="42"/>
      <c r="EY519" s="42"/>
      <c r="GP519" s="42"/>
      <c r="GQ519" s="42"/>
      <c r="GR519" s="42"/>
      <c r="GS519" s="42"/>
      <c r="GT519" s="42"/>
    </row>
    <row r="520" spans="32:202" x14ac:dyDescent="0.35">
      <c r="AF520" s="42"/>
      <c r="AG520" s="42"/>
      <c r="EX520" s="42"/>
      <c r="EY520" s="42"/>
      <c r="GP520" s="42"/>
      <c r="GQ520" s="42"/>
      <c r="GR520" s="42"/>
      <c r="GS520" s="42"/>
      <c r="GT520" s="42"/>
    </row>
    <row r="521" spans="32:202" x14ac:dyDescent="0.35">
      <c r="AF521" s="42"/>
      <c r="AG521" s="42"/>
      <c r="EX521" s="42"/>
      <c r="EY521" s="42"/>
      <c r="GP521" s="42"/>
      <c r="GQ521" s="42"/>
      <c r="GR521" s="42"/>
      <c r="GS521" s="42"/>
      <c r="GT521" s="42"/>
    </row>
    <row r="522" spans="32:202" x14ac:dyDescent="0.35">
      <c r="AF522" s="42"/>
      <c r="AG522" s="42"/>
      <c r="EX522" s="42"/>
      <c r="EY522" s="42"/>
      <c r="GP522" s="42"/>
      <c r="GQ522" s="42"/>
      <c r="GR522" s="42"/>
      <c r="GS522" s="42"/>
      <c r="GT522" s="42"/>
    </row>
    <row r="523" spans="32:202" x14ac:dyDescent="0.35">
      <c r="AF523" s="42"/>
      <c r="AG523" s="42"/>
      <c r="EX523" s="42"/>
      <c r="EY523" s="42"/>
      <c r="GP523" s="42"/>
      <c r="GQ523" s="42"/>
      <c r="GR523" s="42"/>
      <c r="GS523" s="42"/>
      <c r="GT523" s="42"/>
    </row>
    <row r="524" spans="32:202" x14ac:dyDescent="0.35">
      <c r="AF524" s="42"/>
      <c r="AG524" s="42"/>
      <c r="EX524" s="42"/>
      <c r="EY524" s="42"/>
      <c r="GP524" s="42"/>
      <c r="GQ524" s="42"/>
      <c r="GR524" s="42"/>
      <c r="GS524" s="42"/>
      <c r="GT524" s="42"/>
    </row>
    <row r="525" spans="32:202" x14ac:dyDescent="0.35">
      <c r="AF525" s="42"/>
      <c r="AG525" s="42"/>
      <c r="EX525" s="42"/>
      <c r="EY525" s="42"/>
      <c r="GP525" s="42"/>
      <c r="GQ525" s="42"/>
      <c r="GR525" s="42"/>
      <c r="GS525" s="42"/>
      <c r="GT525" s="42"/>
    </row>
    <row r="526" spans="32:202" x14ac:dyDescent="0.35">
      <c r="AF526" s="42"/>
      <c r="AG526" s="42"/>
      <c r="EX526" s="42"/>
      <c r="EY526" s="42"/>
      <c r="GP526" s="42"/>
      <c r="GQ526" s="42"/>
      <c r="GR526" s="42"/>
      <c r="GS526" s="42"/>
      <c r="GT526" s="42"/>
    </row>
    <row r="527" spans="32:202" x14ac:dyDescent="0.35">
      <c r="AF527" s="42"/>
      <c r="AG527" s="42"/>
      <c r="EX527" s="42"/>
      <c r="EY527" s="42"/>
      <c r="GP527" s="42"/>
      <c r="GQ527" s="42"/>
      <c r="GR527" s="42"/>
      <c r="GS527" s="42"/>
      <c r="GT527" s="42"/>
    </row>
    <row r="528" spans="32:202" x14ac:dyDescent="0.35">
      <c r="AF528" s="42"/>
      <c r="AG528" s="42"/>
      <c r="EX528" s="42"/>
      <c r="EY528" s="42"/>
      <c r="GP528" s="42"/>
      <c r="GQ528" s="42"/>
      <c r="GR528" s="42"/>
      <c r="GS528" s="42"/>
      <c r="GT528" s="42"/>
    </row>
    <row r="529" spans="32:202" x14ac:dyDescent="0.35">
      <c r="AF529" s="42"/>
      <c r="AG529" s="42"/>
      <c r="EX529" s="42"/>
      <c r="EY529" s="42"/>
      <c r="GP529" s="42"/>
      <c r="GQ529" s="42"/>
      <c r="GR529" s="42"/>
      <c r="GS529" s="42"/>
      <c r="GT529" s="42"/>
    </row>
    <row r="530" spans="32:202" x14ac:dyDescent="0.35">
      <c r="AF530" s="42"/>
      <c r="AG530" s="42"/>
      <c r="EX530" s="42"/>
      <c r="EY530" s="42"/>
      <c r="GP530" s="42"/>
      <c r="GQ530" s="42"/>
      <c r="GR530" s="42"/>
      <c r="GS530" s="42"/>
      <c r="GT530" s="42"/>
    </row>
    <row r="531" spans="32:202" x14ac:dyDescent="0.35">
      <c r="AF531" s="42"/>
      <c r="AG531" s="42"/>
      <c r="EX531" s="42"/>
      <c r="EY531" s="42"/>
      <c r="GP531" s="42"/>
      <c r="GQ531" s="42"/>
      <c r="GR531" s="42"/>
      <c r="GS531" s="42"/>
      <c r="GT531" s="42"/>
    </row>
    <row r="532" spans="32:202" x14ac:dyDescent="0.35">
      <c r="AF532" s="42"/>
      <c r="AG532" s="42"/>
      <c r="EX532" s="42"/>
      <c r="EY532" s="42"/>
      <c r="GP532" s="42"/>
      <c r="GQ532" s="42"/>
      <c r="GR532" s="42"/>
      <c r="GS532" s="42"/>
      <c r="GT532" s="42"/>
    </row>
    <row r="533" spans="32:202" x14ac:dyDescent="0.35">
      <c r="AF533" s="42"/>
      <c r="AG533" s="42"/>
      <c r="EX533" s="42"/>
      <c r="EY533" s="42"/>
      <c r="GP533" s="42"/>
      <c r="GQ533" s="42"/>
      <c r="GR533" s="42"/>
      <c r="GS533" s="42"/>
      <c r="GT533" s="42"/>
    </row>
    <row r="534" spans="32:202" x14ac:dyDescent="0.35">
      <c r="AF534" s="42"/>
      <c r="AG534" s="42"/>
      <c r="EX534" s="42"/>
      <c r="EY534" s="42"/>
      <c r="GP534" s="42"/>
      <c r="GQ534" s="42"/>
      <c r="GR534" s="42"/>
      <c r="GS534" s="42"/>
      <c r="GT534" s="42"/>
    </row>
    <row r="535" spans="32:202" x14ac:dyDescent="0.35">
      <c r="AF535" s="42"/>
      <c r="AG535" s="42"/>
      <c r="EX535" s="42"/>
      <c r="EY535" s="42"/>
      <c r="GP535" s="42"/>
      <c r="GQ535" s="42"/>
      <c r="GR535" s="42"/>
      <c r="GS535" s="42"/>
      <c r="GT535" s="42"/>
    </row>
    <row r="536" spans="32:202" x14ac:dyDescent="0.35">
      <c r="AF536" s="42"/>
      <c r="AG536" s="42"/>
      <c r="EX536" s="42"/>
      <c r="EY536" s="42"/>
      <c r="GP536" s="42"/>
      <c r="GQ536" s="42"/>
      <c r="GR536" s="42"/>
      <c r="GS536" s="42"/>
      <c r="GT536" s="42"/>
    </row>
    <row r="537" spans="32:202" x14ac:dyDescent="0.35">
      <c r="AF537" s="42"/>
      <c r="AG537" s="42"/>
      <c r="EX537" s="42"/>
      <c r="EY537" s="42"/>
      <c r="GP537" s="42"/>
      <c r="GQ537" s="42"/>
      <c r="GR537" s="42"/>
      <c r="GS537" s="42"/>
      <c r="GT537" s="42"/>
    </row>
    <row r="538" spans="32:202" x14ac:dyDescent="0.35">
      <c r="AF538" s="42"/>
      <c r="AG538" s="42"/>
      <c r="EX538" s="42"/>
      <c r="EY538" s="42"/>
      <c r="GP538" s="42"/>
      <c r="GQ538" s="42"/>
      <c r="GR538" s="42"/>
      <c r="GS538" s="42"/>
      <c r="GT538" s="42"/>
    </row>
    <row r="539" spans="32:202" x14ac:dyDescent="0.35">
      <c r="AF539" s="42"/>
      <c r="AG539" s="42"/>
      <c r="EX539" s="42"/>
      <c r="EY539" s="42"/>
      <c r="GP539" s="42"/>
      <c r="GQ539" s="42"/>
      <c r="GR539" s="42"/>
      <c r="GS539" s="42"/>
      <c r="GT539" s="42"/>
    </row>
    <row r="540" spans="32:202" x14ac:dyDescent="0.35">
      <c r="AF540" s="42"/>
      <c r="AG540" s="42"/>
      <c r="EX540" s="42"/>
      <c r="EY540" s="42"/>
      <c r="GP540" s="42"/>
      <c r="GQ540" s="42"/>
      <c r="GR540" s="42"/>
      <c r="GS540" s="42"/>
      <c r="GT540" s="42"/>
    </row>
    <row r="541" spans="32:202" x14ac:dyDescent="0.35">
      <c r="AF541" s="42"/>
      <c r="AG541" s="42"/>
      <c r="EX541" s="42"/>
      <c r="EY541" s="42"/>
      <c r="GP541" s="42"/>
      <c r="GQ541" s="42"/>
      <c r="GR541" s="42"/>
      <c r="GS541" s="42"/>
      <c r="GT541" s="42"/>
    </row>
    <row r="542" spans="32:202" x14ac:dyDescent="0.35">
      <c r="AF542" s="42"/>
      <c r="AG542" s="42"/>
      <c r="EX542" s="42"/>
      <c r="EY542" s="42"/>
      <c r="GP542" s="42"/>
      <c r="GQ542" s="42"/>
      <c r="GR542" s="42"/>
      <c r="GS542" s="42"/>
      <c r="GT542" s="42"/>
    </row>
    <row r="543" spans="32:202" x14ac:dyDescent="0.35">
      <c r="AF543" s="42"/>
      <c r="AG543" s="42"/>
      <c r="EX543" s="42"/>
      <c r="EY543" s="42"/>
      <c r="GP543" s="42"/>
      <c r="GQ543" s="42"/>
      <c r="GR543" s="42"/>
      <c r="GS543" s="42"/>
      <c r="GT543" s="42"/>
    </row>
    <row r="544" spans="32:202" x14ac:dyDescent="0.35">
      <c r="AF544" s="42"/>
      <c r="AG544" s="42"/>
      <c r="EX544" s="42"/>
      <c r="EY544" s="42"/>
      <c r="GP544" s="42"/>
      <c r="GQ544" s="42"/>
      <c r="GR544" s="42"/>
      <c r="GS544" s="42"/>
      <c r="GT544" s="42"/>
    </row>
    <row r="545" spans="32:202" x14ac:dyDescent="0.35">
      <c r="AF545" s="42"/>
      <c r="AG545" s="42"/>
      <c r="EX545" s="42"/>
      <c r="EY545" s="42"/>
      <c r="GP545" s="42"/>
      <c r="GQ545" s="42"/>
      <c r="GR545" s="42"/>
      <c r="GS545" s="42"/>
      <c r="GT545" s="42"/>
    </row>
    <row r="546" spans="32:202" x14ac:dyDescent="0.35">
      <c r="AF546" s="42"/>
      <c r="AG546" s="42"/>
      <c r="EX546" s="42"/>
      <c r="EY546" s="42"/>
      <c r="GP546" s="42"/>
      <c r="GQ546" s="42"/>
      <c r="GR546" s="42"/>
      <c r="GS546" s="42"/>
      <c r="GT546" s="42"/>
    </row>
    <row r="547" spans="32:202" x14ac:dyDescent="0.35">
      <c r="AF547" s="42"/>
      <c r="AG547" s="42"/>
      <c r="EX547" s="42"/>
      <c r="EY547" s="42"/>
      <c r="GP547" s="42"/>
      <c r="GQ547" s="42"/>
      <c r="GR547" s="42"/>
      <c r="GS547" s="42"/>
      <c r="GT547" s="42"/>
    </row>
    <row r="548" spans="32:202" x14ac:dyDescent="0.35">
      <c r="AF548" s="42"/>
      <c r="AG548" s="42"/>
      <c r="EX548" s="42"/>
      <c r="EY548" s="42"/>
      <c r="GP548" s="42"/>
      <c r="GQ548" s="42"/>
      <c r="GR548" s="42"/>
      <c r="GS548" s="42"/>
      <c r="GT548" s="42"/>
    </row>
    <row r="549" spans="32:202" x14ac:dyDescent="0.35">
      <c r="AF549" s="42"/>
      <c r="AG549" s="42"/>
      <c r="EX549" s="42"/>
      <c r="EY549" s="42"/>
      <c r="GP549" s="42"/>
      <c r="GQ549" s="42"/>
      <c r="GR549" s="42"/>
      <c r="GS549" s="42"/>
      <c r="GT549" s="42"/>
    </row>
    <row r="550" spans="32:202" x14ac:dyDescent="0.35">
      <c r="AF550" s="42"/>
      <c r="AG550" s="42"/>
      <c r="EX550" s="42"/>
      <c r="EY550" s="42"/>
      <c r="GP550" s="42"/>
      <c r="GQ550" s="42"/>
      <c r="GR550" s="42"/>
      <c r="GS550" s="42"/>
      <c r="GT550" s="42"/>
    </row>
    <row r="551" spans="32:202" x14ac:dyDescent="0.35">
      <c r="AF551" s="42"/>
      <c r="AG551" s="42"/>
      <c r="EX551" s="42"/>
      <c r="EY551" s="42"/>
      <c r="GP551" s="42"/>
      <c r="GQ551" s="42"/>
      <c r="GR551" s="42"/>
      <c r="GS551" s="42"/>
      <c r="GT551" s="42"/>
    </row>
    <row r="552" spans="32:202" x14ac:dyDescent="0.35">
      <c r="AF552" s="42"/>
      <c r="AG552" s="42"/>
      <c r="EX552" s="42"/>
      <c r="EY552" s="42"/>
      <c r="GP552" s="42"/>
      <c r="GQ552" s="42"/>
      <c r="GR552" s="42"/>
      <c r="GS552" s="42"/>
      <c r="GT552" s="42"/>
    </row>
    <row r="553" spans="32:202" x14ac:dyDescent="0.35">
      <c r="AF553" s="42"/>
      <c r="AG553" s="42"/>
      <c r="EX553" s="42"/>
      <c r="EY553" s="42"/>
      <c r="GP553" s="42"/>
      <c r="GQ553" s="42"/>
      <c r="GR553" s="42"/>
      <c r="GS553" s="42"/>
      <c r="GT553" s="42"/>
    </row>
    <row r="554" spans="32:202" x14ac:dyDescent="0.35">
      <c r="AF554" s="42"/>
      <c r="AG554" s="42"/>
      <c r="EX554" s="42"/>
      <c r="EY554" s="42"/>
      <c r="GP554" s="42"/>
      <c r="GQ554" s="42"/>
      <c r="GR554" s="42"/>
      <c r="GS554" s="42"/>
      <c r="GT554" s="42"/>
    </row>
    <row r="555" spans="32:202" x14ac:dyDescent="0.35">
      <c r="AF555" s="42"/>
      <c r="AG555" s="42"/>
      <c r="EX555" s="42"/>
      <c r="EY555" s="42"/>
      <c r="GP555" s="42"/>
      <c r="GQ555" s="42"/>
      <c r="GR555" s="42"/>
      <c r="GS555" s="42"/>
      <c r="GT555" s="42"/>
    </row>
    <row r="556" spans="32:202" x14ac:dyDescent="0.35">
      <c r="AF556" s="42"/>
      <c r="AG556" s="42"/>
      <c r="EX556" s="42"/>
      <c r="EY556" s="42"/>
      <c r="GP556" s="42"/>
      <c r="GQ556" s="42"/>
      <c r="GR556" s="42"/>
      <c r="GS556" s="42"/>
      <c r="GT556" s="42"/>
    </row>
    <row r="557" spans="32:202" x14ac:dyDescent="0.35">
      <c r="AF557" s="42"/>
      <c r="AG557" s="42"/>
      <c r="EX557" s="42"/>
      <c r="EY557" s="42"/>
      <c r="GP557" s="42"/>
      <c r="GQ557" s="42"/>
      <c r="GR557" s="42"/>
      <c r="GS557" s="42"/>
      <c r="GT557" s="42"/>
    </row>
    <row r="558" spans="32:202" x14ac:dyDescent="0.35">
      <c r="AF558" s="42"/>
      <c r="AG558" s="42"/>
      <c r="EX558" s="42"/>
      <c r="EY558" s="42"/>
      <c r="GP558" s="42"/>
      <c r="GQ558" s="42"/>
      <c r="GR558" s="42"/>
      <c r="GS558" s="42"/>
      <c r="GT558" s="42"/>
    </row>
    <row r="559" spans="32:202" x14ac:dyDescent="0.35">
      <c r="AF559" s="42"/>
      <c r="AG559" s="42"/>
      <c r="EX559" s="42"/>
      <c r="EY559" s="42"/>
      <c r="GP559" s="42"/>
      <c r="GQ559" s="42"/>
      <c r="GR559" s="42"/>
      <c r="GS559" s="42"/>
      <c r="GT559" s="42"/>
    </row>
    <row r="560" spans="32:202" x14ac:dyDescent="0.35">
      <c r="AF560" s="42"/>
      <c r="AG560" s="42"/>
      <c r="EX560" s="42"/>
      <c r="EY560" s="42"/>
      <c r="GP560" s="42"/>
      <c r="GQ560" s="42"/>
      <c r="GR560" s="42"/>
      <c r="GS560" s="42"/>
      <c r="GT560" s="42"/>
    </row>
    <row r="561" spans="32:202" x14ac:dyDescent="0.35">
      <c r="AF561" s="42"/>
      <c r="AG561" s="42"/>
      <c r="EX561" s="42"/>
      <c r="EY561" s="42"/>
      <c r="GP561" s="42"/>
      <c r="GQ561" s="42"/>
      <c r="GR561" s="42"/>
      <c r="GS561" s="42"/>
      <c r="GT561" s="42"/>
    </row>
    <row r="562" spans="32:202" x14ac:dyDescent="0.35">
      <c r="AF562" s="42"/>
      <c r="AG562" s="42"/>
      <c r="EX562" s="42"/>
      <c r="EY562" s="42"/>
      <c r="GP562" s="42"/>
      <c r="GQ562" s="42"/>
      <c r="GR562" s="42"/>
      <c r="GS562" s="42"/>
      <c r="GT562" s="42"/>
    </row>
    <row r="563" spans="32:202" x14ac:dyDescent="0.35">
      <c r="AF563" s="42"/>
      <c r="AG563" s="42"/>
      <c r="EX563" s="42"/>
      <c r="EY563" s="42"/>
      <c r="GP563" s="42"/>
      <c r="GQ563" s="42"/>
      <c r="GR563" s="42"/>
      <c r="GS563" s="42"/>
      <c r="GT563" s="42"/>
    </row>
    <row r="564" spans="32:202" x14ac:dyDescent="0.35">
      <c r="AF564" s="42"/>
      <c r="AG564" s="42"/>
      <c r="EX564" s="42"/>
      <c r="EY564" s="42"/>
      <c r="GP564" s="42"/>
      <c r="GQ564" s="42"/>
      <c r="GR564" s="42"/>
      <c r="GS564" s="42"/>
      <c r="GT564" s="42"/>
    </row>
    <row r="565" spans="32:202" x14ac:dyDescent="0.35">
      <c r="AF565" s="42"/>
      <c r="AG565" s="42"/>
      <c r="EX565" s="42"/>
      <c r="EY565" s="42"/>
      <c r="GP565" s="42"/>
      <c r="GQ565" s="42"/>
      <c r="GR565" s="42"/>
      <c r="GS565" s="42"/>
      <c r="GT565" s="42"/>
    </row>
    <row r="566" spans="32:202" x14ac:dyDescent="0.35">
      <c r="AF566" s="42"/>
      <c r="AG566" s="42"/>
      <c r="EX566" s="42"/>
      <c r="EY566" s="42"/>
      <c r="GP566" s="42"/>
      <c r="GQ566" s="42"/>
      <c r="GR566" s="42"/>
      <c r="GS566" s="42"/>
      <c r="GT566" s="42"/>
    </row>
    <row r="567" spans="32:202" x14ac:dyDescent="0.35">
      <c r="AF567" s="42"/>
      <c r="AG567" s="42"/>
      <c r="EX567" s="42"/>
      <c r="EY567" s="42"/>
      <c r="GP567" s="42"/>
      <c r="GQ567" s="42"/>
      <c r="GR567" s="42"/>
      <c r="GS567" s="42"/>
      <c r="GT567" s="42"/>
    </row>
    <row r="568" spans="32:202" x14ac:dyDescent="0.35">
      <c r="AF568" s="42"/>
      <c r="AG568" s="42"/>
      <c r="EX568" s="42"/>
      <c r="EY568" s="42"/>
      <c r="GP568" s="42"/>
      <c r="GQ568" s="42"/>
      <c r="GR568" s="42"/>
      <c r="GS568" s="42"/>
      <c r="GT568" s="42"/>
    </row>
    <row r="569" spans="32:202" x14ac:dyDescent="0.35">
      <c r="AF569" s="42"/>
      <c r="AG569" s="42"/>
      <c r="EX569" s="42"/>
      <c r="EY569" s="42"/>
      <c r="GP569" s="42"/>
      <c r="GQ569" s="42"/>
      <c r="GR569" s="42"/>
      <c r="GS569" s="42"/>
      <c r="GT569" s="42"/>
    </row>
    <row r="570" spans="32:202" x14ac:dyDescent="0.35">
      <c r="AF570" s="42"/>
      <c r="AG570" s="42"/>
      <c r="EX570" s="42"/>
      <c r="EY570" s="42"/>
      <c r="GP570" s="42"/>
      <c r="GQ570" s="42"/>
      <c r="GR570" s="42"/>
      <c r="GS570" s="42"/>
      <c r="GT570" s="42"/>
    </row>
    <row r="571" spans="32:202" x14ac:dyDescent="0.35">
      <c r="AF571" s="42"/>
      <c r="AG571" s="42"/>
      <c r="EX571" s="42"/>
      <c r="EY571" s="42"/>
      <c r="GP571" s="42"/>
      <c r="GQ571" s="42"/>
      <c r="GR571" s="42"/>
      <c r="GS571" s="42"/>
      <c r="GT571" s="42"/>
    </row>
    <row r="572" spans="32:202" x14ac:dyDescent="0.35">
      <c r="AF572" s="42"/>
      <c r="AG572" s="42"/>
      <c r="EX572" s="42"/>
      <c r="EY572" s="42"/>
      <c r="GP572" s="42"/>
      <c r="GQ572" s="42"/>
      <c r="GR572" s="42"/>
      <c r="GS572" s="42"/>
      <c r="GT572" s="42"/>
    </row>
    <row r="573" spans="32:202" x14ac:dyDescent="0.35">
      <c r="AF573" s="42"/>
      <c r="AG573" s="42"/>
      <c r="EX573" s="42"/>
      <c r="EY573" s="42"/>
      <c r="GP573" s="42"/>
      <c r="GQ573" s="42"/>
      <c r="GR573" s="42"/>
      <c r="GS573" s="42"/>
      <c r="GT573" s="42"/>
    </row>
    <row r="574" spans="32:202" x14ac:dyDescent="0.35">
      <c r="AF574" s="42"/>
      <c r="AG574" s="42"/>
      <c r="EX574" s="42"/>
      <c r="EY574" s="42"/>
      <c r="GP574" s="42"/>
      <c r="GQ574" s="42"/>
      <c r="GR574" s="42"/>
      <c r="GS574" s="42"/>
      <c r="GT574" s="42"/>
    </row>
    <row r="575" spans="32:202" x14ac:dyDescent="0.35">
      <c r="AF575" s="42"/>
      <c r="AG575" s="42"/>
      <c r="EX575" s="42"/>
      <c r="EY575" s="42"/>
      <c r="GP575" s="42"/>
      <c r="GQ575" s="42"/>
      <c r="GR575" s="42"/>
      <c r="GS575" s="42"/>
      <c r="GT575" s="42"/>
    </row>
    <row r="576" spans="32:202" x14ac:dyDescent="0.35">
      <c r="AF576" s="42"/>
      <c r="AG576" s="42"/>
      <c r="EX576" s="42"/>
      <c r="EY576" s="42"/>
      <c r="GP576" s="42"/>
      <c r="GQ576" s="42"/>
      <c r="GR576" s="42"/>
      <c r="GS576" s="42"/>
      <c r="GT576" s="42"/>
    </row>
    <row r="577" spans="32:202" x14ac:dyDescent="0.35">
      <c r="AF577" s="42"/>
      <c r="AG577" s="42"/>
      <c r="EX577" s="42"/>
      <c r="EY577" s="42"/>
      <c r="GP577" s="42"/>
      <c r="GQ577" s="42"/>
      <c r="GR577" s="42"/>
      <c r="GS577" s="42"/>
      <c r="GT577" s="42"/>
    </row>
    <row r="578" spans="32:202" x14ac:dyDescent="0.35">
      <c r="AF578" s="42"/>
      <c r="AG578" s="42"/>
      <c r="EX578" s="42"/>
      <c r="EY578" s="42"/>
      <c r="GP578" s="42"/>
      <c r="GQ578" s="42"/>
      <c r="GR578" s="42"/>
      <c r="GS578" s="42"/>
      <c r="GT578" s="42"/>
    </row>
    <row r="579" spans="32:202" x14ac:dyDescent="0.35">
      <c r="AF579" s="42"/>
      <c r="AG579" s="42"/>
      <c r="EX579" s="42"/>
      <c r="EY579" s="42"/>
      <c r="GP579" s="42"/>
      <c r="GQ579" s="42"/>
      <c r="GR579" s="42"/>
      <c r="GS579" s="42"/>
      <c r="GT579" s="42"/>
    </row>
    <row r="580" spans="32:202" x14ac:dyDescent="0.35">
      <c r="AF580" s="42"/>
      <c r="AG580" s="42"/>
      <c r="EX580" s="42"/>
      <c r="EY580" s="42"/>
      <c r="GP580" s="42"/>
      <c r="GQ580" s="42"/>
      <c r="GR580" s="42"/>
      <c r="GS580" s="42"/>
      <c r="GT580" s="42"/>
    </row>
    <row r="581" spans="32:202" x14ac:dyDescent="0.35">
      <c r="AF581" s="42"/>
      <c r="AG581" s="42"/>
      <c r="EX581" s="42"/>
      <c r="EY581" s="42"/>
      <c r="GP581" s="42"/>
      <c r="GQ581" s="42"/>
      <c r="GR581" s="42"/>
      <c r="GS581" s="42"/>
      <c r="GT581" s="42"/>
    </row>
    <row r="582" spans="32:202" x14ac:dyDescent="0.35">
      <c r="AF582" s="42"/>
      <c r="AG582" s="42"/>
      <c r="EX582" s="42"/>
      <c r="EY582" s="42"/>
      <c r="GP582" s="42"/>
      <c r="GQ582" s="42"/>
      <c r="GR582" s="42"/>
      <c r="GS582" s="42"/>
      <c r="GT582" s="42"/>
    </row>
    <row r="583" spans="32:202" x14ac:dyDescent="0.35">
      <c r="AF583" s="42"/>
      <c r="AG583" s="42"/>
      <c r="EX583" s="42"/>
      <c r="EY583" s="42"/>
      <c r="GP583" s="42"/>
      <c r="GQ583" s="42"/>
      <c r="GR583" s="42"/>
      <c r="GS583" s="42"/>
      <c r="GT583" s="42"/>
    </row>
    <row r="584" spans="32:202" x14ac:dyDescent="0.35">
      <c r="AF584" s="42"/>
      <c r="AG584" s="42"/>
      <c r="EX584" s="42"/>
      <c r="EY584" s="42"/>
      <c r="GP584" s="42"/>
      <c r="GQ584" s="42"/>
      <c r="GR584" s="42"/>
      <c r="GS584" s="42"/>
      <c r="GT584" s="42"/>
    </row>
    <row r="585" spans="32:202" x14ac:dyDescent="0.35">
      <c r="AF585" s="42"/>
      <c r="AG585" s="42"/>
      <c r="EX585" s="42"/>
      <c r="EY585" s="42"/>
      <c r="GP585" s="42"/>
      <c r="GQ585" s="42"/>
      <c r="GR585" s="42"/>
      <c r="GS585" s="42"/>
      <c r="GT585" s="42"/>
    </row>
    <row r="586" spans="32:202" x14ac:dyDescent="0.35">
      <c r="AF586" s="42"/>
      <c r="AG586" s="42"/>
      <c r="EX586" s="42"/>
      <c r="EY586" s="42"/>
      <c r="GP586" s="42"/>
      <c r="GQ586" s="42"/>
      <c r="GR586" s="42"/>
      <c r="GS586" s="42"/>
      <c r="GT586" s="42"/>
    </row>
    <row r="587" spans="32:202" x14ac:dyDescent="0.35">
      <c r="AF587" s="42"/>
      <c r="AG587" s="42"/>
      <c r="EX587" s="42"/>
      <c r="EY587" s="42"/>
      <c r="GP587" s="42"/>
      <c r="GQ587" s="42"/>
      <c r="GR587" s="42"/>
      <c r="GS587" s="42"/>
      <c r="GT587" s="42"/>
    </row>
    <row r="588" spans="32:202" x14ac:dyDescent="0.35">
      <c r="AF588" s="42"/>
      <c r="AG588" s="42"/>
      <c r="EX588" s="42"/>
      <c r="EY588" s="42"/>
      <c r="GP588" s="42"/>
      <c r="GQ588" s="42"/>
      <c r="GR588" s="42"/>
      <c r="GS588" s="42"/>
      <c r="GT588" s="42"/>
    </row>
    <row r="589" spans="32:202" x14ac:dyDescent="0.35">
      <c r="AF589" s="42"/>
      <c r="AG589" s="42"/>
      <c r="EX589" s="42"/>
      <c r="EY589" s="42"/>
      <c r="GP589" s="42"/>
      <c r="GQ589" s="42"/>
      <c r="GR589" s="42"/>
      <c r="GS589" s="42"/>
      <c r="GT589" s="42"/>
    </row>
    <row r="590" spans="32:202" x14ac:dyDescent="0.35">
      <c r="AF590" s="42"/>
      <c r="AG590" s="42"/>
      <c r="EX590" s="42"/>
      <c r="EY590" s="42"/>
      <c r="GP590" s="42"/>
      <c r="GQ590" s="42"/>
      <c r="GR590" s="42"/>
      <c r="GS590" s="42"/>
      <c r="GT590" s="42"/>
    </row>
    <row r="591" spans="32:202" x14ac:dyDescent="0.35">
      <c r="AF591" s="42"/>
      <c r="AG591" s="42"/>
      <c r="EX591" s="42"/>
      <c r="EY591" s="42"/>
      <c r="GP591" s="42"/>
      <c r="GQ591" s="42"/>
      <c r="GR591" s="42"/>
      <c r="GS591" s="42"/>
      <c r="GT591" s="42"/>
    </row>
    <row r="592" spans="32:202" x14ac:dyDescent="0.35">
      <c r="AF592" s="42"/>
      <c r="AG592" s="42"/>
      <c r="EX592" s="42"/>
      <c r="EY592" s="42"/>
      <c r="GP592" s="42"/>
      <c r="GQ592" s="42"/>
      <c r="GR592" s="42"/>
      <c r="GS592" s="42"/>
      <c r="GT592" s="42"/>
    </row>
    <row r="593" spans="32:202" x14ac:dyDescent="0.35">
      <c r="AF593" s="42"/>
      <c r="AG593" s="42"/>
      <c r="EX593" s="42"/>
      <c r="EY593" s="42"/>
      <c r="GP593" s="42"/>
      <c r="GQ593" s="42"/>
      <c r="GR593" s="42"/>
      <c r="GS593" s="42"/>
      <c r="GT593" s="42"/>
    </row>
    <row r="594" spans="32:202" x14ac:dyDescent="0.35">
      <c r="AF594" s="42"/>
      <c r="AG594" s="42"/>
      <c r="EX594" s="42"/>
      <c r="EY594" s="42"/>
      <c r="GP594" s="42"/>
      <c r="GQ594" s="42"/>
      <c r="GR594" s="42"/>
      <c r="GS594" s="42"/>
      <c r="GT594" s="42"/>
    </row>
    <row r="595" spans="32:202" x14ac:dyDescent="0.35">
      <c r="AF595" s="42"/>
      <c r="AG595" s="42"/>
      <c r="EX595" s="42"/>
      <c r="EY595" s="42"/>
      <c r="GP595" s="42"/>
      <c r="GQ595" s="42"/>
      <c r="GR595" s="42"/>
      <c r="GS595" s="42"/>
      <c r="GT595" s="42"/>
    </row>
    <row r="596" spans="32:202" x14ac:dyDescent="0.35">
      <c r="AF596" s="42"/>
      <c r="AG596" s="42"/>
      <c r="EX596" s="42"/>
      <c r="EY596" s="42"/>
      <c r="GP596" s="42"/>
      <c r="GQ596" s="42"/>
      <c r="GR596" s="42"/>
      <c r="GS596" s="42"/>
      <c r="GT596" s="42"/>
    </row>
    <row r="597" spans="32:202" x14ac:dyDescent="0.35">
      <c r="AF597" s="42"/>
      <c r="AG597" s="42"/>
      <c r="EX597" s="42"/>
      <c r="EY597" s="42"/>
      <c r="GP597" s="42"/>
      <c r="GQ597" s="42"/>
      <c r="GR597" s="42"/>
      <c r="GS597" s="42"/>
      <c r="GT597" s="42"/>
    </row>
    <row r="598" spans="32:202" x14ac:dyDescent="0.35">
      <c r="AF598" s="42"/>
      <c r="AG598" s="42"/>
      <c r="EX598" s="42"/>
      <c r="EY598" s="42"/>
      <c r="GP598" s="42"/>
      <c r="GQ598" s="42"/>
      <c r="GR598" s="42"/>
      <c r="GS598" s="42"/>
      <c r="GT598" s="42"/>
    </row>
    <row r="599" spans="32:202" x14ac:dyDescent="0.35">
      <c r="AF599" s="42"/>
      <c r="AG599" s="42"/>
      <c r="EX599" s="42"/>
      <c r="EY599" s="42"/>
      <c r="GP599" s="42"/>
      <c r="GQ599" s="42"/>
      <c r="GR599" s="42"/>
      <c r="GS599" s="42"/>
      <c r="GT599" s="42"/>
    </row>
    <row r="600" spans="32:202" x14ac:dyDescent="0.35">
      <c r="AF600" s="42"/>
      <c r="AG600" s="42"/>
      <c r="EX600" s="42"/>
      <c r="EY600" s="42"/>
      <c r="GP600" s="42"/>
      <c r="GQ600" s="42"/>
      <c r="GR600" s="42"/>
      <c r="GS600" s="42"/>
      <c r="GT600" s="42"/>
    </row>
    <row r="601" spans="32:202" x14ac:dyDescent="0.35">
      <c r="AF601" s="42"/>
      <c r="AG601" s="42"/>
      <c r="EX601" s="42"/>
      <c r="EY601" s="42"/>
      <c r="GP601" s="42"/>
      <c r="GQ601" s="42"/>
      <c r="GR601" s="42"/>
      <c r="GS601" s="42"/>
      <c r="GT601" s="42"/>
    </row>
    <row r="602" spans="32:202" x14ac:dyDescent="0.35">
      <c r="AF602" s="42"/>
      <c r="AG602" s="42"/>
      <c r="EX602" s="42"/>
      <c r="EY602" s="42"/>
      <c r="GP602" s="42"/>
      <c r="GQ602" s="42"/>
      <c r="GR602" s="42"/>
      <c r="GS602" s="42"/>
      <c r="GT602" s="42"/>
    </row>
    <row r="603" spans="32:202" x14ac:dyDescent="0.35">
      <c r="AF603" s="42"/>
      <c r="AG603" s="42"/>
      <c r="EX603" s="42"/>
      <c r="EY603" s="42"/>
      <c r="GP603" s="42"/>
      <c r="GQ603" s="42"/>
      <c r="GR603" s="42"/>
      <c r="GS603" s="42"/>
      <c r="GT603" s="42"/>
    </row>
    <row r="604" spans="32:202" x14ac:dyDescent="0.35">
      <c r="AF604" s="42"/>
      <c r="AG604" s="42"/>
      <c r="EX604" s="42"/>
      <c r="EY604" s="42"/>
      <c r="GP604" s="42"/>
      <c r="GQ604" s="42"/>
      <c r="GR604" s="42"/>
      <c r="GS604" s="42"/>
      <c r="GT604" s="42"/>
    </row>
    <row r="605" spans="32:202" x14ac:dyDescent="0.35">
      <c r="AF605" s="42"/>
      <c r="AG605" s="42"/>
      <c r="EX605" s="42"/>
      <c r="EY605" s="42"/>
      <c r="GP605" s="42"/>
      <c r="GQ605" s="42"/>
      <c r="GR605" s="42"/>
      <c r="GS605" s="42"/>
      <c r="GT605" s="42"/>
    </row>
    <row r="606" spans="32:202" x14ac:dyDescent="0.35">
      <c r="AF606" s="42"/>
      <c r="AG606" s="42"/>
      <c r="EX606" s="42"/>
      <c r="EY606" s="42"/>
      <c r="GP606" s="42"/>
      <c r="GQ606" s="42"/>
      <c r="GR606" s="42"/>
      <c r="GS606" s="42"/>
      <c r="GT606" s="42"/>
    </row>
    <row r="607" spans="32:202" x14ac:dyDescent="0.35">
      <c r="AF607" s="42"/>
      <c r="AG607" s="42"/>
      <c r="EX607" s="42"/>
      <c r="EY607" s="42"/>
      <c r="GP607" s="42"/>
      <c r="GQ607" s="42"/>
      <c r="GR607" s="42"/>
      <c r="GS607" s="42"/>
      <c r="GT607" s="42"/>
    </row>
    <row r="608" spans="32:202" x14ac:dyDescent="0.35">
      <c r="AF608" s="42"/>
      <c r="AG608" s="42"/>
      <c r="EX608" s="42"/>
      <c r="EY608" s="42"/>
      <c r="GP608" s="42"/>
      <c r="GQ608" s="42"/>
      <c r="GR608" s="42"/>
      <c r="GS608" s="42"/>
      <c r="GT608" s="42"/>
    </row>
    <row r="609" spans="32:202" x14ac:dyDescent="0.35">
      <c r="AF609" s="42"/>
      <c r="AG609" s="42"/>
      <c r="EX609" s="42"/>
      <c r="EY609" s="42"/>
      <c r="GP609" s="42"/>
      <c r="GQ609" s="42"/>
      <c r="GR609" s="42"/>
      <c r="GS609" s="42"/>
      <c r="GT609" s="42"/>
    </row>
    <row r="610" spans="32:202" x14ac:dyDescent="0.35">
      <c r="AF610" s="42"/>
      <c r="AG610" s="42"/>
      <c r="EX610" s="42"/>
      <c r="EY610" s="42"/>
      <c r="GP610" s="42"/>
      <c r="GQ610" s="42"/>
      <c r="GR610" s="42"/>
      <c r="GS610" s="42"/>
      <c r="GT610" s="42"/>
    </row>
    <row r="611" spans="32:202" x14ac:dyDescent="0.35">
      <c r="AF611" s="42"/>
      <c r="AG611" s="42"/>
      <c r="EX611" s="42"/>
      <c r="EY611" s="42"/>
      <c r="GP611" s="42"/>
      <c r="GQ611" s="42"/>
      <c r="GR611" s="42"/>
      <c r="GS611" s="42"/>
      <c r="GT611" s="42"/>
    </row>
    <row r="612" spans="32:202" x14ac:dyDescent="0.35">
      <c r="AF612" s="42"/>
      <c r="AG612" s="42"/>
      <c r="EX612" s="42"/>
      <c r="EY612" s="42"/>
      <c r="GP612" s="42"/>
      <c r="GQ612" s="42"/>
      <c r="GR612" s="42"/>
      <c r="GS612" s="42"/>
      <c r="GT612" s="42"/>
    </row>
    <row r="613" spans="32:202" x14ac:dyDescent="0.35">
      <c r="AF613" s="42"/>
      <c r="AG613" s="42"/>
      <c r="EX613" s="42"/>
      <c r="EY613" s="42"/>
      <c r="GP613" s="42"/>
      <c r="GQ613" s="42"/>
      <c r="GR613" s="42"/>
      <c r="GS613" s="42"/>
      <c r="GT613" s="42"/>
    </row>
    <row r="614" spans="32:202" x14ac:dyDescent="0.35">
      <c r="AF614" s="42"/>
      <c r="AG614" s="42"/>
      <c r="EX614" s="42"/>
      <c r="EY614" s="42"/>
      <c r="GP614" s="42"/>
      <c r="GQ614" s="42"/>
      <c r="GR614" s="42"/>
      <c r="GS614" s="42"/>
      <c r="GT614" s="42"/>
    </row>
    <row r="615" spans="32:202" x14ac:dyDescent="0.35">
      <c r="AF615" s="42"/>
      <c r="AG615" s="42"/>
      <c r="EX615" s="42"/>
      <c r="EY615" s="42"/>
      <c r="GP615" s="42"/>
      <c r="GQ615" s="42"/>
      <c r="GR615" s="42"/>
      <c r="GS615" s="42"/>
      <c r="GT615" s="42"/>
    </row>
    <row r="616" spans="32:202" x14ac:dyDescent="0.35">
      <c r="AF616" s="42"/>
      <c r="AG616" s="42"/>
      <c r="EX616" s="42"/>
      <c r="EY616" s="42"/>
      <c r="GP616" s="42"/>
      <c r="GQ616" s="42"/>
      <c r="GR616" s="42"/>
      <c r="GS616" s="42"/>
      <c r="GT616" s="42"/>
    </row>
    <row r="617" spans="32:202" x14ac:dyDescent="0.35">
      <c r="AF617" s="42"/>
      <c r="AG617" s="42"/>
      <c r="EX617" s="42"/>
      <c r="EY617" s="42"/>
      <c r="GP617" s="42"/>
      <c r="GQ617" s="42"/>
      <c r="GR617" s="42"/>
      <c r="GS617" s="42"/>
      <c r="GT617" s="42"/>
    </row>
    <row r="618" spans="32:202" x14ac:dyDescent="0.35">
      <c r="AF618" s="42"/>
      <c r="AG618" s="42"/>
      <c r="EX618" s="42"/>
      <c r="EY618" s="42"/>
      <c r="GP618" s="42"/>
      <c r="GQ618" s="42"/>
      <c r="GR618" s="42"/>
      <c r="GS618" s="42"/>
      <c r="GT618" s="42"/>
    </row>
    <row r="619" spans="32:202" x14ac:dyDescent="0.35">
      <c r="AF619" s="42"/>
      <c r="AG619" s="42"/>
      <c r="EX619" s="42"/>
      <c r="EY619" s="42"/>
      <c r="GP619" s="42"/>
      <c r="GQ619" s="42"/>
      <c r="GR619" s="42"/>
      <c r="GS619" s="42"/>
      <c r="GT619" s="42"/>
    </row>
    <row r="620" spans="32:202" x14ac:dyDescent="0.35">
      <c r="AF620" s="42"/>
      <c r="AG620" s="42"/>
      <c r="EX620" s="42"/>
      <c r="EY620" s="42"/>
      <c r="GP620" s="42"/>
      <c r="GQ620" s="42"/>
      <c r="GR620" s="42"/>
      <c r="GS620" s="42"/>
      <c r="GT620" s="42"/>
    </row>
    <row r="621" spans="32:202" x14ac:dyDescent="0.35">
      <c r="AF621" s="42"/>
      <c r="AG621" s="42"/>
      <c r="EX621" s="42"/>
      <c r="EY621" s="42"/>
      <c r="GP621" s="42"/>
      <c r="GQ621" s="42"/>
      <c r="GR621" s="42"/>
      <c r="GS621" s="42"/>
      <c r="GT621" s="42"/>
    </row>
    <row r="622" spans="32:202" x14ac:dyDescent="0.35">
      <c r="AF622" s="42"/>
      <c r="AG622" s="42"/>
      <c r="EX622" s="42"/>
      <c r="EY622" s="42"/>
      <c r="GP622" s="42"/>
      <c r="GQ622" s="42"/>
      <c r="GR622" s="42"/>
      <c r="GS622" s="42"/>
      <c r="GT622" s="42"/>
    </row>
    <row r="623" spans="32:202" x14ac:dyDescent="0.35">
      <c r="AF623" s="42"/>
      <c r="AG623" s="42"/>
      <c r="EX623" s="42"/>
      <c r="EY623" s="42"/>
      <c r="GP623" s="42"/>
      <c r="GQ623" s="42"/>
      <c r="GR623" s="42"/>
      <c r="GS623" s="42"/>
      <c r="GT623" s="42"/>
    </row>
    <row r="624" spans="32:202" x14ac:dyDescent="0.35">
      <c r="AF624" s="42"/>
      <c r="AG624" s="42"/>
      <c r="EX624" s="42"/>
      <c r="EY624" s="42"/>
      <c r="GP624" s="42"/>
      <c r="GQ624" s="42"/>
      <c r="GR624" s="42"/>
      <c r="GS624" s="42"/>
      <c r="GT624" s="42"/>
    </row>
    <row r="625" spans="32:202" x14ac:dyDescent="0.35">
      <c r="AF625" s="42"/>
      <c r="AG625" s="42"/>
      <c r="EX625" s="42"/>
      <c r="EY625" s="42"/>
      <c r="GP625" s="42"/>
      <c r="GQ625" s="42"/>
      <c r="GR625" s="42"/>
      <c r="GS625" s="42"/>
      <c r="GT625" s="42"/>
    </row>
    <row r="626" spans="32:202" x14ac:dyDescent="0.35">
      <c r="AF626" s="42"/>
      <c r="AG626" s="42"/>
      <c r="EX626" s="42"/>
      <c r="EY626" s="42"/>
      <c r="GP626" s="42"/>
      <c r="GQ626" s="42"/>
      <c r="GR626" s="42"/>
      <c r="GS626" s="42"/>
      <c r="GT626" s="42"/>
    </row>
    <row r="627" spans="32:202" x14ac:dyDescent="0.35">
      <c r="AF627" s="42"/>
      <c r="AG627" s="42"/>
      <c r="EX627" s="42"/>
      <c r="EY627" s="42"/>
      <c r="GP627" s="42"/>
      <c r="GQ627" s="42"/>
      <c r="GR627" s="42"/>
      <c r="GS627" s="42"/>
      <c r="GT627" s="42"/>
    </row>
    <row r="628" spans="32:202" x14ac:dyDescent="0.35">
      <c r="AF628" s="42"/>
      <c r="AG628" s="42"/>
      <c r="EX628" s="42"/>
      <c r="EY628" s="42"/>
      <c r="GP628" s="42"/>
      <c r="GQ628" s="42"/>
      <c r="GR628" s="42"/>
      <c r="GS628" s="42"/>
      <c r="GT628" s="42"/>
    </row>
    <row r="629" spans="32:202" x14ac:dyDescent="0.35">
      <c r="AF629" s="42"/>
      <c r="AG629" s="42"/>
      <c r="EX629" s="42"/>
      <c r="EY629" s="42"/>
      <c r="GP629" s="42"/>
      <c r="GQ629" s="42"/>
      <c r="GR629" s="42"/>
      <c r="GS629" s="42"/>
      <c r="GT629" s="42"/>
    </row>
    <row r="630" spans="32:202" x14ac:dyDescent="0.35">
      <c r="AF630" s="42"/>
      <c r="AG630" s="42"/>
      <c r="EX630" s="42"/>
      <c r="EY630" s="42"/>
      <c r="GP630" s="42"/>
      <c r="GQ630" s="42"/>
      <c r="GR630" s="42"/>
      <c r="GS630" s="42"/>
      <c r="GT630" s="42"/>
    </row>
    <row r="631" spans="32:202" x14ac:dyDescent="0.35">
      <c r="AF631" s="42"/>
      <c r="AG631" s="42"/>
      <c r="EX631" s="42"/>
      <c r="EY631" s="42"/>
      <c r="GP631" s="42"/>
      <c r="GQ631" s="42"/>
      <c r="GR631" s="42"/>
      <c r="GS631" s="42"/>
      <c r="GT631" s="42"/>
    </row>
    <row r="632" spans="32:202" x14ac:dyDescent="0.35">
      <c r="AF632" s="42"/>
      <c r="AG632" s="42"/>
      <c r="EX632" s="42"/>
      <c r="EY632" s="42"/>
      <c r="GP632" s="42"/>
      <c r="GQ632" s="42"/>
      <c r="GR632" s="42"/>
      <c r="GS632" s="42"/>
      <c r="GT632" s="42"/>
    </row>
    <row r="633" spans="32:202" x14ac:dyDescent="0.35">
      <c r="AF633" s="42"/>
      <c r="AG633" s="42"/>
      <c r="EX633" s="42"/>
      <c r="EY633" s="42"/>
      <c r="GP633" s="42"/>
      <c r="GQ633" s="42"/>
      <c r="GR633" s="42"/>
      <c r="GS633" s="42"/>
      <c r="GT633" s="42"/>
    </row>
    <row r="634" spans="32:202" x14ac:dyDescent="0.35">
      <c r="AF634" s="42"/>
      <c r="AG634" s="42"/>
      <c r="EX634" s="42"/>
      <c r="EY634" s="42"/>
      <c r="GP634" s="42"/>
      <c r="GQ634" s="42"/>
      <c r="GR634" s="42"/>
      <c r="GS634" s="42"/>
      <c r="GT634" s="42"/>
    </row>
    <row r="635" spans="32:202" x14ac:dyDescent="0.35">
      <c r="AF635" s="42"/>
      <c r="AG635" s="42"/>
      <c r="EX635" s="42"/>
      <c r="EY635" s="42"/>
      <c r="GP635" s="42"/>
      <c r="GQ635" s="42"/>
      <c r="GR635" s="42"/>
      <c r="GS635" s="42"/>
      <c r="GT635" s="42"/>
    </row>
    <row r="636" spans="32:202" x14ac:dyDescent="0.35">
      <c r="AF636" s="42"/>
      <c r="AG636" s="42"/>
      <c r="EX636" s="42"/>
      <c r="EY636" s="42"/>
      <c r="GP636" s="42"/>
      <c r="GQ636" s="42"/>
      <c r="GR636" s="42"/>
      <c r="GS636" s="42"/>
      <c r="GT636" s="42"/>
    </row>
    <row r="637" spans="32:202" x14ac:dyDescent="0.35">
      <c r="AF637" s="42"/>
      <c r="AG637" s="42"/>
      <c r="EX637" s="42"/>
      <c r="EY637" s="42"/>
      <c r="GP637" s="42"/>
      <c r="GQ637" s="42"/>
      <c r="GR637" s="42"/>
      <c r="GS637" s="42"/>
      <c r="GT637" s="42"/>
    </row>
    <row r="638" spans="32:202" x14ac:dyDescent="0.35">
      <c r="AF638" s="42"/>
      <c r="AG638" s="42"/>
      <c r="EX638" s="42"/>
      <c r="EY638" s="42"/>
      <c r="GP638" s="42"/>
      <c r="GQ638" s="42"/>
      <c r="GR638" s="42"/>
      <c r="GS638" s="42"/>
      <c r="GT638" s="42"/>
    </row>
    <row r="639" spans="32:202" x14ac:dyDescent="0.35">
      <c r="AF639" s="42"/>
      <c r="AG639" s="42"/>
      <c r="EX639" s="42"/>
      <c r="EY639" s="42"/>
      <c r="GP639" s="42"/>
      <c r="GQ639" s="42"/>
      <c r="GR639" s="42"/>
      <c r="GS639" s="42"/>
      <c r="GT639" s="42"/>
    </row>
    <row r="640" spans="32:202" x14ac:dyDescent="0.35">
      <c r="AF640" s="42"/>
      <c r="AG640" s="42"/>
      <c r="EX640" s="42"/>
      <c r="EY640" s="42"/>
      <c r="GP640" s="42"/>
      <c r="GQ640" s="42"/>
      <c r="GR640" s="42"/>
      <c r="GS640" s="42"/>
      <c r="GT640" s="42"/>
    </row>
    <row r="641" spans="32:202" x14ac:dyDescent="0.35">
      <c r="AF641" s="42"/>
      <c r="AG641" s="42"/>
      <c r="EX641" s="42"/>
      <c r="EY641" s="42"/>
      <c r="GP641" s="42"/>
      <c r="GQ641" s="42"/>
      <c r="GR641" s="42"/>
      <c r="GS641" s="42"/>
      <c r="GT641" s="42"/>
    </row>
    <row r="642" spans="32:202" x14ac:dyDescent="0.35">
      <c r="AF642" s="42"/>
      <c r="AG642" s="42"/>
      <c r="EX642" s="42"/>
      <c r="EY642" s="42"/>
      <c r="GP642" s="42"/>
      <c r="GQ642" s="42"/>
      <c r="GR642" s="42"/>
      <c r="GS642" s="42"/>
      <c r="GT642" s="42"/>
    </row>
    <row r="643" spans="32:202" x14ac:dyDescent="0.35">
      <c r="AF643" s="42"/>
      <c r="AG643" s="42"/>
      <c r="EX643" s="42"/>
      <c r="EY643" s="42"/>
      <c r="GP643" s="42"/>
      <c r="GQ643" s="42"/>
      <c r="GR643" s="42"/>
      <c r="GS643" s="42"/>
      <c r="GT643" s="42"/>
    </row>
    <row r="644" spans="32:202" x14ac:dyDescent="0.35">
      <c r="AF644" s="42"/>
      <c r="AG644" s="42"/>
      <c r="EX644" s="42"/>
      <c r="EY644" s="42"/>
      <c r="GP644" s="42"/>
      <c r="GQ644" s="42"/>
      <c r="GR644" s="42"/>
      <c r="GS644" s="42"/>
      <c r="GT644" s="42"/>
    </row>
    <row r="645" spans="32:202" x14ac:dyDescent="0.35">
      <c r="AF645" s="42"/>
      <c r="AG645" s="42"/>
      <c r="EX645" s="42"/>
      <c r="EY645" s="42"/>
      <c r="GP645" s="42"/>
      <c r="GQ645" s="42"/>
      <c r="GR645" s="42"/>
      <c r="GS645" s="42"/>
      <c r="GT645" s="42"/>
    </row>
    <row r="646" spans="32:202" x14ac:dyDescent="0.35">
      <c r="AF646" s="42"/>
      <c r="AG646" s="42"/>
      <c r="EX646" s="42"/>
      <c r="EY646" s="42"/>
      <c r="GP646" s="42"/>
      <c r="GQ646" s="42"/>
      <c r="GR646" s="42"/>
      <c r="GS646" s="42"/>
      <c r="GT646" s="42"/>
    </row>
    <row r="647" spans="32:202" x14ac:dyDescent="0.35">
      <c r="AF647" s="42"/>
      <c r="AG647" s="42"/>
      <c r="EX647" s="42"/>
      <c r="EY647" s="42"/>
      <c r="GP647" s="42"/>
      <c r="GQ647" s="42"/>
      <c r="GR647" s="42"/>
      <c r="GS647" s="42"/>
      <c r="GT647" s="42"/>
    </row>
    <row r="648" spans="32:202" x14ac:dyDescent="0.35">
      <c r="AF648" s="42"/>
      <c r="AG648" s="42"/>
      <c r="EX648" s="42"/>
      <c r="EY648" s="42"/>
      <c r="GP648" s="42"/>
      <c r="GQ648" s="42"/>
      <c r="GR648" s="42"/>
      <c r="GS648" s="42"/>
      <c r="GT648" s="42"/>
    </row>
    <row r="649" spans="32:202" x14ac:dyDescent="0.35">
      <c r="AF649" s="42"/>
      <c r="AG649" s="42"/>
      <c r="EX649" s="42"/>
      <c r="EY649" s="42"/>
      <c r="GP649" s="42"/>
      <c r="GQ649" s="42"/>
      <c r="GR649" s="42"/>
      <c r="GS649" s="42"/>
      <c r="GT649" s="42"/>
    </row>
    <row r="650" spans="32:202" x14ac:dyDescent="0.35">
      <c r="AF650" s="42"/>
      <c r="AG650" s="42"/>
      <c r="EX650" s="42"/>
      <c r="EY650" s="42"/>
      <c r="GP650" s="42"/>
      <c r="GQ650" s="42"/>
      <c r="GR650" s="42"/>
      <c r="GS650" s="42"/>
      <c r="GT650" s="42"/>
    </row>
    <row r="651" spans="32:202" x14ac:dyDescent="0.35">
      <c r="AF651" s="42"/>
      <c r="AG651" s="42"/>
      <c r="EX651" s="42"/>
      <c r="EY651" s="42"/>
      <c r="GP651" s="42"/>
      <c r="GQ651" s="42"/>
      <c r="GR651" s="42"/>
      <c r="GS651" s="42"/>
      <c r="GT651" s="42"/>
    </row>
    <row r="652" spans="32:202" x14ac:dyDescent="0.35">
      <c r="AF652" s="42"/>
      <c r="AG652" s="42"/>
      <c r="EX652" s="42"/>
      <c r="EY652" s="42"/>
      <c r="GP652" s="42"/>
      <c r="GQ652" s="42"/>
      <c r="GR652" s="42"/>
      <c r="GS652" s="42"/>
      <c r="GT652" s="42"/>
    </row>
    <row r="653" spans="32:202" x14ac:dyDescent="0.35">
      <c r="AF653" s="42"/>
      <c r="AG653" s="42"/>
      <c r="EX653" s="42"/>
      <c r="EY653" s="42"/>
      <c r="GP653" s="42"/>
      <c r="GQ653" s="42"/>
      <c r="GR653" s="42"/>
      <c r="GS653" s="42"/>
      <c r="GT653" s="42"/>
    </row>
    <row r="654" spans="32:202" x14ac:dyDescent="0.35">
      <c r="AF654" s="42"/>
      <c r="AG654" s="42"/>
      <c r="EX654" s="42"/>
      <c r="EY654" s="42"/>
      <c r="GP654" s="42"/>
      <c r="GQ654" s="42"/>
      <c r="GR654" s="42"/>
      <c r="GS654" s="42"/>
      <c r="GT654" s="42"/>
    </row>
    <row r="655" spans="32:202" x14ac:dyDescent="0.35">
      <c r="AF655" s="42"/>
      <c r="AG655" s="42"/>
      <c r="EX655" s="42"/>
      <c r="EY655" s="42"/>
      <c r="GP655" s="42"/>
      <c r="GQ655" s="42"/>
      <c r="GR655" s="42"/>
      <c r="GS655" s="42"/>
      <c r="GT655" s="42"/>
    </row>
    <row r="656" spans="32:202" x14ac:dyDescent="0.35">
      <c r="AF656" s="42"/>
      <c r="AG656" s="42"/>
      <c r="EX656" s="42"/>
      <c r="EY656" s="42"/>
      <c r="GP656" s="42"/>
      <c r="GQ656" s="42"/>
      <c r="GR656" s="42"/>
      <c r="GS656" s="42"/>
      <c r="GT656" s="42"/>
    </row>
    <row r="657" spans="32:202" x14ac:dyDescent="0.35">
      <c r="AF657" s="42"/>
      <c r="AG657" s="42"/>
      <c r="EX657" s="42"/>
      <c r="EY657" s="42"/>
      <c r="GP657" s="42"/>
      <c r="GQ657" s="42"/>
      <c r="GR657" s="42"/>
      <c r="GS657" s="42"/>
      <c r="GT657" s="42"/>
    </row>
    <row r="658" spans="32:202" x14ac:dyDescent="0.35">
      <c r="AF658" s="42"/>
      <c r="AG658" s="42"/>
      <c r="EX658" s="42"/>
      <c r="EY658" s="42"/>
      <c r="GP658" s="42"/>
      <c r="GQ658" s="42"/>
      <c r="GR658" s="42"/>
      <c r="GS658" s="42"/>
      <c r="GT658" s="42"/>
    </row>
    <row r="659" spans="32:202" x14ac:dyDescent="0.35">
      <c r="AF659" s="42"/>
      <c r="AG659" s="42"/>
      <c r="EX659" s="42"/>
      <c r="EY659" s="42"/>
      <c r="GP659" s="42"/>
      <c r="GQ659" s="42"/>
      <c r="GR659" s="42"/>
      <c r="GS659" s="42"/>
      <c r="GT659" s="42"/>
    </row>
    <row r="660" spans="32:202" x14ac:dyDescent="0.35">
      <c r="AF660" s="42"/>
      <c r="AG660" s="42"/>
      <c r="EX660" s="42"/>
      <c r="EY660" s="42"/>
      <c r="GP660" s="42"/>
      <c r="GQ660" s="42"/>
      <c r="GR660" s="42"/>
      <c r="GS660" s="42"/>
      <c r="GT660" s="42"/>
    </row>
    <row r="661" spans="32:202" x14ac:dyDescent="0.35">
      <c r="AF661" s="42"/>
      <c r="AG661" s="42"/>
      <c r="EX661" s="42"/>
      <c r="EY661" s="42"/>
      <c r="GP661" s="42"/>
      <c r="GQ661" s="42"/>
      <c r="GR661" s="42"/>
      <c r="GS661" s="42"/>
      <c r="GT661" s="42"/>
    </row>
    <row r="662" spans="32:202" x14ac:dyDescent="0.35">
      <c r="AF662" s="42"/>
      <c r="AG662" s="42"/>
      <c r="EX662" s="42"/>
      <c r="EY662" s="42"/>
      <c r="GP662" s="42"/>
      <c r="GQ662" s="42"/>
      <c r="GR662" s="42"/>
      <c r="GS662" s="42"/>
      <c r="GT662" s="42"/>
    </row>
    <row r="663" spans="32:202" x14ac:dyDescent="0.35">
      <c r="AF663" s="42"/>
      <c r="AG663" s="42"/>
      <c r="EX663" s="42"/>
      <c r="EY663" s="42"/>
      <c r="GP663" s="42"/>
      <c r="GQ663" s="42"/>
      <c r="GR663" s="42"/>
      <c r="GS663" s="42"/>
      <c r="GT663" s="42"/>
    </row>
    <row r="664" spans="32:202" x14ac:dyDescent="0.35">
      <c r="AF664" s="42"/>
      <c r="AG664" s="42"/>
      <c r="EX664" s="42"/>
      <c r="EY664" s="42"/>
      <c r="GP664" s="42"/>
      <c r="GQ664" s="42"/>
      <c r="GR664" s="42"/>
      <c r="GS664" s="42"/>
      <c r="GT664" s="42"/>
    </row>
    <row r="665" spans="32:202" x14ac:dyDescent="0.35">
      <c r="AF665" s="42"/>
      <c r="AG665" s="42"/>
      <c r="EX665" s="42"/>
      <c r="EY665" s="42"/>
      <c r="GP665" s="42"/>
      <c r="GQ665" s="42"/>
      <c r="GR665" s="42"/>
      <c r="GS665" s="42"/>
      <c r="GT665" s="42"/>
    </row>
    <row r="666" spans="32:202" x14ac:dyDescent="0.35">
      <c r="AF666" s="42"/>
      <c r="AG666" s="42"/>
      <c r="EX666" s="42"/>
      <c r="EY666" s="42"/>
      <c r="GP666" s="42"/>
      <c r="GQ666" s="42"/>
      <c r="GR666" s="42"/>
      <c r="GS666" s="42"/>
      <c r="GT666" s="42"/>
    </row>
    <row r="667" spans="32:202" x14ac:dyDescent="0.35">
      <c r="AF667" s="42"/>
      <c r="AG667" s="42"/>
      <c r="EX667" s="42"/>
      <c r="EY667" s="42"/>
      <c r="GP667" s="42"/>
      <c r="GQ667" s="42"/>
      <c r="GR667" s="42"/>
      <c r="GS667" s="42"/>
      <c r="GT667" s="42"/>
    </row>
    <row r="668" spans="32:202" x14ac:dyDescent="0.35">
      <c r="AF668" s="42"/>
      <c r="AG668" s="42"/>
      <c r="EX668" s="42"/>
      <c r="EY668" s="42"/>
      <c r="GP668" s="42"/>
      <c r="GQ668" s="42"/>
      <c r="GR668" s="42"/>
      <c r="GS668" s="42"/>
      <c r="GT668" s="42"/>
    </row>
    <row r="669" spans="32:202" x14ac:dyDescent="0.35">
      <c r="AF669" s="42"/>
      <c r="AG669" s="42"/>
      <c r="EX669" s="42"/>
      <c r="EY669" s="42"/>
      <c r="GP669" s="42"/>
      <c r="GQ669" s="42"/>
      <c r="GR669" s="42"/>
      <c r="GS669" s="42"/>
      <c r="GT669" s="42"/>
    </row>
    <row r="670" spans="32:202" x14ac:dyDescent="0.35">
      <c r="AF670" s="42"/>
      <c r="AG670" s="42"/>
      <c r="EX670" s="42"/>
      <c r="EY670" s="42"/>
      <c r="GP670" s="42"/>
      <c r="GQ670" s="42"/>
      <c r="GR670" s="42"/>
      <c r="GS670" s="42"/>
      <c r="GT670" s="42"/>
    </row>
    <row r="671" spans="32:202" x14ac:dyDescent="0.35">
      <c r="AF671" s="42"/>
      <c r="AG671" s="42"/>
      <c r="EX671" s="42"/>
      <c r="EY671" s="42"/>
      <c r="GP671" s="42"/>
      <c r="GQ671" s="42"/>
      <c r="GR671" s="42"/>
      <c r="GS671" s="42"/>
      <c r="GT671" s="42"/>
    </row>
    <row r="672" spans="32:202" x14ac:dyDescent="0.35">
      <c r="AF672" s="42"/>
      <c r="AG672" s="42"/>
      <c r="EX672" s="42"/>
      <c r="EY672" s="42"/>
      <c r="GP672" s="42"/>
      <c r="GQ672" s="42"/>
      <c r="GR672" s="42"/>
      <c r="GS672" s="42"/>
      <c r="GT672" s="42"/>
    </row>
    <row r="673" spans="32:202" x14ac:dyDescent="0.35">
      <c r="AF673" s="42"/>
      <c r="AG673" s="42"/>
      <c r="EX673" s="42"/>
      <c r="EY673" s="42"/>
      <c r="GP673" s="42"/>
      <c r="GQ673" s="42"/>
      <c r="GR673" s="42"/>
      <c r="GS673" s="42"/>
      <c r="GT673" s="42"/>
    </row>
    <row r="674" spans="32:202" x14ac:dyDescent="0.35">
      <c r="AF674" s="42"/>
      <c r="AG674" s="42"/>
      <c r="EX674" s="42"/>
      <c r="EY674" s="42"/>
      <c r="GP674" s="42"/>
      <c r="GQ674" s="42"/>
      <c r="GR674" s="42"/>
      <c r="GS674" s="42"/>
      <c r="GT674" s="42"/>
    </row>
    <row r="675" spans="32:202" x14ac:dyDescent="0.35">
      <c r="AF675" s="42"/>
      <c r="AG675" s="42"/>
      <c r="EX675" s="42"/>
      <c r="EY675" s="42"/>
      <c r="GP675" s="42"/>
      <c r="GQ675" s="42"/>
      <c r="GR675" s="42"/>
      <c r="GS675" s="42"/>
      <c r="GT675" s="42"/>
    </row>
    <row r="676" spans="32:202" x14ac:dyDescent="0.35">
      <c r="AF676" s="42"/>
      <c r="AG676" s="42"/>
      <c r="EX676" s="42"/>
      <c r="EY676" s="42"/>
      <c r="GP676" s="42"/>
      <c r="GQ676" s="42"/>
      <c r="GR676" s="42"/>
      <c r="GS676" s="42"/>
      <c r="GT676" s="42"/>
    </row>
    <row r="677" spans="32:202" x14ac:dyDescent="0.35">
      <c r="AF677" s="42"/>
      <c r="AG677" s="42"/>
      <c r="EX677" s="42"/>
      <c r="EY677" s="42"/>
      <c r="GP677" s="42"/>
      <c r="GQ677" s="42"/>
      <c r="GR677" s="42"/>
      <c r="GS677" s="42"/>
      <c r="GT677" s="42"/>
    </row>
    <row r="678" spans="32:202" x14ac:dyDescent="0.35">
      <c r="AF678" s="42"/>
      <c r="AG678" s="42"/>
      <c r="EX678" s="42"/>
      <c r="EY678" s="42"/>
      <c r="GP678" s="42"/>
      <c r="GQ678" s="42"/>
      <c r="GR678" s="42"/>
      <c r="GS678" s="42"/>
      <c r="GT678" s="42"/>
    </row>
    <row r="679" spans="32:202" x14ac:dyDescent="0.35">
      <c r="AF679" s="42"/>
      <c r="AG679" s="42"/>
      <c r="EX679" s="42"/>
      <c r="EY679" s="42"/>
      <c r="GP679" s="42"/>
      <c r="GQ679" s="42"/>
      <c r="GR679" s="42"/>
      <c r="GS679" s="42"/>
      <c r="GT679" s="42"/>
    </row>
    <row r="680" spans="32:202" x14ac:dyDescent="0.35">
      <c r="AF680" s="42"/>
      <c r="AG680" s="42"/>
      <c r="EX680" s="42"/>
      <c r="EY680" s="42"/>
      <c r="GP680" s="42"/>
      <c r="GQ680" s="42"/>
      <c r="GR680" s="42"/>
      <c r="GS680" s="42"/>
      <c r="GT680" s="42"/>
    </row>
    <row r="681" spans="32:202" x14ac:dyDescent="0.35">
      <c r="AF681" s="42"/>
      <c r="AG681" s="42"/>
      <c r="EX681" s="42"/>
      <c r="EY681" s="42"/>
      <c r="GP681" s="42"/>
      <c r="GQ681" s="42"/>
      <c r="GR681" s="42"/>
      <c r="GS681" s="42"/>
      <c r="GT681" s="42"/>
    </row>
    <row r="682" spans="32:202" x14ac:dyDescent="0.35">
      <c r="AF682" s="42"/>
      <c r="AG682" s="42"/>
      <c r="EX682" s="42"/>
      <c r="EY682" s="42"/>
      <c r="GP682" s="42"/>
      <c r="GQ682" s="42"/>
      <c r="GR682" s="42"/>
      <c r="GS682" s="42"/>
      <c r="GT682" s="42"/>
    </row>
    <row r="683" spans="32:202" x14ac:dyDescent="0.35">
      <c r="AF683" s="42"/>
      <c r="AG683" s="42"/>
      <c r="EX683" s="42"/>
      <c r="EY683" s="42"/>
      <c r="GP683" s="42"/>
      <c r="GQ683" s="42"/>
      <c r="GR683" s="42"/>
      <c r="GS683" s="42"/>
      <c r="GT683" s="42"/>
    </row>
    <row r="684" spans="32:202" x14ac:dyDescent="0.35">
      <c r="AF684" s="42"/>
      <c r="AG684" s="42"/>
      <c r="EX684" s="42"/>
      <c r="EY684" s="42"/>
      <c r="GP684" s="42"/>
      <c r="GQ684" s="42"/>
      <c r="GR684" s="42"/>
      <c r="GS684" s="42"/>
      <c r="GT684" s="42"/>
    </row>
    <row r="685" spans="32:202" x14ac:dyDescent="0.35">
      <c r="AF685" s="42"/>
      <c r="AG685" s="42"/>
      <c r="EX685" s="42"/>
      <c r="EY685" s="42"/>
      <c r="GP685" s="42"/>
      <c r="GQ685" s="42"/>
      <c r="GR685" s="42"/>
      <c r="GS685" s="42"/>
      <c r="GT685" s="42"/>
    </row>
    <row r="686" spans="32:202" x14ac:dyDescent="0.35">
      <c r="AF686" s="42"/>
      <c r="AG686" s="42"/>
      <c r="EX686" s="42"/>
      <c r="EY686" s="42"/>
      <c r="GP686" s="42"/>
      <c r="GQ686" s="42"/>
      <c r="GR686" s="42"/>
      <c r="GS686" s="42"/>
      <c r="GT686" s="42"/>
    </row>
    <row r="687" spans="32:202" x14ac:dyDescent="0.35">
      <c r="AF687" s="42"/>
      <c r="AG687" s="42"/>
      <c r="EX687" s="42"/>
      <c r="EY687" s="42"/>
      <c r="GP687" s="42"/>
      <c r="GQ687" s="42"/>
      <c r="GR687" s="42"/>
      <c r="GS687" s="42"/>
      <c r="GT687" s="42"/>
    </row>
    <row r="688" spans="32:202" x14ac:dyDescent="0.35">
      <c r="AF688" s="42"/>
      <c r="AG688" s="42"/>
      <c r="EX688" s="42"/>
      <c r="EY688" s="42"/>
      <c r="GP688" s="42"/>
      <c r="GQ688" s="42"/>
      <c r="GR688" s="42"/>
      <c r="GS688" s="42"/>
      <c r="GT688" s="42"/>
    </row>
    <row r="689" spans="32:202" x14ac:dyDescent="0.35">
      <c r="AF689" s="42"/>
      <c r="AG689" s="42"/>
      <c r="EX689" s="42"/>
      <c r="EY689" s="42"/>
      <c r="GP689" s="42"/>
      <c r="GQ689" s="42"/>
      <c r="GR689" s="42"/>
      <c r="GS689" s="42"/>
      <c r="GT689" s="42"/>
    </row>
    <row r="690" spans="32:202" x14ac:dyDescent="0.35">
      <c r="AF690" s="42"/>
      <c r="AG690" s="42"/>
      <c r="EX690" s="42"/>
      <c r="EY690" s="42"/>
      <c r="GP690" s="42"/>
      <c r="GQ690" s="42"/>
      <c r="GR690" s="42"/>
      <c r="GS690" s="42"/>
      <c r="GT690" s="42"/>
    </row>
    <row r="691" spans="32:202" x14ac:dyDescent="0.35">
      <c r="AF691" s="42"/>
      <c r="AG691" s="42"/>
      <c r="EX691" s="42"/>
      <c r="EY691" s="42"/>
      <c r="GP691" s="42"/>
      <c r="GQ691" s="42"/>
      <c r="GR691" s="42"/>
      <c r="GS691" s="42"/>
      <c r="GT691" s="42"/>
    </row>
    <row r="692" spans="32:202" x14ac:dyDescent="0.35">
      <c r="AF692" s="42"/>
      <c r="AG692" s="42"/>
      <c r="EX692" s="42"/>
      <c r="EY692" s="42"/>
      <c r="GP692" s="42"/>
      <c r="GQ692" s="42"/>
      <c r="GR692" s="42"/>
      <c r="GS692" s="42"/>
      <c r="GT692" s="42"/>
    </row>
    <row r="693" spans="32:202" x14ac:dyDescent="0.35">
      <c r="AF693" s="42"/>
      <c r="AG693" s="42"/>
      <c r="EX693" s="42"/>
      <c r="EY693" s="42"/>
      <c r="GP693" s="42"/>
      <c r="GQ693" s="42"/>
      <c r="GR693" s="42"/>
      <c r="GS693" s="42"/>
      <c r="GT693" s="42"/>
    </row>
    <row r="694" spans="32:202" x14ac:dyDescent="0.35">
      <c r="AF694" s="42"/>
      <c r="AG694" s="42"/>
      <c r="EX694" s="42"/>
      <c r="EY694" s="42"/>
      <c r="GP694" s="42"/>
      <c r="GQ694" s="42"/>
      <c r="GR694" s="42"/>
      <c r="GS694" s="42"/>
      <c r="GT694" s="42"/>
    </row>
    <row r="695" spans="32:202" x14ac:dyDescent="0.35">
      <c r="AF695" s="42"/>
      <c r="AG695" s="42"/>
      <c r="EX695" s="42"/>
      <c r="EY695" s="42"/>
      <c r="GP695" s="42"/>
      <c r="GQ695" s="42"/>
      <c r="GR695" s="42"/>
      <c r="GS695" s="42"/>
      <c r="GT695" s="42"/>
    </row>
    <row r="696" spans="32:202" x14ac:dyDescent="0.35">
      <c r="AF696" s="42"/>
      <c r="AG696" s="42"/>
      <c r="EX696" s="42"/>
      <c r="EY696" s="42"/>
      <c r="GP696" s="42"/>
      <c r="GQ696" s="42"/>
      <c r="GR696" s="42"/>
      <c r="GS696" s="42"/>
      <c r="GT696" s="42"/>
    </row>
    <row r="697" spans="32:202" x14ac:dyDescent="0.35">
      <c r="AF697" s="42"/>
      <c r="AG697" s="42"/>
      <c r="EX697" s="42"/>
      <c r="EY697" s="42"/>
      <c r="GP697" s="42"/>
      <c r="GQ697" s="42"/>
      <c r="GR697" s="42"/>
      <c r="GS697" s="42"/>
      <c r="GT697" s="42"/>
    </row>
    <row r="698" spans="32:202" x14ac:dyDescent="0.35">
      <c r="AF698" s="42"/>
      <c r="AG698" s="42"/>
      <c r="EX698" s="42"/>
      <c r="EY698" s="42"/>
      <c r="GP698" s="42"/>
      <c r="GQ698" s="42"/>
      <c r="GR698" s="42"/>
      <c r="GS698" s="42"/>
      <c r="GT698" s="42"/>
    </row>
    <row r="699" spans="32:202" x14ac:dyDescent="0.35">
      <c r="AF699" s="42"/>
      <c r="AG699" s="42"/>
      <c r="EX699" s="42"/>
      <c r="EY699" s="42"/>
      <c r="GP699" s="42"/>
      <c r="GQ699" s="42"/>
      <c r="GR699" s="42"/>
      <c r="GS699" s="42"/>
      <c r="GT699" s="42"/>
    </row>
    <row r="700" spans="32:202" x14ac:dyDescent="0.35">
      <c r="AF700" s="42"/>
      <c r="AG700" s="42"/>
      <c r="EX700" s="42"/>
      <c r="EY700" s="42"/>
      <c r="GP700" s="42"/>
      <c r="GQ700" s="42"/>
      <c r="GR700" s="42"/>
      <c r="GS700" s="42"/>
      <c r="GT700" s="42"/>
    </row>
    <row r="701" spans="32:202" x14ac:dyDescent="0.35">
      <c r="AF701" s="42"/>
      <c r="AG701" s="42"/>
      <c r="EX701" s="42"/>
      <c r="EY701" s="42"/>
      <c r="GP701" s="42"/>
      <c r="GQ701" s="42"/>
      <c r="GR701" s="42"/>
      <c r="GS701" s="42"/>
      <c r="GT701" s="42"/>
    </row>
    <row r="702" spans="32:202" x14ac:dyDescent="0.35">
      <c r="AF702" s="42"/>
      <c r="AG702" s="42"/>
      <c r="EX702" s="42"/>
      <c r="EY702" s="42"/>
      <c r="GP702" s="42"/>
      <c r="GQ702" s="42"/>
      <c r="GR702" s="42"/>
      <c r="GS702" s="42"/>
      <c r="GT702" s="42"/>
    </row>
    <row r="703" spans="32:202" x14ac:dyDescent="0.35">
      <c r="AF703" s="42"/>
      <c r="AG703" s="42"/>
      <c r="EX703" s="42"/>
      <c r="EY703" s="42"/>
      <c r="GP703" s="42"/>
      <c r="GQ703" s="42"/>
      <c r="GR703" s="42"/>
      <c r="GS703" s="42"/>
      <c r="GT703" s="42"/>
    </row>
    <row r="704" spans="32:202" x14ac:dyDescent="0.35">
      <c r="AF704" s="42"/>
      <c r="AG704" s="42"/>
      <c r="EX704" s="42"/>
      <c r="EY704" s="42"/>
      <c r="GP704" s="42"/>
      <c r="GQ704" s="42"/>
      <c r="GR704" s="42"/>
      <c r="GS704" s="42"/>
      <c r="GT704" s="42"/>
    </row>
    <row r="705" spans="32:202" x14ac:dyDescent="0.35">
      <c r="AF705" s="42"/>
      <c r="AG705" s="42"/>
      <c r="EX705" s="42"/>
      <c r="EY705" s="42"/>
      <c r="GP705" s="42"/>
      <c r="GQ705" s="42"/>
      <c r="GR705" s="42"/>
      <c r="GS705" s="42"/>
      <c r="GT705" s="42"/>
    </row>
    <row r="706" spans="32:202" x14ac:dyDescent="0.35">
      <c r="AF706" s="42"/>
      <c r="AG706" s="42"/>
      <c r="EX706" s="42"/>
      <c r="EY706" s="42"/>
      <c r="GP706" s="42"/>
      <c r="GQ706" s="42"/>
      <c r="GR706" s="42"/>
      <c r="GS706" s="42"/>
      <c r="GT706" s="42"/>
    </row>
    <row r="707" spans="32:202" x14ac:dyDescent="0.35">
      <c r="AF707" s="42"/>
      <c r="AG707" s="42"/>
      <c r="EX707" s="42"/>
      <c r="EY707" s="42"/>
      <c r="GP707" s="42"/>
      <c r="GQ707" s="42"/>
      <c r="GR707" s="42"/>
      <c r="GS707" s="42"/>
      <c r="GT707" s="42"/>
    </row>
    <row r="708" spans="32:202" x14ac:dyDescent="0.35">
      <c r="AF708" s="42"/>
      <c r="AG708" s="42"/>
      <c r="EX708" s="42"/>
      <c r="EY708" s="42"/>
      <c r="GP708" s="42"/>
      <c r="GQ708" s="42"/>
      <c r="GR708" s="42"/>
      <c r="GS708" s="42"/>
      <c r="GT708" s="42"/>
    </row>
    <row r="709" spans="32:202" x14ac:dyDescent="0.35">
      <c r="AF709" s="42"/>
      <c r="AG709" s="42"/>
      <c r="EX709" s="42"/>
      <c r="EY709" s="42"/>
      <c r="GP709" s="42"/>
      <c r="GQ709" s="42"/>
      <c r="GR709" s="42"/>
      <c r="GS709" s="42"/>
      <c r="GT709" s="42"/>
    </row>
    <row r="710" spans="32:202" x14ac:dyDescent="0.35">
      <c r="AF710" s="42"/>
      <c r="AG710" s="42"/>
      <c r="EX710" s="42"/>
      <c r="EY710" s="42"/>
      <c r="GP710" s="42"/>
      <c r="GQ710" s="42"/>
      <c r="GR710" s="42"/>
      <c r="GS710" s="42"/>
      <c r="GT710" s="42"/>
    </row>
    <row r="711" spans="32:202" x14ac:dyDescent="0.35">
      <c r="AF711" s="42"/>
      <c r="AG711" s="42"/>
      <c r="EX711" s="42"/>
      <c r="EY711" s="42"/>
      <c r="GP711" s="42"/>
      <c r="GQ711" s="42"/>
      <c r="GR711" s="42"/>
      <c r="GS711" s="42"/>
      <c r="GT711" s="42"/>
    </row>
    <row r="712" spans="32:202" x14ac:dyDescent="0.35">
      <c r="AF712" s="42"/>
      <c r="AG712" s="42"/>
      <c r="EX712" s="42"/>
      <c r="EY712" s="42"/>
      <c r="GP712" s="42"/>
      <c r="GQ712" s="42"/>
      <c r="GR712" s="42"/>
      <c r="GS712" s="42"/>
      <c r="GT712" s="42"/>
    </row>
    <row r="713" spans="32:202" x14ac:dyDescent="0.35">
      <c r="AF713" s="42"/>
      <c r="AG713" s="42"/>
      <c r="EX713" s="42"/>
      <c r="EY713" s="42"/>
      <c r="GP713" s="42"/>
      <c r="GQ713" s="42"/>
      <c r="GR713" s="42"/>
      <c r="GS713" s="42"/>
      <c r="GT713" s="42"/>
    </row>
    <row r="714" spans="32:202" x14ac:dyDescent="0.35">
      <c r="AF714" s="42"/>
      <c r="AG714" s="42"/>
      <c r="EX714" s="42"/>
      <c r="EY714" s="42"/>
      <c r="GP714" s="42"/>
      <c r="GQ714" s="42"/>
      <c r="GR714" s="42"/>
      <c r="GS714" s="42"/>
      <c r="GT714" s="42"/>
    </row>
    <row r="715" spans="32:202" x14ac:dyDescent="0.35">
      <c r="AF715" s="42"/>
      <c r="AG715" s="42"/>
      <c r="EX715" s="42"/>
      <c r="EY715" s="42"/>
      <c r="GP715" s="42"/>
      <c r="GQ715" s="42"/>
      <c r="GR715" s="42"/>
      <c r="GS715" s="42"/>
      <c r="GT715" s="42"/>
    </row>
    <row r="716" spans="32:202" x14ac:dyDescent="0.35">
      <c r="AF716" s="42"/>
      <c r="AG716" s="42"/>
      <c r="EX716" s="42"/>
      <c r="EY716" s="42"/>
      <c r="GP716" s="42"/>
      <c r="GQ716" s="42"/>
      <c r="GR716" s="42"/>
      <c r="GS716" s="42"/>
      <c r="GT716" s="42"/>
    </row>
    <row r="717" spans="32:202" x14ac:dyDescent="0.35">
      <c r="AF717" s="42"/>
      <c r="AG717" s="42"/>
      <c r="EX717" s="42"/>
      <c r="EY717" s="42"/>
      <c r="GP717" s="42"/>
      <c r="GQ717" s="42"/>
      <c r="GR717" s="42"/>
      <c r="GS717" s="42"/>
      <c r="GT717" s="42"/>
    </row>
    <row r="718" spans="32:202" x14ac:dyDescent="0.35">
      <c r="AF718" s="42"/>
      <c r="AG718" s="42"/>
      <c r="EX718" s="42"/>
      <c r="EY718" s="42"/>
      <c r="GP718" s="42"/>
      <c r="GQ718" s="42"/>
      <c r="GR718" s="42"/>
      <c r="GS718" s="42"/>
      <c r="GT718" s="42"/>
    </row>
    <row r="719" spans="32:202" x14ac:dyDescent="0.35">
      <c r="AF719" s="42"/>
      <c r="AG719" s="42"/>
      <c r="EX719" s="42"/>
      <c r="EY719" s="42"/>
      <c r="GP719" s="42"/>
      <c r="GQ719" s="42"/>
      <c r="GR719" s="42"/>
      <c r="GS719" s="42"/>
      <c r="GT719" s="42"/>
    </row>
    <row r="720" spans="32:202" x14ac:dyDescent="0.35">
      <c r="AF720" s="42"/>
      <c r="AG720" s="42"/>
      <c r="EX720" s="42"/>
      <c r="EY720" s="42"/>
      <c r="GP720" s="42"/>
      <c r="GQ720" s="42"/>
      <c r="GR720" s="42"/>
      <c r="GS720" s="42"/>
      <c r="GT720" s="42"/>
    </row>
    <row r="721" spans="32:202" x14ac:dyDescent="0.35">
      <c r="AF721" s="42"/>
      <c r="AG721" s="42"/>
      <c r="EX721" s="42"/>
      <c r="EY721" s="42"/>
      <c r="GP721" s="42"/>
      <c r="GQ721" s="42"/>
      <c r="GR721" s="42"/>
      <c r="GS721" s="42"/>
      <c r="GT721" s="42"/>
    </row>
    <row r="722" spans="32:202" x14ac:dyDescent="0.35">
      <c r="AF722" s="42"/>
      <c r="AG722" s="42"/>
      <c r="EX722" s="42"/>
      <c r="EY722" s="42"/>
      <c r="GP722" s="42"/>
      <c r="GQ722" s="42"/>
      <c r="GR722" s="42"/>
      <c r="GS722" s="42"/>
      <c r="GT722" s="42"/>
    </row>
    <row r="723" spans="32:202" x14ac:dyDescent="0.35">
      <c r="AF723" s="42"/>
      <c r="AG723" s="42"/>
      <c r="EX723" s="42"/>
      <c r="EY723" s="42"/>
      <c r="GP723" s="42"/>
      <c r="GQ723" s="42"/>
      <c r="GR723" s="42"/>
      <c r="GS723" s="42"/>
      <c r="GT723" s="42"/>
    </row>
    <row r="724" spans="32:202" x14ac:dyDescent="0.35">
      <c r="AF724" s="42"/>
      <c r="AG724" s="42"/>
      <c r="EX724" s="42"/>
      <c r="EY724" s="42"/>
      <c r="GP724" s="42"/>
      <c r="GQ724" s="42"/>
      <c r="GR724" s="42"/>
      <c r="GS724" s="42"/>
      <c r="GT724" s="42"/>
    </row>
    <row r="725" spans="32:202" x14ac:dyDescent="0.35">
      <c r="AF725" s="42"/>
      <c r="AG725" s="42"/>
      <c r="EX725" s="42"/>
      <c r="EY725" s="42"/>
      <c r="GP725" s="42"/>
      <c r="GQ725" s="42"/>
      <c r="GR725" s="42"/>
      <c r="GS725" s="42"/>
      <c r="GT725" s="42"/>
    </row>
    <row r="726" spans="32:202" x14ac:dyDescent="0.35">
      <c r="AF726" s="42"/>
      <c r="AG726" s="42"/>
      <c r="EX726" s="42"/>
      <c r="EY726" s="42"/>
      <c r="GP726" s="42"/>
      <c r="GQ726" s="42"/>
      <c r="GR726" s="42"/>
      <c r="GS726" s="42"/>
      <c r="GT726" s="42"/>
    </row>
    <row r="727" spans="32:202" x14ac:dyDescent="0.35">
      <c r="AF727" s="42"/>
      <c r="AG727" s="42"/>
      <c r="EX727" s="42"/>
      <c r="EY727" s="42"/>
      <c r="GP727" s="42"/>
      <c r="GQ727" s="42"/>
      <c r="GR727" s="42"/>
      <c r="GS727" s="42"/>
      <c r="GT727" s="42"/>
    </row>
    <row r="728" spans="32:202" x14ac:dyDescent="0.35">
      <c r="AF728" s="42"/>
      <c r="AG728" s="42"/>
      <c r="EX728" s="42"/>
      <c r="EY728" s="42"/>
      <c r="GP728" s="42"/>
      <c r="GQ728" s="42"/>
      <c r="GR728" s="42"/>
      <c r="GS728" s="42"/>
      <c r="GT728" s="42"/>
    </row>
    <row r="729" spans="32:202" x14ac:dyDescent="0.35">
      <c r="AF729" s="42"/>
      <c r="AG729" s="42"/>
      <c r="EX729" s="42"/>
      <c r="EY729" s="42"/>
      <c r="GP729" s="42"/>
      <c r="GQ729" s="42"/>
      <c r="GR729" s="42"/>
      <c r="GS729" s="42"/>
      <c r="GT729" s="42"/>
    </row>
    <row r="730" spans="32:202" x14ac:dyDescent="0.35">
      <c r="AF730" s="42"/>
      <c r="AG730" s="42"/>
      <c r="EX730" s="42"/>
      <c r="EY730" s="42"/>
      <c r="GP730" s="42"/>
      <c r="GQ730" s="42"/>
      <c r="GR730" s="42"/>
      <c r="GS730" s="42"/>
      <c r="GT730" s="42"/>
    </row>
    <row r="731" spans="32:202" x14ac:dyDescent="0.35">
      <c r="AF731" s="42"/>
      <c r="AG731" s="42"/>
      <c r="EX731" s="42"/>
      <c r="EY731" s="42"/>
      <c r="GP731" s="42"/>
      <c r="GQ731" s="42"/>
      <c r="GR731" s="42"/>
      <c r="GS731" s="42"/>
      <c r="GT731" s="42"/>
    </row>
    <row r="732" spans="32:202" x14ac:dyDescent="0.35">
      <c r="AF732" s="42"/>
      <c r="AG732" s="42"/>
      <c r="EX732" s="42"/>
      <c r="EY732" s="42"/>
      <c r="GP732" s="42"/>
      <c r="GQ732" s="42"/>
      <c r="GR732" s="42"/>
      <c r="GS732" s="42"/>
      <c r="GT732" s="42"/>
    </row>
    <row r="733" spans="32:202" x14ac:dyDescent="0.35">
      <c r="AF733" s="42"/>
      <c r="AG733" s="42"/>
      <c r="EX733" s="42"/>
      <c r="EY733" s="42"/>
      <c r="GP733" s="42"/>
      <c r="GQ733" s="42"/>
      <c r="GR733" s="42"/>
      <c r="GS733" s="42"/>
      <c r="GT733" s="42"/>
    </row>
    <row r="734" spans="32:202" x14ac:dyDescent="0.35">
      <c r="AF734" s="42"/>
      <c r="AG734" s="42"/>
      <c r="EX734" s="42"/>
      <c r="EY734" s="42"/>
      <c r="GP734" s="42"/>
      <c r="GQ734" s="42"/>
      <c r="GR734" s="42"/>
      <c r="GS734" s="42"/>
      <c r="GT734" s="42"/>
    </row>
    <row r="735" spans="32:202" x14ac:dyDescent="0.35">
      <c r="AF735" s="42"/>
      <c r="AG735" s="42"/>
      <c r="EX735" s="42"/>
      <c r="EY735" s="42"/>
      <c r="GP735" s="42"/>
      <c r="GQ735" s="42"/>
      <c r="GR735" s="42"/>
      <c r="GS735" s="42"/>
      <c r="GT735" s="42"/>
    </row>
    <row r="736" spans="32:202" x14ac:dyDescent="0.35">
      <c r="AF736" s="42"/>
      <c r="AG736" s="42"/>
      <c r="EX736" s="42"/>
      <c r="EY736" s="42"/>
      <c r="GP736" s="42"/>
      <c r="GQ736" s="42"/>
      <c r="GR736" s="42"/>
      <c r="GS736" s="42"/>
      <c r="GT736" s="42"/>
    </row>
    <row r="737" spans="32:202" x14ac:dyDescent="0.35">
      <c r="AF737" s="42"/>
      <c r="AG737" s="42"/>
      <c r="EX737" s="42"/>
      <c r="EY737" s="42"/>
      <c r="GP737" s="42"/>
      <c r="GQ737" s="42"/>
      <c r="GR737" s="42"/>
      <c r="GS737" s="42"/>
      <c r="GT737" s="42"/>
    </row>
    <row r="738" spans="32:202" x14ac:dyDescent="0.35">
      <c r="AF738" s="42"/>
      <c r="AG738" s="42"/>
      <c r="EX738" s="42"/>
      <c r="EY738" s="42"/>
      <c r="GP738" s="42"/>
      <c r="GQ738" s="42"/>
      <c r="GR738" s="42"/>
      <c r="GS738" s="42"/>
      <c r="GT738" s="42"/>
    </row>
    <row r="739" spans="32:202" x14ac:dyDescent="0.35">
      <c r="AF739" s="42"/>
      <c r="AG739" s="42"/>
      <c r="EX739" s="42"/>
      <c r="EY739" s="42"/>
      <c r="GP739" s="42"/>
      <c r="GQ739" s="42"/>
      <c r="GR739" s="42"/>
      <c r="GS739" s="42"/>
      <c r="GT739" s="42"/>
    </row>
    <row r="740" spans="32:202" x14ac:dyDescent="0.35">
      <c r="AF740" s="42"/>
      <c r="AG740" s="42"/>
      <c r="EX740" s="42"/>
      <c r="EY740" s="42"/>
      <c r="GP740" s="42"/>
      <c r="GQ740" s="42"/>
      <c r="GR740" s="42"/>
      <c r="GS740" s="42"/>
      <c r="GT740" s="42"/>
    </row>
    <row r="741" spans="32:202" x14ac:dyDescent="0.35">
      <c r="AF741" s="42"/>
      <c r="AG741" s="42"/>
      <c r="EX741" s="42"/>
      <c r="EY741" s="42"/>
      <c r="GP741" s="42"/>
      <c r="GQ741" s="42"/>
      <c r="GR741" s="42"/>
      <c r="GS741" s="42"/>
      <c r="GT741" s="42"/>
    </row>
    <row r="742" spans="32:202" x14ac:dyDescent="0.35">
      <c r="AF742" s="42"/>
      <c r="AG742" s="42"/>
      <c r="EX742" s="42"/>
      <c r="EY742" s="42"/>
      <c r="GP742" s="42"/>
      <c r="GQ742" s="42"/>
      <c r="GR742" s="42"/>
      <c r="GS742" s="42"/>
      <c r="GT742" s="42"/>
    </row>
    <row r="743" spans="32:202" x14ac:dyDescent="0.35">
      <c r="AF743" s="42"/>
      <c r="AG743" s="42"/>
      <c r="EX743" s="42"/>
      <c r="EY743" s="42"/>
      <c r="GP743" s="42"/>
      <c r="GQ743" s="42"/>
      <c r="GR743" s="42"/>
      <c r="GS743" s="42"/>
      <c r="GT743" s="42"/>
    </row>
    <row r="744" spans="32:202" x14ac:dyDescent="0.35">
      <c r="AF744" s="42"/>
      <c r="AG744" s="42"/>
      <c r="EX744" s="42"/>
      <c r="EY744" s="42"/>
      <c r="GP744" s="42"/>
      <c r="GQ744" s="42"/>
      <c r="GR744" s="42"/>
      <c r="GS744" s="42"/>
      <c r="GT744" s="42"/>
    </row>
    <row r="745" spans="32:202" x14ac:dyDescent="0.35">
      <c r="AF745" s="42"/>
      <c r="AG745" s="42"/>
      <c r="EX745" s="42"/>
      <c r="EY745" s="42"/>
      <c r="GP745" s="42"/>
      <c r="GQ745" s="42"/>
      <c r="GR745" s="42"/>
      <c r="GS745" s="42"/>
      <c r="GT745" s="42"/>
    </row>
    <row r="746" spans="32:202" x14ac:dyDescent="0.35">
      <c r="AF746" s="42"/>
      <c r="AG746" s="42"/>
      <c r="EX746" s="42"/>
      <c r="EY746" s="42"/>
      <c r="GP746" s="42"/>
      <c r="GQ746" s="42"/>
      <c r="GR746" s="42"/>
      <c r="GS746" s="42"/>
      <c r="GT746" s="42"/>
    </row>
    <row r="747" spans="32:202" x14ac:dyDescent="0.35">
      <c r="AF747" s="42"/>
      <c r="AG747" s="42"/>
      <c r="EX747" s="42"/>
      <c r="EY747" s="42"/>
      <c r="GP747" s="42"/>
      <c r="GQ747" s="42"/>
      <c r="GR747" s="42"/>
      <c r="GS747" s="42"/>
      <c r="GT747" s="42"/>
    </row>
    <row r="748" spans="32:202" x14ac:dyDescent="0.35">
      <c r="AF748" s="42"/>
      <c r="AG748" s="42"/>
      <c r="EX748" s="42"/>
      <c r="EY748" s="42"/>
      <c r="GP748" s="42"/>
      <c r="GQ748" s="42"/>
      <c r="GR748" s="42"/>
      <c r="GS748" s="42"/>
      <c r="GT748" s="42"/>
    </row>
    <row r="749" spans="32:202" x14ac:dyDescent="0.35">
      <c r="AF749" s="42"/>
      <c r="AG749" s="42"/>
      <c r="EX749" s="42"/>
      <c r="EY749" s="42"/>
      <c r="GP749" s="42"/>
      <c r="GQ749" s="42"/>
      <c r="GR749" s="42"/>
      <c r="GS749" s="42"/>
      <c r="GT749" s="42"/>
    </row>
    <row r="750" spans="32:202" x14ac:dyDescent="0.35">
      <c r="AF750" s="42"/>
      <c r="AG750" s="42"/>
      <c r="EX750" s="42"/>
      <c r="EY750" s="42"/>
      <c r="GP750" s="42"/>
      <c r="GQ750" s="42"/>
      <c r="GR750" s="42"/>
      <c r="GS750" s="42"/>
      <c r="GT750" s="42"/>
    </row>
    <row r="751" spans="32:202" x14ac:dyDescent="0.35">
      <c r="AF751" s="42"/>
      <c r="AG751" s="42"/>
      <c r="EX751" s="42"/>
      <c r="EY751" s="42"/>
      <c r="GP751" s="42"/>
      <c r="GQ751" s="42"/>
      <c r="GR751" s="42"/>
      <c r="GS751" s="42"/>
      <c r="GT751" s="42"/>
    </row>
    <row r="752" spans="32:202" x14ac:dyDescent="0.35">
      <c r="AF752" s="42"/>
      <c r="AG752" s="42"/>
      <c r="EX752" s="42"/>
      <c r="EY752" s="42"/>
      <c r="GP752" s="42"/>
      <c r="GQ752" s="42"/>
      <c r="GR752" s="42"/>
      <c r="GS752" s="42"/>
      <c r="GT752" s="42"/>
    </row>
    <row r="753" spans="32:202" x14ac:dyDescent="0.35">
      <c r="AF753" s="42"/>
      <c r="AG753" s="42"/>
      <c r="EX753" s="42"/>
      <c r="EY753" s="42"/>
      <c r="GP753" s="42"/>
      <c r="GQ753" s="42"/>
      <c r="GR753" s="42"/>
      <c r="GS753" s="42"/>
      <c r="GT753" s="42"/>
    </row>
    <row r="754" spans="32:202" x14ac:dyDescent="0.35">
      <c r="AF754" s="42"/>
      <c r="AG754" s="42"/>
      <c r="EX754" s="42"/>
      <c r="EY754" s="42"/>
      <c r="GP754" s="42"/>
      <c r="GQ754" s="42"/>
      <c r="GR754" s="42"/>
      <c r="GS754" s="42"/>
      <c r="GT754" s="42"/>
    </row>
    <row r="755" spans="32:202" x14ac:dyDescent="0.35">
      <c r="AF755" s="42"/>
      <c r="AG755" s="42"/>
      <c r="EX755" s="42"/>
      <c r="EY755" s="42"/>
      <c r="GP755" s="42"/>
      <c r="GQ755" s="42"/>
      <c r="GR755" s="42"/>
      <c r="GS755" s="42"/>
      <c r="GT755" s="42"/>
    </row>
    <row r="756" spans="32:202" x14ac:dyDescent="0.35">
      <c r="AF756" s="42"/>
      <c r="AG756" s="42"/>
      <c r="EX756" s="42"/>
      <c r="EY756" s="42"/>
      <c r="GP756" s="42"/>
      <c r="GQ756" s="42"/>
      <c r="GR756" s="42"/>
      <c r="GS756" s="42"/>
      <c r="GT756" s="42"/>
    </row>
    <row r="757" spans="32:202" x14ac:dyDescent="0.35">
      <c r="AF757" s="42"/>
      <c r="AG757" s="42"/>
      <c r="EX757" s="42"/>
      <c r="EY757" s="42"/>
      <c r="GP757" s="42"/>
      <c r="GQ757" s="42"/>
      <c r="GR757" s="42"/>
      <c r="GS757" s="42"/>
      <c r="GT757" s="42"/>
    </row>
    <row r="758" spans="32:202" x14ac:dyDescent="0.35">
      <c r="AF758" s="42"/>
      <c r="AG758" s="42"/>
      <c r="EX758" s="42"/>
      <c r="EY758" s="42"/>
      <c r="GP758" s="42"/>
      <c r="GQ758" s="42"/>
      <c r="GR758" s="42"/>
      <c r="GS758" s="42"/>
      <c r="GT758" s="42"/>
    </row>
    <row r="759" spans="32:202" x14ac:dyDescent="0.35">
      <c r="AF759" s="42"/>
      <c r="AG759" s="42"/>
      <c r="EX759" s="42"/>
      <c r="EY759" s="42"/>
      <c r="GP759" s="42"/>
      <c r="GQ759" s="42"/>
      <c r="GR759" s="42"/>
      <c r="GS759" s="42"/>
      <c r="GT759" s="42"/>
    </row>
    <row r="760" spans="32:202" x14ac:dyDescent="0.35">
      <c r="AF760" s="42"/>
      <c r="AG760" s="42"/>
      <c r="EX760" s="42"/>
      <c r="EY760" s="42"/>
      <c r="GP760" s="42"/>
      <c r="GQ760" s="42"/>
      <c r="GR760" s="42"/>
      <c r="GS760" s="42"/>
      <c r="GT760" s="42"/>
    </row>
    <row r="761" spans="32:202" x14ac:dyDescent="0.35">
      <c r="AF761" s="42"/>
      <c r="AG761" s="42"/>
      <c r="EX761" s="42"/>
      <c r="EY761" s="42"/>
      <c r="GP761" s="42"/>
      <c r="GQ761" s="42"/>
      <c r="GR761" s="42"/>
      <c r="GS761" s="42"/>
      <c r="GT761" s="42"/>
    </row>
    <row r="762" spans="32:202" x14ac:dyDescent="0.35">
      <c r="AF762" s="42"/>
      <c r="AG762" s="42"/>
      <c r="EX762" s="42"/>
      <c r="EY762" s="42"/>
      <c r="GP762" s="42"/>
      <c r="GQ762" s="42"/>
      <c r="GR762" s="42"/>
      <c r="GS762" s="42"/>
      <c r="GT762" s="42"/>
    </row>
    <row r="763" spans="32:202" x14ac:dyDescent="0.35">
      <c r="AF763" s="42"/>
      <c r="AG763" s="42"/>
      <c r="EX763" s="42"/>
      <c r="EY763" s="42"/>
      <c r="GP763" s="42"/>
      <c r="GQ763" s="42"/>
      <c r="GR763" s="42"/>
      <c r="GS763" s="42"/>
      <c r="GT763" s="42"/>
    </row>
    <row r="764" spans="32:202" x14ac:dyDescent="0.35">
      <c r="AF764" s="42"/>
      <c r="AG764" s="42"/>
      <c r="EX764" s="42"/>
      <c r="EY764" s="42"/>
      <c r="GP764" s="42"/>
      <c r="GQ764" s="42"/>
      <c r="GR764" s="42"/>
      <c r="GS764" s="42"/>
      <c r="GT764" s="42"/>
    </row>
    <row r="765" spans="32:202" x14ac:dyDescent="0.35">
      <c r="AF765" s="42"/>
      <c r="AG765" s="42"/>
      <c r="EX765" s="42"/>
      <c r="EY765" s="42"/>
      <c r="GP765" s="42"/>
      <c r="GQ765" s="42"/>
      <c r="GR765" s="42"/>
      <c r="GS765" s="42"/>
      <c r="GT765" s="42"/>
    </row>
    <row r="766" spans="32:202" x14ac:dyDescent="0.35">
      <c r="AF766" s="42"/>
      <c r="AG766" s="42"/>
      <c r="EX766" s="42"/>
      <c r="EY766" s="42"/>
      <c r="GP766" s="42"/>
      <c r="GQ766" s="42"/>
      <c r="GR766" s="42"/>
      <c r="GS766" s="42"/>
      <c r="GT766" s="42"/>
    </row>
    <row r="767" spans="32:202" x14ac:dyDescent="0.35">
      <c r="AF767" s="42"/>
      <c r="AG767" s="42"/>
      <c r="EX767" s="42"/>
      <c r="EY767" s="42"/>
      <c r="GP767" s="42"/>
      <c r="GQ767" s="42"/>
      <c r="GR767" s="42"/>
      <c r="GS767" s="42"/>
      <c r="GT767" s="42"/>
    </row>
    <row r="768" spans="32:202" x14ac:dyDescent="0.35">
      <c r="AF768" s="42"/>
      <c r="AG768" s="42"/>
      <c r="EX768" s="42"/>
      <c r="EY768" s="42"/>
      <c r="GP768" s="42"/>
      <c r="GQ768" s="42"/>
      <c r="GR768" s="42"/>
      <c r="GS768" s="42"/>
      <c r="GT768" s="42"/>
    </row>
    <row r="769" spans="32:202" x14ac:dyDescent="0.35">
      <c r="AF769" s="42"/>
      <c r="AG769" s="42"/>
      <c r="EX769" s="42"/>
      <c r="EY769" s="42"/>
      <c r="GP769" s="42"/>
      <c r="GQ769" s="42"/>
      <c r="GR769" s="42"/>
      <c r="GS769" s="42"/>
      <c r="GT769" s="42"/>
    </row>
    <row r="770" spans="32:202" x14ac:dyDescent="0.35">
      <c r="AF770" s="42"/>
      <c r="AG770" s="42"/>
      <c r="EX770" s="42"/>
      <c r="EY770" s="42"/>
      <c r="GP770" s="42"/>
      <c r="GQ770" s="42"/>
      <c r="GR770" s="42"/>
      <c r="GS770" s="42"/>
      <c r="GT770" s="42"/>
    </row>
    <row r="771" spans="32:202" x14ac:dyDescent="0.35">
      <c r="AF771" s="42"/>
      <c r="AG771" s="42"/>
      <c r="EX771" s="42"/>
      <c r="EY771" s="42"/>
      <c r="GP771" s="42"/>
      <c r="GQ771" s="42"/>
      <c r="GR771" s="42"/>
      <c r="GS771" s="42"/>
      <c r="GT771" s="42"/>
    </row>
    <row r="772" spans="32:202" x14ac:dyDescent="0.35">
      <c r="AF772" s="42"/>
      <c r="AG772" s="42"/>
      <c r="EX772" s="42"/>
      <c r="EY772" s="42"/>
      <c r="GP772" s="42"/>
      <c r="GQ772" s="42"/>
      <c r="GR772" s="42"/>
      <c r="GS772" s="42"/>
      <c r="GT772" s="42"/>
    </row>
    <row r="773" spans="32:202" x14ac:dyDescent="0.35">
      <c r="AF773" s="42"/>
      <c r="AG773" s="42"/>
      <c r="EX773" s="42"/>
      <c r="EY773" s="42"/>
      <c r="GP773" s="42"/>
      <c r="GQ773" s="42"/>
      <c r="GR773" s="42"/>
      <c r="GS773" s="42"/>
      <c r="GT773" s="42"/>
    </row>
    <row r="774" spans="32:202" x14ac:dyDescent="0.35">
      <c r="AF774" s="42"/>
      <c r="AG774" s="42"/>
      <c r="EX774" s="42"/>
      <c r="EY774" s="42"/>
      <c r="GP774" s="42"/>
      <c r="GQ774" s="42"/>
      <c r="GR774" s="42"/>
      <c r="GS774" s="42"/>
      <c r="GT774" s="42"/>
    </row>
    <row r="775" spans="32:202" x14ac:dyDescent="0.35">
      <c r="AF775" s="42"/>
      <c r="AG775" s="42"/>
      <c r="EX775" s="42"/>
      <c r="EY775" s="42"/>
      <c r="GP775" s="42"/>
      <c r="GQ775" s="42"/>
      <c r="GR775" s="42"/>
      <c r="GS775" s="42"/>
      <c r="GT775" s="42"/>
    </row>
    <row r="776" spans="32:202" x14ac:dyDescent="0.35">
      <c r="AF776" s="42"/>
      <c r="AG776" s="42"/>
      <c r="EX776" s="42"/>
      <c r="EY776" s="42"/>
      <c r="GP776" s="42"/>
      <c r="GQ776" s="42"/>
      <c r="GR776" s="42"/>
      <c r="GS776" s="42"/>
      <c r="GT776" s="42"/>
    </row>
    <row r="777" spans="32:202" x14ac:dyDescent="0.35">
      <c r="AF777" s="42"/>
      <c r="AG777" s="42"/>
      <c r="EX777" s="42"/>
      <c r="EY777" s="42"/>
      <c r="GP777" s="42"/>
      <c r="GQ777" s="42"/>
      <c r="GR777" s="42"/>
      <c r="GS777" s="42"/>
      <c r="GT777" s="42"/>
    </row>
    <row r="778" spans="32:202" x14ac:dyDescent="0.35">
      <c r="AF778" s="42"/>
      <c r="AG778" s="42"/>
      <c r="EX778" s="42"/>
      <c r="EY778" s="42"/>
      <c r="GP778" s="42"/>
      <c r="GQ778" s="42"/>
      <c r="GR778" s="42"/>
      <c r="GS778" s="42"/>
      <c r="GT778" s="42"/>
    </row>
    <row r="779" spans="32:202" x14ac:dyDescent="0.35">
      <c r="AF779" s="42"/>
      <c r="AG779" s="42"/>
      <c r="EX779" s="42"/>
      <c r="EY779" s="42"/>
      <c r="GP779" s="42"/>
      <c r="GQ779" s="42"/>
      <c r="GR779" s="42"/>
      <c r="GS779" s="42"/>
      <c r="GT779" s="42"/>
    </row>
    <row r="780" spans="32:202" x14ac:dyDescent="0.35">
      <c r="AF780" s="42"/>
      <c r="AG780" s="42"/>
      <c r="EX780" s="42"/>
      <c r="EY780" s="42"/>
      <c r="GP780" s="42"/>
      <c r="GQ780" s="42"/>
      <c r="GR780" s="42"/>
      <c r="GS780" s="42"/>
      <c r="GT780" s="42"/>
    </row>
    <row r="781" spans="32:202" x14ac:dyDescent="0.35">
      <c r="AF781" s="42"/>
      <c r="AG781" s="42"/>
      <c r="EX781" s="42"/>
      <c r="EY781" s="42"/>
      <c r="GP781" s="42"/>
      <c r="GQ781" s="42"/>
      <c r="GR781" s="42"/>
      <c r="GS781" s="42"/>
      <c r="GT781" s="42"/>
    </row>
    <row r="782" spans="32:202" x14ac:dyDescent="0.35">
      <c r="AF782" s="42"/>
      <c r="AG782" s="42"/>
      <c r="EX782" s="42"/>
      <c r="EY782" s="42"/>
      <c r="GP782" s="42"/>
      <c r="GQ782" s="42"/>
      <c r="GR782" s="42"/>
      <c r="GS782" s="42"/>
      <c r="GT782" s="42"/>
    </row>
    <row r="783" spans="32:202" x14ac:dyDescent="0.35">
      <c r="AF783" s="42"/>
      <c r="AG783" s="42"/>
      <c r="EX783" s="42"/>
      <c r="EY783" s="42"/>
      <c r="GP783" s="42"/>
      <c r="GQ783" s="42"/>
      <c r="GR783" s="42"/>
      <c r="GS783" s="42"/>
      <c r="GT783" s="42"/>
    </row>
    <row r="784" spans="32:202" x14ac:dyDescent="0.35">
      <c r="AF784" s="42"/>
      <c r="AG784" s="42"/>
      <c r="EX784" s="42"/>
      <c r="EY784" s="42"/>
      <c r="GP784" s="42"/>
      <c r="GQ784" s="42"/>
      <c r="GR784" s="42"/>
      <c r="GS784" s="42"/>
      <c r="GT784" s="42"/>
    </row>
    <row r="785" spans="32:202" x14ac:dyDescent="0.35">
      <c r="AF785" s="42"/>
      <c r="AG785" s="42"/>
      <c r="EX785" s="42"/>
      <c r="EY785" s="42"/>
      <c r="GP785" s="42"/>
      <c r="GQ785" s="42"/>
      <c r="GR785" s="42"/>
      <c r="GS785" s="42"/>
      <c r="GT785" s="42"/>
    </row>
    <row r="786" spans="32:202" x14ac:dyDescent="0.35">
      <c r="AF786" s="42"/>
      <c r="AG786" s="42"/>
      <c r="EX786" s="42"/>
      <c r="EY786" s="42"/>
      <c r="GP786" s="42"/>
      <c r="GQ786" s="42"/>
      <c r="GR786" s="42"/>
      <c r="GS786" s="42"/>
      <c r="GT786" s="42"/>
    </row>
    <row r="787" spans="32:202" x14ac:dyDescent="0.35">
      <c r="AF787" s="42"/>
      <c r="AG787" s="42"/>
      <c r="EX787" s="42"/>
      <c r="EY787" s="42"/>
      <c r="GP787" s="42"/>
      <c r="GQ787" s="42"/>
      <c r="GR787" s="42"/>
      <c r="GS787" s="42"/>
      <c r="GT787" s="42"/>
    </row>
    <row r="788" spans="32:202" x14ac:dyDescent="0.35">
      <c r="AF788" s="42"/>
      <c r="AG788" s="42"/>
      <c r="EX788" s="42"/>
      <c r="EY788" s="42"/>
      <c r="GP788" s="42"/>
      <c r="GQ788" s="42"/>
      <c r="GR788" s="42"/>
      <c r="GS788" s="42"/>
      <c r="GT788" s="42"/>
    </row>
    <row r="789" spans="32:202" x14ac:dyDescent="0.35">
      <c r="AF789" s="42"/>
      <c r="AG789" s="42"/>
      <c r="EX789" s="42"/>
      <c r="EY789" s="42"/>
      <c r="GP789" s="42"/>
      <c r="GQ789" s="42"/>
      <c r="GR789" s="42"/>
      <c r="GS789" s="42"/>
      <c r="GT789" s="42"/>
    </row>
    <row r="790" spans="32:202" x14ac:dyDescent="0.35">
      <c r="AF790" s="42"/>
      <c r="AG790" s="42"/>
      <c r="EX790" s="42"/>
      <c r="EY790" s="42"/>
      <c r="GP790" s="42"/>
      <c r="GQ790" s="42"/>
      <c r="GR790" s="42"/>
      <c r="GS790" s="42"/>
      <c r="GT790" s="42"/>
    </row>
    <row r="791" spans="32:202" x14ac:dyDescent="0.35">
      <c r="AF791" s="42"/>
      <c r="AG791" s="42"/>
      <c r="EX791" s="42"/>
      <c r="EY791" s="42"/>
      <c r="GP791" s="42"/>
      <c r="GQ791" s="42"/>
      <c r="GR791" s="42"/>
      <c r="GS791" s="42"/>
      <c r="GT791" s="42"/>
    </row>
    <row r="792" spans="32:202" x14ac:dyDescent="0.35">
      <c r="AF792" s="42"/>
      <c r="AG792" s="42"/>
      <c r="EX792" s="42"/>
      <c r="EY792" s="42"/>
      <c r="GP792" s="42"/>
      <c r="GQ792" s="42"/>
      <c r="GR792" s="42"/>
      <c r="GS792" s="42"/>
      <c r="GT792" s="42"/>
    </row>
    <row r="793" spans="32:202" x14ac:dyDescent="0.35">
      <c r="AF793" s="42"/>
      <c r="AG793" s="42"/>
      <c r="EX793" s="42"/>
      <c r="EY793" s="42"/>
      <c r="GP793" s="42"/>
      <c r="GQ793" s="42"/>
      <c r="GR793" s="42"/>
      <c r="GS793" s="42"/>
      <c r="GT793" s="42"/>
    </row>
    <row r="794" spans="32:202" x14ac:dyDescent="0.35">
      <c r="AF794" s="42"/>
      <c r="AG794" s="42"/>
      <c r="EX794" s="42"/>
      <c r="EY794" s="42"/>
      <c r="GP794" s="42"/>
      <c r="GQ794" s="42"/>
      <c r="GR794" s="42"/>
      <c r="GS794" s="42"/>
      <c r="GT794" s="42"/>
    </row>
    <row r="795" spans="32:202" x14ac:dyDescent="0.35">
      <c r="AF795" s="42"/>
      <c r="AG795" s="42"/>
      <c r="EX795" s="42"/>
      <c r="EY795" s="42"/>
      <c r="GP795" s="42"/>
      <c r="GQ795" s="42"/>
      <c r="GR795" s="42"/>
      <c r="GS795" s="42"/>
      <c r="GT795" s="42"/>
    </row>
    <row r="796" spans="32:202" x14ac:dyDescent="0.35">
      <c r="AF796" s="42"/>
      <c r="AG796" s="42"/>
      <c r="EX796" s="42"/>
      <c r="EY796" s="42"/>
      <c r="GP796" s="42"/>
      <c r="GQ796" s="42"/>
      <c r="GR796" s="42"/>
      <c r="GS796" s="42"/>
      <c r="GT796" s="42"/>
    </row>
    <row r="797" spans="32:202" x14ac:dyDescent="0.35">
      <c r="AF797" s="42"/>
      <c r="AG797" s="42"/>
      <c r="EX797" s="42"/>
      <c r="EY797" s="42"/>
      <c r="GP797" s="42"/>
      <c r="GQ797" s="42"/>
      <c r="GR797" s="42"/>
      <c r="GS797" s="42"/>
      <c r="GT797" s="42"/>
    </row>
    <row r="798" spans="32:202" x14ac:dyDescent="0.35">
      <c r="AF798" s="42"/>
      <c r="AG798" s="42"/>
      <c r="EX798" s="42"/>
      <c r="EY798" s="42"/>
      <c r="GP798" s="42"/>
      <c r="GQ798" s="42"/>
      <c r="GR798" s="42"/>
      <c r="GS798" s="42"/>
      <c r="GT798" s="42"/>
    </row>
    <row r="799" spans="32:202" x14ac:dyDescent="0.35">
      <c r="AF799" s="42"/>
      <c r="AG799" s="42"/>
      <c r="EX799" s="42"/>
      <c r="EY799" s="42"/>
      <c r="GP799" s="42"/>
      <c r="GQ799" s="42"/>
      <c r="GR799" s="42"/>
      <c r="GS799" s="42"/>
      <c r="GT799" s="42"/>
    </row>
    <row r="800" spans="32:202" x14ac:dyDescent="0.35">
      <c r="AF800" s="42"/>
      <c r="AG800" s="42"/>
      <c r="EX800" s="42"/>
      <c r="EY800" s="42"/>
      <c r="GP800" s="42"/>
      <c r="GQ800" s="42"/>
      <c r="GR800" s="42"/>
      <c r="GS800" s="42"/>
      <c r="GT800" s="42"/>
    </row>
    <row r="801" spans="32:202" x14ac:dyDescent="0.35">
      <c r="AF801" s="42"/>
      <c r="AG801" s="42"/>
      <c r="EX801" s="42"/>
      <c r="EY801" s="42"/>
      <c r="GP801" s="42"/>
      <c r="GQ801" s="42"/>
      <c r="GR801" s="42"/>
      <c r="GS801" s="42"/>
      <c r="GT801" s="42"/>
    </row>
    <row r="802" spans="32:202" x14ac:dyDescent="0.35">
      <c r="AF802" s="42"/>
      <c r="AG802" s="42"/>
      <c r="EX802" s="42"/>
      <c r="EY802" s="42"/>
      <c r="GP802" s="42"/>
      <c r="GQ802" s="42"/>
      <c r="GR802" s="42"/>
      <c r="GS802" s="42"/>
      <c r="GT802" s="42"/>
    </row>
    <row r="803" spans="32:202" x14ac:dyDescent="0.35">
      <c r="AF803" s="42"/>
      <c r="AG803" s="42"/>
      <c r="EX803" s="42"/>
      <c r="EY803" s="42"/>
      <c r="GP803" s="42"/>
      <c r="GQ803" s="42"/>
      <c r="GR803" s="42"/>
      <c r="GS803" s="42"/>
      <c r="GT803" s="42"/>
    </row>
    <row r="804" spans="32:202" x14ac:dyDescent="0.35">
      <c r="AF804" s="42"/>
      <c r="AG804" s="42"/>
      <c r="EX804" s="42"/>
      <c r="EY804" s="42"/>
      <c r="GP804" s="42"/>
      <c r="GQ804" s="42"/>
      <c r="GR804" s="42"/>
      <c r="GS804" s="42"/>
      <c r="GT804" s="42"/>
    </row>
    <row r="805" spans="32:202" x14ac:dyDescent="0.35">
      <c r="AF805" s="42"/>
      <c r="AG805" s="42"/>
      <c r="EX805" s="42"/>
      <c r="EY805" s="42"/>
      <c r="GP805" s="42"/>
      <c r="GQ805" s="42"/>
      <c r="GR805" s="42"/>
      <c r="GS805" s="42"/>
      <c r="GT805" s="42"/>
    </row>
    <row r="806" spans="32:202" x14ac:dyDescent="0.35">
      <c r="AF806" s="42"/>
      <c r="AG806" s="42"/>
      <c r="EX806" s="42"/>
      <c r="EY806" s="42"/>
      <c r="GP806" s="42"/>
      <c r="GQ806" s="42"/>
      <c r="GR806" s="42"/>
      <c r="GS806" s="42"/>
      <c r="GT806" s="42"/>
    </row>
    <row r="807" spans="32:202" x14ac:dyDescent="0.35">
      <c r="AF807" s="42"/>
      <c r="AG807" s="42"/>
      <c r="EX807" s="42"/>
      <c r="EY807" s="42"/>
      <c r="GP807" s="42"/>
      <c r="GQ807" s="42"/>
      <c r="GR807" s="42"/>
      <c r="GS807" s="42"/>
      <c r="GT807" s="42"/>
    </row>
    <row r="808" spans="32:202" x14ac:dyDescent="0.35">
      <c r="AF808" s="42"/>
      <c r="AG808" s="42"/>
      <c r="EX808" s="42"/>
      <c r="EY808" s="42"/>
      <c r="GP808" s="42"/>
      <c r="GQ808" s="42"/>
      <c r="GR808" s="42"/>
      <c r="GS808" s="42"/>
      <c r="GT808" s="42"/>
    </row>
    <row r="809" spans="32:202" x14ac:dyDescent="0.35">
      <c r="AF809" s="42"/>
      <c r="AG809" s="42"/>
      <c r="EX809" s="42"/>
      <c r="EY809" s="42"/>
      <c r="GP809" s="42"/>
      <c r="GQ809" s="42"/>
      <c r="GR809" s="42"/>
      <c r="GS809" s="42"/>
      <c r="GT809" s="42"/>
    </row>
    <row r="810" spans="32:202" x14ac:dyDescent="0.35">
      <c r="AF810" s="42"/>
      <c r="AG810" s="42"/>
      <c r="EX810" s="42"/>
      <c r="EY810" s="42"/>
      <c r="GP810" s="42"/>
      <c r="GQ810" s="42"/>
      <c r="GR810" s="42"/>
      <c r="GS810" s="42"/>
      <c r="GT810" s="42"/>
    </row>
    <row r="811" spans="32:202" x14ac:dyDescent="0.35">
      <c r="AF811" s="42"/>
      <c r="AG811" s="42"/>
      <c r="EX811" s="42"/>
      <c r="EY811" s="42"/>
      <c r="GP811" s="42"/>
      <c r="GQ811" s="42"/>
      <c r="GR811" s="42"/>
      <c r="GS811" s="42"/>
      <c r="GT811" s="42"/>
    </row>
    <row r="812" spans="32:202" x14ac:dyDescent="0.35">
      <c r="AF812" s="42"/>
      <c r="AG812" s="42"/>
      <c r="EX812" s="42"/>
      <c r="EY812" s="42"/>
      <c r="GP812" s="42"/>
      <c r="GQ812" s="42"/>
      <c r="GR812" s="42"/>
      <c r="GS812" s="42"/>
      <c r="GT812" s="42"/>
    </row>
    <row r="813" spans="32:202" x14ac:dyDescent="0.35">
      <c r="AF813" s="42"/>
      <c r="AG813" s="42"/>
      <c r="EX813" s="42"/>
      <c r="EY813" s="42"/>
      <c r="GP813" s="42"/>
      <c r="GQ813" s="42"/>
      <c r="GR813" s="42"/>
      <c r="GS813" s="42"/>
      <c r="GT813" s="42"/>
    </row>
    <row r="814" spans="32:202" x14ac:dyDescent="0.35">
      <c r="AF814" s="42"/>
      <c r="AG814" s="42"/>
      <c r="EX814" s="42"/>
      <c r="EY814" s="42"/>
      <c r="GP814" s="42"/>
      <c r="GQ814" s="42"/>
      <c r="GR814" s="42"/>
      <c r="GS814" s="42"/>
      <c r="GT814" s="42"/>
    </row>
    <row r="815" spans="32:202" x14ac:dyDescent="0.35">
      <c r="AF815" s="42"/>
      <c r="AG815" s="42"/>
      <c r="EX815" s="42"/>
      <c r="EY815" s="42"/>
      <c r="GP815" s="42"/>
      <c r="GQ815" s="42"/>
      <c r="GR815" s="42"/>
      <c r="GS815" s="42"/>
      <c r="GT815" s="42"/>
    </row>
    <row r="816" spans="32:202" x14ac:dyDescent="0.35">
      <c r="AF816" s="42"/>
      <c r="AG816" s="42"/>
      <c r="EX816" s="42"/>
      <c r="EY816" s="42"/>
      <c r="GP816" s="42"/>
      <c r="GQ816" s="42"/>
      <c r="GR816" s="42"/>
      <c r="GS816" s="42"/>
      <c r="GT816" s="42"/>
    </row>
    <row r="817" spans="32:202" x14ac:dyDescent="0.35">
      <c r="AF817" s="42"/>
      <c r="AG817" s="42"/>
      <c r="EX817" s="42"/>
      <c r="EY817" s="42"/>
      <c r="GP817" s="42"/>
      <c r="GQ817" s="42"/>
      <c r="GR817" s="42"/>
      <c r="GS817" s="42"/>
      <c r="GT817" s="42"/>
    </row>
    <row r="818" spans="32:202" x14ac:dyDescent="0.35">
      <c r="AF818" s="42"/>
      <c r="AG818" s="42"/>
      <c r="EX818" s="42"/>
      <c r="EY818" s="42"/>
      <c r="GP818" s="42"/>
      <c r="GQ818" s="42"/>
      <c r="GR818" s="42"/>
      <c r="GS818" s="42"/>
      <c r="GT818" s="42"/>
    </row>
    <row r="819" spans="32:202" x14ac:dyDescent="0.35">
      <c r="AF819" s="42"/>
      <c r="AG819" s="42"/>
      <c r="EX819" s="42"/>
      <c r="EY819" s="42"/>
      <c r="GP819" s="42"/>
      <c r="GQ819" s="42"/>
      <c r="GR819" s="42"/>
      <c r="GS819" s="42"/>
      <c r="GT819" s="42"/>
    </row>
    <row r="820" spans="32:202" x14ac:dyDescent="0.35">
      <c r="AF820" s="42"/>
      <c r="AG820" s="42"/>
      <c r="EX820" s="42"/>
      <c r="EY820" s="42"/>
      <c r="GP820" s="42"/>
      <c r="GQ820" s="42"/>
      <c r="GR820" s="42"/>
      <c r="GS820" s="42"/>
      <c r="GT820" s="42"/>
    </row>
    <row r="821" spans="32:202" x14ac:dyDescent="0.35">
      <c r="AF821" s="42"/>
      <c r="AG821" s="42"/>
      <c r="EX821" s="42"/>
      <c r="EY821" s="42"/>
      <c r="GP821" s="42"/>
      <c r="GQ821" s="42"/>
      <c r="GR821" s="42"/>
      <c r="GS821" s="42"/>
      <c r="GT821" s="42"/>
    </row>
    <row r="822" spans="32:202" x14ac:dyDescent="0.35">
      <c r="AF822" s="42"/>
      <c r="AG822" s="42"/>
      <c r="EX822" s="42"/>
      <c r="EY822" s="42"/>
      <c r="GP822" s="42"/>
      <c r="GQ822" s="42"/>
      <c r="GR822" s="42"/>
      <c r="GS822" s="42"/>
      <c r="GT822" s="42"/>
    </row>
    <row r="823" spans="32:202" x14ac:dyDescent="0.35">
      <c r="AF823" s="42"/>
      <c r="AG823" s="42"/>
      <c r="EX823" s="42"/>
      <c r="EY823" s="42"/>
      <c r="GP823" s="42"/>
      <c r="GQ823" s="42"/>
      <c r="GR823" s="42"/>
      <c r="GS823" s="42"/>
      <c r="GT823" s="42"/>
    </row>
    <row r="824" spans="32:202" x14ac:dyDescent="0.35">
      <c r="AF824" s="42"/>
      <c r="AG824" s="42"/>
      <c r="EX824" s="42"/>
      <c r="EY824" s="42"/>
      <c r="GP824" s="42"/>
      <c r="GQ824" s="42"/>
      <c r="GR824" s="42"/>
      <c r="GS824" s="42"/>
      <c r="GT824" s="42"/>
    </row>
    <row r="825" spans="32:202" x14ac:dyDescent="0.35">
      <c r="AF825" s="42"/>
      <c r="AG825" s="42"/>
      <c r="EX825" s="42"/>
      <c r="EY825" s="42"/>
      <c r="GP825" s="42"/>
      <c r="GQ825" s="42"/>
      <c r="GR825" s="42"/>
      <c r="GS825" s="42"/>
      <c r="GT825" s="42"/>
    </row>
    <row r="826" spans="32:202" x14ac:dyDescent="0.35">
      <c r="AF826" s="42"/>
      <c r="AG826" s="42"/>
      <c r="EX826" s="42"/>
      <c r="EY826" s="42"/>
      <c r="GP826" s="42"/>
      <c r="GQ826" s="42"/>
      <c r="GR826" s="42"/>
      <c r="GS826" s="42"/>
      <c r="GT826" s="42"/>
    </row>
    <row r="827" spans="32:202" x14ac:dyDescent="0.35">
      <c r="AF827" s="42"/>
      <c r="AG827" s="42"/>
      <c r="EX827" s="42"/>
      <c r="EY827" s="42"/>
      <c r="GP827" s="42"/>
      <c r="GQ827" s="42"/>
      <c r="GR827" s="42"/>
      <c r="GS827" s="42"/>
      <c r="GT827" s="42"/>
    </row>
    <row r="828" spans="32:202" x14ac:dyDescent="0.35">
      <c r="AF828" s="42"/>
      <c r="AG828" s="42"/>
      <c r="EX828" s="42"/>
      <c r="EY828" s="42"/>
      <c r="GP828" s="42"/>
      <c r="GQ828" s="42"/>
      <c r="GR828" s="42"/>
      <c r="GS828" s="42"/>
      <c r="GT828" s="42"/>
    </row>
    <row r="829" spans="32:202" x14ac:dyDescent="0.35">
      <c r="AF829" s="42"/>
      <c r="AG829" s="42"/>
      <c r="EX829" s="42"/>
      <c r="EY829" s="42"/>
      <c r="GP829" s="42"/>
      <c r="GQ829" s="42"/>
      <c r="GR829" s="42"/>
      <c r="GS829" s="42"/>
      <c r="GT829" s="42"/>
    </row>
    <row r="830" spans="32:202" x14ac:dyDescent="0.35">
      <c r="AF830" s="42"/>
      <c r="AG830" s="42"/>
      <c r="EX830" s="42"/>
      <c r="EY830" s="42"/>
      <c r="GP830" s="42"/>
      <c r="GQ830" s="42"/>
      <c r="GR830" s="42"/>
      <c r="GS830" s="42"/>
      <c r="GT830" s="42"/>
    </row>
    <row r="831" spans="32:202" x14ac:dyDescent="0.35">
      <c r="AF831" s="42"/>
      <c r="AG831" s="42"/>
      <c r="EX831" s="42"/>
      <c r="EY831" s="42"/>
      <c r="GP831" s="42"/>
      <c r="GQ831" s="42"/>
      <c r="GR831" s="42"/>
      <c r="GS831" s="42"/>
      <c r="GT831" s="42"/>
    </row>
    <row r="832" spans="32:202" x14ac:dyDescent="0.35">
      <c r="AF832" s="42"/>
      <c r="AG832" s="42"/>
      <c r="EX832" s="42"/>
      <c r="EY832" s="42"/>
      <c r="GP832" s="42"/>
      <c r="GQ832" s="42"/>
      <c r="GR832" s="42"/>
      <c r="GS832" s="42"/>
      <c r="GT832" s="42"/>
    </row>
    <row r="833" spans="32:202" x14ac:dyDescent="0.35">
      <c r="AF833" s="42"/>
      <c r="AG833" s="42"/>
      <c r="EX833" s="42"/>
      <c r="EY833" s="42"/>
      <c r="GP833" s="42"/>
      <c r="GQ833" s="42"/>
      <c r="GR833" s="42"/>
      <c r="GS833" s="42"/>
      <c r="GT833" s="42"/>
    </row>
    <row r="834" spans="32:202" x14ac:dyDescent="0.35">
      <c r="AF834" s="42"/>
      <c r="AG834" s="42"/>
      <c r="EX834" s="42"/>
      <c r="EY834" s="42"/>
      <c r="GP834" s="42"/>
      <c r="GQ834" s="42"/>
      <c r="GR834" s="42"/>
      <c r="GS834" s="42"/>
      <c r="GT834" s="42"/>
    </row>
    <row r="835" spans="32:202" x14ac:dyDescent="0.35">
      <c r="AF835" s="42"/>
      <c r="AG835" s="42"/>
      <c r="EX835" s="42"/>
      <c r="EY835" s="42"/>
      <c r="GP835" s="42"/>
      <c r="GQ835" s="42"/>
      <c r="GR835" s="42"/>
      <c r="GS835" s="42"/>
      <c r="GT835" s="42"/>
    </row>
    <row r="836" spans="32:202" x14ac:dyDescent="0.35">
      <c r="AF836" s="42"/>
      <c r="AG836" s="42"/>
      <c r="EX836" s="42"/>
      <c r="EY836" s="42"/>
      <c r="GP836" s="42"/>
      <c r="GQ836" s="42"/>
      <c r="GR836" s="42"/>
      <c r="GS836" s="42"/>
      <c r="GT836" s="42"/>
    </row>
    <row r="837" spans="32:202" x14ac:dyDescent="0.35">
      <c r="AF837" s="42"/>
      <c r="AG837" s="42"/>
      <c r="EX837" s="42"/>
      <c r="EY837" s="42"/>
      <c r="GP837" s="42"/>
      <c r="GQ837" s="42"/>
      <c r="GR837" s="42"/>
      <c r="GS837" s="42"/>
      <c r="GT837" s="42"/>
    </row>
    <row r="838" spans="32:202" x14ac:dyDescent="0.35">
      <c r="AF838" s="42"/>
      <c r="AG838" s="42"/>
      <c r="EX838" s="42"/>
      <c r="EY838" s="42"/>
      <c r="GP838" s="42"/>
      <c r="GQ838" s="42"/>
      <c r="GR838" s="42"/>
      <c r="GS838" s="42"/>
      <c r="GT838" s="42"/>
    </row>
    <row r="839" spans="32:202" x14ac:dyDescent="0.35">
      <c r="AF839" s="42"/>
      <c r="AG839" s="42"/>
      <c r="EX839" s="42"/>
      <c r="EY839" s="42"/>
      <c r="GP839" s="42"/>
      <c r="GQ839" s="42"/>
      <c r="GR839" s="42"/>
      <c r="GS839" s="42"/>
      <c r="GT839" s="42"/>
    </row>
    <row r="840" spans="32:202" x14ac:dyDescent="0.35">
      <c r="AF840" s="42"/>
      <c r="AG840" s="42"/>
      <c r="EX840" s="42"/>
      <c r="EY840" s="42"/>
      <c r="GP840" s="42"/>
      <c r="GQ840" s="42"/>
      <c r="GR840" s="42"/>
      <c r="GS840" s="42"/>
      <c r="GT840" s="42"/>
    </row>
    <row r="841" spans="32:202" x14ac:dyDescent="0.35">
      <c r="AF841" s="42"/>
      <c r="AG841" s="42"/>
      <c r="EX841" s="42"/>
      <c r="EY841" s="42"/>
      <c r="GP841" s="42"/>
      <c r="GQ841" s="42"/>
      <c r="GR841" s="42"/>
      <c r="GS841" s="42"/>
      <c r="GT841" s="42"/>
    </row>
    <row r="842" spans="32:202" x14ac:dyDescent="0.35">
      <c r="AF842" s="42"/>
      <c r="AG842" s="42"/>
      <c r="EX842" s="42"/>
      <c r="EY842" s="42"/>
      <c r="GP842" s="42"/>
      <c r="GQ842" s="42"/>
      <c r="GR842" s="42"/>
      <c r="GS842" s="42"/>
      <c r="GT842" s="42"/>
    </row>
    <row r="843" spans="32:202" x14ac:dyDescent="0.35">
      <c r="AF843" s="42"/>
      <c r="AG843" s="42"/>
      <c r="EX843" s="42"/>
      <c r="EY843" s="42"/>
      <c r="GP843" s="42"/>
      <c r="GQ843" s="42"/>
      <c r="GR843" s="42"/>
      <c r="GS843" s="42"/>
      <c r="GT843" s="42"/>
    </row>
    <row r="844" spans="32:202" x14ac:dyDescent="0.35">
      <c r="AF844" s="42"/>
      <c r="AG844" s="42"/>
      <c r="EX844" s="42"/>
      <c r="EY844" s="42"/>
      <c r="GP844" s="42"/>
      <c r="GQ844" s="42"/>
      <c r="GR844" s="42"/>
      <c r="GS844" s="42"/>
      <c r="GT844" s="42"/>
    </row>
    <row r="845" spans="32:202" x14ac:dyDescent="0.35">
      <c r="AF845" s="42"/>
      <c r="AG845" s="42"/>
      <c r="EX845" s="42"/>
      <c r="EY845" s="42"/>
      <c r="GP845" s="42"/>
      <c r="GQ845" s="42"/>
      <c r="GR845" s="42"/>
      <c r="GS845" s="42"/>
      <c r="GT845" s="42"/>
    </row>
    <row r="846" spans="32:202" x14ac:dyDescent="0.35">
      <c r="AF846" s="42"/>
      <c r="AG846" s="42"/>
      <c r="EX846" s="42"/>
      <c r="EY846" s="42"/>
      <c r="GP846" s="42"/>
      <c r="GQ846" s="42"/>
      <c r="GR846" s="42"/>
      <c r="GS846" s="42"/>
      <c r="GT846" s="42"/>
    </row>
    <row r="847" spans="32:202" x14ac:dyDescent="0.35">
      <c r="AF847" s="42"/>
      <c r="AG847" s="42"/>
      <c r="EX847" s="42"/>
      <c r="EY847" s="42"/>
      <c r="GP847" s="42"/>
      <c r="GQ847" s="42"/>
      <c r="GR847" s="42"/>
      <c r="GS847" s="42"/>
      <c r="GT847" s="42"/>
    </row>
    <row r="848" spans="32:202" x14ac:dyDescent="0.35">
      <c r="AF848" s="42"/>
      <c r="AG848" s="42"/>
      <c r="EX848" s="42"/>
      <c r="EY848" s="42"/>
      <c r="GP848" s="42"/>
      <c r="GQ848" s="42"/>
      <c r="GR848" s="42"/>
      <c r="GS848" s="42"/>
      <c r="GT848" s="42"/>
    </row>
    <row r="849" spans="32:202" x14ac:dyDescent="0.35">
      <c r="AF849" s="42"/>
      <c r="AG849" s="42"/>
      <c r="EX849" s="42"/>
      <c r="EY849" s="42"/>
      <c r="GP849" s="42"/>
      <c r="GQ849" s="42"/>
      <c r="GR849" s="42"/>
      <c r="GS849" s="42"/>
      <c r="GT849" s="42"/>
    </row>
    <row r="850" spans="32:202" x14ac:dyDescent="0.35">
      <c r="AF850" s="42"/>
      <c r="AG850" s="42"/>
      <c r="EX850" s="42"/>
      <c r="EY850" s="42"/>
      <c r="GP850" s="42"/>
      <c r="GQ850" s="42"/>
      <c r="GR850" s="42"/>
      <c r="GS850" s="42"/>
      <c r="GT850" s="42"/>
    </row>
    <row r="851" spans="32:202" x14ac:dyDescent="0.35">
      <c r="AF851" s="42"/>
      <c r="AG851" s="42"/>
      <c r="EX851" s="42"/>
      <c r="EY851" s="42"/>
      <c r="GP851" s="42"/>
      <c r="GQ851" s="42"/>
      <c r="GR851" s="42"/>
      <c r="GS851" s="42"/>
      <c r="GT851" s="42"/>
    </row>
    <row r="852" spans="32:202" x14ac:dyDescent="0.35">
      <c r="AF852" s="42"/>
      <c r="AG852" s="42"/>
      <c r="EX852" s="42"/>
      <c r="EY852" s="42"/>
      <c r="GP852" s="42"/>
      <c r="GQ852" s="42"/>
      <c r="GR852" s="42"/>
      <c r="GS852" s="42"/>
      <c r="GT852" s="42"/>
    </row>
    <row r="853" spans="32:202" x14ac:dyDescent="0.35">
      <c r="AF853" s="42"/>
      <c r="AG853" s="42"/>
      <c r="EX853" s="42"/>
      <c r="EY853" s="42"/>
      <c r="GP853" s="42"/>
      <c r="GQ853" s="42"/>
      <c r="GR853" s="42"/>
      <c r="GS853" s="42"/>
      <c r="GT853" s="42"/>
    </row>
    <row r="854" spans="32:202" x14ac:dyDescent="0.35">
      <c r="AF854" s="42"/>
      <c r="AG854" s="42"/>
      <c r="EX854" s="42"/>
      <c r="EY854" s="42"/>
      <c r="GP854" s="42"/>
      <c r="GQ854" s="42"/>
      <c r="GR854" s="42"/>
      <c r="GS854" s="42"/>
      <c r="GT854" s="42"/>
    </row>
    <row r="855" spans="32:202" x14ac:dyDescent="0.35">
      <c r="AF855" s="42"/>
      <c r="AG855" s="42"/>
      <c r="EX855" s="42"/>
      <c r="EY855" s="42"/>
      <c r="GP855" s="42"/>
      <c r="GQ855" s="42"/>
      <c r="GR855" s="42"/>
      <c r="GS855" s="42"/>
      <c r="GT855" s="42"/>
    </row>
    <row r="856" spans="32:202" x14ac:dyDescent="0.35">
      <c r="AF856" s="42"/>
      <c r="AG856" s="42"/>
      <c r="EX856" s="42"/>
      <c r="EY856" s="42"/>
      <c r="GP856" s="42"/>
      <c r="GQ856" s="42"/>
      <c r="GR856" s="42"/>
      <c r="GS856" s="42"/>
      <c r="GT856" s="42"/>
    </row>
    <row r="857" spans="32:202" x14ac:dyDescent="0.35">
      <c r="AF857" s="42"/>
      <c r="AG857" s="42"/>
      <c r="EX857" s="42"/>
      <c r="EY857" s="42"/>
      <c r="GP857" s="42"/>
      <c r="GQ857" s="42"/>
      <c r="GR857" s="42"/>
      <c r="GS857" s="42"/>
      <c r="GT857" s="42"/>
    </row>
    <row r="858" spans="32:202" x14ac:dyDescent="0.35">
      <c r="AF858" s="42"/>
      <c r="AG858" s="42"/>
      <c r="EX858" s="42"/>
      <c r="EY858" s="42"/>
      <c r="GP858" s="42"/>
      <c r="GQ858" s="42"/>
      <c r="GR858" s="42"/>
      <c r="GS858" s="42"/>
      <c r="GT858" s="42"/>
    </row>
    <row r="859" spans="32:202" x14ac:dyDescent="0.35">
      <c r="AF859" s="42"/>
      <c r="AG859" s="42"/>
      <c r="EX859" s="42"/>
      <c r="EY859" s="42"/>
      <c r="GP859" s="42"/>
      <c r="GQ859" s="42"/>
      <c r="GR859" s="42"/>
      <c r="GS859" s="42"/>
      <c r="GT859" s="42"/>
    </row>
    <row r="860" spans="32:202" x14ac:dyDescent="0.35">
      <c r="AF860" s="42"/>
      <c r="AG860" s="42"/>
      <c r="EX860" s="42"/>
      <c r="EY860" s="42"/>
      <c r="GP860" s="42"/>
      <c r="GQ860" s="42"/>
      <c r="GR860" s="42"/>
      <c r="GS860" s="42"/>
      <c r="GT860" s="42"/>
    </row>
    <row r="861" spans="32:202" x14ac:dyDescent="0.35">
      <c r="AF861" s="42"/>
      <c r="AG861" s="42"/>
      <c r="EX861" s="42"/>
      <c r="EY861" s="42"/>
      <c r="GP861" s="42"/>
      <c r="GQ861" s="42"/>
      <c r="GR861" s="42"/>
      <c r="GS861" s="42"/>
      <c r="GT861" s="42"/>
    </row>
    <row r="862" spans="32:202" x14ac:dyDescent="0.35">
      <c r="AF862" s="42"/>
      <c r="AG862" s="42"/>
      <c r="EX862" s="42"/>
      <c r="EY862" s="42"/>
      <c r="GP862" s="42"/>
      <c r="GQ862" s="42"/>
      <c r="GR862" s="42"/>
      <c r="GS862" s="42"/>
      <c r="GT862" s="42"/>
    </row>
    <row r="863" spans="32:202" x14ac:dyDescent="0.35">
      <c r="AF863" s="42"/>
      <c r="AG863" s="42"/>
      <c r="EX863" s="42"/>
      <c r="EY863" s="42"/>
      <c r="GP863" s="42"/>
      <c r="GQ863" s="42"/>
      <c r="GR863" s="42"/>
      <c r="GS863" s="42"/>
      <c r="GT863" s="42"/>
    </row>
    <row r="864" spans="32:202" x14ac:dyDescent="0.35">
      <c r="AF864" s="42"/>
      <c r="AG864" s="42"/>
      <c r="EX864" s="42"/>
      <c r="EY864" s="42"/>
      <c r="GP864" s="42"/>
      <c r="GQ864" s="42"/>
      <c r="GR864" s="42"/>
      <c r="GS864" s="42"/>
      <c r="GT864" s="42"/>
    </row>
    <row r="865" spans="32:202" x14ac:dyDescent="0.35">
      <c r="AF865" s="42"/>
      <c r="AG865" s="42"/>
      <c r="EX865" s="42"/>
      <c r="EY865" s="42"/>
      <c r="GP865" s="42"/>
      <c r="GQ865" s="42"/>
      <c r="GR865" s="42"/>
      <c r="GS865" s="42"/>
      <c r="GT865" s="42"/>
    </row>
    <row r="866" spans="32:202" x14ac:dyDescent="0.35">
      <c r="AF866" s="42"/>
      <c r="AG866" s="42"/>
      <c r="EX866" s="42"/>
      <c r="EY866" s="42"/>
      <c r="GP866" s="42"/>
      <c r="GQ866" s="42"/>
      <c r="GR866" s="42"/>
      <c r="GS866" s="42"/>
      <c r="GT866" s="42"/>
    </row>
    <row r="867" spans="32:202" x14ac:dyDescent="0.35">
      <c r="AF867" s="42"/>
      <c r="AG867" s="42"/>
      <c r="EX867" s="42"/>
      <c r="EY867" s="42"/>
      <c r="GP867" s="42"/>
      <c r="GQ867" s="42"/>
      <c r="GR867" s="42"/>
      <c r="GS867" s="42"/>
      <c r="GT867" s="42"/>
    </row>
    <row r="868" spans="32:202" x14ac:dyDescent="0.35">
      <c r="AF868" s="42"/>
      <c r="AG868" s="42"/>
      <c r="EX868" s="42"/>
      <c r="EY868" s="42"/>
      <c r="GP868" s="42"/>
      <c r="GQ868" s="42"/>
      <c r="GR868" s="42"/>
      <c r="GS868" s="42"/>
      <c r="GT868" s="42"/>
    </row>
    <row r="869" spans="32:202" x14ac:dyDescent="0.35">
      <c r="AF869" s="42"/>
      <c r="AG869" s="42"/>
      <c r="EX869" s="42"/>
      <c r="EY869" s="42"/>
      <c r="GP869" s="42"/>
      <c r="GQ869" s="42"/>
      <c r="GR869" s="42"/>
      <c r="GS869" s="42"/>
      <c r="GT869" s="42"/>
    </row>
    <row r="870" spans="32:202" x14ac:dyDescent="0.35">
      <c r="AF870" s="42"/>
      <c r="AG870" s="42"/>
      <c r="EX870" s="42"/>
      <c r="EY870" s="42"/>
      <c r="GP870" s="42"/>
      <c r="GQ870" s="42"/>
      <c r="GR870" s="42"/>
      <c r="GS870" s="42"/>
      <c r="GT870" s="42"/>
    </row>
    <row r="871" spans="32:202" x14ac:dyDescent="0.35">
      <c r="AF871" s="42"/>
      <c r="AG871" s="42"/>
      <c r="EX871" s="42"/>
      <c r="EY871" s="42"/>
      <c r="GP871" s="42"/>
      <c r="GQ871" s="42"/>
      <c r="GR871" s="42"/>
      <c r="GS871" s="42"/>
      <c r="GT871" s="42"/>
    </row>
    <row r="872" spans="32:202" x14ac:dyDescent="0.35">
      <c r="AF872" s="42"/>
      <c r="AG872" s="42"/>
      <c r="EX872" s="42"/>
      <c r="EY872" s="42"/>
      <c r="GP872" s="42"/>
      <c r="GQ872" s="42"/>
      <c r="GR872" s="42"/>
      <c r="GS872" s="42"/>
      <c r="GT872" s="42"/>
    </row>
    <row r="873" spans="32:202" x14ac:dyDescent="0.35">
      <c r="AF873" s="42"/>
      <c r="AG873" s="42"/>
      <c r="EX873" s="42"/>
      <c r="EY873" s="42"/>
      <c r="GP873" s="42"/>
      <c r="GQ873" s="42"/>
      <c r="GR873" s="42"/>
      <c r="GS873" s="42"/>
      <c r="GT873" s="42"/>
    </row>
    <row r="874" spans="32:202" x14ac:dyDescent="0.35">
      <c r="AF874" s="42"/>
      <c r="AG874" s="42"/>
      <c r="EX874" s="42"/>
      <c r="EY874" s="42"/>
      <c r="GP874" s="42"/>
      <c r="GQ874" s="42"/>
      <c r="GR874" s="42"/>
      <c r="GS874" s="42"/>
      <c r="GT874" s="42"/>
    </row>
    <row r="875" spans="32:202" x14ac:dyDescent="0.35">
      <c r="AF875" s="42"/>
      <c r="AG875" s="42"/>
      <c r="EX875" s="42"/>
      <c r="EY875" s="42"/>
      <c r="GP875" s="42"/>
      <c r="GQ875" s="42"/>
      <c r="GR875" s="42"/>
      <c r="GS875" s="42"/>
      <c r="GT875" s="42"/>
    </row>
    <row r="876" spans="32:202" x14ac:dyDescent="0.35">
      <c r="AF876" s="42"/>
      <c r="AG876" s="42"/>
      <c r="EX876" s="42"/>
      <c r="EY876" s="42"/>
      <c r="GP876" s="42"/>
      <c r="GQ876" s="42"/>
      <c r="GR876" s="42"/>
      <c r="GS876" s="42"/>
      <c r="GT876" s="42"/>
    </row>
    <row r="877" spans="32:202" x14ac:dyDescent="0.35">
      <c r="AF877" s="42"/>
      <c r="AG877" s="42"/>
      <c r="EX877" s="42"/>
      <c r="EY877" s="42"/>
      <c r="GP877" s="42"/>
      <c r="GQ877" s="42"/>
      <c r="GR877" s="42"/>
      <c r="GS877" s="42"/>
      <c r="GT877" s="42"/>
    </row>
    <row r="878" spans="32:202" x14ac:dyDescent="0.35">
      <c r="AF878" s="42"/>
      <c r="AG878" s="42"/>
      <c r="EX878" s="42"/>
      <c r="EY878" s="42"/>
      <c r="GP878" s="42"/>
      <c r="GQ878" s="42"/>
      <c r="GR878" s="42"/>
      <c r="GS878" s="42"/>
      <c r="GT878" s="42"/>
    </row>
    <row r="879" spans="32:202" x14ac:dyDescent="0.35">
      <c r="AF879" s="42"/>
      <c r="AG879" s="42"/>
      <c r="EX879" s="42"/>
      <c r="EY879" s="42"/>
      <c r="GP879" s="42"/>
      <c r="GQ879" s="42"/>
      <c r="GR879" s="42"/>
      <c r="GS879" s="42"/>
      <c r="GT879" s="42"/>
    </row>
    <row r="880" spans="32:202" x14ac:dyDescent="0.35">
      <c r="AF880" s="42"/>
      <c r="AG880" s="42"/>
      <c r="EX880" s="42"/>
      <c r="EY880" s="42"/>
      <c r="GP880" s="42"/>
      <c r="GQ880" s="42"/>
      <c r="GR880" s="42"/>
      <c r="GS880" s="42"/>
      <c r="GT880" s="42"/>
    </row>
    <row r="881" spans="32:202" x14ac:dyDescent="0.35">
      <c r="AF881" s="42"/>
      <c r="AG881" s="42"/>
      <c r="EX881" s="42"/>
      <c r="EY881" s="42"/>
      <c r="GP881" s="42"/>
      <c r="GQ881" s="42"/>
      <c r="GR881" s="42"/>
      <c r="GS881" s="42"/>
      <c r="GT881" s="42"/>
    </row>
    <row r="882" spans="32:202" x14ac:dyDescent="0.35">
      <c r="AF882" s="42"/>
      <c r="AG882" s="42"/>
      <c r="EX882" s="42"/>
      <c r="EY882" s="42"/>
      <c r="GP882" s="42"/>
      <c r="GQ882" s="42"/>
      <c r="GR882" s="42"/>
      <c r="GS882" s="42"/>
      <c r="GT882" s="42"/>
    </row>
    <row r="883" spans="32:202" x14ac:dyDescent="0.35">
      <c r="AF883" s="42"/>
      <c r="AG883" s="42"/>
      <c r="EX883" s="42"/>
      <c r="EY883" s="42"/>
      <c r="GP883" s="42"/>
      <c r="GQ883" s="42"/>
      <c r="GR883" s="42"/>
      <c r="GS883" s="42"/>
      <c r="GT883" s="42"/>
    </row>
    <row r="884" spans="32:202" x14ac:dyDescent="0.35">
      <c r="AF884" s="42"/>
      <c r="AG884" s="42"/>
      <c r="EX884" s="42"/>
      <c r="EY884" s="42"/>
      <c r="GP884" s="42"/>
      <c r="GQ884" s="42"/>
      <c r="GR884" s="42"/>
      <c r="GS884" s="42"/>
      <c r="GT884" s="42"/>
    </row>
    <row r="885" spans="32:202" x14ac:dyDescent="0.35">
      <c r="AF885" s="42"/>
      <c r="AG885" s="42"/>
      <c r="EX885" s="42"/>
      <c r="EY885" s="42"/>
      <c r="GP885" s="42"/>
      <c r="GQ885" s="42"/>
      <c r="GR885" s="42"/>
      <c r="GS885" s="42"/>
      <c r="GT885" s="42"/>
    </row>
    <row r="886" spans="32:202" x14ac:dyDescent="0.35">
      <c r="AF886" s="42"/>
      <c r="AG886" s="42"/>
      <c r="EX886" s="42"/>
      <c r="EY886" s="42"/>
      <c r="GP886" s="42"/>
      <c r="GQ886" s="42"/>
      <c r="GR886" s="42"/>
      <c r="GS886" s="42"/>
      <c r="GT886" s="42"/>
    </row>
    <row r="887" spans="32:202" x14ac:dyDescent="0.35">
      <c r="AF887" s="42"/>
      <c r="AG887" s="42"/>
      <c r="EX887" s="42"/>
      <c r="EY887" s="42"/>
      <c r="GP887" s="42"/>
      <c r="GQ887" s="42"/>
      <c r="GR887" s="42"/>
      <c r="GS887" s="42"/>
      <c r="GT887" s="42"/>
    </row>
    <row r="888" spans="32:202" x14ac:dyDescent="0.35">
      <c r="AF888" s="42"/>
      <c r="AG888" s="42"/>
      <c r="EX888" s="42"/>
      <c r="EY888" s="42"/>
      <c r="GP888" s="42"/>
      <c r="GQ888" s="42"/>
      <c r="GR888" s="42"/>
      <c r="GS888" s="42"/>
      <c r="GT888" s="42"/>
    </row>
    <row r="889" spans="32:202" x14ac:dyDescent="0.35">
      <c r="AF889" s="42"/>
      <c r="AG889" s="42"/>
      <c r="EX889" s="42"/>
      <c r="EY889" s="42"/>
      <c r="GP889" s="42"/>
      <c r="GQ889" s="42"/>
      <c r="GR889" s="42"/>
      <c r="GS889" s="42"/>
      <c r="GT889" s="42"/>
    </row>
    <row r="890" spans="32:202" x14ac:dyDescent="0.35">
      <c r="AF890" s="42"/>
      <c r="AG890" s="42"/>
      <c r="EX890" s="42"/>
      <c r="EY890" s="42"/>
      <c r="GP890" s="42"/>
      <c r="GQ890" s="42"/>
      <c r="GR890" s="42"/>
      <c r="GS890" s="42"/>
      <c r="GT890" s="42"/>
    </row>
    <row r="891" spans="32:202" x14ac:dyDescent="0.35">
      <c r="AF891" s="42"/>
      <c r="AG891" s="42"/>
      <c r="EX891" s="42"/>
      <c r="EY891" s="42"/>
      <c r="GP891" s="42"/>
      <c r="GQ891" s="42"/>
      <c r="GR891" s="42"/>
      <c r="GS891" s="42"/>
      <c r="GT891" s="42"/>
    </row>
    <row r="892" spans="32:202" x14ac:dyDescent="0.35">
      <c r="AF892" s="42"/>
      <c r="AG892" s="42"/>
      <c r="EX892" s="42"/>
      <c r="EY892" s="42"/>
      <c r="GP892" s="42"/>
      <c r="GQ892" s="42"/>
      <c r="GR892" s="42"/>
      <c r="GS892" s="42"/>
      <c r="GT892" s="42"/>
    </row>
    <row r="893" spans="32:202" x14ac:dyDescent="0.35">
      <c r="AF893" s="42"/>
      <c r="AG893" s="42"/>
      <c r="EX893" s="42"/>
      <c r="EY893" s="42"/>
      <c r="GP893" s="42"/>
      <c r="GQ893" s="42"/>
      <c r="GR893" s="42"/>
      <c r="GS893" s="42"/>
      <c r="GT893" s="42"/>
    </row>
    <row r="894" spans="32:202" x14ac:dyDescent="0.35">
      <c r="AF894" s="42"/>
      <c r="AG894" s="42"/>
      <c r="EX894" s="42"/>
      <c r="EY894" s="42"/>
      <c r="GP894" s="42"/>
      <c r="GQ894" s="42"/>
      <c r="GR894" s="42"/>
      <c r="GS894" s="42"/>
      <c r="GT894" s="42"/>
    </row>
    <row r="895" spans="32:202" x14ac:dyDescent="0.35">
      <c r="AF895" s="42"/>
      <c r="AG895" s="42"/>
      <c r="EX895" s="42"/>
      <c r="EY895" s="42"/>
      <c r="GP895" s="42"/>
      <c r="GQ895" s="42"/>
      <c r="GR895" s="42"/>
      <c r="GS895" s="42"/>
      <c r="GT895" s="42"/>
    </row>
    <row r="896" spans="32:202" x14ac:dyDescent="0.35">
      <c r="AF896" s="42"/>
      <c r="AG896" s="42"/>
      <c r="EX896" s="42"/>
      <c r="EY896" s="42"/>
      <c r="GP896" s="42"/>
      <c r="GQ896" s="42"/>
      <c r="GR896" s="42"/>
      <c r="GS896" s="42"/>
      <c r="GT896" s="42"/>
    </row>
    <row r="897" spans="32:202" x14ac:dyDescent="0.35">
      <c r="AF897" s="42"/>
      <c r="AG897" s="42"/>
      <c r="EX897" s="42"/>
      <c r="EY897" s="42"/>
      <c r="GP897" s="42"/>
      <c r="GQ897" s="42"/>
      <c r="GR897" s="42"/>
      <c r="GS897" s="42"/>
      <c r="GT897" s="42"/>
    </row>
    <row r="898" spans="32:202" x14ac:dyDescent="0.35">
      <c r="AF898" s="42"/>
      <c r="AG898" s="42"/>
      <c r="EX898" s="42"/>
      <c r="EY898" s="42"/>
      <c r="GP898" s="42"/>
      <c r="GQ898" s="42"/>
      <c r="GR898" s="42"/>
      <c r="GS898" s="42"/>
      <c r="GT898" s="42"/>
    </row>
    <row r="899" spans="32:202" x14ac:dyDescent="0.35">
      <c r="AF899" s="42"/>
      <c r="AG899" s="42"/>
      <c r="EX899" s="42"/>
      <c r="EY899" s="42"/>
      <c r="GP899" s="42"/>
      <c r="GQ899" s="42"/>
      <c r="GR899" s="42"/>
      <c r="GS899" s="42"/>
      <c r="GT899" s="42"/>
    </row>
    <row r="900" spans="32:202" x14ac:dyDescent="0.35">
      <c r="AF900" s="42"/>
      <c r="AG900" s="42"/>
      <c r="EX900" s="42"/>
      <c r="EY900" s="42"/>
      <c r="GP900" s="42"/>
      <c r="GQ900" s="42"/>
      <c r="GR900" s="42"/>
      <c r="GS900" s="42"/>
      <c r="GT900" s="42"/>
    </row>
    <row r="901" spans="32:202" x14ac:dyDescent="0.35">
      <c r="AF901" s="42"/>
      <c r="AG901" s="42"/>
      <c r="EX901" s="42"/>
      <c r="EY901" s="42"/>
      <c r="GP901" s="42"/>
      <c r="GQ901" s="42"/>
      <c r="GR901" s="42"/>
      <c r="GS901" s="42"/>
      <c r="GT901" s="42"/>
    </row>
    <row r="902" spans="32:202" x14ac:dyDescent="0.35">
      <c r="AF902" s="42"/>
      <c r="AG902" s="42"/>
      <c r="EX902" s="42"/>
      <c r="EY902" s="42"/>
      <c r="GP902" s="42"/>
      <c r="GQ902" s="42"/>
      <c r="GR902" s="42"/>
      <c r="GS902" s="42"/>
      <c r="GT902" s="42"/>
    </row>
    <row r="903" spans="32:202" x14ac:dyDescent="0.35">
      <c r="AF903" s="42"/>
      <c r="AG903" s="42"/>
      <c r="EX903" s="42"/>
      <c r="EY903" s="42"/>
      <c r="GP903" s="42"/>
      <c r="GQ903" s="42"/>
      <c r="GR903" s="42"/>
      <c r="GS903" s="42"/>
      <c r="GT903" s="42"/>
    </row>
    <row r="904" spans="32:202" x14ac:dyDescent="0.35">
      <c r="AF904" s="42"/>
      <c r="AG904" s="42"/>
      <c r="EX904" s="42"/>
      <c r="EY904" s="42"/>
      <c r="GP904" s="42"/>
      <c r="GQ904" s="42"/>
      <c r="GR904" s="42"/>
      <c r="GS904" s="42"/>
      <c r="GT904" s="42"/>
    </row>
    <row r="905" spans="32:202" x14ac:dyDescent="0.35">
      <c r="AF905" s="42"/>
      <c r="AG905" s="42"/>
      <c r="EX905" s="42"/>
      <c r="EY905" s="42"/>
      <c r="GP905" s="42"/>
      <c r="GQ905" s="42"/>
      <c r="GR905" s="42"/>
      <c r="GS905" s="42"/>
      <c r="GT905" s="42"/>
    </row>
    <row r="906" spans="32:202" x14ac:dyDescent="0.35">
      <c r="AF906" s="42"/>
      <c r="AG906" s="42"/>
      <c r="EX906" s="42"/>
      <c r="EY906" s="42"/>
      <c r="GP906" s="42"/>
      <c r="GQ906" s="42"/>
      <c r="GR906" s="42"/>
      <c r="GS906" s="42"/>
      <c r="GT906" s="42"/>
    </row>
    <row r="907" spans="32:202" x14ac:dyDescent="0.35">
      <c r="AF907" s="42"/>
      <c r="AG907" s="42"/>
      <c r="EX907" s="42"/>
      <c r="EY907" s="42"/>
      <c r="GP907" s="42"/>
      <c r="GQ907" s="42"/>
      <c r="GR907" s="42"/>
      <c r="GS907" s="42"/>
      <c r="GT907" s="42"/>
    </row>
    <row r="908" spans="32:202" x14ac:dyDescent="0.35">
      <c r="AF908" s="42"/>
      <c r="AG908" s="42"/>
      <c r="EX908" s="42"/>
      <c r="EY908" s="42"/>
      <c r="GP908" s="42"/>
      <c r="GQ908" s="42"/>
      <c r="GR908" s="42"/>
      <c r="GS908" s="42"/>
      <c r="GT908" s="42"/>
    </row>
    <row r="909" spans="32:202" x14ac:dyDescent="0.35">
      <c r="AF909" s="42"/>
      <c r="AG909" s="42"/>
      <c r="EX909" s="42"/>
      <c r="EY909" s="42"/>
      <c r="GP909" s="42"/>
      <c r="GQ909" s="42"/>
      <c r="GR909" s="42"/>
      <c r="GS909" s="42"/>
      <c r="GT909" s="42"/>
    </row>
    <row r="910" spans="32:202" x14ac:dyDescent="0.35">
      <c r="AF910" s="42"/>
      <c r="AG910" s="42"/>
      <c r="EX910" s="42"/>
      <c r="EY910" s="42"/>
      <c r="GP910" s="42"/>
      <c r="GQ910" s="42"/>
      <c r="GR910" s="42"/>
      <c r="GS910" s="42"/>
      <c r="GT910" s="42"/>
    </row>
    <row r="911" spans="32:202" x14ac:dyDescent="0.35">
      <c r="AF911" s="42"/>
      <c r="AG911" s="42"/>
      <c r="EX911" s="42"/>
      <c r="EY911" s="42"/>
      <c r="GP911" s="42"/>
      <c r="GQ911" s="42"/>
      <c r="GR911" s="42"/>
      <c r="GS911" s="42"/>
      <c r="GT911" s="42"/>
    </row>
    <row r="912" spans="32:202" x14ac:dyDescent="0.35">
      <c r="AF912" s="42"/>
      <c r="AG912" s="42"/>
      <c r="EX912" s="42"/>
      <c r="EY912" s="42"/>
      <c r="GP912" s="42"/>
      <c r="GQ912" s="42"/>
      <c r="GR912" s="42"/>
      <c r="GS912" s="42"/>
      <c r="GT912" s="42"/>
    </row>
    <row r="913" spans="32:202" x14ac:dyDescent="0.35">
      <c r="AF913" s="42"/>
      <c r="AG913" s="42"/>
      <c r="EX913" s="42"/>
      <c r="EY913" s="42"/>
      <c r="GP913" s="42"/>
      <c r="GQ913" s="42"/>
      <c r="GR913" s="42"/>
      <c r="GS913" s="42"/>
      <c r="GT913" s="42"/>
    </row>
    <row r="914" spans="32:202" x14ac:dyDescent="0.35">
      <c r="AF914" s="42"/>
      <c r="AG914" s="42"/>
      <c r="EX914" s="42"/>
      <c r="EY914" s="42"/>
      <c r="GP914" s="42"/>
      <c r="GQ914" s="42"/>
      <c r="GR914" s="42"/>
      <c r="GS914" s="42"/>
      <c r="GT914" s="42"/>
    </row>
    <row r="915" spans="32:202" x14ac:dyDescent="0.35">
      <c r="AF915" s="42"/>
      <c r="AG915" s="42"/>
      <c r="EX915" s="42"/>
      <c r="EY915" s="42"/>
      <c r="GP915" s="42"/>
      <c r="GQ915" s="42"/>
      <c r="GR915" s="42"/>
      <c r="GS915" s="42"/>
      <c r="GT915" s="42"/>
    </row>
    <row r="916" spans="32:202" x14ac:dyDescent="0.35">
      <c r="AF916" s="42"/>
      <c r="AG916" s="42"/>
      <c r="EX916" s="42"/>
      <c r="EY916" s="42"/>
      <c r="GP916" s="42"/>
      <c r="GQ916" s="42"/>
      <c r="GR916" s="42"/>
      <c r="GS916" s="42"/>
      <c r="GT916" s="42"/>
    </row>
    <row r="917" spans="32:202" x14ac:dyDescent="0.35">
      <c r="AF917" s="42"/>
      <c r="AG917" s="42"/>
      <c r="EX917" s="42"/>
      <c r="EY917" s="42"/>
      <c r="GP917" s="42"/>
      <c r="GQ917" s="42"/>
      <c r="GR917" s="42"/>
      <c r="GS917" s="42"/>
      <c r="GT917" s="42"/>
    </row>
    <row r="918" spans="32:202" x14ac:dyDescent="0.35">
      <c r="AF918" s="42"/>
      <c r="AG918" s="42"/>
      <c r="EX918" s="42"/>
      <c r="EY918" s="42"/>
      <c r="GP918" s="42"/>
      <c r="GQ918" s="42"/>
      <c r="GR918" s="42"/>
      <c r="GS918" s="42"/>
      <c r="GT918" s="42"/>
    </row>
    <row r="919" spans="32:202" x14ac:dyDescent="0.35">
      <c r="AF919" s="42"/>
      <c r="AG919" s="42"/>
      <c r="EX919" s="42"/>
      <c r="EY919" s="42"/>
      <c r="GP919" s="42"/>
      <c r="GQ919" s="42"/>
      <c r="GR919" s="42"/>
      <c r="GS919" s="42"/>
      <c r="GT919" s="42"/>
    </row>
    <row r="920" spans="32:202" x14ac:dyDescent="0.35">
      <c r="AF920" s="42"/>
      <c r="AG920" s="42"/>
      <c r="EX920" s="42"/>
      <c r="EY920" s="42"/>
      <c r="GP920" s="42"/>
      <c r="GQ920" s="42"/>
      <c r="GR920" s="42"/>
      <c r="GS920" s="42"/>
      <c r="GT920" s="42"/>
    </row>
    <row r="921" spans="32:202" x14ac:dyDescent="0.35">
      <c r="AF921" s="42"/>
      <c r="AG921" s="42"/>
      <c r="EX921" s="42"/>
      <c r="EY921" s="42"/>
      <c r="GP921" s="42"/>
      <c r="GQ921" s="42"/>
      <c r="GR921" s="42"/>
      <c r="GS921" s="42"/>
      <c r="GT921" s="42"/>
    </row>
    <row r="922" spans="32:202" x14ac:dyDescent="0.35">
      <c r="AF922" s="42"/>
      <c r="AG922" s="42"/>
      <c r="EX922" s="42"/>
      <c r="EY922" s="42"/>
      <c r="GP922" s="42"/>
      <c r="GQ922" s="42"/>
      <c r="GR922" s="42"/>
      <c r="GS922" s="42"/>
      <c r="GT922" s="42"/>
    </row>
    <row r="923" spans="32:202" x14ac:dyDescent="0.35">
      <c r="AF923" s="42"/>
      <c r="AG923" s="42"/>
      <c r="EX923" s="42"/>
      <c r="EY923" s="42"/>
      <c r="GP923" s="42"/>
      <c r="GQ923" s="42"/>
      <c r="GR923" s="42"/>
      <c r="GS923" s="42"/>
      <c r="GT923" s="42"/>
    </row>
    <row r="924" spans="32:202" x14ac:dyDescent="0.35">
      <c r="AF924" s="42"/>
      <c r="AG924" s="42"/>
      <c r="EX924" s="42"/>
      <c r="EY924" s="42"/>
      <c r="GP924" s="42"/>
      <c r="GQ924" s="42"/>
      <c r="GR924" s="42"/>
      <c r="GS924" s="42"/>
      <c r="GT924" s="42"/>
    </row>
    <row r="925" spans="32:202" x14ac:dyDescent="0.35">
      <c r="AF925" s="42"/>
      <c r="AG925" s="42"/>
      <c r="EX925" s="42"/>
      <c r="EY925" s="42"/>
      <c r="GP925" s="42"/>
      <c r="GQ925" s="42"/>
      <c r="GR925" s="42"/>
      <c r="GS925" s="42"/>
      <c r="GT925" s="42"/>
    </row>
    <row r="926" spans="32:202" x14ac:dyDescent="0.35">
      <c r="AF926" s="42"/>
      <c r="AG926" s="42"/>
      <c r="EX926" s="42"/>
      <c r="EY926" s="42"/>
      <c r="GP926" s="42"/>
      <c r="GQ926" s="42"/>
      <c r="GR926" s="42"/>
      <c r="GS926" s="42"/>
      <c r="GT926" s="42"/>
    </row>
    <row r="927" spans="32:202" x14ac:dyDescent="0.35">
      <c r="AF927" s="42"/>
      <c r="AG927" s="42"/>
      <c r="EX927" s="42"/>
      <c r="EY927" s="42"/>
      <c r="GP927" s="42"/>
      <c r="GQ927" s="42"/>
      <c r="GR927" s="42"/>
      <c r="GS927" s="42"/>
      <c r="GT927" s="42"/>
    </row>
    <row r="928" spans="32:202" x14ac:dyDescent="0.35">
      <c r="AF928" s="42"/>
      <c r="AG928" s="42"/>
      <c r="EX928" s="42"/>
      <c r="EY928" s="42"/>
      <c r="GP928" s="42"/>
      <c r="GQ928" s="42"/>
      <c r="GR928" s="42"/>
      <c r="GS928" s="42"/>
      <c r="GT928" s="42"/>
    </row>
    <row r="929" spans="32:202" x14ac:dyDescent="0.35">
      <c r="AF929" s="42"/>
      <c r="AG929" s="42"/>
      <c r="EX929" s="42"/>
      <c r="EY929" s="42"/>
      <c r="GP929" s="42"/>
      <c r="GQ929" s="42"/>
      <c r="GR929" s="42"/>
      <c r="GS929" s="42"/>
      <c r="GT929" s="42"/>
    </row>
    <row r="930" spans="32:202" x14ac:dyDescent="0.35">
      <c r="AF930" s="42"/>
      <c r="AG930" s="42"/>
      <c r="EX930" s="42"/>
      <c r="EY930" s="42"/>
      <c r="GP930" s="42"/>
      <c r="GQ930" s="42"/>
      <c r="GR930" s="42"/>
      <c r="GS930" s="42"/>
      <c r="GT930" s="42"/>
    </row>
    <row r="931" spans="32:202" x14ac:dyDescent="0.35">
      <c r="AF931" s="42"/>
      <c r="AG931" s="42"/>
      <c r="EX931" s="42"/>
      <c r="EY931" s="42"/>
      <c r="GP931" s="42"/>
      <c r="GQ931" s="42"/>
      <c r="GR931" s="42"/>
      <c r="GS931" s="42"/>
      <c r="GT931" s="42"/>
    </row>
    <row r="932" spans="32:202" x14ac:dyDescent="0.35">
      <c r="AF932" s="42"/>
      <c r="AG932" s="42"/>
      <c r="EX932" s="42"/>
      <c r="EY932" s="42"/>
      <c r="GP932" s="42"/>
      <c r="GQ932" s="42"/>
      <c r="GR932" s="42"/>
      <c r="GS932" s="42"/>
      <c r="GT932" s="42"/>
    </row>
    <row r="933" spans="32:202" x14ac:dyDescent="0.35">
      <c r="AF933" s="42"/>
      <c r="AG933" s="42"/>
      <c r="EX933" s="42"/>
      <c r="EY933" s="42"/>
      <c r="GP933" s="42"/>
      <c r="GQ933" s="42"/>
      <c r="GR933" s="42"/>
      <c r="GS933" s="42"/>
      <c r="GT933" s="42"/>
    </row>
    <row r="934" spans="32:202" x14ac:dyDescent="0.35">
      <c r="AF934" s="42"/>
      <c r="AG934" s="42"/>
      <c r="EX934" s="42"/>
      <c r="EY934" s="42"/>
      <c r="GP934" s="42"/>
      <c r="GQ934" s="42"/>
      <c r="GR934" s="42"/>
      <c r="GS934" s="42"/>
      <c r="GT934" s="42"/>
    </row>
    <row r="935" spans="32:202" x14ac:dyDescent="0.35">
      <c r="AF935" s="42"/>
      <c r="AG935" s="42"/>
      <c r="EX935" s="42"/>
      <c r="EY935" s="42"/>
      <c r="GP935" s="42"/>
      <c r="GQ935" s="42"/>
      <c r="GR935" s="42"/>
      <c r="GS935" s="42"/>
      <c r="GT935" s="42"/>
    </row>
    <row r="936" spans="32:202" x14ac:dyDescent="0.35">
      <c r="AF936" s="42"/>
      <c r="AG936" s="42"/>
      <c r="EX936" s="42"/>
      <c r="EY936" s="42"/>
      <c r="GP936" s="42"/>
      <c r="GQ936" s="42"/>
      <c r="GR936" s="42"/>
      <c r="GS936" s="42"/>
      <c r="GT936" s="42"/>
    </row>
    <row r="937" spans="32:202" x14ac:dyDescent="0.35">
      <c r="AF937" s="42"/>
      <c r="AG937" s="42"/>
      <c r="EX937" s="42"/>
      <c r="EY937" s="42"/>
      <c r="GP937" s="42"/>
      <c r="GQ937" s="42"/>
      <c r="GR937" s="42"/>
      <c r="GS937" s="42"/>
      <c r="GT937" s="42"/>
    </row>
    <row r="938" spans="32:202" x14ac:dyDescent="0.35">
      <c r="AF938" s="42"/>
      <c r="AG938" s="42"/>
      <c r="EX938" s="42"/>
      <c r="EY938" s="42"/>
      <c r="GP938" s="42"/>
      <c r="GQ938" s="42"/>
      <c r="GR938" s="42"/>
      <c r="GS938" s="42"/>
      <c r="GT938" s="42"/>
    </row>
    <row r="939" spans="32:202" x14ac:dyDescent="0.35">
      <c r="AF939" s="42"/>
      <c r="AG939" s="42"/>
      <c r="EX939" s="42"/>
      <c r="EY939" s="42"/>
      <c r="GP939" s="42"/>
      <c r="GQ939" s="42"/>
      <c r="GR939" s="42"/>
      <c r="GS939" s="42"/>
      <c r="GT939" s="42"/>
    </row>
    <row r="940" spans="32:202" x14ac:dyDescent="0.35">
      <c r="AF940" s="42"/>
      <c r="AG940" s="42"/>
      <c r="EX940" s="42"/>
      <c r="EY940" s="42"/>
      <c r="GP940" s="42"/>
      <c r="GQ940" s="42"/>
      <c r="GR940" s="42"/>
      <c r="GS940" s="42"/>
      <c r="GT940" s="42"/>
    </row>
    <row r="941" spans="32:202" x14ac:dyDescent="0.35">
      <c r="AF941" s="42"/>
      <c r="AG941" s="42"/>
      <c r="EX941" s="42"/>
      <c r="EY941" s="42"/>
      <c r="GP941" s="42"/>
      <c r="GQ941" s="42"/>
      <c r="GR941" s="42"/>
      <c r="GS941" s="42"/>
      <c r="GT941" s="42"/>
    </row>
    <row r="942" spans="32:202" x14ac:dyDescent="0.35">
      <c r="AF942" s="42"/>
      <c r="AG942" s="42"/>
      <c r="EX942" s="42"/>
      <c r="EY942" s="42"/>
      <c r="GP942" s="42"/>
      <c r="GQ942" s="42"/>
      <c r="GR942" s="42"/>
      <c r="GS942" s="42"/>
      <c r="GT942" s="42"/>
    </row>
    <row r="943" spans="32:202" x14ac:dyDescent="0.35">
      <c r="AF943" s="42"/>
      <c r="AG943" s="42"/>
      <c r="EX943" s="42"/>
      <c r="EY943" s="42"/>
      <c r="GP943" s="42"/>
      <c r="GQ943" s="42"/>
      <c r="GR943" s="42"/>
      <c r="GS943" s="42"/>
      <c r="GT943" s="42"/>
    </row>
    <row r="944" spans="32:202" x14ac:dyDescent="0.35">
      <c r="AF944" s="42"/>
      <c r="AG944" s="42"/>
      <c r="EX944" s="42"/>
      <c r="EY944" s="42"/>
      <c r="GP944" s="42"/>
      <c r="GQ944" s="42"/>
      <c r="GR944" s="42"/>
      <c r="GS944" s="42"/>
      <c r="GT944" s="42"/>
    </row>
    <row r="945" spans="32:202" x14ac:dyDescent="0.35">
      <c r="AF945" s="42"/>
      <c r="AG945" s="42"/>
      <c r="EX945" s="42"/>
      <c r="EY945" s="42"/>
      <c r="GP945" s="42"/>
      <c r="GQ945" s="42"/>
      <c r="GR945" s="42"/>
      <c r="GS945" s="42"/>
      <c r="GT945" s="42"/>
    </row>
    <row r="946" spans="32:202" x14ac:dyDescent="0.35">
      <c r="AF946" s="42"/>
      <c r="AG946" s="42"/>
      <c r="EX946" s="42"/>
      <c r="EY946" s="42"/>
      <c r="GP946" s="42"/>
      <c r="GQ946" s="42"/>
      <c r="GR946" s="42"/>
      <c r="GS946" s="42"/>
      <c r="GT946" s="42"/>
    </row>
    <row r="947" spans="32:202" x14ac:dyDescent="0.35">
      <c r="AF947" s="42"/>
      <c r="AG947" s="42"/>
      <c r="EX947" s="42"/>
      <c r="EY947" s="42"/>
      <c r="GP947" s="42"/>
      <c r="GQ947" s="42"/>
      <c r="GR947" s="42"/>
      <c r="GS947" s="42"/>
      <c r="GT947" s="42"/>
    </row>
    <row r="948" spans="32:202" x14ac:dyDescent="0.35">
      <c r="AF948" s="42"/>
      <c r="AG948" s="42"/>
      <c r="EX948" s="42"/>
      <c r="EY948" s="42"/>
      <c r="GP948" s="42"/>
      <c r="GQ948" s="42"/>
      <c r="GR948" s="42"/>
      <c r="GS948" s="42"/>
      <c r="GT948" s="42"/>
    </row>
    <row r="949" spans="32:202" x14ac:dyDescent="0.35">
      <c r="AF949" s="42"/>
      <c r="AG949" s="42"/>
      <c r="EX949" s="42"/>
      <c r="EY949" s="42"/>
      <c r="GP949" s="42"/>
      <c r="GQ949" s="42"/>
      <c r="GR949" s="42"/>
      <c r="GS949" s="42"/>
      <c r="GT949" s="42"/>
    </row>
    <row r="950" spans="32:202" x14ac:dyDescent="0.35">
      <c r="AF950" s="42"/>
      <c r="AG950" s="42"/>
      <c r="EX950" s="42"/>
      <c r="EY950" s="42"/>
      <c r="GP950" s="42"/>
      <c r="GQ950" s="42"/>
      <c r="GR950" s="42"/>
      <c r="GS950" s="42"/>
      <c r="GT950" s="42"/>
    </row>
    <row r="951" spans="32:202" x14ac:dyDescent="0.35">
      <c r="AF951" s="42"/>
      <c r="AG951" s="42"/>
      <c r="EX951" s="42"/>
      <c r="EY951" s="42"/>
      <c r="GP951" s="42"/>
      <c r="GQ951" s="42"/>
      <c r="GR951" s="42"/>
      <c r="GS951" s="42"/>
      <c r="GT951" s="42"/>
    </row>
    <row r="952" spans="32:202" x14ac:dyDescent="0.35">
      <c r="AF952" s="42"/>
      <c r="AG952" s="42"/>
      <c r="EX952" s="42"/>
      <c r="EY952" s="42"/>
      <c r="GP952" s="42"/>
      <c r="GQ952" s="42"/>
      <c r="GR952" s="42"/>
      <c r="GS952" s="42"/>
      <c r="GT952" s="42"/>
    </row>
    <row r="953" spans="32:202" x14ac:dyDescent="0.35">
      <c r="AF953" s="42"/>
      <c r="AG953" s="42"/>
      <c r="EX953" s="42"/>
      <c r="EY953" s="42"/>
      <c r="GP953" s="42"/>
      <c r="GQ953" s="42"/>
      <c r="GR953" s="42"/>
      <c r="GS953" s="42"/>
      <c r="GT953" s="42"/>
    </row>
    <row r="954" spans="32:202" x14ac:dyDescent="0.35">
      <c r="AF954" s="42"/>
      <c r="AG954" s="42"/>
      <c r="EX954" s="42"/>
      <c r="EY954" s="42"/>
      <c r="GP954" s="42"/>
      <c r="GQ954" s="42"/>
      <c r="GR954" s="42"/>
      <c r="GS954" s="42"/>
      <c r="GT954" s="42"/>
    </row>
    <row r="955" spans="32:202" x14ac:dyDescent="0.35">
      <c r="AF955" s="42"/>
      <c r="AG955" s="42"/>
      <c r="EX955" s="42"/>
      <c r="EY955" s="42"/>
      <c r="GP955" s="42"/>
      <c r="GQ955" s="42"/>
      <c r="GR955" s="42"/>
      <c r="GS955" s="42"/>
      <c r="GT955" s="42"/>
    </row>
    <row r="956" spans="32:202" x14ac:dyDescent="0.35">
      <c r="AF956" s="42"/>
      <c r="AG956" s="42"/>
      <c r="EX956" s="42"/>
      <c r="EY956" s="42"/>
      <c r="GP956" s="42"/>
      <c r="GQ956" s="42"/>
      <c r="GR956" s="42"/>
      <c r="GS956" s="42"/>
      <c r="GT956" s="42"/>
    </row>
    <row r="957" spans="32:202" x14ac:dyDescent="0.35">
      <c r="AF957" s="42"/>
      <c r="AG957" s="42"/>
      <c r="EX957" s="42"/>
      <c r="EY957" s="42"/>
      <c r="GP957" s="42"/>
      <c r="GQ957" s="42"/>
      <c r="GR957" s="42"/>
      <c r="GS957" s="42"/>
      <c r="GT957" s="42"/>
    </row>
    <row r="958" spans="32:202" x14ac:dyDescent="0.35">
      <c r="AF958" s="42"/>
      <c r="AG958" s="42"/>
      <c r="EX958" s="42"/>
      <c r="EY958" s="42"/>
      <c r="GP958" s="42"/>
      <c r="GQ958" s="42"/>
      <c r="GR958" s="42"/>
      <c r="GS958" s="42"/>
      <c r="GT958" s="42"/>
    </row>
    <row r="959" spans="32:202" x14ac:dyDescent="0.35">
      <c r="AF959" s="42"/>
      <c r="AG959" s="42"/>
      <c r="EX959" s="42"/>
      <c r="EY959" s="42"/>
      <c r="GP959" s="42"/>
      <c r="GQ959" s="42"/>
      <c r="GR959" s="42"/>
      <c r="GS959" s="42"/>
      <c r="GT959" s="42"/>
    </row>
    <row r="960" spans="32:202" x14ac:dyDescent="0.35">
      <c r="AF960" s="42"/>
      <c r="AG960" s="42"/>
      <c r="EX960" s="42"/>
      <c r="EY960" s="42"/>
      <c r="GP960" s="42"/>
      <c r="GQ960" s="42"/>
      <c r="GR960" s="42"/>
      <c r="GS960" s="42"/>
      <c r="GT960" s="42"/>
    </row>
    <row r="961" spans="32:202" x14ac:dyDescent="0.35">
      <c r="AF961" s="42"/>
      <c r="AG961" s="42"/>
      <c r="EX961" s="42"/>
      <c r="EY961" s="42"/>
      <c r="GP961" s="42"/>
      <c r="GQ961" s="42"/>
      <c r="GR961" s="42"/>
      <c r="GS961" s="42"/>
      <c r="GT961" s="42"/>
    </row>
    <row r="962" spans="32:202" x14ac:dyDescent="0.35">
      <c r="AF962" s="42"/>
      <c r="AG962" s="42"/>
      <c r="EX962" s="42"/>
      <c r="EY962" s="42"/>
      <c r="GP962" s="42"/>
      <c r="GQ962" s="42"/>
      <c r="GR962" s="42"/>
      <c r="GS962" s="42"/>
      <c r="GT962" s="42"/>
    </row>
    <row r="963" spans="32:202" x14ac:dyDescent="0.35">
      <c r="AF963" s="42"/>
      <c r="AG963" s="42"/>
      <c r="EX963" s="42"/>
      <c r="EY963" s="42"/>
      <c r="GP963" s="42"/>
      <c r="GQ963" s="42"/>
      <c r="GR963" s="42"/>
      <c r="GS963" s="42"/>
      <c r="GT963" s="42"/>
    </row>
    <row r="964" spans="32:202" x14ac:dyDescent="0.35">
      <c r="AF964" s="42"/>
      <c r="AG964" s="42"/>
      <c r="EX964" s="42"/>
      <c r="EY964" s="42"/>
      <c r="GP964" s="42"/>
      <c r="GQ964" s="42"/>
      <c r="GR964" s="42"/>
      <c r="GS964" s="42"/>
      <c r="GT964" s="42"/>
    </row>
    <row r="965" spans="32:202" x14ac:dyDescent="0.35">
      <c r="AF965" s="42"/>
      <c r="AG965" s="42"/>
      <c r="EX965" s="42"/>
      <c r="EY965" s="42"/>
      <c r="GP965" s="42"/>
      <c r="GQ965" s="42"/>
      <c r="GR965" s="42"/>
      <c r="GS965" s="42"/>
      <c r="GT965" s="42"/>
    </row>
    <row r="966" spans="32:202" x14ac:dyDescent="0.35">
      <c r="AF966" s="42"/>
      <c r="AG966" s="42"/>
      <c r="EX966" s="42"/>
      <c r="EY966" s="42"/>
      <c r="GP966" s="42"/>
      <c r="GQ966" s="42"/>
      <c r="GR966" s="42"/>
      <c r="GS966" s="42"/>
      <c r="GT966" s="42"/>
    </row>
    <row r="967" spans="32:202" x14ac:dyDescent="0.35">
      <c r="AF967" s="42"/>
      <c r="AG967" s="42"/>
      <c r="EX967" s="42"/>
      <c r="EY967" s="42"/>
      <c r="GP967" s="42"/>
      <c r="GQ967" s="42"/>
      <c r="GR967" s="42"/>
      <c r="GS967" s="42"/>
      <c r="GT967" s="42"/>
    </row>
    <row r="968" spans="32:202" x14ac:dyDescent="0.35">
      <c r="AF968" s="42"/>
      <c r="AG968" s="42"/>
      <c r="EX968" s="42"/>
      <c r="EY968" s="42"/>
      <c r="GP968" s="42"/>
      <c r="GQ968" s="42"/>
      <c r="GR968" s="42"/>
      <c r="GS968" s="42"/>
      <c r="GT968" s="42"/>
    </row>
    <row r="969" spans="32:202" x14ac:dyDescent="0.35">
      <c r="AF969" s="42"/>
      <c r="AG969" s="42"/>
      <c r="EX969" s="42"/>
      <c r="EY969" s="42"/>
      <c r="GP969" s="42"/>
      <c r="GQ969" s="42"/>
      <c r="GR969" s="42"/>
      <c r="GS969" s="42"/>
      <c r="GT969" s="42"/>
    </row>
    <row r="970" spans="32:202" x14ac:dyDescent="0.35">
      <c r="AF970" s="42"/>
      <c r="AG970" s="42"/>
      <c r="EX970" s="42"/>
      <c r="EY970" s="42"/>
      <c r="GP970" s="42"/>
      <c r="GQ970" s="42"/>
      <c r="GR970" s="42"/>
      <c r="GS970" s="42"/>
      <c r="GT970" s="42"/>
    </row>
    <row r="971" spans="32:202" x14ac:dyDescent="0.35">
      <c r="AF971" s="42"/>
      <c r="AG971" s="42"/>
      <c r="EX971" s="42"/>
      <c r="EY971" s="42"/>
      <c r="GP971" s="42"/>
      <c r="GQ971" s="42"/>
      <c r="GR971" s="42"/>
      <c r="GS971" s="42"/>
      <c r="GT971" s="42"/>
    </row>
    <row r="972" spans="32:202" x14ac:dyDescent="0.35">
      <c r="AF972" s="42"/>
      <c r="AG972" s="42"/>
      <c r="EX972" s="42"/>
      <c r="EY972" s="42"/>
      <c r="GP972" s="42"/>
      <c r="GQ972" s="42"/>
      <c r="GR972" s="42"/>
      <c r="GS972" s="42"/>
      <c r="GT972" s="42"/>
    </row>
    <row r="973" spans="32:202" x14ac:dyDescent="0.35">
      <c r="AF973" s="42"/>
      <c r="AG973" s="42"/>
      <c r="EX973" s="42"/>
      <c r="EY973" s="42"/>
      <c r="GP973" s="42"/>
      <c r="GQ973" s="42"/>
      <c r="GR973" s="42"/>
      <c r="GS973" s="42"/>
      <c r="GT973" s="42"/>
    </row>
    <row r="974" spans="32:202" x14ac:dyDescent="0.35">
      <c r="AF974" s="42"/>
      <c r="AG974" s="42"/>
      <c r="EX974" s="42"/>
      <c r="EY974" s="42"/>
      <c r="GP974" s="42"/>
      <c r="GQ974" s="42"/>
      <c r="GR974" s="42"/>
      <c r="GS974" s="42"/>
      <c r="GT974" s="42"/>
    </row>
    <row r="975" spans="32:202" x14ac:dyDescent="0.35">
      <c r="AF975" s="42"/>
      <c r="AG975" s="42"/>
      <c r="EX975" s="42"/>
      <c r="EY975" s="42"/>
      <c r="GP975" s="42"/>
      <c r="GQ975" s="42"/>
      <c r="GR975" s="42"/>
      <c r="GS975" s="42"/>
      <c r="GT975" s="42"/>
    </row>
    <row r="976" spans="32:202" x14ac:dyDescent="0.35">
      <c r="AF976" s="42"/>
      <c r="AG976" s="42"/>
      <c r="EX976" s="42"/>
      <c r="EY976" s="42"/>
      <c r="GP976" s="42"/>
      <c r="GQ976" s="42"/>
      <c r="GR976" s="42"/>
      <c r="GS976" s="42"/>
      <c r="GT976" s="42"/>
    </row>
    <row r="977" spans="32:202" x14ac:dyDescent="0.35">
      <c r="AF977" s="42"/>
      <c r="AG977" s="42"/>
      <c r="EX977" s="42"/>
      <c r="EY977" s="42"/>
      <c r="GP977" s="42"/>
      <c r="GQ977" s="42"/>
      <c r="GR977" s="42"/>
      <c r="GS977" s="42"/>
      <c r="GT977" s="42"/>
    </row>
    <row r="978" spans="32:202" x14ac:dyDescent="0.35">
      <c r="AF978" s="42"/>
      <c r="AG978" s="42"/>
      <c r="EX978" s="42"/>
      <c r="EY978" s="42"/>
      <c r="GP978" s="42"/>
      <c r="GQ978" s="42"/>
      <c r="GR978" s="42"/>
      <c r="GS978" s="42"/>
      <c r="GT978" s="42"/>
    </row>
    <row r="979" spans="32:202" x14ac:dyDescent="0.35">
      <c r="AF979" s="42"/>
      <c r="AG979" s="42"/>
      <c r="EX979" s="42"/>
      <c r="EY979" s="42"/>
      <c r="GP979" s="42"/>
      <c r="GQ979" s="42"/>
      <c r="GR979" s="42"/>
      <c r="GS979" s="42"/>
      <c r="GT979" s="42"/>
    </row>
    <row r="980" spans="32:202" x14ac:dyDescent="0.35">
      <c r="AF980" s="42"/>
      <c r="AG980" s="42"/>
      <c r="EX980" s="42"/>
      <c r="EY980" s="42"/>
      <c r="GP980" s="42"/>
      <c r="GQ980" s="42"/>
      <c r="GR980" s="42"/>
      <c r="GS980" s="42"/>
      <c r="GT980" s="42"/>
    </row>
    <row r="981" spans="32:202" x14ac:dyDescent="0.35">
      <c r="AF981" s="42"/>
      <c r="AG981" s="42"/>
      <c r="EX981" s="42"/>
      <c r="EY981" s="42"/>
      <c r="GP981" s="42"/>
      <c r="GQ981" s="42"/>
      <c r="GR981" s="42"/>
      <c r="GS981" s="42"/>
      <c r="GT981" s="42"/>
    </row>
    <row r="982" spans="32:202" x14ac:dyDescent="0.35">
      <c r="AF982" s="42"/>
      <c r="AG982" s="42"/>
      <c r="EX982" s="42"/>
      <c r="EY982" s="42"/>
      <c r="GP982" s="42"/>
      <c r="GQ982" s="42"/>
      <c r="GR982" s="42"/>
      <c r="GS982" s="42"/>
      <c r="GT982" s="42"/>
    </row>
    <row r="983" spans="32:202" x14ac:dyDescent="0.35">
      <c r="AF983" s="42"/>
      <c r="AG983" s="42"/>
      <c r="EX983" s="42"/>
      <c r="EY983" s="42"/>
      <c r="GP983" s="42"/>
      <c r="GQ983" s="42"/>
      <c r="GR983" s="42"/>
      <c r="GS983" s="42"/>
      <c r="GT983" s="42"/>
    </row>
    <row r="984" spans="32:202" x14ac:dyDescent="0.35">
      <c r="AF984" s="42"/>
      <c r="AG984" s="42"/>
      <c r="EX984" s="42"/>
      <c r="EY984" s="42"/>
      <c r="GP984" s="42"/>
      <c r="GQ984" s="42"/>
      <c r="GR984" s="42"/>
      <c r="GS984" s="42"/>
      <c r="GT984" s="42"/>
    </row>
    <row r="985" spans="32:202" x14ac:dyDescent="0.35">
      <c r="AF985" s="42"/>
      <c r="AG985" s="42"/>
      <c r="EX985" s="42"/>
      <c r="EY985" s="42"/>
      <c r="GP985" s="42"/>
      <c r="GQ985" s="42"/>
      <c r="GR985" s="42"/>
      <c r="GS985" s="42"/>
      <c r="GT985" s="42"/>
    </row>
    <row r="986" spans="32:202" x14ac:dyDescent="0.35">
      <c r="AF986" s="42"/>
      <c r="AG986" s="42"/>
      <c r="EX986" s="42"/>
      <c r="EY986" s="42"/>
      <c r="GP986" s="42"/>
      <c r="GQ986" s="42"/>
      <c r="GR986" s="42"/>
      <c r="GS986" s="42"/>
      <c r="GT986" s="42"/>
    </row>
    <row r="987" spans="32:202" x14ac:dyDescent="0.35">
      <c r="AF987" s="42"/>
      <c r="AG987" s="42"/>
      <c r="EX987" s="42"/>
      <c r="EY987" s="42"/>
      <c r="GP987" s="42"/>
      <c r="GQ987" s="42"/>
      <c r="GR987" s="42"/>
      <c r="GS987" s="42"/>
      <c r="GT987" s="42"/>
    </row>
    <row r="988" spans="32:202" x14ac:dyDescent="0.35">
      <c r="AF988" s="42"/>
      <c r="AG988" s="42"/>
      <c r="EX988" s="42"/>
      <c r="EY988" s="42"/>
      <c r="GP988" s="42"/>
      <c r="GQ988" s="42"/>
      <c r="GR988" s="42"/>
      <c r="GS988" s="42"/>
      <c r="GT988" s="42"/>
    </row>
    <row r="989" spans="32:202" x14ac:dyDescent="0.35">
      <c r="AF989" s="42"/>
      <c r="AG989" s="42"/>
      <c r="EX989" s="42"/>
      <c r="EY989" s="42"/>
      <c r="GP989" s="42"/>
      <c r="GQ989" s="42"/>
      <c r="GR989" s="42"/>
      <c r="GS989" s="42"/>
      <c r="GT989" s="42"/>
    </row>
    <row r="990" spans="32:202" x14ac:dyDescent="0.35">
      <c r="AF990" s="42"/>
      <c r="AG990" s="42"/>
      <c r="EX990" s="42"/>
      <c r="EY990" s="42"/>
      <c r="GP990" s="42"/>
      <c r="GQ990" s="42"/>
      <c r="GR990" s="42"/>
      <c r="GS990" s="42"/>
      <c r="GT990" s="42"/>
    </row>
    <row r="991" spans="32:202" x14ac:dyDescent="0.35">
      <c r="AF991" s="42"/>
      <c r="AG991" s="42"/>
      <c r="EX991" s="42"/>
      <c r="EY991" s="42"/>
      <c r="GP991" s="42"/>
      <c r="GQ991" s="42"/>
      <c r="GR991" s="42"/>
      <c r="GS991" s="42"/>
      <c r="GT991" s="42"/>
    </row>
    <row r="992" spans="32:202" x14ac:dyDescent="0.35">
      <c r="AF992" s="42"/>
      <c r="AG992" s="42"/>
      <c r="EX992" s="42"/>
      <c r="EY992" s="42"/>
      <c r="GP992" s="42"/>
      <c r="GQ992" s="42"/>
      <c r="GR992" s="42"/>
      <c r="GS992" s="42"/>
      <c r="GT992" s="42"/>
    </row>
    <row r="993" spans="32:202" x14ac:dyDescent="0.35">
      <c r="AF993" s="42"/>
      <c r="AG993" s="42"/>
      <c r="EX993" s="42"/>
      <c r="EY993" s="42"/>
      <c r="GP993" s="42"/>
      <c r="GQ993" s="42"/>
      <c r="GR993" s="42"/>
      <c r="GS993" s="42"/>
      <c r="GT993" s="42"/>
    </row>
    <row r="994" spans="32:202" x14ac:dyDescent="0.35">
      <c r="AF994" s="42"/>
      <c r="AG994" s="42"/>
      <c r="EX994" s="42"/>
      <c r="EY994" s="42"/>
      <c r="GP994" s="42"/>
      <c r="GQ994" s="42"/>
      <c r="GR994" s="42"/>
      <c r="GS994" s="42"/>
      <c r="GT994" s="42"/>
    </row>
    <row r="995" spans="32:202" x14ac:dyDescent="0.35">
      <c r="AF995" s="42"/>
      <c r="AG995" s="42"/>
      <c r="EX995" s="42"/>
      <c r="EY995" s="42"/>
      <c r="GP995" s="42"/>
      <c r="GQ995" s="42"/>
      <c r="GR995" s="42"/>
      <c r="GS995" s="42"/>
      <c r="GT995" s="42"/>
    </row>
    <row r="996" spans="32:202" x14ac:dyDescent="0.35">
      <c r="AF996" s="42"/>
      <c r="AG996" s="42"/>
      <c r="EX996" s="42"/>
      <c r="EY996" s="42"/>
      <c r="GP996" s="42"/>
      <c r="GQ996" s="42"/>
      <c r="GR996" s="42"/>
      <c r="GS996" s="42"/>
      <c r="GT996" s="42"/>
    </row>
    <row r="997" spans="32:202" x14ac:dyDescent="0.35">
      <c r="AF997" s="42"/>
      <c r="AG997" s="42"/>
      <c r="EX997" s="42"/>
      <c r="EY997" s="42"/>
      <c r="GP997" s="42"/>
      <c r="GQ997" s="42"/>
      <c r="GR997" s="42"/>
      <c r="GS997" s="42"/>
      <c r="GT997" s="42"/>
    </row>
    <row r="998" spans="32:202" x14ac:dyDescent="0.35">
      <c r="AF998" s="42"/>
      <c r="AG998" s="42"/>
      <c r="EX998" s="42"/>
      <c r="EY998" s="42"/>
      <c r="GP998" s="42"/>
      <c r="GQ998" s="42"/>
      <c r="GR998" s="42"/>
      <c r="GS998" s="42"/>
      <c r="GT998" s="42"/>
    </row>
    <row r="999" spans="32:202" x14ac:dyDescent="0.35">
      <c r="AF999" s="42"/>
      <c r="AG999" s="42"/>
      <c r="EX999" s="42"/>
      <c r="EY999" s="42"/>
      <c r="GP999" s="42"/>
      <c r="GQ999" s="42"/>
      <c r="GR999" s="42"/>
      <c r="GS999" s="42"/>
      <c r="GT999" s="42"/>
    </row>
    <row r="1000" spans="32:202" x14ac:dyDescent="0.35">
      <c r="AF1000" s="42"/>
      <c r="AG1000" s="42"/>
      <c r="EX1000" s="42"/>
      <c r="EY1000" s="42"/>
      <c r="GP1000" s="42"/>
      <c r="GQ1000" s="42"/>
      <c r="GR1000" s="42"/>
      <c r="GS1000" s="42"/>
      <c r="GT1000" s="42"/>
    </row>
    <row r="1001" spans="32:202" x14ac:dyDescent="0.35">
      <c r="AF1001" s="42"/>
      <c r="AG1001" s="42"/>
      <c r="EX1001" s="42"/>
      <c r="EY1001" s="42"/>
      <c r="GP1001" s="42"/>
      <c r="GQ1001" s="42"/>
      <c r="GR1001" s="42"/>
      <c r="GS1001" s="42"/>
      <c r="GT1001" s="42"/>
    </row>
    <row r="1002" spans="32:202" x14ac:dyDescent="0.35">
      <c r="AF1002" s="42"/>
      <c r="AG1002" s="42"/>
      <c r="EX1002" s="42"/>
      <c r="EY1002" s="42"/>
      <c r="GP1002" s="42"/>
      <c r="GQ1002" s="42"/>
      <c r="GR1002" s="42"/>
      <c r="GS1002" s="42"/>
      <c r="GT1002" s="42"/>
    </row>
    <row r="1003" spans="32:202" x14ac:dyDescent="0.35">
      <c r="AF1003" s="42"/>
      <c r="AG1003" s="42"/>
      <c r="EX1003" s="42"/>
      <c r="EY1003" s="42"/>
      <c r="GP1003" s="42"/>
      <c r="GQ1003" s="42"/>
      <c r="GR1003" s="42"/>
      <c r="GS1003" s="42"/>
      <c r="GT1003" s="42"/>
    </row>
    <row r="1004" spans="32:202" x14ac:dyDescent="0.35">
      <c r="AF1004" s="42"/>
      <c r="AG1004" s="42"/>
      <c r="EX1004" s="42"/>
      <c r="EY1004" s="42"/>
      <c r="GP1004" s="42"/>
      <c r="GQ1004" s="42"/>
      <c r="GR1004" s="42"/>
      <c r="GS1004" s="42"/>
      <c r="GT1004" s="42"/>
    </row>
    <row r="1005" spans="32:202" x14ac:dyDescent="0.35">
      <c r="AF1005" s="42"/>
      <c r="AG1005" s="42"/>
      <c r="EX1005" s="42"/>
      <c r="EY1005" s="42"/>
      <c r="GP1005" s="42"/>
      <c r="GQ1005" s="42"/>
      <c r="GR1005" s="42"/>
      <c r="GS1005" s="42"/>
      <c r="GT1005" s="42"/>
    </row>
    <row r="1006" spans="32:202" x14ac:dyDescent="0.35">
      <c r="AF1006" s="42"/>
      <c r="AG1006" s="42"/>
      <c r="EX1006" s="42"/>
      <c r="EY1006" s="42"/>
      <c r="GP1006" s="42"/>
      <c r="GQ1006" s="42"/>
      <c r="GR1006" s="42"/>
      <c r="GS1006" s="42"/>
      <c r="GT1006" s="42"/>
    </row>
    <row r="1007" spans="32:202" x14ac:dyDescent="0.35">
      <c r="AF1007" s="42"/>
      <c r="AG1007" s="42"/>
      <c r="EX1007" s="42"/>
      <c r="EY1007" s="42"/>
      <c r="GP1007" s="42"/>
      <c r="GQ1007" s="42"/>
      <c r="GR1007" s="42"/>
      <c r="GS1007" s="42"/>
      <c r="GT1007" s="42"/>
    </row>
    <row r="1008" spans="32:202" x14ac:dyDescent="0.35">
      <c r="AF1008" s="42"/>
      <c r="AG1008" s="42"/>
      <c r="EX1008" s="42"/>
      <c r="EY1008" s="42"/>
      <c r="GP1008" s="42"/>
      <c r="GQ1008" s="42"/>
      <c r="GR1008" s="42"/>
      <c r="GS1008" s="42"/>
      <c r="GT1008" s="42"/>
    </row>
    <row r="1009" spans="32:202" x14ac:dyDescent="0.35">
      <c r="AF1009" s="42"/>
      <c r="AG1009" s="42"/>
      <c r="EX1009" s="42"/>
      <c r="EY1009" s="42"/>
      <c r="GP1009" s="42"/>
      <c r="GQ1009" s="42"/>
      <c r="GR1009" s="42"/>
      <c r="GS1009" s="42"/>
      <c r="GT1009" s="42"/>
    </row>
    <row r="1010" spans="32:202" x14ac:dyDescent="0.35">
      <c r="AF1010" s="42"/>
      <c r="AG1010" s="42"/>
      <c r="EX1010" s="42"/>
      <c r="EY1010" s="42"/>
      <c r="GP1010" s="42"/>
      <c r="GQ1010" s="42"/>
      <c r="GR1010" s="42"/>
      <c r="GS1010" s="42"/>
      <c r="GT1010" s="42"/>
    </row>
    <row r="1011" spans="32:202" x14ac:dyDescent="0.35">
      <c r="AF1011" s="42"/>
      <c r="AG1011" s="42"/>
      <c r="EX1011" s="42"/>
      <c r="EY1011" s="42"/>
      <c r="GP1011" s="42"/>
      <c r="GQ1011" s="42"/>
      <c r="GR1011" s="42"/>
      <c r="GS1011" s="42"/>
      <c r="GT1011" s="42"/>
    </row>
    <row r="1012" spans="32:202" x14ac:dyDescent="0.35">
      <c r="AF1012" s="42"/>
      <c r="AG1012" s="42"/>
      <c r="EX1012" s="42"/>
      <c r="EY1012" s="42"/>
      <c r="GP1012" s="42"/>
      <c r="GQ1012" s="42"/>
      <c r="GR1012" s="42"/>
      <c r="GS1012" s="42"/>
      <c r="GT1012" s="42"/>
    </row>
    <row r="1013" spans="32:202" x14ac:dyDescent="0.35">
      <c r="AF1013" s="42"/>
      <c r="AG1013" s="42"/>
      <c r="EX1013" s="42"/>
      <c r="EY1013" s="42"/>
      <c r="GP1013" s="42"/>
      <c r="GQ1013" s="42"/>
      <c r="GR1013" s="42"/>
      <c r="GS1013" s="42"/>
      <c r="GT1013" s="42"/>
    </row>
    <row r="1014" spans="32:202" x14ac:dyDescent="0.35">
      <c r="AF1014" s="42"/>
      <c r="AG1014" s="42"/>
      <c r="EX1014" s="42"/>
      <c r="EY1014" s="42"/>
      <c r="GP1014" s="42"/>
      <c r="GQ1014" s="42"/>
      <c r="GR1014" s="42"/>
      <c r="GS1014" s="42"/>
      <c r="GT1014" s="42"/>
    </row>
    <row r="1015" spans="32:202" x14ac:dyDescent="0.35">
      <c r="AF1015" s="42"/>
      <c r="AG1015" s="42"/>
      <c r="EX1015" s="42"/>
      <c r="EY1015" s="42"/>
      <c r="GP1015" s="42"/>
      <c r="GQ1015" s="42"/>
      <c r="GR1015" s="42"/>
      <c r="GS1015" s="42"/>
      <c r="GT1015" s="42"/>
    </row>
    <row r="1016" spans="32:202" x14ac:dyDescent="0.35">
      <c r="AF1016" s="42"/>
      <c r="AG1016" s="42"/>
      <c r="EX1016" s="42"/>
      <c r="EY1016" s="42"/>
      <c r="GP1016" s="42"/>
      <c r="GQ1016" s="42"/>
      <c r="GR1016" s="42"/>
      <c r="GS1016" s="42"/>
      <c r="GT1016" s="42"/>
    </row>
    <row r="1017" spans="32:202" x14ac:dyDescent="0.35">
      <c r="AF1017" s="42"/>
      <c r="AG1017" s="42"/>
      <c r="EX1017" s="42"/>
      <c r="EY1017" s="42"/>
      <c r="GP1017" s="42"/>
      <c r="GQ1017" s="42"/>
      <c r="GR1017" s="42"/>
      <c r="GS1017" s="42"/>
      <c r="GT1017" s="42"/>
    </row>
    <row r="1018" spans="32:202" x14ac:dyDescent="0.35">
      <c r="AF1018" s="42"/>
      <c r="AG1018" s="42"/>
      <c r="EX1018" s="42"/>
      <c r="EY1018" s="42"/>
      <c r="GP1018" s="42"/>
      <c r="GQ1018" s="42"/>
      <c r="GR1018" s="42"/>
      <c r="GS1018" s="42"/>
      <c r="GT1018" s="42"/>
    </row>
    <row r="1019" spans="32:202" x14ac:dyDescent="0.35">
      <c r="AF1019" s="42"/>
      <c r="AG1019" s="42"/>
      <c r="EX1019" s="42"/>
      <c r="EY1019" s="42"/>
      <c r="GP1019" s="42"/>
      <c r="GQ1019" s="42"/>
      <c r="GR1019" s="42"/>
      <c r="GS1019" s="42"/>
      <c r="GT1019" s="42"/>
    </row>
    <row r="1020" spans="32:202" x14ac:dyDescent="0.35">
      <c r="AF1020" s="42"/>
      <c r="AG1020" s="42"/>
      <c r="EX1020" s="42"/>
      <c r="EY1020" s="42"/>
      <c r="GP1020" s="42"/>
      <c r="GQ1020" s="42"/>
      <c r="GR1020" s="42"/>
      <c r="GS1020" s="42"/>
      <c r="GT1020" s="42"/>
    </row>
    <row r="1021" spans="32:202" x14ac:dyDescent="0.35">
      <c r="AF1021" s="42"/>
      <c r="AG1021" s="42"/>
      <c r="EX1021" s="42"/>
      <c r="EY1021" s="42"/>
      <c r="GP1021" s="42"/>
      <c r="GQ1021" s="42"/>
      <c r="GR1021" s="42"/>
      <c r="GS1021" s="42"/>
      <c r="GT1021" s="42"/>
    </row>
    <row r="1022" spans="32:202" x14ac:dyDescent="0.35">
      <c r="AF1022" s="42"/>
      <c r="AG1022" s="42"/>
      <c r="EX1022" s="42"/>
      <c r="EY1022" s="42"/>
      <c r="GP1022" s="42"/>
      <c r="GQ1022" s="42"/>
      <c r="GR1022" s="42"/>
      <c r="GS1022" s="42"/>
      <c r="GT1022" s="42"/>
    </row>
    <row r="1023" spans="32:202" x14ac:dyDescent="0.35">
      <c r="AF1023" s="42"/>
      <c r="AG1023" s="42"/>
      <c r="EX1023" s="42"/>
      <c r="EY1023" s="42"/>
      <c r="GP1023" s="42"/>
      <c r="GQ1023" s="42"/>
      <c r="GR1023" s="42"/>
      <c r="GS1023" s="42"/>
      <c r="GT1023" s="42"/>
    </row>
    <row r="1024" spans="32:202" x14ac:dyDescent="0.35">
      <c r="AF1024" s="42"/>
      <c r="AG1024" s="42"/>
      <c r="EX1024" s="42"/>
      <c r="EY1024" s="42"/>
      <c r="GP1024" s="42"/>
      <c r="GQ1024" s="42"/>
      <c r="GR1024" s="42"/>
      <c r="GS1024" s="42"/>
      <c r="GT1024" s="42"/>
    </row>
    <row r="1025" spans="32:202" x14ac:dyDescent="0.35">
      <c r="AF1025" s="42"/>
      <c r="AG1025" s="42"/>
      <c r="EX1025" s="42"/>
      <c r="EY1025" s="42"/>
      <c r="GP1025" s="42"/>
      <c r="GQ1025" s="42"/>
      <c r="GR1025" s="42"/>
      <c r="GS1025" s="42"/>
      <c r="GT1025" s="42"/>
    </row>
    <row r="1026" spans="32:202" x14ac:dyDescent="0.35">
      <c r="AF1026" s="42"/>
      <c r="AG1026" s="42"/>
      <c r="EX1026" s="42"/>
      <c r="EY1026" s="42"/>
      <c r="GP1026" s="42"/>
      <c r="GQ1026" s="42"/>
      <c r="GR1026" s="42"/>
      <c r="GS1026" s="42"/>
      <c r="GT1026" s="42"/>
    </row>
    <row r="1027" spans="32:202" x14ac:dyDescent="0.35">
      <c r="AF1027" s="42"/>
      <c r="AG1027" s="42"/>
      <c r="EX1027" s="42"/>
      <c r="EY1027" s="42"/>
      <c r="GP1027" s="42"/>
      <c r="GQ1027" s="42"/>
      <c r="GR1027" s="42"/>
      <c r="GS1027" s="42"/>
      <c r="GT1027" s="42"/>
    </row>
    <row r="1028" spans="32:202" x14ac:dyDescent="0.35">
      <c r="AF1028" s="42"/>
      <c r="AG1028" s="42"/>
      <c r="EX1028" s="42"/>
      <c r="EY1028" s="42"/>
      <c r="GP1028" s="42"/>
      <c r="GQ1028" s="42"/>
      <c r="GR1028" s="42"/>
      <c r="GS1028" s="42"/>
      <c r="GT1028" s="42"/>
    </row>
    <row r="1029" spans="32:202" x14ac:dyDescent="0.35">
      <c r="AF1029" s="42"/>
      <c r="AG1029" s="42"/>
      <c r="EX1029" s="42"/>
      <c r="EY1029" s="42"/>
      <c r="GP1029" s="42"/>
      <c r="GQ1029" s="42"/>
      <c r="GR1029" s="42"/>
      <c r="GS1029" s="42"/>
      <c r="GT1029" s="42"/>
    </row>
    <row r="1030" spans="32:202" x14ac:dyDescent="0.35">
      <c r="AF1030" s="42"/>
      <c r="AG1030" s="42"/>
      <c r="EX1030" s="42"/>
      <c r="EY1030" s="42"/>
      <c r="GP1030" s="42"/>
      <c r="GQ1030" s="42"/>
      <c r="GR1030" s="42"/>
      <c r="GS1030" s="42"/>
      <c r="GT1030" s="42"/>
    </row>
    <row r="1031" spans="32:202" x14ac:dyDescent="0.35">
      <c r="AF1031" s="42"/>
      <c r="AG1031" s="42"/>
      <c r="EX1031" s="42"/>
      <c r="EY1031" s="42"/>
      <c r="GP1031" s="42"/>
      <c r="GQ1031" s="42"/>
      <c r="GR1031" s="42"/>
      <c r="GS1031" s="42"/>
      <c r="GT1031" s="42"/>
    </row>
    <row r="1032" spans="32:202" x14ac:dyDescent="0.35">
      <c r="AF1032" s="42"/>
      <c r="AG1032" s="42"/>
      <c r="EX1032" s="42"/>
      <c r="EY1032" s="42"/>
      <c r="GP1032" s="42"/>
      <c r="GQ1032" s="42"/>
      <c r="GR1032" s="42"/>
      <c r="GS1032" s="42"/>
      <c r="GT1032" s="42"/>
    </row>
    <row r="1033" spans="32:202" x14ac:dyDescent="0.35">
      <c r="AF1033" s="42"/>
      <c r="AG1033" s="42"/>
      <c r="EX1033" s="42"/>
      <c r="EY1033" s="42"/>
      <c r="GP1033" s="42"/>
      <c r="GQ1033" s="42"/>
      <c r="GR1033" s="42"/>
      <c r="GS1033" s="42"/>
      <c r="GT1033" s="42"/>
    </row>
    <row r="1034" spans="32:202" x14ac:dyDescent="0.35">
      <c r="AF1034" s="42"/>
      <c r="AG1034" s="42"/>
      <c r="EX1034" s="42"/>
      <c r="EY1034" s="42"/>
      <c r="GP1034" s="42"/>
      <c r="GQ1034" s="42"/>
      <c r="GR1034" s="42"/>
      <c r="GS1034" s="42"/>
      <c r="GT1034" s="42"/>
    </row>
    <row r="1035" spans="32:202" x14ac:dyDescent="0.35">
      <c r="AF1035" s="42"/>
      <c r="AG1035" s="42"/>
      <c r="EX1035" s="42"/>
      <c r="EY1035" s="42"/>
      <c r="GP1035" s="42"/>
      <c r="GQ1035" s="42"/>
      <c r="GR1035" s="42"/>
      <c r="GS1035" s="42"/>
      <c r="GT1035" s="42"/>
    </row>
    <row r="1036" spans="32:202" x14ac:dyDescent="0.35">
      <c r="AF1036" s="42"/>
      <c r="AG1036" s="42"/>
      <c r="EX1036" s="42"/>
      <c r="EY1036" s="42"/>
      <c r="GP1036" s="42"/>
      <c r="GQ1036" s="42"/>
      <c r="GR1036" s="42"/>
      <c r="GS1036" s="42"/>
      <c r="GT1036" s="42"/>
    </row>
    <row r="1037" spans="32:202" x14ac:dyDescent="0.35">
      <c r="AF1037" s="42"/>
      <c r="AG1037" s="42"/>
      <c r="EX1037" s="42"/>
      <c r="EY1037" s="42"/>
      <c r="GP1037" s="42"/>
      <c r="GQ1037" s="42"/>
      <c r="GR1037" s="42"/>
      <c r="GS1037" s="42"/>
      <c r="GT1037" s="42"/>
    </row>
    <row r="1038" spans="32:202" x14ac:dyDescent="0.35">
      <c r="AF1038" s="42"/>
      <c r="AG1038" s="42"/>
      <c r="EX1038" s="42"/>
      <c r="EY1038" s="42"/>
      <c r="GP1038" s="42"/>
      <c r="GQ1038" s="42"/>
      <c r="GR1038" s="42"/>
      <c r="GS1038" s="42"/>
      <c r="GT1038" s="42"/>
    </row>
    <row r="1039" spans="32:202" x14ac:dyDescent="0.35">
      <c r="AF1039" s="42"/>
      <c r="AG1039" s="42"/>
      <c r="EX1039" s="42"/>
      <c r="EY1039" s="42"/>
      <c r="GP1039" s="42"/>
      <c r="GQ1039" s="42"/>
      <c r="GR1039" s="42"/>
      <c r="GS1039" s="42"/>
      <c r="GT1039" s="42"/>
    </row>
    <row r="1040" spans="32:202" x14ac:dyDescent="0.35">
      <c r="AF1040" s="42"/>
      <c r="AG1040" s="42"/>
      <c r="EX1040" s="42"/>
      <c r="EY1040" s="42"/>
      <c r="GP1040" s="42"/>
      <c r="GQ1040" s="42"/>
      <c r="GR1040" s="42"/>
      <c r="GS1040" s="42"/>
      <c r="GT1040" s="42"/>
    </row>
    <row r="1041" spans="32:202" x14ac:dyDescent="0.35">
      <c r="AF1041" s="42"/>
      <c r="AG1041" s="42"/>
      <c r="EX1041" s="42"/>
      <c r="EY1041" s="42"/>
      <c r="GP1041" s="42"/>
      <c r="GQ1041" s="42"/>
      <c r="GR1041" s="42"/>
      <c r="GS1041" s="42"/>
      <c r="GT1041" s="42"/>
    </row>
    <row r="1042" spans="32:202" x14ac:dyDescent="0.35">
      <c r="AF1042" s="42"/>
      <c r="AG1042" s="42"/>
      <c r="EX1042" s="42"/>
      <c r="EY1042" s="42"/>
      <c r="GP1042" s="42"/>
      <c r="GQ1042" s="42"/>
      <c r="GR1042" s="42"/>
      <c r="GS1042" s="42"/>
      <c r="GT1042" s="42"/>
    </row>
    <row r="1043" spans="32:202" x14ac:dyDescent="0.35">
      <c r="AF1043" s="42"/>
      <c r="AG1043" s="42"/>
      <c r="EX1043" s="42"/>
      <c r="EY1043" s="42"/>
      <c r="GP1043" s="42"/>
      <c r="GQ1043" s="42"/>
      <c r="GR1043" s="42"/>
      <c r="GS1043" s="42"/>
      <c r="GT1043" s="42"/>
    </row>
    <row r="1044" spans="32:202" x14ac:dyDescent="0.35">
      <c r="AF1044" s="42"/>
      <c r="AG1044" s="42"/>
      <c r="EX1044" s="42"/>
      <c r="EY1044" s="42"/>
      <c r="GP1044" s="42"/>
      <c r="GQ1044" s="42"/>
      <c r="GR1044" s="42"/>
      <c r="GS1044" s="42"/>
      <c r="GT1044" s="42"/>
    </row>
    <row r="1045" spans="32:202" x14ac:dyDescent="0.35">
      <c r="AF1045" s="42"/>
      <c r="AG1045" s="42"/>
      <c r="EX1045" s="42"/>
      <c r="EY1045" s="42"/>
      <c r="GP1045" s="42"/>
      <c r="GQ1045" s="42"/>
      <c r="GR1045" s="42"/>
      <c r="GS1045" s="42"/>
      <c r="GT1045" s="42"/>
    </row>
    <row r="1046" spans="32:202" x14ac:dyDescent="0.35">
      <c r="AF1046" s="42"/>
      <c r="AG1046" s="42"/>
      <c r="EX1046" s="42"/>
      <c r="EY1046" s="42"/>
      <c r="GP1046" s="42"/>
      <c r="GQ1046" s="42"/>
      <c r="GR1046" s="42"/>
      <c r="GS1046" s="42"/>
      <c r="GT1046" s="42"/>
    </row>
    <row r="1047" spans="32:202" x14ac:dyDescent="0.35">
      <c r="AF1047" s="42"/>
      <c r="AG1047" s="42"/>
      <c r="EX1047" s="42"/>
      <c r="EY1047" s="42"/>
      <c r="GP1047" s="42"/>
      <c r="GQ1047" s="42"/>
      <c r="GR1047" s="42"/>
      <c r="GS1047" s="42"/>
      <c r="GT1047" s="42"/>
    </row>
    <row r="1048" spans="32:202" x14ac:dyDescent="0.35">
      <c r="AF1048" s="42"/>
      <c r="AG1048" s="42"/>
      <c r="EX1048" s="42"/>
      <c r="EY1048" s="42"/>
      <c r="GP1048" s="42"/>
      <c r="GQ1048" s="42"/>
      <c r="GR1048" s="42"/>
      <c r="GS1048" s="42"/>
      <c r="GT1048" s="42"/>
    </row>
    <row r="1049" spans="32:202" x14ac:dyDescent="0.35">
      <c r="AF1049" s="42"/>
      <c r="AG1049" s="42"/>
      <c r="EX1049" s="42"/>
      <c r="EY1049" s="42"/>
      <c r="GP1049" s="42"/>
      <c r="GQ1049" s="42"/>
      <c r="GR1049" s="42"/>
      <c r="GS1049" s="42"/>
      <c r="GT1049" s="42"/>
    </row>
    <row r="1050" spans="32:202" x14ac:dyDescent="0.35">
      <c r="AF1050" s="42"/>
      <c r="AG1050" s="42"/>
      <c r="EX1050" s="42"/>
      <c r="EY1050" s="42"/>
      <c r="GP1050" s="42"/>
      <c r="GQ1050" s="42"/>
      <c r="GR1050" s="42"/>
      <c r="GS1050" s="42"/>
      <c r="GT1050" s="42"/>
    </row>
    <row r="1051" spans="32:202" x14ac:dyDescent="0.35">
      <c r="AF1051" s="42"/>
      <c r="AG1051" s="42"/>
      <c r="EX1051" s="42"/>
      <c r="EY1051" s="42"/>
      <c r="GP1051" s="42"/>
      <c r="GQ1051" s="42"/>
      <c r="GR1051" s="42"/>
      <c r="GS1051" s="42"/>
      <c r="GT1051" s="42"/>
    </row>
    <row r="1052" spans="32:202" x14ac:dyDescent="0.35">
      <c r="AF1052" s="42"/>
      <c r="AG1052" s="42"/>
      <c r="EX1052" s="42"/>
      <c r="EY1052" s="42"/>
      <c r="GP1052" s="42"/>
      <c r="GQ1052" s="42"/>
      <c r="GR1052" s="42"/>
      <c r="GS1052" s="42"/>
      <c r="GT1052" s="42"/>
    </row>
    <row r="1053" spans="32:202" x14ac:dyDescent="0.35">
      <c r="AF1053" s="42"/>
      <c r="AG1053" s="42"/>
      <c r="EX1053" s="42"/>
      <c r="EY1053" s="42"/>
      <c r="GP1053" s="42"/>
      <c r="GQ1053" s="42"/>
      <c r="GR1053" s="42"/>
      <c r="GS1053" s="42"/>
      <c r="GT1053" s="42"/>
    </row>
    <row r="1054" spans="32:202" x14ac:dyDescent="0.35">
      <c r="AF1054" s="42"/>
      <c r="AG1054" s="42"/>
      <c r="EX1054" s="42"/>
      <c r="EY1054" s="42"/>
      <c r="GP1054" s="42"/>
      <c r="GQ1054" s="42"/>
      <c r="GR1054" s="42"/>
      <c r="GS1054" s="42"/>
      <c r="GT1054" s="42"/>
    </row>
    <row r="1055" spans="32:202" x14ac:dyDescent="0.35">
      <c r="AF1055" s="42"/>
      <c r="AG1055" s="42"/>
      <c r="EX1055" s="42"/>
      <c r="EY1055" s="42"/>
      <c r="GP1055" s="42"/>
      <c r="GQ1055" s="42"/>
      <c r="GR1055" s="42"/>
      <c r="GS1055" s="42"/>
      <c r="GT1055" s="42"/>
    </row>
    <row r="1056" spans="32:202" x14ac:dyDescent="0.35">
      <c r="AF1056" s="42"/>
      <c r="AG1056" s="42"/>
      <c r="EX1056" s="42"/>
      <c r="EY1056" s="42"/>
      <c r="GP1056" s="42"/>
      <c r="GQ1056" s="42"/>
      <c r="GR1056" s="42"/>
      <c r="GS1056" s="42"/>
      <c r="GT1056" s="42"/>
    </row>
    <row r="1057" spans="32:202" x14ac:dyDescent="0.35">
      <c r="AF1057" s="42"/>
      <c r="AG1057" s="42"/>
      <c r="EX1057" s="42"/>
      <c r="EY1057" s="42"/>
      <c r="GP1057" s="42"/>
      <c r="GQ1057" s="42"/>
      <c r="GR1057" s="42"/>
      <c r="GS1057" s="42"/>
      <c r="GT1057" s="42"/>
    </row>
    <row r="1058" spans="32:202" x14ac:dyDescent="0.35">
      <c r="AF1058" s="42"/>
      <c r="AG1058" s="42"/>
      <c r="EX1058" s="42"/>
      <c r="EY1058" s="42"/>
      <c r="GP1058" s="42"/>
      <c r="GQ1058" s="42"/>
      <c r="GR1058" s="42"/>
      <c r="GS1058" s="42"/>
      <c r="GT1058" s="42"/>
    </row>
    <row r="1059" spans="32:202" x14ac:dyDescent="0.35">
      <c r="AF1059" s="42"/>
      <c r="AG1059" s="42"/>
      <c r="EX1059" s="42"/>
      <c r="EY1059" s="42"/>
      <c r="GP1059" s="42"/>
      <c r="GQ1059" s="42"/>
      <c r="GR1059" s="42"/>
      <c r="GS1059" s="42"/>
      <c r="GT1059" s="42"/>
    </row>
    <row r="1060" spans="32:202" x14ac:dyDescent="0.35">
      <c r="AF1060" s="42"/>
      <c r="AG1060" s="42"/>
      <c r="EX1060" s="42"/>
      <c r="EY1060" s="42"/>
      <c r="GP1060" s="42"/>
      <c r="GQ1060" s="42"/>
      <c r="GR1060" s="42"/>
      <c r="GS1060" s="42"/>
      <c r="GT1060" s="42"/>
    </row>
    <row r="1061" spans="32:202" x14ac:dyDescent="0.35">
      <c r="AF1061" s="42"/>
      <c r="AG1061" s="42"/>
      <c r="EX1061" s="42"/>
      <c r="EY1061" s="42"/>
      <c r="GP1061" s="42"/>
      <c r="GQ1061" s="42"/>
      <c r="GR1061" s="42"/>
      <c r="GS1061" s="42"/>
      <c r="GT1061" s="42"/>
    </row>
    <row r="1062" spans="32:202" x14ac:dyDescent="0.35">
      <c r="AF1062" s="42"/>
      <c r="AG1062" s="42"/>
      <c r="EX1062" s="42"/>
      <c r="EY1062" s="42"/>
      <c r="GP1062" s="42"/>
      <c r="GQ1062" s="42"/>
      <c r="GR1062" s="42"/>
      <c r="GS1062" s="42"/>
      <c r="GT1062" s="42"/>
    </row>
    <row r="1063" spans="32:202" x14ac:dyDescent="0.35">
      <c r="AF1063" s="42"/>
      <c r="AG1063" s="42"/>
      <c r="EX1063" s="42"/>
      <c r="EY1063" s="42"/>
      <c r="GP1063" s="42"/>
      <c r="GQ1063" s="42"/>
      <c r="GR1063" s="42"/>
      <c r="GS1063" s="42"/>
      <c r="GT1063" s="42"/>
    </row>
    <row r="1064" spans="32:202" x14ac:dyDescent="0.35">
      <c r="AF1064" s="42"/>
      <c r="AG1064" s="42"/>
      <c r="EX1064" s="42"/>
      <c r="EY1064" s="42"/>
      <c r="GP1064" s="42"/>
      <c r="GQ1064" s="42"/>
      <c r="GR1064" s="42"/>
      <c r="GS1064" s="42"/>
      <c r="GT1064" s="42"/>
    </row>
    <row r="1065" spans="32:202" x14ac:dyDescent="0.35">
      <c r="AF1065" s="42"/>
      <c r="AG1065" s="42"/>
      <c r="EX1065" s="42"/>
      <c r="EY1065" s="42"/>
      <c r="GP1065" s="42"/>
      <c r="GQ1065" s="42"/>
      <c r="GR1065" s="42"/>
      <c r="GS1065" s="42"/>
      <c r="GT1065" s="42"/>
    </row>
    <row r="1066" spans="32:202" x14ac:dyDescent="0.35">
      <c r="AF1066" s="42"/>
      <c r="AG1066" s="42"/>
      <c r="EX1066" s="42"/>
      <c r="EY1066" s="42"/>
      <c r="GP1066" s="42"/>
      <c r="GQ1066" s="42"/>
      <c r="GR1066" s="42"/>
      <c r="GS1066" s="42"/>
      <c r="GT1066" s="42"/>
    </row>
    <row r="1067" spans="32:202" x14ac:dyDescent="0.35">
      <c r="AF1067" s="42"/>
      <c r="AG1067" s="42"/>
      <c r="EX1067" s="42"/>
      <c r="EY1067" s="42"/>
      <c r="GP1067" s="42"/>
      <c r="GQ1067" s="42"/>
      <c r="GR1067" s="42"/>
      <c r="GS1067" s="42"/>
      <c r="GT1067" s="42"/>
    </row>
    <row r="1068" spans="32:202" x14ac:dyDescent="0.35">
      <c r="AF1068" s="42"/>
      <c r="AG1068" s="42"/>
      <c r="EX1068" s="42"/>
      <c r="EY1068" s="42"/>
      <c r="GP1068" s="42"/>
      <c r="GQ1068" s="42"/>
      <c r="GR1068" s="42"/>
      <c r="GS1068" s="42"/>
      <c r="GT1068" s="42"/>
    </row>
    <row r="1069" spans="32:202" x14ac:dyDescent="0.35">
      <c r="AF1069" s="42"/>
      <c r="AG1069" s="42"/>
      <c r="EX1069" s="42"/>
      <c r="EY1069" s="42"/>
      <c r="GP1069" s="42"/>
      <c r="GQ1069" s="42"/>
      <c r="GR1069" s="42"/>
      <c r="GS1069" s="42"/>
      <c r="GT1069" s="42"/>
    </row>
    <row r="1070" spans="32:202" x14ac:dyDescent="0.35">
      <c r="AF1070" s="42"/>
      <c r="AG1070" s="42"/>
      <c r="EX1070" s="42"/>
      <c r="EY1070" s="42"/>
      <c r="GP1070" s="42"/>
      <c r="GQ1070" s="42"/>
      <c r="GR1070" s="42"/>
      <c r="GS1070" s="42"/>
      <c r="GT1070" s="42"/>
    </row>
    <row r="1071" spans="32:202" x14ac:dyDescent="0.35">
      <c r="AF1071" s="42"/>
      <c r="AG1071" s="42"/>
      <c r="EX1071" s="42"/>
      <c r="EY1071" s="42"/>
      <c r="GP1071" s="42"/>
      <c r="GQ1071" s="42"/>
      <c r="GR1071" s="42"/>
      <c r="GS1071" s="42"/>
      <c r="GT1071" s="42"/>
    </row>
    <row r="1072" spans="32:202" x14ac:dyDescent="0.35">
      <c r="AF1072" s="42"/>
      <c r="AG1072" s="42"/>
      <c r="EX1072" s="42"/>
      <c r="EY1072" s="42"/>
      <c r="GP1072" s="42"/>
      <c r="GQ1072" s="42"/>
      <c r="GR1072" s="42"/>
      <c r="GS1072" s="42"/>
      <c r="GT1072" s="42"/>
    </row>
    <row r="1073" spans="32:202" x14ac:dyDescent="0.35">
      <c r="AF1073" s="42"/>
      <c r="AG1073" s="42"/>
      <c r="EX1073" s="42"/>
      <c r="EY1073" s="42"/>
      <c r="GP1073" s="42"/>
      <c r="GQ1073" s="42"/>
      <c r="GR1073" s="42"/>
      <c r="GS1073" s="42"/>
      <c r="GT1073" s="42"/>
    </row>
    <row r="1074" spans="32:202" x14ac:dyDescent="0.35">
      <c r="AF1074" s="42"/>
      <c r="AG1074" s="42"/>
      <c r="EX1074" s="42"/>
      <c r="EY1074" s="42"/>
      <c r="GP1074" s="42"/>
      <c r="GQ1074" s="42"/>
      <c r="GR1074" s="42"/>
      <c r="GS1074" s="42"/>
      <c r="GT1074" s="42"/>
    </row>
    <row r="1075" spans="32:202" x14ac:dyDescent="0.35">
      <c r="AF1075" s="42"/>
      <c r="AG1075" s="42"/>
      <c r="EX1075" s="42"/>
      <c r="EY1075" s="42"/>
      <c r="GP1075" s="42"/>
      <c r="GQ1075" s="42"/>
      <c r="GR1075" s="42"/>
      <c r="GS1075" s="42"/>
      <c r="GT1075" s="42"/>
    </row>
    <row r="1076" spans="32:202" x14ac:dyDescent="0.35">
      <c r="AF1076" s="42"/>
      <c r="AG1076" s="42"/>
      <c r="EX1076" s="42"/>
      <c r="EY1076" s="42"/>
      <c r="GP1076" s="42"/>
      <c r="GQ1076" s="42"/>
      <c r="GR1076" s="42"/>
      <c r="GS1076" s="42"/>
      <c r="GT1076" s="42"/>
    </row>
    <row r="1077" spans="32:202" x14ac:dyDescent="0.35">
      <c r="AF1077" s="42"/>
      <c r="AG1077" s="42"/>
      <c r="EX1077" s="42"/>
      <c r="EY1077" s="42"/>
      <c r="GP1077" s="42"/>
      <c r="GQ1077" s="42"/>
      <c r="GR1077" s="42"/>
      <c r="GS1077" s="42"/>
      <c r="GT1077" s="42"/>
    </row>
    <row r="1078" spans="32:202" x14ac:dyDescent="0.35">
      <c r="AF1078" s="42"/>
      <c r="AG1078" s="42"/>
      <c r="EX1078" s="42"/>
      <c r="EY1078" s="42"/>
      <c r="GP1078" s="42"/>
      <c r="GQ1078" s="42"/>
      <c r="GR1078" s="42"/>
      <c r="GS1078" s="42"/>
      <c r="GT1078" s="42"/>
    </row>
    <row r="1079" spans="32:202" x14ac:dyDescent="0.35">
      <c r="AF1079" s="42"/>
      <c r="AG1079" s="42"/>
      <c r="EX1079" s="42"/>
      <c r="EY1079" s="42"/>
      <c r="GP1079" s="42"/>
      <c r="GQ1079" s="42"/>
      <c r="GR1079" s="42"/>
      <c r="GS1079" s="42"/>
      <c r="GT1079" s="42"/>
    </row>
    <row r="1080" spans="32:202" x14ac:dyDescent="0.35">
      <c r="AF1080" s="42"/>
      <c r="AG1080" s="42"/>
      <c r="EX1080" s="42"/>
      <c r="EY1080" s="42"/>
      <c r="GP1080" s="42"/>
      <c r="GQ1080" s="42"/>
      <c r="GR1080" s="42"/>
      <c r="GS1080" s="42"/>
      <c r="GT1080" s="42"/>
    </row>
    <row r="1081" spans="32:202" x14ac:dyDescent="0.35">
      <c r="AF1081" s="42"/>
      <c r="AG1081" s="42"/>
      <c r="EX1081" s="42"/>
      <c r="EY1081" s="42"/>
      <c r="GP1081" s="42"/>
      <c r="GQ1081" s="42"/>
      <c r="GR1081" s="42"/>
      <c r="GS1081" s="42"/>
      <c r="GT1081" s="42"/>
    </row>
    <row r="1082" spans="32:202" x14ac:dyDescent="0.35">
      <c r="AF1082" s="42"/>
      <c r="AG1082" s="42"/>
      <c r="EX1082" s="42"/>
      <c r="EY1082" s="42"/>
      <c r="GP1082" s="42"/>
      <c r="GQ1082" s="42"/>
      <c r="GR1082" s="42"/>
      <c r="GS1082" s="42"/>
      <c r="GT1082" s="42"/>
    </row>
    <row r="1083" spans="32:202" x14ac:dyDescent="0.35">
      <c r="AF1083" s="42"/>
      <c r="AG1083" s="42"/>
      <c r="EX1083" s="42"/>
      <c r="EY1083" s="42"/>
      <c r="GP1083" s="42"/>
      <c r="GQ1083" s="42"/>
      <c r="GR1083" s="42"/>
      <c r="GS1083" s="42"/>
      <c r="GT1083" s="42"/>
    </row>
    <row r="1084" spans="32:202" x14ac:dyDescent="0.35">
      <c r="AF1084" s="42"/>
      <c r="AG1084" s="42"/>
      <c r="EX1084" s="42"/>
      <c r="EY1084" s="42"/>
      <c r="GP1084" s="42"/>
      <c r="GQ1084" s="42"/>
      <c r="GR1084" s="42"/>
      <c r="GS1084" s="42"/>
      <c r="GT1084" s="42"/>
    </row>
    <row r="1085" spans="32:202" x14ac:dyDescent="0.35">
      <c r="AF1085" s="42"/>
      <c r="AG1085" s="42"/>
      <c r="EX1085" s="42"/>
      <c r="EY1085" s="42"/>
      <c r="GP1085" s="42"/>
      <c r="GQ1085" s="42"/>
      <c r="GR1085" s="42"/>
      <c r="GS1085" s="42"/>
      <c r="GT1085" s="42"/>
    </row>
    <row r="1086" spans="32:202" x14ac:dyDescent="0.35">
      <c r="AF1086" s="42"/>
      <c r="AG1086" s="42"/>
      <c r="EX1086" s="42"/>
      <c r="EY1086" s="42"/>
      <c r="GP1086" s="42"/>
      <c r="GQ1086" s="42"/>
      <c r="GR1086" s="42"/>
      <c r="GS1086" s="42"/>
      <c r="GT1086" s="42"/>
    </row>
    <row r="1087" spans="32:202" x14ac:dyDescent="0.35">
      <c r="AF1087" s="42"/>
      <c r="AG1087" s="42"/>
      <c r="EX1087" s="42"/>
      <c r="EY1087" s="42"/>
      <c r="GP1087" s="42"/>
      <c r="GQ1087" s="42"/>
      <c r="GR1087" s="42"/>
      <c r="GS1087" s="42"/>
      <c r="GT1087" s="42"/>
    </row>
    <row r="1088" spans="32:202" x14ac:dyDescent="0.35">
      <c r="AF1088" s="42"/>
      <c r="AG1088" s="42"/>
      <c r="EX1088" s="42"/>
      <c r="EY1088" s="42"/>
      <c r="GP1088" s="42"/>
      <c r="GQ1088" s="42"/>
      <c r="GR1088" s="42"/>
      <c r="GS1088" s="42"/>
      <c r="GT1088" s="42"/>
    </row>
    <row r="1089" spans="32:202" x14ac:dyDescent="0.35">
      <c r="AF1089" s="42"/>
      <c r="AG1089" s="42"/>
      <c r="EX1089" s="42"/>
      <c r="EY1089" s="42"/>
      <c r="GP1089" s="42"/>
      <c r="GQ1089" s="42"/>
      <c r="GR1089" s="42"/>
      <c r="GS1089" s="42"/>
      <c r="GT1089" s="42"/>
    </row>
    <row r="1090" spans="32:202" x14ac:dyDescent="0.35">
      <c r="AF1090" s="42"/>
      <c r="AG1090" s="42"/>
      <c r="EX1090" s="42"/>
      <c r="EY1090" s="42"/>
      <c r="GP1090" s="42"/>
      <c r="GQ1090" s="42"/>
      <c r="GR1090" s="42"/>
      <c r="GS1090" s="42"/>
      <c r="GT1090" s="42"/>
    </row>
    <row r="1091" spans="32:202" x14ac:dyDescent="0.35">
      <c r="AF1091" s="42"/>
      <c r="AG1091" s="42"/>
      <c r="EX1091" s="42"/>
      <c r="EY1091" s="42"/>
      <c r="GP1091" s="42"/>
      <c r="GQ1091" s="42"/>
      <c r="GR1091" s="42"/>
      <c r="GS1091" s="42"/>
      <c r="GT1091" s="42"/>
    </row>
    <row r="1092" spans="32:202" x14ac:dyDescent="0.35">
      <c r="AF1092" s="42"/>
      <c r="AG1092" s="42"/>
      <c r="EX1092" s="42"/>
      <c r="EY1092" s="42"/>
      <c r="GP1092" s="42"/>
      <c r="GQ1092" s="42"/>
      <c r="GR1092" s="42"/>
      <c r="GS1092" s="42"/>
      <c r="GT1092" s="42"/>
    </row>
    <row r="1093" spans="32:202" x14ac:dyDescent="0.35">
      <c r="AF1093" s="42"/>
      <c r="AG1093" s="42"/>
      <c r="EX1093" s="42"/>
      <c r="EY1093" s="42"/>
      <c r="GP1093" s="42"/>
      <c r="GQ1093" s="42"/>
      <c r="GR1093" s="42"/>
      <c r="GS1093" s="42"/>
      <c r="GT1093" s="42"/>
    </row>
    <row r="1094" spans="32:202" x14ac:dyDescent="0.35">
      <c r="AF1094" s="42"/>
      <c r="AG1094" s="42"/>
      <c r="EX1094" s="42"/>
      <c r="EY1094" s="42"/>
      <c r="GP1094" s="42"/>
      <c r="GQ1094" s="42"/>
      <c r="GR1094" s="42"/>
      <c r="GS1094" s="42"/>
      <c r="GT1094" s="42"/>
    </row>
    <row r="1095" spans="32:202" x14ac:dyDescent="0.35">
      <c r="AF1095" s="42"/>
      <c r="AG1095" s="42"/>
      <c r="EX1095" s="42"/>
      <c r="EY1095" s="42"/>
      <c r="GP1095" s="42"/>
      <c r="GQ1095" s="42"/>
      <c r="GR1095" s="42"/>
      <c r="GS1095" s="42"/>
      <c r="GT1095" s="42"/>
    </row>
    <row r="1096" spans="32:202" x14ac:dyDescent="0.35">
      <c r="AF1096" s="42"/>
      <c r="AG1096" s="42"/>
      <c r="EX1096" s="42"/>
      <c r="EY1096" s="42"/>
      <c r="GP1096" s="42"/>
      <c r="GQ1096" s="42"/>
      <c r="GR1096" s="42"/>
      <c r="GS1096" s="42"/>
      <c r="GT1096" s="42"/>
    </row>
    <row r="1097" spans="32:202" x14ac:dyDescent="0.35">
      <c r="AF1097" s="42"/>
      <c r="AG1097" s="42"/>
      <c r="EX1097" s="42"/>
      <c r="EY1097" s="42"/>
      <c r="GP1097" s="42"/>
      <c r="GQ1097" s="42"/>
      <c r="GR1097" s="42"/>
      <c r="GS1097" s="42"/>
      <c r="GT1097" s="42"/>
    </row>
    <row r="1098" spans="32:202" x14ac:dyDescent="0.35">
      <c r="AF1098" s="42"/>
      <c r="AG1098" s="42"/>
      <c r="EX1098" s="42"/>
      <c r="EY1098" s="42"/>
      <c r="GP1098" s="42"/>
      <c r="GQ1098" s="42"/>
      <c r="GR1098" s="42"/>
      <c r="GS1098" s="42"/>
      <c r="GT1098" s="42"/>
    </row>
    <row r="1099" spans="32:202" x14ac:dyDescent="0.35">
      <c r="AF1099" s="42"/>
      <c r="AG1099" s="42"/>
      <c r="EX1099" s="42"/>
      <c r="EY1099" s="42"/>
      <c r="GP1099" s="42"/>
      <c r="GQ1099" s="42"/>
      <c r="GR1099" s="42"/>
      <c r="GS1099" s="42"/>
      <c r="GT1099" s="42"/>
    </row>
    <row r="1100" spans="32:202" x14ac:dyDescent="0.35">
      <c r="AF1100" s="42"/>
      <c r="AG1100" s="42"/>
      <c r="EX1100" s="42"/>
      <c r="EY1100" s="42"/>
      <c r="GP1100" s="42"/>
      <c r="GQ1100" s="42"/>
      <c r="GR1100" s="42"/>
      <c r="GS1100" s="42"/>
      <c r="GT1100" s="42"/>
    </row>
    <row r="1101" spans="32:202" x14ac:dyDescent="0.35">
      <c r="AF1101" s="42"/>
      <c r="AG1101" s="42"/>
      <c r="EX1101" s="42"/>
      <c r="EY1101" s="42"/>
      <c r="GP1101" s="42"/>
      <c r="GQ1101" s="42"/>
      <c r="GR1101" s="42"/>
      <c r="GS1101" s="42"/>
      <c r="GT1101" s="42"/>
    </row>
    <row r="1102" spans="32:202" x14ac:dyDescent="0.35">
      <c r="AF1102" s="42"/>
      <c r="AG1102" s="42"/>
      <c r="EX1102" s="42"/>
      <c r="EY1102" s="42"/>
      <c r="GP1102" s="42"/>
      <c r="GQ1102" s="42"/>
      <c r="GR1102" s="42"/>
      <c r="GS1102" s="42"/>
      <c r="GT1102" s="42"/>
    </row>
    <row r="1103" spans="32:202" x14ac:dyDescent="0.35">
      <c r="AF1103" s="42"/>
      <c r="AG1103" s="42"/>
      <c r="EX1103" s="42"/>
      <c r="EY1103" s="42"/>
      <c r="GP1103" s="42"/>
      <c r="GQ1103" s="42"/>
      <c r="GR1103" s="42"/>
      <c r="GS1103" s="42"/>
      <c r="GT1103" s="42"/>
    </row>
    <row r="1104" spans="32:202" x14ac:dyDescent="0.35">
      <c r="AF1104" s="42"/>
      <c r="AG1104" s="42"/>
      <c r="EX1104" s="42"/>
      <c r="EY1104" s="42"/>
      <c r="GP1104" s="42"/>
      <c r="GQ1104" s="42"/>
      <c r="GR1104" s="42"/>
      <c r="GS1104" s="42"/>
      <c r="GT1104" s="42"/>
    </row>
    <row r="1105" spans="32:202" x14ac:dyDescent="0.35">
      <c r="AF1105" s="42"/>
      <c r="AG1105" s="42"/>
      <c r="EX1105" s="42"/>
      <c r="EY1105" s="42"/>
      <c r="GP1105" s="42"/>
      <c r="GQ1105" s="42"/>
      <c r="GR1105" s="42"/>
      <c r="GS1105" s="42"/>
      <c r="GT1105" s="42"/>
    </row>
    <row r="1106" spans="32:202" x14ac:dyDescent="0.35">
      <c r="AF1106" s="42"/>
      <c r="AG1106" s="42"/>
      <c r="EX1106" s="42"/>
      <c r="EY1106" s="42"/>
      <c r="GP1106" s="42"/>
      <c r="GQ1106" s="42"/>
      <c r="GR1106" s="42"/>
      <c r="GS1106" s="42"/>
      <c r="GT1106" s="42"/>
    </row>
    <row r="1107" spans="32:202" x14ac:dyDescent="0.35">
      <c r="AF1107" s="42"/>
      <c r="AG1107" s="42"/>
      <c r="EX1107" s="42"/>
      <c r="EY1107" s="42"/>
      <c r="GP1107" s="42"/>
      <c r="GQ1107" s="42"/>
      <c r="GR1107" s="42"/>
      <c r="GS1107" s="42"/>
      <c r="GT1107" s="42"/>
    </row>
    <row r="1108" spans="32:202" x14ac:dyDescent="0.35">
      <c r="AF1108" s="42"/>
      <c r="AG1108" s="42"/>
      <c r="EX1108" s="42"/>
      <c r="EY1108" s="42"/>
      <c r="GP1108" s="42"/>
      <c r="GQ1108" s="42"/>
      <c r="GR1108" s="42"/>
      <c r="GS1108" s="42"/>
      <c r="GT1108" s="42"/>
    </row>
    <row r="1109" spans="32:202" x14ac:dyDescent="0.35">
      <c r="AF1109" s="42"/>
      <c r="AG1109" s="42"/>
      <c r="EX1109" s="42"/>
      <c r="EY1109" s="42"/>
      <c r="GP1109" s="42"/>
      <c r="GQ1109" s="42"/>
      <c r="GR1109" s="42"/>
      <c r="GS1109" s="42"/>
      <c r="GT1109" s="42"/>
    </row>
    <row r="1110" spans="32:202" x14ac:dyDescent="0.35">
      <c r="AF1110" s="42"/>
      <c r="AG1110" s="42"/>
      <c r="EX1110" s="42"/>
      <c r="EY1110" s="42"/>
      <c r="GP1110" s="42"/>
      <c r="GQ1110" s="42"/>
      <c r="GR1110" s="42"/>
      <c r="GS1110" s="42"/>
      <c r="GT1110" s="42"/>
    </row>
    <row r="1111" spans="32:202" x14ac:dyDescent="0.35">
      <c r="AF1111" s="42"/>
      <c r="AG1111" s="42"/>
      <c r="EX1111" s="42"/>
      <c r="EY1111" s="42"/>
      <c r="GP1111" s="42"/>
      <c r="GQ1111" s="42"/>
      <c r="GR1111" s="42"/>
      <c r="GS1111" s="42"/>
      <c r="GT1111" s="42"/>
    </row>
    <row r="1112" spans="32:202" x14ac:dyDescent="0.35">
      <c r="AF1112" s="42"/>
      <c r="AG1112" s="42"/>
      <c r="EX1112" s="42"/>
      <c r="EY1112" s="42"/>
      <c r="GP1112" s="42"/>
      <c r="GQ1112" s="42"/>
      <c r="GR1112" s="42"/>
      <c r="GS1112" s="42"/>
      <c r="GT1112" s="42"/>
    </row>
    <row r="1113" spans="32:202" x14ac:dyDescent="0.35">
      <c r="AF1113" s="42"/>
      <c r="AG1113" s="42"/>
      <c r="EX1113" s="42"/>
      <c r="EY1113" s="42"/>
      <c r="GP1113" s="42"/>
      <c r="GQ1113" s="42"/>
      <c r="GR1113" s="42"/>
      <c r="GS1113" s="42"/>
      <c r="GT1113" s="42"/>
    </row>
    <row r="1114" spans="32:202" x14ac:dyDescent="0.35">
      <c r="AF1114" s="42"/>
      <c r="AG1114" s="42"/>
      <c r="EX1114" s="42"/>
      <c r="EY1114" s="42"/>
      <c r="GP1114" s="42"/>
      <c r="GQ1114" s="42"/>
      <c r="GR1114" s="42"/>
      <c r="GS1114" s="42"/>
      <c r="GT1114" s="42"/>
    </row>
    <row r="1115" spans="32:202" x14ac:dyDescent="0.35">
      <c r="AF1115" s="42"/>
      <c r="AG1115" s="42"/>
      <c r="EX1115" s="42"/>
      <c r="EY1115" s="42"/>
      <c r="GP1115" s="42"/>
      <c r="GQ1115" s="42"/>
      <c r="GR1115" s="42"/>
      <c r="GS1115" s="42"/>
      <c r="GT1115" s="42"/>
    </row>
    <row r="1116" spans="32:202" x14ac:dyDescent="0.35">
      <c r="AF1116" s="42"/>
      <c r="AG1116" s="42"/>
      <c r="EX1116" s="42"/>
      <c r="EY1116" s="42"/>
      <c r="GP1116" s="42"/>
      <c r="GQ1116" s="42"/>
      <c r="GR1116" s="42"/>
      <c r="GS1116" s="42"/>
      <c r="GT1116" s="42"/>
    </row>
    <row r="1117" spans="32:202" x14ac:dyDescent="0.35">
      <c r="AF1117" s="42"/>
      <c r="AG1117" s="42"/>
      <c r="EX1117" s="42"/>
      <c r="EY1117" s="42"/>
      <c r="GP1117" s="42"/>
      <c r="GQ1117" s="42"/>
      <c r="GR1117" s="42"/>
      <c r="GS1117" s="42"/>
      <c r="GT1117" s="42"/>
    </row>
    <row r="1118" spans="32:202" x14ac:dyDescent="0.35">
      <c r="AF1118" s="42"/>
      <c r="AG1118" s="42"/>
      <c r="EX1118" s="42"/>
      <c r="EY1118" s="42"/>
      <c r="GP1118" s="42"/>
      <c r="GQ1118" s="42"/>
      <c r="GR1118" s="42"/>
      <c r="GS1118" s="42"/>
      <c r="GT1118" s="42"/>
    </row>
    <row r="1119" spans="32:202" x14ac:dyDescent="0.35">
      <c r="AF1119" s="42"/>
      <c r="AG1119" s="42"/>
      <c r="EX1119" s="42"/>
      <c r="EY1119" s="42"/>
      <c r="GP1119" s="42"/>
      <c r="GQ1119" s="42"/>
      <c r="GR1119" s="42"/>
      <c r="GS1119" s="42"/>
      <c r="GT1119" s="42"/>
    </row>
    <row r="1120" spans="32:202" x14ac:dyDescent="0.35">
      <c r="AF1120" s="42"/>
      <c r="AG1120" s="42"/>
      <c r="EX1120" s="42"/>
      <c r="EY1120" s="42"/>
      <c r="GP1120" s="42"/>
      <c r="GQ1120" s="42"/>
      <c r="GR1120" s="42"/>
      <c r="GS1120" s="42"/>
      <c r="GT1120" s="42"/>
    </row>
    <row r="1121" spans="32:202" x14ac:dyDescent="0.35">
      <c r="AF1121" s="42"/>
      <c r="AG1121" s="42"/>
      <c r="EX1121" s="42"/>
      <c r="EY1121" s="42"/>
      <c r="GP1121" s="42"/>
      <c r="GQ1121" s="42"/>
      <c r="GR1121" s="42"/>
      <c r="GS1121" s="42"/>
      <c r="GT1121" s="42"/>
    </row>
    <row r="1122" spans="32:202" x14ac:dyDescent="0.35">
      <c r="AF1122" s="42"/>
      <c r="AG1122" s="42"/>
      <c r="EX1122" s="42"/>
      <c r="EY1122" s="42"/>
      <c r="GP1122" s="42"/>
      <c r="GQ1122" s="42"/>
      <c r="GR1122" s="42"/>
      <c r="GS1122" s="42"/>
      <c r="GT1122" s="42"/>
    </row>
    <row r="1123" spans="32:202" x14ac:dyDescent="0.35">
      <c r="AF1123" s="42"/>
      <c r="AG1123" s="42"/>
      <c r="EX1123" s="42"/>
      <c r="EY1123" s="42"/>
      <c r="GP1123" s="42"/>
      <c r="GQ1123" s="42"/>
      <c r="GR1123" s="42"/>
      <c r="GS1123" s="42"/>
      <c r="GT1123" s="42"/>
    </row>
    <row r="1124" spans="32:202" x14ac:dyDescent="0.35">
      <c r="AF1124" s="42"/>
      <c r="AG1124" s="42"/>
      <c r="EX1124" s="42"/>
      <c r="EY1124" s="42"/>
      <c r="GP1124" s="42"/>
      <c r="GQ1124" s="42"/>
      <c r="GR1124" s="42"/>
      <c r="GS1124" s="42"/>
      <c r="GT1124" s="42"/>
    </row>
    <row r="1125" spans="32:202" x14ac:dyDescent="0.35">
      <c r="AF1125" s="42"/>
      <c r="AG1125" s="42"/>
      <c r="EX1125" s="42"/>
      <c r="EY1125" s="42"/>
      <c r="GP1125" s="42"/>
      <c r="GQ1125" s="42"/>
      <c r="GR1125" s="42"/>
      <c r="GS1125" s="42"/>
      <c r="GT1125" s="42"/>
    </row>
    <row r="1126" spans="32:202" x14ac:dyDescent="0.35">
      <c r="AF1126" s="42"/>
      <c r="AG1126" s="42"/>
      <c r="EX1126" s="42"/>
      <c r="EY1126" s="42"/>
      <c r="GP1126" s="42"/>
      <c r="GQ1126" s="42"/>
      <c r="GR1126" s="42"/>
      <c r="GS1126" s="42"/>
      <c r="GT1126" s="42"/>
    </row>
    <row r="1127" spans="32:202" x14ac:dyDescent="0.35">
      <c r="AF1127" s="42"/>
      <c r="AG1127" s="42"/>
      <c r="EX1127" s="42"/>
      <c r="EY1127" s="42"/>
      <c r="GP1127" s="42"/>
      <c r="GQ1127" s="42"/>
      <c r="GR1127" s="42"/>
      <c r="GS1127" s="42"/>
      <c r="GT1127" s="42"/>
    </row>
    <row r="1128" spans="32:202" x14ac:dyDescent="0.35">
      <c r="AF1128" s="42"/>
      <c r="AG1128" s="42"/>
      <c r="EX1128" s="42"/>
      <c r="EY1128" s="42"/>
      <c r="GP1128" s="42"/>
      <c r="GQ1128" s="42"/>
      <c r="GR1128" s="42"/>
      <c r="GS1128" s="42"/>
      <c r="GT1128" s="42"/>
    </row>
    <row r="1129" spans="32:202" x14ac:dyDescent="0.35">
      <c r="AF1129" s="42"/>
      <c r="AG1129" s="42"/>
      <c r="EX1129" s="42"/>
      <c r="EY1129" s="42"/>
      <c r="GP1129" s="42"/>
      <c r="GQ1129" s="42"/>
      <c r="GR1129" s="42"/>
      <c r="GS1129" s="42"/>
      <c r="GT1129" s="42"/>
    </row>
    <row r="1130" spans="32:202" x14ac:dyDescent="0.35">
      <c r="AF1130" s="42"/>
      <c r="AG1130" s="42"/>
      <c r="EX1130" s="42"/>
      <c r="EY1130" s="42"/>
      <c r="GP1130" s="42"/>
      <c r="GQ1130" s="42"/>
      <c r="GR1130" s="42"/>
      <c r="GS1130" s="42"/>
      <c r="GT1130" s="42"/>
    </row>
    <row r="1131" spans="32:202" x14ac:dyDescent="0.35">
      <c r="AF1131" s="42"/>
      <c r="AG1131" s="42"/>
      <c r="EX1131" s="42"/>
      <c r="EY1131" s="42"/>
      <c r="GP1131" s="42"/>
      <c r="GQ1131" s="42"/>
      <c r="GR1131" s="42"/>
      <c r="GS1131" s="42"/>
      <c r="GT1131" s="42"/>
    </row>
    <row r="1132" spans="32:202" x14ac:dyDescent="0.35">
      <c r="AF1132" s="42"/>
      <c r="AG1132" s="42"/>
      <c r="EX1132" s="42"/>
      <c r="EY1132" s="42"/>
      <c r="GP1132" s="42"/>
      <c r="GQ1132" s="42"/>
      <c r="GR1132" s="42"/>
      <c r="GS1132" s="42"/>
      <c r="GT1132" s="42"/>
    </row>
    <row r="1133" spans="32:202" x14ac:dyDescent="0.35">
      <c r="AF1133" s="42"/>
      <c r="AG1133" s="42"/>
      <c r="EX1133" s="42"/>
      <c r="EY1133" s="42"/>
      <c r="GP1133" s="42"/>
      <c r="GQ1133" s="42"/>
      <c r="GR1133" s="42"/>
      <c r="GS1133" s="42"/>
      <c r="GT1133" s="42"/>
    </row>
    <row r="1134" spans="32:202" x14ac:dyDescent="0.35">
      <c r="AF1134" s="42"/>
      <c r="AG1134" s="42"/>
      <c r="EX1134" s="42"/>
      <c r="EY1134" s="42"/>
      <c r="GP1134" s="42"/>
      <c r="GQ1134" s="42"/>
      <c r="GR1134" s="42"/>
      <c r="GS1134" s="42"/>
      <c r="GT1134" s="42"/>
    </row>
    <row r="1135" spans="32:202" x14ac:dyDescent="0.35">
      <c r="AF1135" s="42"/>
      <c r="AG1135" s="42"/>
      <c r="EX1135" s="42"/>
      <c r="EY1135" s="42"/>
      <c r="GP1135" s="42"/>
      <c r="GQ1135" s="42"/>
      <c r="GR1135" s="42"/>
      <c r="GS1135" s="42"/>
      <c r="GT1135" s="42"/>
    </row>
    <row r="1136" spans="32:202" x14ac:dyDescent="0.35">
      <c r="AF1136" s="42"/>
      <c r="AG1136" s="42"/>
      <c r="EX1136" s="42"/>
      <c r="EY1136" s="42"/>
      <c r="GP1136" s="42"/>
      <c r="GQ1136" s="42"/>
      <c r="GR1136" s="42"/>
      <c r="GS1136" s="42"/>
      <c r="GT1136" s="42"/>
    </row>
    <row r="1137" spans="32:202" x14ac:dyDescent="0.35">
      <c r="AF1137" s="42"/>
      <c r="AG1137" s="42"/>
      <c r="EX1137" s="42"/>
      <c r="EY1137" s="42"/>
      <c r="GP1137" s="42"/>
      <c r="GQ1137" s="42"/>
      <c r="GR1137" s="42"/>
      <c r="GS1137" s="42"/>
      <c r="GT1137" s="42"/>
    </row>
    <row r="1138" spans="32:202" x14ac:dyDescent="0.35">
      <c r="AF1138" s="42"/>
      <c r="AG1138" s="42"/>
      <c r="EX1138" s="42"/>
      <c r="EY1138" s="42"/>
      <c r="GP1138" s="42"/>
      <c r="GQ1138" s="42"/>
      <c r="GR1138" s="42"/>
      <c r="GS1138" s="42"/>
      <c r="GT1138" s="42"/>
    </row>
    <row r="1139" spans="32:202" x14ac:dyDescent="0.35">
      <c r="AF1139" s="42"/>
      <c r="AG1139" s="42"/>
      <c r="EX1139" s="42"/>
      <c r="EY1139" s="42"/>
      <c r="GP1139" s="42"/>
      <c r="GQ1139" s="42"/>
      <c r="GR1139" s="42"/>
      <c r="GS1139" s="42"/>
      <c r="GT1139" s="42"/>
    </row>
    <row r="1140" spans="32:202" x14ac:dyDescent="0.35">
      <c r="AF1140" s="42"/>
      <c r="AG1140" s="42"/>
      <c r="EX1140" s="42"/>
      <c r="EY1140" s="42"/>
      <c r="GP1140" s="42"/>
      <c r="GQ1140" s="42"/>
      <c r="GR1140" s="42"/>
      <c r="GS1140" s="42"/>
      <c r="GT1140" s="42"/>
    </row>
    <row r="1141" spans="32:202" x14ac:dyDescent="0.35">
      <c r="AF1141" s="42"/>
      <c r="AG1141" s="42"/>
      <c r="EX1141" s="42"/>
      <c r="EY1141" s="42"/>
      <c r="GP1141" s="42"/>
      <c r="GQ1141" s="42"/>
      <c r="GR1141" s="42"/>
      <c r="GS1141" s="42"/>
      <c r="GT1141" s="42"/>
    </row>
    <row r="1142" spans="32:202" x14ac:dyDescent="0.35">
      <c r="AF1142" s="42"/>
      <c r="AG1142" s="42"/>
      <c r="EX1142" s="42"/>
      <c r="EY1142" s="42"/>
      <c r="GP1142" s="42"/>
      <c r="GQ1142" s="42"/>
      <c r="GR1142" s="42"/>
      <c r="GS1142" s="42"/>
      <c r="GT1142" s="42"/>
    </row>
    <row r="1143" spans="32:202" x14ac:dyDescent="0.35">
      <c r="AF1143" s="42"/>
      <c r="AG1143" s="42"/>
      <c r="EX1143" s="42"/>
      <c r="EY1143" s="42"/>
      <c r="GP1143" s="42"/>
      <c r="GQ1143" s="42"/>
      <c r="GR1143" s="42"/>
      <c r="GS1143" s="42"/>
      <c r="GT1143" s="42"/>
    </row>
    <row r="1144" spans="32:202" x14ac:dyDescent="0.35">
      <c r="AF1144" s="42"/>
      <c r="AG1144" s="42"/>
      <c r="EX1144" s="42"/>
      <c r="EY1144" s="42"/>
      <c r="GP1144" s="42"/>
      <c r="GQ1144" s="42"/>
      <c r="GR1144" s="42"/>
      <c r="GS1144" s="42"/>
      <c r="GT1144" s="42"/>
    </row>
    <row r="1145" spans="32:202" x14ac:dyDescent="0.35">
      <c r="AF1145" s="42"/>
      <c r="AG1145" s="42"/>
      <c r="EX1145" s="42"/>
      <c r="EY1145" s="42"/>
      <c r="GP1145" s="42"/>
      <c r="GQ1145" s="42"/>
      <c r="GR1145" s="42"/>
      <c r="GS1145" s="42"/>
      <c r="GT1145" s="42"/>
    </row>
    <row r="1146" spans="32:202" x14ac:dyDescent="0.35">
      <c r="AF1146" s="42"/>
      <c r="AG1146" s="42"/>
      <c r="EX1146" s="42"/>
      <c r="EY1146" s="42"/>
      <c r="GP1146" s="42"/>
      <c r="GQ1146" s="42"/>
      <c r="GR1146" s="42"/>
      <c r="GS1146" s="42"/>
      <c r="GT1146" s="42"/>
    </row>
    <row r="1147" spans="32:202" x14ac:dyDescent="0.35">
      <c r="AF1147" s="42"/>
      <c r="AG1147" s="42"/>
      <c r="EX1147" s="42"/>
      <c r="EY1147" s="42"/>
      <c r="GP1147" s="42"/>
      <c r="GQ1147" s="42"/>
      <c r="GR1147" s="42"/>
      <c r="GS1147" s="42"/>
      <c r="GT1147" s="42"/>
    </row>
    <row r="1148" spans="32:202" x14ac:dyDescent="0.35">
      <c r="AF1148" s="42"/>
      <c r="AG1148" s="42"/>
      <c r="EX1148" s="42"/>
      <c r="EY1148" s="42"/>
      <c r="GP1148" s="42"/>
      <c r="GQ1148" s="42"/>
      <c r="GR1148" s="42"/>
      <c r="GS1148" s="42"/>
      <c r="GT1148" s="42"/>
    </row>
    <row r="1149" spans="32:202" x14ac:dyDescent="0.35">
      <c r="AF1149" s="42"/>
      <c r="AG1149" s="42"/>
      <c r="EX1149" s="42"/>
      <c r="EY1149" s="42"/>
      <c r="GP1149" s="42"/>
      <c r="GQ1149" s="42"/>
      <c r="GR1149" s="42"/>
      <c r="GS1149" s="42"/>
      <c r="GT1149" s="42"/>
    </row>
    <row r="1150" spans="32:202" x14ac:dyDescent="0.35">
      <c r="AF1150" s="42"/>
      <c r="AG1150" s="42"/>
      <c r="EX1150" s="42"/>
      <c r="EY1150" s="42"/>
      <c r="GP1150" s="42"/>
      <c r="GQ1150" s="42"/>
      <c r="GR1150" s="42"/>
      <c r="GS1150" s="42"/>
      <c r="GT1150" s="42"/>
    </row>
    <row r="1151" spans="32:202" x14ac:dyDescent="0.35">
      <c r="AF1151" s="42"/>
      <c r="AG1151" s="42"/>
      <c r="EX1151" s="42"/>
      <c r="EY1151" s="42"/>
      <c r="GP1151" s="42"/>
      <c r="GQ1151" s="42"/>
      <c r="GR1151" s="42"/>
      <c r="GS1151" s="42"/>
      <c r="GT1151" s="42"/>
    </row>
    <row r="1152" spans="32:202" x14ac:dyDescent="0.35">
      <c r="AF1152" s="42"/>
      <c r="AG1152" s="42"/>
      <c r="EX1152" s="42"/>
      <c r="EY1152" s="42"/>
      <c r="GP1152" s="42"/>
      <c r="GQ1152" s="42"/>
      <c r="GR1152" s="42"/>
      <c r="GS1152" s="42"/>
      <c r="GT1152" s="42"/>
    </row>
    <row r="1153" spans="32:202" x14ac:dyDescent="0.35">
      <c r="AF1153" s="42"/>
      <c r="AG1153" s="42"/>
      <c r="EX1153" s="42"/>
      <c r="EY1153" s="42"/>
      <c r="GP1153" s="42"/>
      <c r="GQ1153" s="42"/>
      <c r="GR1153" s="42"/>
      <c r="GS1153" s="42"/>
      <c r="GT1153" s="42"/>
    </row>
    <row r="1154" spans="32:202" x14ac:dyDescent="0.35">
      <c r="AF1154" s="42"/>
      <c r="AG1154" s="42"/>
      <c r="EX1154" s="42"/>
      <c r="EY1154" s="42"/>
      <c r="GP1154" s="42"/>
      <c r="GQ1154" s="42"/>
      <c r="GR1154" s="42"/>
      <c r="GS1154" s="42"/>
      <c r="GT1154" s="42"/>
    </row>
    <row r="1155" spans="32:202" x14ac:dyDescent="0.35">
      <c r="AF1155" s="42"/>
      <c r="AG1155" s="42"/>
      <c r="EX1155" s="42"/>
      <c r="EY1155" s="42"/>
      <c r="GP1155" s="42"/>
      <c r="GQ1155" s="42"/>
      <c r="GR1155" s="42"/>
      <c r="GS1155" s="42"/>
      <c r="GT1155" s="42"/>
    </row>
    <row r="1156" spans="32:202" x14ac:dyDescent="0.35">
      <c r="AF1156" s="42"/>
      <c r="AG1156" s="42"/>
      <c r="EX1156" s="42"/>
      <c r="EY1156" s="42"/>
      <c r="GP1156" s="42"/>
      <c r="GQ1156" s="42"/>
      <c r="GR1156" s="42"/>
      <c r="GS1156" s="42"/>
      <c r="GT1156" s="42"/>
    </row>
    <row r="1157" spans="32:202" x14ac:dyDescent="0.35">
      <c r="AF1157" s="42"/>
      <c r="AG1157" s="42"/>
      <c r="EX1157" s="42"/>
      <c r="EY1157" s="42"/>
      <c r="GP1157" s="42"/>
      <c r="GQ1157" s="42"/>
      <c r="GR1157" s="42"/>
      <c r="GS1157" s="42"/>
      <c r="GT1157" s="42"/>
    </row>
    <row r="1158" spans="32:202" x14ac:dyDescent="0.35">
      <c r="AF1158" s="42"/>
      <c r="AG1158" s="42"/>
      <c r="EX1158" s="42"/>
      <c r="EY1158" s="42"/>
      <c r="GP1158" s="42"/>
      <c r="GQ1158" s="42"/>
      <c r="GR1158" s="42"/>
      <c r="GS1158" s="42"/>
      <c r="GT1158" s="42"/>
    </row>
    <row r="1159" spans="32:202" x14ac:dyDescent="0.35">
      <c r="AF1159" s="42"/>
      <c r="AG1159" s="42"/>
      <c r="EX1159" s="42"/>
      <c r="EY1159" s="42"/>
      <c r="GP1159" s="42"/>
      <c r="GQ1159" s="42"/>
      <c r="GR1159" s="42"/>
      <c r="GS1159" s="42"/>
      <c r="GT1159" s="42"/>
    </row>
    <row r="1160" spans="32:202" x14ac:dyDescent="0.35">
      <c r="AF1160" s="42"/>
      <c r="AG1160" s="42"/>
      <c r="EX1160" s="42"/>
      <c r="EY1160" s="42"/>
      <c r="GP1160" s="42"/>
      <c r="GQ1160" s="42"/>
      <c r="GR1160" s="42"/>
      <c r="GS1160" s="42"/>
      <c r="GT1160" s="42"/>
    </row>
    <row r="1161" spans="32:202" x14ac:dyDescent="0.35">
      <c r="AF1161" s="42"/>
      <c r="AG1161" s="42"/>
      <c r="EX1161" s="42"/>
      <c r="EY1161" s="42"/>
      <c r="GP1161" s="42"/>
      <c r="GQ1161" s="42"/>
      <c r="GR1161" s="42"/>
      <c r="GS1161" s="42"/>
      <c r="GT1161" s="42"/>
    </row>
    <row r="1162" spans="32:202" x14ac:dyDescent="0.35">
      <c r="AF1162" s="42"/>
      <c r="AG1162" s="42"/>
      <c r="EX1162" s="42"/>
      <c r="EY1162" s="42"/>
      <c r="GP1162" s="42"/>
      <c r="GQ1162" s="42"/>
      <c r="GR1162" s="42"/>
      <c r="GS1162" s="42"/>
      <c r="GT1162" s="42"/>
    </row>
    <row r="1163" spans="32:202" x14ac:dyDescent="0.35">
      <c r="AF1163" s="42"/>
      <c r="AG1163" s="42"/>
      <c r="EX1163" s="42"/>
      <c r="EY1163" s="42"/>
      <c r="GP1163" s="42"/>
      <c r="GQ1163" s="42"/>
      <c r="GR1163" s="42"/>
      <c r="GS1163" s="42"/>
      <c r="GT1163" s="42"/>
    </row>
    <row r="1164" spans="32:202" x14ac:dyDescent="0.35">
      <c r="AF1164" s="42"/>
      <c r="AG1164" s="42"/>
      <c r="EX1164" s="42"/>
      <c r="EY1164" s="42"/>
      <c r="GP1164" s="42"/>
      <c r="GQ1164" s="42"/>
      <c r="GR1164" s="42"/>
      <c r="GS1164" s="42"/>
      <c r="GT1164" s="42"/>
    </row>
    <row r="1165" spans="32:202" x14ac:dyDescent="0.35">
      <c r="AF1165" s="42"/>
      <c r="AG1165" s="42"/>
      <c r="EX1165" s="42"/>
      <c r="EY1165" s="42"/>
      <c r="GP1165" s="42"/>
      <c r="GQ1165" s="42"/>
      <c r="GR1165" s="42"/>
      <c r="GS1165" s="42"/>
      <c r="GT1165" s="42"/>
    </row>
    <row r="1166" spans="32:202" x14ac:dyDescent="0.35">
      <c r="AF1166" s="42"/>
      <c r="AG1166" s="42"/>
      <c r="EX1166" s="42"/>
      <c r="EY1166" s="42"/>
      <c r="GP1166" s="42"/>
      <c r="GQ1166" s="42"/>
      <c r="GR1166" s="42"/>
      <c r="GS1166" s="42"/>
      <c r="GT1166" s="42"/>
    </row>
    <row r="1167" spans="32:202" x14ac:dyDescent="0.35">
      <c r="AF1167" s="42"/>
      <c r="AG1167" s="42"/>
      <c r="EX1167" s="42"/>
      <c r="EY1167" s="42"/>
      <c r="GP1167" s="42"/>
      <c r="GQ1167" s="42"/>
      <c r="GR1167" s="42"/>
      <c r="GS1167" s="42"/>
      <c r="GT1167" s="42"/>
    </row>
    <row r="1168" spans="32:202" x14ac:dyDescent="0.35">
      <c r="AF1168" s="42"/>
      <c r="AG1168" s="42"/>
      <c r="EX1168" s="42"/>
      <c r="EY1168" s="42"/>
      <c r="GP1168" s="42"/>
      <c r="GQ1168" s="42"/>
      <c r="GR1168" s="42"/>
      <c r="GS1168" s="42"/>
      <c r="GT1168" s="42"/>
    </row>
    <row r="1169" spans="32:202" x14ac:dyDescent="0.35">
      <c r="AF1169" s="42"/>
      <c r="AG1169" s="42"/>
      <c r="EX1169" s="42"/>
      <c r="EY1169" s="42"/>
      <c r="GP1169" s="42"/>
      <c r="GQ1169" s="42"/>
      <c r="GR1169" s="42"/>
      <c r="GS1169" s="42"/>
      <c r="GT1169" s="42"/>
    </row>
    <row r="1170" spans="32:202" x14ac:dyDescent="0.35">
      <c r="AF1170" s="42"/>
      <c r="AG1170" s="42"/>
      <c r="EX1170" s="42"/>
      <c r="EY1170" s="42"/>
      <c r="GP1170" s="42"/>
      <c r="GQ1170" s="42"/>
      <c r="GR1170" s="42"/>
      <c r="GS1170" s="42"/>
      <c r="GT1170" s="42"/>
    </row>
    <row r="1171" spans="32:202" x14ac:dyDescent="0.35">
      <c r="AF1171" s="42"/>
      <c r="AG1171" s="42"/>
      <c r="EX1171" s="42"/>
      <c r="EY1171" s="42"/>
      <c r="GP1171" s="42"/>
      <c r="GQ1171" s="42"/>
      <c r="GR1171" s="42"/>
      <c r="GS1171" s="42"/>
      <c r="GT1171" s="42"/>
    </row>
    <row r="1172" spans="32:202" x14ac:dyDescent="0.35">
      <c r="AF1172" s="42"/>
      <c r="AG1172" s="42"/>
      <c r="EX1172" s="42"/>
      <c r="EY1172" s="42"/>
      <c r="GP1172" s="42"/>
      <c r="GQ1172" s="42"/>
      <c r="GR1172" s="42"/>
      <c r="GS1172" s="42"/>
      <c r="GT1172" s="42"/>
    </row>
    <row r="1173" spans="32:202" x14ac:dyDescent="0.35">
      <c r="AF1173" s="42"/>
      <c r="AG1173" s="42"/>
      <c r="EX1173" s="42"/>
      <c r="EY1173" s="42"/>
      <c r="GP1173" s="42"/>
      <c r="GQ1173" s="42"/>
      <c r="GR1173" s="42"/>
      <c r="GS1173" s="42"/>
      <c r="GT1173" s="42"/>
    </row>
    <row r="1174" spans="32:202" x14ac:dyDescent="0.35">
      <c r="AF1174" s="42"/>
      <c r="AG1174" s="42"/>
      <c r="EX1174" s="42"/>
      <c r="EY1174" s="42"/>
      <c r="GP1174" s="42"/>
      <c r="GQ1174" s="42"/>
      <c r="GR1174" s="42"/>
      <c r="GS1174" s="42"/>
      <c r="GT1174" s="42"/>
    </row>
    <row r="1175" spans="32:202" x14ac:dyDescent="0.35">
      <c r="AF1175" s="42"/>
      <c r="AG1175" s="42"/>
      <c r="EX1175" s="42"/>
      <c r="EY1175" s="42"/>
      <c r="GP1175" s="42"/>
      <c r="GQ1175" s="42"/>
      <c r="GR1175" s="42"/>
      <c r="GS1175" s="42"/>
      <c r="GT1175" s="42"/>
    </row>
    <row r="1176" spans="32:202" x14ac:dyDescent="0.35">
      <c r="AF1176" s="42"/>
      <c r="AG1176" s="42"/>
      <c r="EX1176" s="42"/>
      <c r="EY1176" s="42"/>
      <c r="GP1176" s="42"/>
      <c r="GQ1176" s="42"/>
      <c r="GR1176" s="42"/>
      <c r="GS1176" s="42"/>
      <c r="GT1176" s="42"/>
    </row>
    <row r="1177" spans="32:202" x14ac:dyDescent="0.35">
      <c r="AF1177" s="42"/>
      <c r="AG1177" s="42"/>
      <c r="EX1177" s="42"/>
      <c r="EY1177" s="42"/>
      <c r="GP1177" s="42"/>
      <c r="GQ1177" s="42"/>
      <c r="GR1177" s="42"/>
      <c r="GS1177" s="42"/>
      <c r="GT1177" s="42"/>
    </row>
    <row r="1178" spans="32:202" x14ac:dyDescent="0.35">
      <c r="AF1178" s="42"/>
      <c r="AG1178" s="42"/>
      <c r="EX1178" s="42"/>
      <c r="EY1178" s="42"/>
      <c r="GP1178" s="42"/>
      <c r="GQ1178" s="42"/>
      <c r="GR1178" s="42"/>
      <c r="GS1178" s="42"/>
      <c r="GT1178" s="42"/>
    </row>
    <row r="1179" spans="32:202" x14ac:dyDescent="0.35">
      <c r="AF1179" s="42"/>
      <c r="AG1179" s="42"/>
      <c r="EX1179" s="42"/>
      <c r="EY1179" s="42"/>
      <c r="GP1179" s="42"/>
      <c r="GQ1179" s="42"/>
      <c r="GR1179" s="42"/>
      <c r="GS1179" s="42"/>
      <c r="GT1179" s="42"/>
    </row>
    <row r="1180" spans="32:202" x14ac:dyDescent="0.35">
      <c r="AF1180" s="42"/>
      <c r="AG1180" s="42"/>
      <c r="EX1180" s="42"/>
      <c r="EY1180" s="42"/>
      <c r="GP1180" s="42"/>
      <c r="GQ1180" s="42"/>
      <c r="GR1180" s="42"/>
      <c r="GS1180" s="42"/>
      <c r="GT1180" s="42"/>
    </row>
    <row r="1181" spans="32:202" x14ac:dyDescent="0.35">
      <c r="AF1181" s="42"/>
      <c r="AG1181" s="42"/>
      <c r="EX1181" s="42"/>
      <c r="EY1181" s="42"/>
      <c r="GP1181" s="42"/>
      <c r="GQ1181" s="42"/>
      <c r="GR1181" s="42"/>
      <c r="GS1181" s="42"/>
      <c r="GT1181" s="42"/>
    </row>
    <row r="1182" spans="32:202" x14ac:dyDescent="0.35">
      <c r="AF1182" s="42"/>
      <c r="AG1182" s="42"/>
      <c r="EX1182" s="42"/>
      <c r="EY1182" s="42"/>
      <c r="GP1182" s="42"/>
      <c r="GQ1182" s="42"/>
      <c r="GR1182" s="42"/>
      <c r="GS1182" s="42"/>
      <c r="GT1182" s="42"/>
    </row>
    <row r="1183" spans="32:202" x14ac:dyDescent="0.35">
      <c r="AF1183" s="42"/>
      <c r="AG1183" s="42"/>
      <c r="EX1183" s="42"/>
      <c r="EY1183" s="42"/>
      <c r="GP1183" s="42"/>
      <c r="GQ1183" s="42"/>
      <c r="GR1183" s="42"/>
      <c r="GS1183" s="42"/>
      <c r="GT1183" s="42"/>
    </row>
    <row r="1184" spans="32:202" x14ac:dyDescent="0.35">
      <c r="AF1184" s="42"/>
      <c r="AG1184" s="42"/>
      <c r="EX1184" s="42"/>
      <c r="EY1184" s="42"/>
      <c r="GP1184" s="42"/>
      <c r="GQ1184" s="42"/>
      <c r="GR1184" s="42"/>
      <c r="GS1184" s="42"/>
      <c r="GT1184" s="42"/>
    </row>
    <row r="1185" spans="32:202" x14ac:dyDescent="0.35">
      <c r="AF1185" s="42"/>
      <c r="AG1185" s="42"/>
      <c r="EX1185" s="42"/>
      <c r="EY1185" s="42"/>
      <c r="GP1185" s="42"/>
      <c r="GQ1185" s="42"/>
      <c r="GR1185" s="42"/>
      <c r="GS1185" s="42"/>
      <c r="GT1185" s="42"/>
    </row>
    <row r="1186" spans="32:202" x14ac:dyDescent="0.35">
      <c r="AF1186" s="42"/>
      <c r="AG1186" s="42"/>
      <c r="EX1186" s="42"/>
      <c r="EY1186" s="42"/>
      <c r="GP1186" s="42"/>
      <c r="GQ1186" s="42"/>
      <c r="GR1186" s="42"/>
      <c r="GS1186" s="42"/>
      <c r="GT1186" s="42"/>
    </row>
    <row r="1187" spans="32:202" x14ac:dyDescent="0.35">
      <c r="AF1187" s="42"/>
      <c r="AG1187" s="42"/>
      <c r="EX1187" s="42"/>
      <c r="EY1187" s="42"/>
      <c r="GP1187" s="42"/>
      <c r="GQ1187" s="42"/>
      <c r="GR1187" s="42"/>
      <c r="GS1187" s="42"/>
      <c r="GT1187" s="42"/>
    </row>
    <row r="1188" spans="32:202" x14ac:dyDescent="0.35">
      <c r="AF1188" s="42"/>
      <c r="AG1188" s="42"/>
      <c r="EX1188" s="42"/>
      <c r="EY1188" s="42"/>
      <c r="GP1188" s="42"/>
      <c r="GQ1188" s="42"/>
      <c r="GR1188" s="42"/>
      <c r="GS1188" s="42"/>
      <c r="GT1188" s="42"/>
    </row>
    <row r="1189" spans="32:202" x14ac:dyDescent="0.35">
      <c r="AF1189" s="42"/>
      <c r="AG1189" s="42"/>
      <c r="EX1189" s="42"/>
      <c r="EY1189" s="42"/>
      <c r="GP1189" s="42"/>
      <c r="GQ1189" s="42"/>
      <c r="GR1189" s="42"/>
      <c r="GS1189" s="42"/>
      <c r="GT1189" s="42"/>
    </row>
    <row r="1190" spans="32:202" x14ac:dyDescent="0.35">
      <c r="AF1190" s="42"/>
      <c r="AG1190" s="42"/>
      <c r="EX1190" s="42"/>
      <c r="EY1190" s="42"/>
      <c r="GP1190" s="42"/>
      <c r="GQ1190" s="42"/>
      <c r="GR1190" s="42"/>
      <c r="GS1190" s="42"/>
      <c r="GT1190" s="42"/>
    </row>
    <row r="1191" spans="32:202" x14ac:dyDescent="0.35">
      <c r="AF1191" s="42"/>
      <c r="AG1191" s="42"/>
      <c r="EX1191" s="42"/>
      <c r="EY1191" s="42"/>
      <c r="GP1191" s="42"/>
      <c r="GQ1191" s="42"/>
      <c r="GR1191" s="42"/>
      <c r="GS1191" s="42"/>
      <c r="GT1191" s="42"/>
    </row>
    <row r="1192" spans="32:202" x14ac:dyDescent="0.35">
      <c r="AF1192" s="42"/>
      <c r="AG1192" s="42"/>
      <c r="EX1192" s="42"/>
      <c r="EY1192" s="42"/>
      <c r="GP1192" s="42"/>
      <c r="GQ1192" s="42"/>
      <c r="GR1192" s="42"/>
      <c r="GS1192" s="42"/>
      <c r="GT1192" s="42"/>
    </row>
    <row r="1193" spans="32:202" x14ac:dyDescent="0.35">
      <c r="AF1193" s="42"/>
      <c r="AG1193" s="42"/>
      <c r="EX1193" s="42"/>
      <c r="EY1193" s="42"/>
      <c r="GP1193" s="42"/>
      <c r="GQ1193" s="42"/>
      <c r="GR1193" s="42"/>
      <c r="GS1193" s="42"/>
      <c r="GT1193" s="42"/>
    </row>
    <row r="1194" spans="32:202" x14ac:dyDescent="0.35">
      <c r="AF1194" s="42"/>
      <c r="AG1194" s="42"/>
      <c r="EX1194" s="42"/>
      <c r="EY1194" s="42"/>
      <c r="GP1194" s="42"/>
      <c r="GQ1194" s="42"/>
      <c r="GR1194" s="42"/>
      <c r="GS1194" s="42"/>
      <c r="GT1194" s="42"/>
    </row>
    <row r="1195" spans="32:202" x14ac:dyDescent="0.35">
      <c r="AF1195" s="42"/>
      <c r="AG1195" s="42"/>
      <c r="EX1195" s="42"/>
      <c r="EY1195" s="42"/>
      <c r="GP1195" s="42"/>
      <c r="GQ1195" s="42"/>
      <c r="GR1195" s="42"/>
      <c r="GS1195" s="42"/>
      <c r="GT1195" s="42"/>
    </row>
    <row r="1196" spans="32:202" x14ac:dyDescent="0.35">
      <c r="AF1196" s="42"/>
      <c r="AG1196" s="42"/>
      <c r="EX1196" s="42"/>
      <c r="EY1196" s="42"/>
      <c r="GP1196" s="42"/>
      <c r="GQ1196" s="42"/>
      <c r="GR1196" s="42"/>
      <c r="GS1196" s="42"/>
      <c r="GT1196" s="42"/>
    </row>
    <row r="1197" spans="32:202" x14ac:dyDescent="0.35">
      <c r="AF1197" s="42"/>
      <c r="AG1197" s="42"/>
      <c r="EX1197" s="42"/>
      <c r="EY1197" s="42"/>
      <c r="GP1197" s="42"/>
      <c r="GQ1197" s="42"/>
      <c r="GR1197" s="42"/>
      <c r="GS1197" s="42"/>
      <c r="GT1197" s="42"/>
    </row>
    <row r="1198" spans="32:202" x14ac:dyDescent="0.35">
      <c r="AF1198" s="42"/>
      <c r="AG1198" s="42"/>
      <c r="EX1198" s="42"/>
      <c r="EY1198" s="42"/>
      <c r="GP1198" s="42"/>
      <c r="GQ1198" s="42"/>
      <c r="GR1198" s="42"/>
      <c r="GS1198" s="42"/>
      <c r="GT1198" s="42"/>
    </row>
    <row r="1199" spans="32:202" x14ac:dyDescent="0.35">
      <c r="AF1199" s="42"/>
      <c r="AG1199" s="42"/>
      <c r="EX1199" s="42"/>
      <c r="EY1199" s="42"/>
      <c r="GP1199" s="42"/>
      <c r="GQ1199" s="42"/>
      <c r="GR1199" s="42"/>
      <c r="GS1199" s="42"/>
      <c r="GT1199" s="42"/>
    </row>
    <row r="1200" spans="32:202" x14ac:dyDescent="0.35">
      <c r="AF1200" s="42"/>
      <c r="AG1200" s="42"/>
      <c r="EX1200" s="42"/>
      <c r="EY1200" s="42"/>
      <c r="GP1200" s="42"/>
      <c r="GQ1200" s="42"/>
      <c r="GR1200" s="42"/>
      <c r="GS1200" s="42"/>
      <c r="GT1200" s="42"/>
    </row>
    <row r="1201" spans="32:202" x14ac:dyDescent="0.35">
      <c r="AF1201" s="42"/>
      <c r="AG1201" s="42"/>
      <c r="EX1201" s="42"/>
      <c r="EY1201" s="42"/>
      <c r="GP1201" s="42"/>
      <c r="GQ1201" s="42"/>
      <c r="GR1201" s="42"/>
      <c r="GS1201" s="42"/>
      <c r="GT1201" s="42"/>
    </row>
    <row r="1202" spans="32:202" x14ac:dyDescent="0.35">
      <c r="AF1202" s="42"/>
      <c r="AG1202" s="42"/>
      <c r="EX1202" s="42"/>
      <c r="EY1202" s="42"/>
      <c r="GP1202" s="42"/>
      <c r="GQ1202" s="42"/>
      <c r="GR1202" s="42"/>
      <c r="GS1202" s="42"/>
      <c r="GT1202" s="42"/>
    </row>
    <row r="1203" spans="32:202" x14ac:dyDescent="0.35">
      <c r="AF1203" s="42"/>
      <c r="AG1203" s="42"/>
      <c r="EX1203" s="42"/>
      <c r="EY1203" s="42"/>
      <c r="GP1203" s="42"/>
      <c r="GQ1203" s="42"/>
      <c r="GR1203" s="42"/>
      <c r="GS1203" s="42"/>
      <c r="GT1203" s="42"/>
    </row>
    <row r="1204" spans="32:202" x14ac:dyDescent="0.35">
      <c r="AF1204" s="42"/>
      <c r="AG1204" s="42"/>
      <c r="EX1204" s="42"/>
      <c r="EY1204" s="42"/>
      <c r="GP1204" s="42"/>
      <c r="GQ1204" s="42"/>
      <c r="GR1204" s="42"/>
      <c r="GS1204" s="42"/>
      <c r="GT1204" s="42"/>
    </row>
    <row r="1205" spans="32:202" x14ac:dyDescent="0.35">
      <c r="AF1205" s="42"/>
      <c r="AG1205" s="42"/>
      <c r="EX1205" s="42"/>
      <c r="EY1205" s="42"/>
      <c r="GP1205" s="42"/>
      <c r="GQ1205" s="42"/>
      <c r="GR1205" s="42"/>
      <c r="GS1205" s="42"/>
      <c r="GT1205" s="42"/>
    </row>
    <row r="1206" spans="32:202" x14ac:dyDescent="0.35">
      <c r="AF1206" s="42"/>
      <c r="AG1206" s="42"/>
      <c r="EX1206" s="42"/>
      <c r="EY1206" s="42"/>
      <c r="GP1206" s="42"/>
      <c r="GQ1206" s="42"/>
      <c r="GR1206" s="42"/>
      <c r="GS1206" s="42"/>
      <c r="GT1206" s="42"/>
    </row>
    <row r="1207" spans="32:202" x14ac:dyDescent="0.35">
      <c r="AF1207" s="42"/>
      <c r="AG1207" s="42"/>
      <c r="EX1207" s="42"/>
      <c r="EY1207" s="42"/>
      <c r="GP1207" s="42"/>
      <c r="GQ1207" s="42"/>
      <c r="GR1207" s="42"/>
      <c r="GS1207" s="42"/>
      <c r="GT1207" s="42"/>
    </row>
    <row r="1208" spans="32:202" x14ac:dyDescent="0.35">
      <c r="AF1208" s="42"/>
      <c r="AG1208" s="42"/>
      <c r="EX1208" s="42"/>
      <c r="EY1208" s="42"/>
      <c r="GP1208" s="42"/>
      <c r="GQ1208" s="42"/>
      <c r="GR1208" s="42"/>
      <c r="GS1208" s="42"/>
      <c r="GT1208" s="42"/>
    </row>
    <row r="1209" spans="32:202" x14ac:dyDescent="0.35">
      <c r="AF1209" s="42"/>
      <c r="AG1209" s="42"/>
      <c r="EX1209" s="42"/>
      <c r="EY1209" s="42"/>
      <c r="GP1209" s="42"/>
      <c r="GQ1209" s="42"/>
      <c r="GR1209" s="42"/>
      <c r="GS1209" s="42"/>
      <c r="GT1209" s="42"/>
    </row>
    <row r="1210" spans="32:202" x14ac:dyDescent="0.35">
      <c r="AF1210" s="42"/>
      <c r="AG1210" s="42"/>
      <c r="EX1210" s="42"/>
      <c r="EY1210" s="42"/>
      <c r="GP1210" s="42"/>
      <c r="GQ1210" s="42"/>
      <c r="GR1210" s="42"/>
      <c r="GS1210" s="42"/>
      <c r="GT1210" s="42"/>
    </row>
    <row r="1211" spans="32:202" x14ac:dyDescent="0.35">
      <c r="AF1211" s="42"/>
      <c r="AG1211" s="42"/>
      <c r="EX1211" s="42"/>
      <c r="EY1211" s="42"/>
      <c r="GP1211" s="42"/>
      <c r="GQ1211" s="42"/>
      <c r="GR1211" s="42"/>
      <c r="GS1211" s="42"/>
      <c r="GT1211" s="42"/>
    </row>
    <row r="1212" spans="32:202" x14ac:dyDescent="0.35">
      <c r="AF1212" s="42"/>
      <c r="AG1212" s="42"/>
      <c r="EX1212" s="42"/>
      <c r="EY1212" s="42"/>
      <c r="GP1212" s="42"/>
      <c r="GQ1212" s="42"/>
      <c r="GR1212" s="42"/>
      <c r="GS1212" s="42"/>
      <c r="GT1212" s="42"/>
    </row>
    <row r="1213" spans="32:202" x14ac:dyDescent="0.35">
      <c r="AF1213" s="42"/>
      <c r="AG1213" s="42"/>
      <c r="EX1213" s="42"/>
      <c r="EY1213" s="42"/>
      <c r="GP1213" s="42"/>
      <c r="GQ1213" s="42"/>
      <c r="GR1213" s="42"/>
      <c r="GS1213" s="42"/>
      <c r="GT1213" s="42"/>
    </row>
    <row r="1214" spans="32:202" x14ac:dyDescent="0.35">
      <c r="AF1214" s="42"/>
      <c r="AG1214" s="42"/>
      <c r="EX1214" s="42"/>
      <c r="EY1214" s="42"/>
      <c r="GP1214" s="42"/>
      <c r="GQ1214" s="42"/>
      <c r="GR1214" s="42"/>
      <c r="GS1214" s="42"/>
      <c r="GT1214" s="42"/>
    </row>
    <row r="1215" spans="32:202" x14ac:dyDescent="0.35">
      <c r="AF1215" s="42"/>
      <c r="AG1215" s="42"/>
      <c r="EX1215" s="42"/>
      <c r="EY1215" s="42"/>
      <c r="GP1215" s="42"/>
      <c r="GQ1215" s="42"/>
      <c r="GR1215" s="42"/>
      <c r="GS1215" s="42"/>
      <c r="GT1215" s="42"/>
    </row>
    <row r="1216" spans="32:202" x14ac:dyDescent="0.35">
      <c r="AF1216" s="42"/>
      <c r="AG1216" s="42"/>
      <c r="EX1216" s="42"/>
      <c r="EY1216" s="42"/>
      <c r="GP1216" s="42"/>
      <c r="GQ1216" s="42"/>
      <c r="GR1216" s="42"/>
      <c r="GS1216" s="42"/>
      <c r="GT1216" s="42"/>
    </row>
    <row r="1217" spans="32:202" x14ac:dyDescent="0.35">
      <c r="AF1217" s="42"/>
      <c r="AG1217" s="42"/>
      <c r="EX1217" s="42"/>
      <c r="EY1217" s="42"/>
      <c r="GP1217" s="42"/>
      <c r="GQ1217" s="42"/>
      <c r="GR1217" s="42"/>
      <c r="GS1217" s="42"/>
      <c r="GT1217" s="42"/>
    </row>
    <row r="1218" spans="32:202" x14ac:dyDescent="0.35">
      <c r="AF1218" s="42"/>
      <c r="AG1218" s="42"/>
      <c r="EX1218" s="42"/>
      <c r="EY1218" s="42"/>
      <c r="GP1218" s="42"/>
      <c r="GQ1218" s="42"/>
      <c r="GR1218" s="42"/>
      <c r="GS1218" s="42"/>
      <c r="GT1218" s="42"/>
    </row>
    <row r="1219" spans="32:202" x14ac:dyDescent="0.35">
      <c r="AF1219" s="42"/>
      <c r="AG1219" s="42"/>
      <c r="EX1219" s="42"/>
      <c r="EY1219" s="42"/>
      <c r="GP1219" s="42"/>
      <c r="GQ1219" s="42"/>
      <c r="GR1219" s="42"/>
      <c r="GS1219" s="42"/>
      <c r="GT1219" s="42"/>
    </row>
    <row r="1220" spans="32:202" x14ac:dyDescent="0.35">
      <c r="AF1220" s="42"/>
      <c r="AG1220" s="42"/>
      <c r="EX1220" s="42"/>
      <c r="EY1220" s="42"/>
      <c r="GP1220" s="42"/>
      <c r="GQ1220" s="42"/>
      <c r="GR1220" s="42"/>
      <c r="GS1220" s="42"/>
      <c r="GT1220" s="42"/>
    </row>
    <row r="1221" spans="32:202" x14ac:dyDescent="0.35">
      <c r="AF1221" s="42"/>
      <c r="AG1221" s="42"/>
      <c r="EX1221" s="42"/>
      <c r="EY1221" s="42"/>
      <c r="GP1221" s="42"/>
      <c r="GQ1221" s="42"/>
      <c r="GR1221" s="42"/>
      <c r="GS1221" s="42"/>
      <c r="GT1221" s="42"/>
    </row>
    <row r="1222" spans="32:202" x14ac:dyDescent="0.35">
      <c r="AF1222" s="42"/>
      <c r="AG1222" s="42"/>
      <c r="EX1222" s="42"/>
      <c r="EY1222" s="42"/>
      <c r="GP1222" s="42"/>
      <c r="GQ1222" s="42"/>
      <c r="GR1222" s="42"/>
      <c r="GS1222" s="42"/>
      <c r="GT1222" s="42"/>
    </row>
    <row r="1223" spans="32:202" x14ac:dyDescent="0.35">
      <c r="AF1223" s="42"/>
      <c r="AG1223" s="42"/>
      <c r="EX1223" s="42"/>
      <c r="EY1223" s="42"/>
      <c r="GP1223" s="42"/>
      <c r="GQ1223" s="42"/>
      <c r="GR1223" s="42"/>
      <c r="GS1223" s="42"/>
      <c r="GT1223" s="42"/>
    </row>
    <row r="1224" spans="32:202" x14ac:dyDescent="0.35">
      <c r="AF1224" s="42"/>
      <c r="AG1224" s="42"/>
      <c r="EX1224" s="42"/>
      <c r="EY1224" s="42"/>
      <c r="GP1224" s="42"/>
      <c r="GQ1224" s="42"/>
      <c r="GR1224" s="42"/>
      <c r="GS1224" s="42"/>
      <c r="GT1224" s="42"/>
    </row>
    <row r="1225" spans="32:202" x14ac:dyDescent="0.35">
      <c r="AF1225" s="42"/>
      <c r="AG1225" s="42"/>
      <c r="EX1225" s="42"/>
      <c r="EY1225" s="42"/>
      <c r="GP1225" s="42"/>
      <c r="GQ1225" s="42"/>
      <c r="GR1225" s="42"/>
      <c r="GS1225" s="42"/>
      <c r="GT1225" s="42"/>
    </row>
    <row r="1226" spans="32:202" x14ac:dyDescent="0.35">
      <c r="AF1226" s="42"/>
      <c r="AG1226" s="42"/>
      <c r="EX1226" s="42"/>
      <c r="EY1226" s="42"/>
      <c r="GP1226" s="42"/>
      <c r="GQ1226" s="42"/>
      <c r="GR1226" s="42"/>
      <c r="GS1226" s="42"/>
      <c r="GT1226" s="42"/>
    </row>
    <row r="1227" spans="32:202" x14ac:dyDescent="0.35">
      <c r="AF1227" s="42"/>
      <c r="AG1227" s="42"/>
      <c r="EX1227" s="42"/>
      <c r="EY1227" s="42"/>
      <c r="GP1227" s="42"/>
      <c r="GQ1227" s="42"/>
      <c r="GR1227" s="42"/>
      <c r="GS1227" s="42"/>
      <c r="GT1227" s="42"/>
    </row>
    <row r="1228" spans="32:202" x14ac:dyDescent="0.35">
      <c r="AF1228" s="42"/>
      <c r="AG1228" s="42"/>
      <c r="EX1228" s="42"/>
      <c r="EY1228" s="42"/>
      <c r="GP1228" s="42"/>
      <c r="GQ1228" s="42"/>
      <c r="GR1228" s="42"/>
      <c r="GS1228" s="42"/>
      <c r="GT1228" s="42"/>
    </row>
    <row r="1229" spans="32:202" x14ac:dyDescent="0.35">
      <c r="AF1229" s="42"/>
      <c r="AG1229" s="42"/>
      <c r="EX1229" s="42"/>
      <c r="EY1229" s="42"/>
      <c r="GP1229" s="42"/>
      <c r="GQ1229" s="42"/>
      <c r="GR1229" s="42"/>
      <c r="GS1229" s="42"/>
      <c r="GT1229" s="42"/>
    </row>
    <row r="1230" spans="32:202" x14ac:dyDescent="0.35">
      <c r="AF1230" s="42"/>
      <c r="AG1230" s="42"/>
      <c r="EX1230" s="42"/>
      <c r="EY1230" s="42"/>
      <c r="GP1230" s="42"/>
      <c r="GQ1230" s="42"/>
      <c r="GR1230" s="42"/>
      <c r="GS1230" s="42"/>
      <c r="GT1230" s="42"/>
    </row>
    <row r="1231" spans="32:202" x14ac:dyDescent="0.35">
      <c r="AF1231" s="42"/>
      <c r="AG1231" s="42"/>
      <c r="EX1231" s="42"/>
      <c r="EY1231" s="42"/>
      <c r="GP1231" s="42"/>
      <c r="GQ1231" s="42"/>
      <c r="GR1231" s="42"/>
      <c r="GS1231" s="42"/>
      <c r="GT1231" s="42"/>
    </row>
    <row r="1232" spans="32:202" x14ac:dyDescent="0.35">
      <c r="AF1232" s="42"/>
      <c r="AG1232" s="42"/>
      <c r="EX1232" s="42"/>
      <c r="EY1232" s="42"/>
      <c r="GP1232" s="42"/>
      <c r="GQ1232" s="42"/>
      <c r="GR1232" s="42"/>
      <c r="GS1232" s="42"/>
      <c r="GT1232" s="42"/>
    </row>
    <row r="1233" spans="32:202" x14ac:dyDescent="0.35">
      <c r="AF1233" s="42"/>
      <c r="AG1233" s="42"/>
      <c r="EX1233" s="42"/>
      <c r="EY1233" s="42"/>
      <c r="GP1233" s="42"/>
      <c r="GQ1233" s="42"/>
      <c r="GR1233" s="42"/>
      <c r="GS1233" s="42"/>
      <c r="GT1233" s="42"/>
    </row>
    <row r="1234" spans="32:202" x14ac:dyDescent="0.35">
      <c r="AF1234" s="42"/>
      <c r="AG1234" s="42"/>
      <c r="EX1234" s="42"/>
      <c r="EY1234" s="42"/>
      <c r="GP1234" s="42"/>
      <c r="GQ1234" s="42"/>
      <c r="GR1234" s="42"/>
      <c r="GS1234" s="42"/>
      <c r="GT1234" s="42"/>
    </row>
    <row r="1235" spans="32:202" x14ac:dyDescent="0.35">
      <c r="AF1235" s="42"/>
      <c r="AG1235" s="42"/>
      <c r="EX1235" s="42"/>
      <c r="EY1235" s="42"/>
      <c r="GP1235" s="42"/>
      <c r="GQ1235" s="42"/>
      <c r="GR1235" s="42"/>
      <c r="GS1235" s="42"/>
      <c r="GT1235" s="42"/>
    </row>
    <row r="1236" spans="32:202" x14ac:dyDescent="0.35">
      <c r="AF1236" s="42"/>
      <c r="AG1236" s="42"/>
      <c r="EX1236" s="42"/>
      <c r="EY1236" s="42"/>
      <c r="GP1236" s="42"/>
      <c r="GQ1236" s="42"/>
      <c r="GR1236" s="42"/>
      <c r="GS1236" s="42"/>
      <c r="GT1236" s="42"/>
    </row>
    <row r="1237" spans="32:202" x14ac:dyDescent="0.35">
      <c r="AF1237" s="42"/>
      <c r="AG1237" s="42"/>
      <c r="EX1237" s="42"/>
      <c r="EY1237" s="42"/>
      <c r="GP1237" s="42"/>
      <c r="GQ1237" s="42"/>
      <c r="GR1237" s="42"/>
      <c r="GS1237" s="42"/>
      <c r="GT1237" s="42"/>
    </row>
    <row r="1238" spans="32:202" x14ac:dyDescent="0.35">
      <c r="AF1238" s="42"/>
      <c r="AG1238" s="42"/>
      <c r="EX1238" s="42"/>
      <c r="EY1238" s="42"/>
      <c r="GP1238" s="42"/>
      <c r="GQ1238" s="42"/>
      <c r="GR1238" s="42"/>
      <c r="GS1238" s="42"/>
      <c r="GT1238" s="42"/>
    </row>
    <row r="1239" spans="32:202" x14ac:dyDescent="0.35">
      <c r="AF1239" s="42"/>
      <c r="AG1239" s="42"/>
      <c r="EX1239" s="42"/>
      <c r="EY1239" s="42"/>
      <c r="GP1239" s="42"/>
      <c r="GQ1239" s="42"/>
      <c r="GR1239" s="42"/>
      <c r="GS1239" s="42"/>
      <c r="GT1239" s="42"/>
    </row>
    <row r="1240" spans="32:202" x14ac:dyDescent="0.35">
      <c r="AF1240" s="42"/>
      <c r="AG1240" s="42"/>
      <c r="EX1240" s="42"/>
      <c r="EY1240" s="42"/>
      <c r="GP1240" s="42"/>
      <c r="GQ1240" s="42"/>
      <c r="GR1240" s="42"/>
      <c r="GS1240" s="42"/>
      <c r="GT1240" s="42"/>
    </row>
    <row r="1241" spans="32:202" x14ac:dyDescent="0.35">
      <c r="AF1241" s="42"/>
      <c r="AG1241" s="42"/>
      <c r="EX1241" s="42"/>
      <c r="EY1241" s="42"/>
      <c r="GP1241" s="42"/>
      <c r="GQ1241" s="42"/>
      <c r="GR1241" s="42"/>
      <c r="GS1241" s="42"/>
      <c r="GT1241" s="42"/>
    </row>
    <row r="1242" spans="32:202" x14ac:dyDescent="0.35">
      <c r="AF1242" s="42"/>
      <c r="AG1242" s="42"/>
      <c r="EX1242" s="42"/>
      <c r="EY1242" s="42"/>
      <c r="GP1242" s="42"/>
      <c r="GQ1242" s="42"/>
      <c r="GR1242" s="42"/>
      <c r="GS1242" s="42"/>
      <c r="GT1242" s="42"/>
    </row>
    <row r="1243" spans="32:202" x14ac:dyDescent="0.35">
      <c r="AF1243" s="42"/>
      <c r="AG1243" s="42"/>
      <c r="EX1243" s="42"/>
      <c r="EY1243" s="42"/>
      <c r="GP1243" s="42"/>
      <c r="GQ1243" s="42"/>
      <c r="GR1243" s="42"/>
      <c r="GS1243" s="42"/>
      <c r="GT1243" s="42"/>
    </row>
    <row r="1244" spans="32:202" x14ac:dyDescent="0.35">
      <c r="AF1244" s="42"/>
      <c r="AG1244" s="42"/>
      <c r="EX1244" s="42"/>
      <c r="EY1244" s="42"/>
      <c r="GP1244" s="42"/>
      <c r="GQ1244" s="42"/>
      <c r="GR1244" s="42"/>
      <c r="GS1244" s="42"/>
      <c r="GT1244" s="42"/>
    </row>
    <row r="1245" spans="32:202" x14ac:dyDescent="0.35">
      <c r="AF1245" s="42"/>
      <c r="AG1245" s="42"/>
      <c r="EX1245" s="42"/>
      <c r="EY1245" s="42"/>
      <c r="GP1245" s="42"/>
      <c r="GQ1245" s="42"/>
      <c r="GR1245" s="42"/>
      <c r="GS1245" s="42"/>
      <c r="GT1245" s="42"/>
    </row>
    <row r="1246" spans="32:202" x14ac:dyDescent="0.35">
      <c r="AF1246" s="42"/>
      <c r="AG1246" s="42"/>
      <c r="EX1246" s="42"/>
      <c r="EY1246" s="42"/>
      <c r="GP1246" s="42"/>
      <c r="GQ1246" s="42"/>
      <c r="GR1246" s="42"/>
      <c r="GS1246" s="42"/>
      <c r="GT1246" s="42"/>
    </row>
    <row r="1247" spans="32:202" x14ac:dyDescent="0.35">
      <c r="AF1247" s="42"/>
      <c r="AG1247" s="42"/>
      <c r="EX1247" s="42"/>
      <c r="EY1247" s="42"/>
      <c r="GP1247" s="42"/>
      <c r="GQ1247" s="42"/>
      <c r="GR1247" s="42"/>
      <c r="GS1247" s="42"/>
      <c r="GT1247" s="42"/>
    </row>
    <row r="1248" spans="32:202" x14ac:dyDescent="0.35">
      <c r="AF1248" s="42"/>
      <c r="AG1248" s="42"/>
      <c r="EX1248" s="42"/>
      <c r="EY1248" s="42"/>
      <c r="GP1248" s="42"/>
      <c r="GQ1248" s="42"/>
      <c r="GR1248" s="42"/>
      <c r="GS1248" s="42"/>
      <c r="GT1248" s="42"/>
    </row>
    <row r="1249" spans="32:202" x14ac:dyDescent="0.35">
      <c r="AF1249" s="42"/>
      <c r="AG1249" s="42"/>
      <c r="EX1249" s="42"/>
      <c r="EY1249" s="42"/>
      <c r="GP1249" s="42"/>
      <c r="GQ1249" s="42"/>
      <c r="GR1249" s="42"/>
      <c r="GS1249" s="42"/>
      <c r="GT1249" s="42"/>
    </row>
    <row r="1250" spans="32:202" x14ac:dyDescent="0.35">
      <c r="AF1250" s="42"/>
      <c r="AG1250" s="42"/>
      <c r="EX1250" s="42"/>
      <c r="EY1250" s="42"/>
      <c r="GP1250" s="42"/>
      <c r="GQ1250" s="42"/>
      <c r="GR1250" s="42"/>
      <c r="GS1250" s="42"/>
      <c r="GT1250" s="42"/>
    </row>
    <row r="1251" spans="32:202" x14ac:dyDescent="0.35">
      <c r="AF1251" s="42"/>
      <c r="AG1251" s="42"/>
      <c r="EX1251" s="42"/>
      <c r="EY1251" s="42"/>
      <c r="GP1251" s="42"/>
      <c r="GQ1251" s="42"/>
      <c r="GR1251" s="42"/>
      <c r="GS1251" s="42"/>
      <c r="GT1251" s="42"/>
    </row>
    <row r="1252" spans="32:202" x14ac:dyDescent="0.35">
      <c r="AF1252" s="42"/>
      <c r="AG1252" s="42"/>
      <c r="EX1252" s="42"/>
      <c r="EY1252" s="42"/>
      <c r="GP1252" s="42"/>
      <c r="GQ1252" s="42"/>
      <c r="GR1252" s="42"/>
      <c r="GS1252" s="42"/>
      <c r="GT1252" s="42"/>
    </row>
    <row r="1253" spans="32:202" x14ac:dyDescent="0.35">
      <c r="AF1253" s="42"/>
      <c r="AG1253" s="42"/>
      <c r="EX1253" s="42"/>
      <c r="EY1253" s="42"/>
      <c r="GP1253" s="42"/>
      <c r="GQ1253" s="42"/>
      <c r="GR1253" s="42"/>
      <c r="GS1253" s="42"/>
      <c r="GT1253" s="42"/>
    </row>
    <row r="1254" spans="32:202" x14ac:dyDescent="0.35">
      <c r="AF1254" s="42"/>
      <c r="AG1254" s="42"/>
      <c r="EX1254" s="42"/>
      <c r="EY1254" s="42"/>
      <c r="GP1254" s="42"/>
      <c r="GQ1254" s="42"/>
      <c r="GR1254" s="42"/>
      <c r="GS1254" s="42"/>
      <c r="GT1254" s="42"/>
    </row>
    <row r="1255" spans="32:202" x14ac:dyDescent="0.35">
      <c r="AF1255" s="42"/>
      <c r="AG1255" s="42"/>
      <c r="EX1255" s="42"/>
      <c r="EY1255" s="42"/>
      <c r="GP1255" s="42"/>
      <c r="GQ1255" s="42"/>
      <c r="GR1255" s="42"/>
      <c r="GS1255" s="42"/>
      <c r="GT1255" s="42"/>
    </row>
    <row r="1256" spans="32:202" x14ac:dyDescent="0.35">
      <c r="AF1256" s="42"/>
      <c r="AG1256" s="42"/>
      <c r="EX1256" s="42"/>
      <c r="EY1256" s="42"/>
      <c r="GP1256" s="42"/>
      <c r="GQ1256" s="42"/>
      <c r="GR1256" s="42"/>
      <c r="GS1256" s="42"/>
      <c r="GT1256" s="42"/>
    </row>
    <row r="1257" spans="32:202" x14ac:dyDescent="0.35">
      <c r="AF1257" s="42"/>
      <c r="AG1257" s="42"/>
      <c r="EX1257" s="42"/>
      <c r="EY1257" s="42"/>
      <c r="GP1257" s="42"/>
      <c r="GQ1257" s="42"/>
      <c r="GR1257" s="42"/>
      <c r="GS1257" s="42"/>
      <c r="GT1257" s="42"/>
    </row>
    <row r="1258" spans="32:202" x14ac:dyDescent="0.35">
      <c r="AF1258" s="42"/>
      <c r="AG1258" s="42"/>
      <c r="EX1258" s="42"/>
      <c r="EY1258" s="42"/>
      <c r="GP1258" s="42"/>
      <c r="GQ1258" s="42"/>
      <c r="GR1258" s="42"/>
      <c r="GS1258" s="42"/>
      <c r="GT1258" s="42"/>
    </row>
    <row r="1259" spans="32:202" x14ac:dyDescent="0.35">
      <c r="AF1259" s="42"/>
      <c r="AG1259" s="42"/>
      <c r="EX1259" s="42"/>
      <c r="EY1259" s="42"/>
      <c r="GP1259" s="42"/>
      <c r="GQ1259" s="42"/>
      <c r="GR1259" s="42"/>
      <c r="GS1259" s="42"/>
      <c r="GT1259" s="42"/>
    </row>
    <row r="1260" spans="32:202" x14ac:dyDescent="0.35">
      <c r="AF1260" s="42"/>
      <c r="AG1260" s="42"/>
      <c r="EX1260" s="42"/>
      <c r="EY1260" s="42"/>
      <c r="GP1260" s="42"/>
      <c r="GQ1260" s="42"/>
      <c r="GR1260" s="42"/>
      <c r="GS1260" s="42"/>
      <c r="GT1260" s="42"/>
    </row>
    <row r="1261" spans="32:202" x14ac:dyDescent="0.35">
      <c r="AF1261" s="42"/>
      <c r="AG1261" s="42"/>
      <c r="EX1261" s="42"/>
      <c r="EY1261" s="42"/>
      <c r="GP1261" s="42"/>
      <c r="GQ1261" s="42"/>
      <c r="GR1261" s="42"/>
      <c r="GS1261" s="42"/>
      <c r="GT1261" s="42"/>
    </row>
    <row r="1262" spans="32:202" x14ac:dyDescent="0.35">
      <c r="AF1262" s="42"/>
      <c r="AG1262" s="42"/>
      <c r="EX1262" s="42"/>
      <c r="EY1262" s="42"/>
      <c r="GP1262" s="42"/>
      <c r="GQ1262" s="42"/>
      <c r="GR1262" s="42"/>
      <c r="GS1262" s="42"/>
      <c r="GT1262" s="42"/>
    </row>
    <row r="1263" spans="32:202" x14ac:dyDescent="0.35">
      <c r="AF1263" s="42"/>
      <c r="AG1263" s="42"/>
      <c r="EX1263" s="42"/>
      <c r="EY1263" s="42"/>
      <c r="GP1263" s="42"/>
      <c r="GQ1263" s="42"/>
      <c r="GR1263" s="42"/>
      <c r="GS1263" s="42"/>
      <c r="GT1263" s="42"/>
    </row>
    <row r="1264" spans="32:202" x14ac:dyDescent="0.35">
      <c r="AF1264" s="42"/>
      <c r="AG1264" s="42"/>
      <c r="EX1264" s="42"/>
      <c r="EY1264" s="42"/>
      <c r="GP1264" s="42"/>
      <c r="GQ1264" s="42"/>
      <c r="GR1264" s="42"/>
      <c r="GS1264" s="42"/>
      <c r="GT1264" s="42"/>
    </row>
    <row r="1265" spans="32:202" x14ac:dyDescent="0.35">
      <c r="AF1265" s="42"/>
      <c r="AG1265" s="42"/>
      <c r="EX1265" s="42"/>
      <c r="EY1265" s="42"/>
      <c r="GP1265" s="42"/>
      <c r="GQ1265" s="42"/>
      <c r="GR1265" s="42"/>
      <c r="GS1265" s="42"/>
      <c r="GT1265" s="42"/>
    </row>
    <row r="1266" spans="32:202" x14ac:dyDescent="0.35">
      <c r="AF1266" s="42"/>
      <c r="AG1266" s="42"/>
      <c r="EX1266" s="42"/>
      <c r="EY1266" s="42"/>
      <c r="GP1266" s="42"/>
      <c r="GQ1266" s="42"/>
      <c r="GR1266" s="42"/>
      <c r="GS1266" s="42"/>
      <c r="GT1266" s="42"/>
    </row>
    <row r="1267" spans="32:202" x14ac:dyDescent="0.35">
      <c r="AF1267" s="42"/>
      <c r="AG1267" s="42"/>
      <c r="EX1267" s="42"/>
      <c r="EY1267" s="42"/>
      <c r="GP1267" s="42"/>
      <c r="GQ1267" s="42"/>
      <c r="GR1267" s="42"/>
      <c r="GS1267" s="42"/>
      <c r="GT1267" s="42"/>
    </row>
    <row r="1268" spans="32:202" x14ac:dyDescent="0.35">
      <c r="AF1268" s="42"/>
      <c r="AG1268" s="42"/>
      <c r="EX1268" s="42"/>
      <c r="EY1268" s="42"/>
      <c r="GP1268" s="42"/>
      <c r="GQ1268" s="42"/>
      <c r="GR1268" s="42"/>
      <c r="GS1268" s="42"/>
      <c r="GT1268" s="42"/>
    </row>
    <row r="1269" spans="32:202" x14ac:dyDescent="0.35">
      <c r="AF1269" s="42"/>
      <c r="AG1269" s="42"/>
      <c r="EX1269" s="42"/>
      <c r="EY1269" s="42"/>
      <c r="GP1269" s="42"/>
      <c r="GQ1269" s="42"/>
      <c r="GR1269" s="42"/>
      <c r="GS1269" s="42"/>
      <c r="GT1269" s="42"/>
    </row>
    <row r="1270" spans="32:202" x14ac:dyDescent="0.35">
      <c r="AF1270" s="42"/>
      <c r="AG1270" s="42"/>
      <c r="EX1270" s="42"/>
      <c r="EY1270" s="42"/>
      <c r="GP1270" s="42"/>
      <c r="GQ1270" s="42"/>
      <c r="GR1270" s="42"/>
      <c r="GS1270" s="42"/>
      <c r="GT1270" s="42"/>
    </row>
    <row r="1271" spans="32:202" x14ac:dyDescent="0.35">
      <c r="AF1271" s="42"/>
      <c r="AG1271" s="42"/>
      <c r="EX1271" s="42"/>
      <c r="EY1271" s="42"/>
      <c r="GP1271" s="42"/>
      <c r="GQ1271" s="42"/>
      <c r="GR1271" s="42"/>
      <c r="GS1271" s="42"/>
      <c r="GT1271" s="42"/>
    </row>
    <row r="1272" spans="32:202" x14ac:dyDescent="0.35">
      <c r="AF1272" s="42"/>
      <c r="AG1272" s="42"/>
      <c r="EX1272" s="42"/>
      <c r="EY1272" s="42"/>
      <c r="GP1272" s="42"/>
      <c r="GQ1272" s="42"/>
      <c r="GR1272" s="42"/>
      <c r="GS1272" s="42"/>
      <c r="GT1272" s="42"/>
    </row>
    <row r="1273" spans="32:202" x14ac:dyDescent="0.35">
      <c r="AF1273" s="42"/>
      <c r="AG1273" s="42"/>
      <c r="EX1273" s="42"/>
      <c r="EY1273" s="42"/>
      <c r="GP1273" s="42"/>
      <c r="GQ1273" s="42"/>
      <c r="GR1273" s="42"/>
      <c r="GS1273" s="42"/>
      <c r="GT1273" s="42"/>
    </row>
    <row r="1274" spans="32:202" x14ac:dyDescent="0.35">
      <c r="AF1274" s="42"/>
      <c r="AG1274" s="42"/>
      <c r="EX1274" s="42"/>
      <c r="EY1274" s="42"/>
      <c r="GP1274" s="42"/>
      <c r="GQ1274" s="42"/>
      <c r="GR1274" s="42"/>
      <c r="GS1274" s="42"/>
      <c r="GT1274" s="42"/>
    </row>
    <row r="1275" spans="32:202" x14ac:dyDescent="0.35">
      <c r="AF1275" s="42"/>
      <c r="AG1275" s="42"/>
      <c r="EX1275" s="42"/>
      <c r="EY1275" s="42"/>
      <c r="GP1275" s="42"/>
      <c r="GQ1275" s="42"/>
      <c r="GR1275" s="42"/>
      <c r="GS1275" s="42"/>
      <c r="GT1275" s="42"/>
    </row>
    <row r="1276" spans="32:202" x14ac:dyDescent="0.35">
      <c r="AF1276" s="42"/>
      <c r="AG1276" s="42"/>
      <c r="EX1276" s="42"/>
      <c r="EY1276" s="42"/>
      <c r="GP1276" s="42"/>
      <c r="GQ1276" s="42"/>
      <c r="GR1276" s="42"/>
      <c r="GS1276" s="42"/>
      <c r="GT1276" s="42"/>
    </row>
    <row r="1277" spans="32:202" x14ac:dyDescent="0.35">
      <c r="AF1277" s="42"/>
      <c r="AG1277" s="42"/>
      <c r="EX1277" s="42"/>
      <c r="EY1277" s="42"/>
      <c r="GP1277" s="42"/>
      <c r="GQ1277" s="42"/>
      <c r="GR1277" s="42"/>
      <c r="GS1277" s="42"/>
      <c r="GT1277" s="42"/>
    </row>
    <row r="1278" spans="32:202" x14ac:dyDescent="0.35">
      <c r="AF1278" s="42"/>
      <c r="AG1278" s="42"/>
      <c r="EX1278" s="42"/>
      <c r="EY1278" s="42"/>
      <c r="GP1278" s="42"/>
      <c r="GQ1278" s="42"/>
      <c r="GR1278" s="42"/>
      <c r="GS1278" s="42"/>
      <c r="GT1278" s="42"/>
    </row>
    <row r="1279" spans="32:202" x14ac:dyDescent="0.35">
      <c r="AF1279" s="42"/>
      <c r="AG1279" s="42"/>
      <c r="EX1279" s="42"/>
      <c r="EY1279" s="42"/>
      <c r="GP1279" s="42"/>
      <c r="GQ1279" s="42"/>
      <c r="GR1279" s="42"/>
      <c r="GS1279" s="42"/>
      <c r="GT1279" s="42"/>
    </row>
    <row r="1280" spans="32:202" x14ac:dyDescent="0.35">
      <c r="AF1280" s="42"/>
      <c r="AG1280" s="42"/>
      <c r="EX1280" s="42"/>
      <c r="EY1280" s="42"/>
      <c r="GP1280" s="42"/>
      <c r="GQ1280" s="42"/>
      <c r="GR1280" s="42"/>
      <c r="GS1280" s="42"/>
      <c r="GT1280" s="42"/>
    </row>
    <row r="1281" spans="32:202" x14ac:dyDescent="0.35">
      <c r="AF1281" s="42"/>
      <c r="AG1281" s="42"/>
      <c r="EX1281" s="42"/>
      <c r="EY1281" s="42"/>
      <c r="GP1281" s="42"/>
      <c r="GQ1281" s="42"/>
      <c r="GR1281" s="42"/>
      <c r="GS1281" s="42"/>
      <c r="GT1281" s="42"/>
    </row>
    <row r="1282" spans="32:202" x14ac:dyDescent="0.35">
      <c r="AF1282" s="42"/>
      <c r="AG1282" s="42"/>
      <c r="EX1282" s="42"/>
      <c r="EY1282" s="42"/>
      <c r="GP1282" s="42"/>
      <c r="GQ1282" s="42"/>
      <c r="GR1282" s="42"/>
      <c r="GS1282" s="42"/>
      <c r="GT1282" s="42"/>
    </row>
    <row r="1283" spans="32:202" x14ac:dyDescent="0.35">
      <c r="AF1283" s="42"/>
      <c r="AG1283" s="42"/>
      <c r="EX1283" s="42"/>
      <c r="EY1283" s="42"/>
      <c r="GP1283" s="42"/>
      <c r="GQ1283" s="42"/>
      <c r="GR1283" s="42"/>
      <c r="GS1283" s="42"/>
      <c r="GT1283" s="42"/>
    </row>
    <row r="1284" spans="32:202" x14ac:dyDescent="0.35">
      <c r="AF1284" s="42"/>
      <c r="AG1284" s="42"/>
      <c r="EX1284" s="42"/>
      <c r="EY1284" s="42"/>
      <c r="GP1284" s="42"/>
      <c r="GQ1284" s="42"/>
      <c r="GR1284" s="42"/>
      <c r="GS1284" s="42"/>
      <c r="GT1284" s="42"/>
    </row>
    <row r="1285" spans="32:202" x14ac:dyDescent="0.35">
      <c r="AF1285" s="42"/>
      <c r="AG1285" s="42"/>
      <c r="EX1285" s="42"/>
      <c r="EY1285" s="42"/>
      <c r="GP1285" s="42"/>
      <c r="GQ1285" s="42"/>
      <c r="GR1285" s="42"/>
      <c r="GS1285" s="42"/>
      <c r="GT1285" s="42"/>
    </row>
    <row r="1286" spans="32:202" x14ac:dyDescent="0.35">
      <c r="AF1286" s="42"/>
      <c r="AG1286" s="42"/>
      <c r="EX1286" s="42"/>
      <c r="EY1286" s="42"/>
      <c r="GP1286" s="42"/>
      <c r="GQ1286" s="42"/>
      <c r="GR1286" s="42"/>
      <c r="GS1286" s="42"/>
      <c r="GT1286" s="42"/>
    </row>
    <row r="1287" spans="32:202" x14ac:dyDescent="0.35">
      <c r="AF1287" s="42"/>
      <c r="AG1287" s="42"/>
      <c r="EX1287" s="42"/>
      <c r="EY1287" s="42"/>
      <c r="GP1287" s="42"/>
      <c r="GQ1287" s="42"/>
      <c r="GR1287" s="42"/>
      <c r="GS1287" s="42"/>
      <c r="GT1287" s="42"/>
    </row>
    <row r="1288" spans="32:202" x14ac:dyDescent="0.35">
      <c r="AF1288" s="42"/>
      <c r="AG1288" s="42"/>
      <c r="EX1288" s="42"/>
      <c r="EY1288" s="42"/>
      <c r="GP1288" s="42"/>
      <c r="GQ1288" s="42"/>
      <c r="GR1288" s="42"/>
      <c r="GS1288" s="42"/>
      <c r="GT1288" s="42"/>
    </row>
    <row r="1289" spans="32:202" x14ac:dyDescent="0.35">
      <c r="AF1289" s="42"/>
      <c r="AG1289" s="42"/>
      <c r="EX1289" s="42"/>
      <c r="EY1289" s="42"/>
      <c r="GP1289" s="42"/>
      <c r="GQ1289" s="42"/>
      <c r="GR1289" s="42"/>
      <c r="GS1289" s="42"/>
      <c r="GT1289" s="42"/>
    </row>
    <row r="1290" spans="32:202" x14ac:dyDescent="0.35">
      <c r="AF1290" s="42"/>
      <c r="AG1290" s="42"/>
      <c r="EX1290" s="42"/>
      <c r="EY1290" s="42"/>
      <c r="GP1290" s="42"/>
      <c r="GQ1290" s="42"/>
      <c r="GR1290" s="42"/>
      <c r="GS1290" s="42"/>
      <c r="GT1290" s="42"/>
    </row>
    <row r="1291" spans="32:202" x14ac:dyDescent="0.35">
      <c r="AF1291" s="42"/>
      <c r="AG1291" s="42"/>
      <c r="EX1291" s="42"/>
      <c r="EY1291" s="42"/>
      <c r="GP1291" s="42"/>
      <c r="GQ1291" s="42"/>
      <c r="GR1291" s="42"/>
      <c r="GS1291" s="42"/>
      <c r="GT1291" s="42"/>
    </row>
    <row r="1292" spans="32:202" x14ac:dyDescent="0.35">
      <c r="AF1292" s="42"/>
      <c r="AG1292" s="42"/>
      <c r="EX1292" s="42"/>
      <c r="EY1292" s="42"/>
      <c r="GP1292" s="42"/>
      <c r="GQ1292" s="42"/>
      <c r="GR1292" s="42"/>
      <c r="GS1292" s="42"/>
      <c r="GT1292" s="42"/>
    </row>
    <row r="1293" spans="32:202" x14ac:dyDescent="0.35">
      <c r="AF1293" s="42"/>
      <c r="AG1293" s="42"/>
      <c r="EX1293" s="42"/>
      <c r="EY1293" s="42"/>
      <c r="GP1293" s="42"/>
      <c r="GQ1293" s="42"/>
      <c r="GR1293" s="42"/>
      <c r="GS1293" s="42"/>
      <c r="GT1293" s="42"/>
    </row>
    <row r="1294" spans="32:202" x14ac:dyDescent="0.35">
      <c r="AF1294" s="42"/>
      <c r="AG1294" s="42"/>
      <c r="EX1294" s="42"/>
      <c r="EY1294" s="42"/>
      <c r="GP1294" s="42"/>
      <c r="GQ1294" s="42"/>
      <c r="GR1294" s="42"/>
      <c r="GS1294" s="42"/>
      <c r="GT1294" s="42"/>
    </row>
    <row r="1295" spans="32:202" x14ac:dyDescent="0.35">
      <c r="AF1295" s="42"/>
      <c r="AG1295" s="42"/>
      <c r="EX1295" s="42"/>
      <c r="EY1295" s="42"/>
      <c r="GP1295" s="42"/>
      <c r="GQ1295" s="42"/>
      <c r="GR1295" s="42"/>
      <c r="GS1295" s="42"/>
      <c r="GT1295" s="42"/>
    </row>
    <row r="1296" spans="32:202" x14ac:dyDescent="0.35">
      <c r="AF1296" s="42"/>
      <c r="AG1296" s="42"/>
      <c r="EX1296" s="42"/>
      <c r="EY1296" s="42"/>
      <c r="GP1296" s="42"/>
      <c r="GQ1296" s="42"/>
      <c r="GR1296" s="42"/>
      <c r="GS1296" s="42"/>
      <c r="GT1296" s="42"/>
    </row>
    <row r="1297" spans="32:202" x14ac:dyDescent="0.35">
      <c r="AF1297" s="42"/>
      <c r="AG1297" s="42"/>
      <c r="EX1297" s="42"/>
      <c r="EY1297" s="42"/>
      <c r="GP1297" s="42"/>
      <c r="GQ1297" s="42"/>
      <c r="GR1297" s="42"/>
      <c r="GS1297" s="42"/>
      <c r="GT1297" s="42"/>
    </row>
    <row r="1298" spans="32:202" x14ac:dyDescent="0.35">
      <c r="AF1298" s="42"/>
      <c r="AG1298" s="42"/>
      <c r="EX1298" s="42"/>
      <c r="EY1298" s="42"/>
      <c r="GP1298" s="42"/>
      <c r="GQ1298" s="42"/>
      <c r="GR1298" s="42"/>
      <c r="GS1298" s="42"/>
      <c r="GT1298" s="42"/>
    </row>
    <row r="1299" spans="32:202" x14ac:dyDescent="0.35">
      <c r="AF1299" s="42"/>
      <c r="AG1299" s="42"/>
      <c r="EX1299" s="42"/>
      <c r="EY1299" s="42"/>
      <c r="GP1299" s="42"/>
      <c r="GQ1299" s="42"/>
      <c r="GR1299" s="42"/>
      <c r="GS1299" s="42"/>
      <c r="GT1299" s="42"/>
    </row>
    <row r="1300" spans="32:202" x14ac:dyDescent="0.35">
      <c r="AF1300" s="42"/>
      <c r="AG1300" s="42"/>
      <c r="EX1300" s="42"/>
      <c r="EY1300" s="42"/>
      <c r="GP1300" s="42"/>
      <c r="GQ1300" s="42"/>
      <c r="GR1300" s="42"/>
      <c r="GS1300" s="42"/>
      <c r="GT1300" s="42"/>
    </row>
    <row r="1301" spans="32:202" x14ac:dyDescent="0.35">
      <c r="AF1301" s="42"/>
      <c r="AG1301" s="42"/>
      <c r="EX1301" s="42"/>
      <c r="EY1301" s="42"/>
      <c r="GP1301" s="42"/>
      <c r="GQ1301" s="42"/>
      <c r="GR1301" s="42"/>
      <c r="GS1301" s="42"/>
      <c r="GT1301" s="42"/>
    </row>
    <row r="1302" spans="32:202" x14ac:dyDescent="0.35">
      <c r="AF1302" s="42"/>
      <c r="AG1302" s="42"/>
      <c r="EX1302" s="42"/>
      <c r="EY1302" s="42"/>
      <c r="GP1302" s="42"/>
      <c r="GQ1302" s="42"/>
      <c r="GR1302" s="42"/>
      <c r="GS1302" s="42"/>
      <c r="GT1302" s="42"/>
    </row>
    <row r="1303" spans="32:202" x14ac:dyDescent="0.35">
      <c r="AF1303" s="42"/>
      <c r="AG1303" s="42"/>
      <c r="EX1303" s="42"/>
      <c r="EY1303" s="42"/>
      <c r="GP1303" s="42"/>
      <c r="GQ1303" s="42"/>
      <c r="GR1303" s="42"/>
      <c r="GS1303" s="42"/>
      <c r="GT1303" s="42"/>
    </row>
    <row r="1304" spans="32:202" x14ac:dyDescent="0.35">
      <c r="AF1304" s="42"/>
      <c r="AG1304" s="42"/>
      <c r="EX1304" s="42"/>
      <c r="EY1304" s="42"/>
      <c r="GP1304" s="42"/>
      <c r="GQ1304" s="42"/>
      <c r="GR1304" s="42"/>
      <c r="GS1304" s="42"/>
      <c r="GT1304" s="42"/>
    </row>
    <row r="1305" spans="32:202" x14ac:dyDescent="0.35">
      <c r="AF1305" s="42"/>
      <c r="AG1305" s="42"/>
      <c r="EX1305" s="42"/>
      <c r="EY1305" s="42"/>
      <c r="GP1305" s="42"/>
      <c r="GQ1305" s="42"/>
      <c r="GR1305" s="42"/>
      <c r="GS1305" s="42"/>
      <c r="GT1305" s="42"/>
    </row>
    <row r="1306" spans="32:202" x14ac:dyDescent="0.35">
      <c r="AF1306" s="42"/>
      <c r="AG1306" s="42"/>
      <c r="EX1306" s="42"/>
      <c r="EY1306" s="42"/>
      <c r="GP1306" s="42"/>
      <c r="GQ1306" s="42"/>
      <c r="GR1306" s="42"/>
      <c r="GS1306" s="42"/>
      <c r="GT1306" s="42"/>
    </row>
    <row r="1307" spans="32:202" x14ac:dyDescent="0.35">
      <c r="AF1307" s="42"/>
      <c r="AG1307" s="42"/>
      <c r="EX1307" s="42"/>
      <c r="EY1307" s="42"/>
      <c r="GP1307" s="42"/>
      <c r="GQ1307" s="42"/>
      <c r="GR1307" s="42"/>
      <c r="GS1307" s="42"/>
      <c r="GT1307" s="42"/>
    </row>
    <row r="1308" spans="32:202" x14ac:dyDescent="0.35">
      <c r="AF1308" s="42"/>
      <c r="AG1308" s="42"/>
      <c r="EX1308" s="42"/>
      <c r="EY1308" s="42"/>
      <c r="GP1308" s="42"/>
      <c r="GQ1308" s="42"/>
      <c r="GR1308" s="42"/>
      <c r="GS1308" s="42"/>
      <c r="GT1308" s="42"/>
    </row>
    <row r="1309" spans="32:202" x14ac:dyDescent="0.35">
      <c r="AF1309" s="42"/>
      <c r="AG1309" s="42"/>
      <c r="EX1309" s="42"/>
      <c r="EY1309" s="42"/>
      <c r="GP1309" s="42"/>
      <c r="GQ1309" s="42"/>
      <c r="GR1309" s="42"/>
      <c r="GS1309" s="42"/>
      <c r="GT1309" s="42"/>
    </row>
    <row r="1310" spans="32:202" x14ac:dyDescent="0.35">
      <c r="AF1310" s="42"/>
      <c r="AG1310" s="42"/>
      <c r="EX1310" s="42"/>
      <c r="EY1310" s="42"/>
      <c r="GP1310" s="42"/>
      <c r="GQ1310" s="42"/>
      <c r="GR1310" s="42"/>
      <c r="GS1310" s="42"/>
      <c r="GT1310" s="42"/>
    </row>
    <row r="1311" spans="32:202" x14ac:dyDescent="0.35">
      <c r="AF1311" s="42"/>
      <c r="AG1311" s="42"/>
      <c r="EX1311" s="42"/>
      <c r="EY1311" s="42"/>
      <c r="GP1311" s="42"/>
      <c r="GQ1311" s="42"/>
      <c r="GR1311" s="42"/>
      <c r="GS1311" s="42"/>
      <c r="GT1311" s="42"/>
    </row>
    <row r="1312" spans="32:202" x14ac:dyDescent="0.35">
      <c r="AF1312" s="42"/>
      <c r="AG1312" s="42"/>
      <c r="EX1312" s="42"/>
      <c r="EY1312" s="42"/>
      <c r="GP1312" s="42"/>
      <c r="GQ1312" s="42"/>
      <c r="GR1312" s="42"/>
      <c r="GS1312" s="42"/>
      <c r="GT1312" s="42"/>
    </row>
    <row r="1313" spans="32:202" x14ac:dyDescent="0.35">
      <c r="AF1313" s="42"/>
      <c r="AG1313" s="42"/>
      <c r="EX1313" s="42"/>
      <c r="EY1313" s="42"/>
      <c r="GP1313" s="42"/>
      <c r="GQ1313" s="42"/>
      <c r="GR1313" s="42"/>
      <c r="GS1313" s="42"/>
      <c r="GT1313" s="42"/>
    </row>
    <row r="1314" spans="32:202" x14ac:dyDescent="0.35">
      <c r="AF1314" s="42"/>
      <c r="AG1314" s="42"/>
      <c r="EX1314" s="42"/>
      <c r="EY1314" s="42"/>
      <c r="GP1314" s="42"/>
      <c r="GQ1314" s="42"/>
      <c r="GR1314" s="42"/>
      <c r="GS1314" s="42"/>
      <c r="GT1314" s="42"/>
    </row>
    <row r="1315" spans="32:202" x14ac:dyDescent="0.35">
      <c r="AF1315" s="42"/>
      <c r="AG1315" s="42"/>
      <c r="EX1315" s="42"/>
      <c r="EY1315" s="42"/>
      <c r="GP1315" s="42"/>
      <c r="GQ1315" s="42"/>
      <c r="GR1315" s="42"/>
      <c r="GS1315" s="42"/>
      <c r="GT1315" s="42"/>
    </row>
    <row r="1316" spans="32:202" x14ac:dyDescent="0.35">
      <c r="AF1316" s="42"/>
      <c r="AG1316" s="42"/>
      <c r="EX1316" s="42"/>
      <c r="EY1316" s="42"/>
      <c r="GP1316" s="42"/>
      <c r="GQ1316" s="42"/>
      <c r="GR1316" s="42"/>
      <c r="GS1316" s="42"/>
      <c r="GT1316" s="42"/>
    </row>
    <row r="1317" spans="32:202" x14ac:dyDescent="0.35">
      <c r="AF1317" s="42"/>
      <c r="AG1317" s="42"/>
      <c r="EX1317" s="42"/>
      <c r="EY1317" s="42"/>
      <c r="GP1317" s="42"/>
      <c r="GQ1317" s="42"/>
      <c r="GR1317" s="42"/>
      <c r="GS1317" s="42"/>
      <c r="GT1317" s="42"/>
    </row>
    <row r="1318" spans="32:202" x14ac:dyDescent="0.35">
      <c r="AF1318" s="42"/>
      <c r="AG1318" s="42"/>
      <c r="EX1318" s="42"/>
      <c r="EY1318" s="42"/>
      <c r="GP1318" s="42"/>
      <c r="GQ1318" s="42"/>
      <c r="GR1318" s="42"/>
      <c r="GS1318" s="42"/>
      <c r="GT1318" s="42"/>
    </row>
    <row r="1319" spans="32:202" x14ac:dyDescent="0.35">
      <c r="AF1319" s="42"/>
      <c r="AG1319" s="42"/>
      <c r="EX1319" s="42"/>
      <c r="EY1319" s="42"/>
      <c r="GP1319" s="42"/>
      <c r="GQ1319" s="42"/>
      <c r="GR1319" s="42"/>
      <c r="GS1319" s="42"/>
      <c r="GT1319" s="42"/>
    </row>
    <row r="1320" spans="32:202" x14ac:dyDescent="0.35">
      <c r="AF1320" s="42"/>
      <c r="AG1320" s="42"/>
      <c r="EX1320" s="42"/>
      <c r="EY1320" s="42"/>
      <c r="GP1320" s="42"/>
      <c r="GQ1320" s="42"/>
      <c r="GR1320" s="42"/>
      <c r="GS1320" s="42"/>
      <c r="GT1320" s="42"/>
    </row>
    <row r="1321" spans="32:202" x14ac:dyDescent="0.35">
      <c r="AF1321" s="42"/>
      <c r="AG1321" s="42"/>
      <c r="EX1321" s="42"/>
      <c r="EY1321" s="42"/>
      <c r="GP1321" s="42"/>
      <c r="GQ1321" s="42"/>
      <c r="GR1321" s="42"/>
      <c r="GS1321" s="42"/>
      <c r="GT1321" s="42"/>
    </row>
    <row r="1322" spans="32:202" x14ac:dyDescent="0.35">
      <c r="AF1322" s="42"/>
      <c r="AG1322" s="42"/>
      <c r="EX1322" s="42"/>
      <c r="EY1322" s="42"/>
      <c r="GP1322" s="42"/>
      <c r="GQ1322" s="42"/>
      <c r="GR1322" s="42"/>
      <c r="GS1322" s="42"/>
      <c r="GT1322" s="42"/>
    </row>
    <row r="1323" spans="32:202" x14ac:dyDescent="0.35">
      <c r="AF1323" s="42"/>
      <c r="AG1323" s="42"/>
      <c r="EX1323" s="42"/>
      <c r="EY1323" s="42"/>
      <c r="GP1323" s="42"/>
      <c r="GQ1323" s="42"/>
      <c r="GR1323" s="42"/>
      <c r="GS1323" s="42"/>
      <c r="GT1323" s="42"/>
    </row>
    <row r="1324" spans="32:202" x14ac:dyDescent="0.35">
      <c r="AF1324" s="42"/>
      <c r="AG1324" s="42"/>
      <c r="EX1324" s="42"/>
      <c r="EY1324" s="42"/>
      <c r="GP1324" s="42"/>
      <c r="GQ1324" s="42"/>
      <c r="GR1324" s="42"/>
      <c r="GS1324" s="42"/>
      <c r="GT1324" s="42"/>
    </row>
    <row r="1325" spans="32:202" x14ac:dyDescent="0.35">
      <c r="AF1325" s="42"/>
      <c r="AG1325" s="42"/>
      <c r="EX1325" s="42"/>
      <c r="EY1325" s="42"/>
      <c r="GP1325" s="42"/>
      <c r="GQ1325" s="42"/>
      <c r="GR1325" s="42"/>
      <c r="GS1325" s="42"/>
      <c r="GT1325" s="42"/>
    </row>
    <row r="1326" spans="32:202" x14ac:dyDescent="0.35">
      <c r="AF1326" s="42"/>
      <c r="AG1326" s="42"/>
      <c r="EX1326" s="42"/>
      <c r="EY1326" s="42"/>
      <c r="GP1326" s="42"/>
      <c r="GQ1326" s="42"/>
      <c r="GR1326" s="42"/>
      <c r="GS1326" s="42"/>
      <c r="GT1326" s="42"/>
    </row>
    <row r="1327" spans="32:202" x14ac:dyDescent="0.35">
      <c r="AF1327" s="42"/>
      <c r="AG1327" s="42"/>
      <c r="EX1327" s="42"/>
      <c r="EY1327" s="42"/>
      <c r="GP1327" s="42"/>
      <c r="GQ1327" s="42"/>
      <c r="GR1327" s="42"/>
      <c r="GS1327" s="42"/>
      <c r="GT1327" s="42"/>
    </row>
    <row r="1328" spans="32:202" x14ac:dyDescent="0.35">
      <c r="AF1328" s="42"/>
      <c r="AG1328" s="42"/>
      <c r="EX1328" s="42"/>
      <c r="EY1328" s="42"/>
      <c r="GP1328" s="42"/>
      <c r="GQ1328" s="42"/>
      <c r="GR1328" s="42"/>
      <c r="GS1328" s="42"/>
      <c r="GT1328" s="42"/>
    </row>
    <row r="1329" spans="32:202" x14ac:dyDescent="0.35">
      <c r="AF1329" s="42"/>
      <c r="AG1329" s="42"/>
      <c r="EX1329" s="42"/>
      <c r="EY1329" s="42"/>
      <c r="GP1329" s="42"/>
      <c r="GQ1329" s="42"/>
      <c r="GR1329" s="42"/>
      <c r="GS1329" s="42"/>
      <c r="GT1329" s="42"/>
    </row>
    <row r="1330" spans="32:202" x14ac:dyDescent="0.35">
      <c r="AF1330" s="42"/>
      <c r="AG1330" s="42"/>
      <c r="EX1330" s="42"/>
      <c r="EY1330" s="42"/>
      <c r="GP1330" s="42"/>
      <c r="GQ1330" s="42"/>
      <c r="GR1330" s="42"/>
      <c r="GS1330" s="42"/>
      <c r="GT1330" s="42"/>
    </row>
    <row r="1331" spans="32:202" x14ac:dyDescent="0.35">
      <c r="AF1331" s="42"/>
      <c r="AG1331" s="42"/>
      <c r="EX1331" s="42"/>
      <c r="EY1331" s="42"/>
      <c r="GP1331" s="42"/>
      <c r="GQ1331" s="42"/>
      <c r="GR1331" s="42"/>
      <c r="GS1331" s="42"/>
      <c r="GT1331" s="42"/>
    </row>
    <row r="1332" spans="32:202" x14ac:dyDescent="0.35">
      <c r="AF1332" s="42"/>
      <c r="AG1332" s="42"/>
      <c r="EX1332" s="42"/>
      <c r="EY1332" s="42"/>
      <c r="GP1332" s="42"/>
      <c r="GQ1332" s="42"/>
      <c r="GR1332" s="42"/>
      <c r="GS1332" s="42"/>
      <c r="GT1332" s="42"/>
    </row>
    <row r="1333" spans="32:202" x14ac:dyDescent="0.35">
      <c r="AF1333" s="42"/>
      <c r="AG1333" s="42"/>
      <c r="EX1333" s="42"/>
      <c r="EY1333" s="42"/>
      <c r="GP1333" s="42"/>
      <c r="GQ1333" s="42"/>
      <c r="GR1333" s="42"/>
      <c r="GS1333" s="42"/>
      <c r="GT1333" s="42"/>
    </row>
    <row r="1334" spans="32:202" x14ac:dyDescent="0.35">
      <c r="AF1334" s="42"/>
      <c r="AG1334" s="42"/>
      <c r="EX1334" s="42"/>
      <c r="EY1334" s="42"/>
      <c r="GP1334" s="42"/>
      <c r="GQ1334" s="42"/>
      <c r="GR1334" s="42"/>
      <c r="GS1334" s="42"/>
      <c r="GT1334" s="42"/>
    </row>
    <row r="1335" spans="32:202" x14ac:dyDescent="0.35">
      <c r="AF1335" s="42"/>
      <c r="AG1335" s="42"/>
      <c r="EX1335" s="42"/>
      <c r="EY1335" s="42"/>
      <c r="GP1335" s="42"/>
      <c r="GQ1335" s="42"/>
      <c r="GR1335" s="42"/>
      <c r="GS1335" s="42"/>
      <c r="GT1335" s="42"/>
    </row>
    <row r="1336" spans="32:202" x14ac:dyDescent="0.35">
      <c r="AF1336" s="42"/>
      <c r="AG1336" s="42"/>
      <c r="EX1336" s="42"/>
      <c r="EY1336" s="42"/>
      <c r="GP1336" s="42"/>
      <c r="GQ1336" s="42"/>
      <c r="GR1336" s="42"/>
      <c r="GS1336" s="42"/>
      <c r="GT1336" s="42"/>
    </row>
    <row r="1337" spans="32:202" x14ac:dyDescent="0.35">
      <c r="AF1337" s="42"/>
      <c r="AG1337" s="42"/>
      <c r="EX1337" s="42"/>
      <c r="EY1337" s="42"/>
      <c r="GP1337" s="42"/>
      <c r="GQ1337" s="42"/>
      <c r="GR1337" s="42"/>
      <c r="GS1337" s="42"/>
      <c r="GT1337" s="42"/>
    </row>
    <row r="1338" spans="32:202" x14ac:dyDescent="0.35">
      <c r="AF1338" s="42"/>
      <c r="AG1338" s="42"/>
      <c r="EX1338" s="42"/>
      <c r="EY1338" s="42"/>
      <c r="GP1338" s="42"/>
      <c r="GQ1338" s="42"/>
      <c r="GR1338" s="42"/>
      <c r="GS1338" s="42"/>
      <c r="GT1338" s="42"/>
    </row>
    <row r="1339" spans="32:202" x14ac:dyDescent="0.35">
      <c r="AF1339" s="42"/>
      <c r="AG1339" s="42"/>
      <c r="EX1339" s="42"/>
      <c r="EY1339" s="42"/>
      <c r="GP1339" s="42"/>
      <c r="GQ1339" s="42"/>
      <c r="GR1339" s="42"/>
      <c r="GS1339" s="42"/>
      <c r="GT1339" s="42"/>
    </row>
    <row r="1340" spans="32:202" x14ac:dyDescent="0.35">
      <c r="AF1340" s="42"/>
      <c r="AG1340" s="42"/>
      <c r="EX1340" s="42"/>
      <c r="EY1340" s="42"/>
      <c r="GP1340" s="42"/>
      <c r="GQ1340" s="42"/>
      <c r="GR1340" s="42"/>
      <c r="GS1340" s="42"/>
      <c r="GT1340" s="42"/>
    </row>
    <row r="1341" spans="32:202" x14ac:dyDescent="0.35">
      <c r="AF1341" s="42"/>
      <c r="AG1341" s="42"/>
      <c r="EX1341" s="42"/>
      <c r="EY1341" s="42"/>
      <c r="GP1341" s="42"/>
      <c r="GQ1341" s="42"/>
      <c r="GR1341" s="42"/>
      <c r="GS1341" s="42"/>
      <c r="GT1341" s="42"/>
    </row>
    <row r="1342" spans="32:202" x14ac:dyDescent="0.35">
      <c r="AF1342" s="42"/>
      <c r="AG1342" s="42"/>
      <c r="EX1342" s="42"/>
      <c r="EY1342" s="42"/>
      <c r="GP1342" s="42"/>
      <c r="GQ1342" s="42"/>
      <c r="GR1342" s="42"/>
      <c r="GS1342" s="42"/>
      <c r="GT1342" s="42"/>
    </row>
    <row r="1343" spans="32:202" x14ac:dyDescent="0.35">
      <c r="AF1343" s="42"/>
      <c r="AG1343" s="42"/>
      <c r="EX1343" s="42"/>
      <c r="EY1343" s="42"/>
      <c r="GP1343" s="42"/>
      <c r="GQ1343" s="42"/>
      <c r="GR1343" s="42"/>
      <c r="GS1343" s="42"/>
      <c r="GT1343" s="42"/>
    </row>
    <row r="1344" spans="32:202" x14ac:dyDescent="0.35">
      <c r="AF1344" s="42"/>
      <c r="AG1344" s="42"/>
      <c r="EX1344" s="42"/>
      <c r="EY1344" s="42"/>
      <c r="GP1344" s="42"/>
      <c r="GQ1344" s="42"/>
      <c r="GR1344" s="42"/>
      <c r="GS1344" s="42"/>
      <c r="GT1344" s="42"/>
    </row>
    <row r="1345" spans="32:202" x14ac:dyDescent="0.35">
      <c r="AF1345" s="42"/>
      <c r="AG1345" s="42"/>
      <c r="EX1345" s="42"/>
      <c r="EY1345" s="42"/>
      <c r="GP1345" s="42"/>
      <c r="GQ1345" s="42"/>
      <c r="GR1345" s="42"/>
      <c r="GS1345" s="42"/>
      <c r="GT1345" s="42"/>
    </row>
    <row r="1346" spans="32:202" x14ac:dyDescent="0.35">
      <c r="AF1346" s="42"/>
      <c r="AG1346" s="42"/>
      <c r="EX1346" s="42"/>
      <c r="EY1346" s="42"/>
      <c r="GP1346" s="42"/>
      <c r="GQ1346" s="42"/>
      <c r="GR1346" s="42"/>
      <c r="GS1346" s="42"/>
      <c r="GT1346" s="42"/>
    </row>
    <row r="1347" spans="32:202" x14ac:dyDescent="0.35">
      <c r="AF1347" s="42"/>
      <c r="AG1347" s="42"/>
      <c r="EX1347" s="42"/>
      <c r="EY1347" s="42"/>
      <c r="GP1347" s="42"/>
      <c r="GQ1347" s="42"/>
      <c r="GR1347" s="42"/>
      <c r="GS1347" s="42"/>
      <c r="GT1347" s="42"/>
    </row>
    <row r="1348" spans="32:202" x14ac:dyDescent="0.35">
      <c r="AF1348" s="42"/>
      <c r="AG1348" s="42"/>
      <c r="EX1348" s="42"/>
      <c r="EY1348" s="42"/>
      <c r="GP1348" s="42"/>
      <c r="GQ1348" s="42"/>
      <c r="GR1348" s="42"/>
      <c r="GS1348" s="42"/>
      <c r="GT1348" s="42"/>
    </row>
    <row r="1349" spans="32:202" x14ac:dyDescent="0.35">
      <c r="AF1349" s="42"/>
      <c r="AG1349" s="42"/>
      <c r="EX1349" s="42"/>
      <c r="EY1349" s="42"/>
      <c r="GP1349" s="42"/>
      <c r="GQ1349" s="42"/>
      <c r="GR1349" s="42"/>
      <c r="GS1349" s="42"/>
      <c r="GT1349" s="42"/>
    </row>
    <row r="1350" spans="32:202" x14ac:dyDescent="0.35">
      <c r="AF1350" s="42"/>
      <c r="AG1350" s="42"/>
      <c r="EX1350" s="42"/>
      <c r="EY1350" s="42"/>
      <c r="GP1350" s="42"/>
      <c r="GQ1350" s="42"/>
      <c r="GR1350" s="42"/>
      <c r="GS1350" s="42"/>
      <c r="GT1350" s="42"/>
    </row>
    <row r="1351" spans="32:202" x14ac:dyDescent="0.35">
      <c r="AF1351" s="42"/>
      <c r="AG1351" s="42"/>
      <c r="EX1351" s="42"/>
      <c r="EY1351" s="42"/>
      <c r="GP1351" s="42"/>
      <c r="GQ1351" s="42"/>
      <c r="GR1351" s="42"/>
      <c r="GS1351" s="42"/>
      <c r="GT1351" s="42"/>
    </row>
    <row r="1352" spans="32:202" x14ac:dyDescent="0.35">
      <c r="AF1352" s="42"/>
      <c r="AG1352" s="42"/>
      <c r="EX1352" s="42"/>
      <c r="EY1352" s="42"/>
      <c r="GP1352" s="42"/>
      <c r="GQ1352" s="42"/>
      <c r="GR1352" s="42"/>
      <c r="GS1352" s="42"/>
      <c r="GT1352" s="42"/>
    </row>
    <row r="1353" spans="32:202" x14ac:dyDescent="0.35">
      <c r="AF1353" s="42"/>
      <c r="AG1353" s="42"/>
      <c r="EX1353" s="42"/>
      <c r="EY1353" s="42"/>
      <c r="GP1353" s="42"/>
      <c r="GQ1353" s="42"/>
      <c r="GR1353" s="42"/>
      <c r="GS1353" s="42"/>
      <c r="GT1353" s="42"/>
    </row>
    <row r="1354" spans="32:202" x14ac:dyDescent="0.35">
      <c r="AF1354" s="42"/>
      <c r="AG1354" s="42"/>
      <c r="EX1354" s="42"/>
      <c r="EY1354" s="42"/>
      <c r="GP1354" s="42"/>
      <c r="GQ1354" s="42"/>
      <c r="GR1354" s="42"/>
      <c r="GS1354" s="42"/>
      <c r="GT1354" s="42"/>
    </row>
    <row r="1355" spans="32:202" x14ac:dyDescent="0.35">
      <c r="AF1355" s="42"/>
      <c r="AG1355" s="42"/>
      <c r="EX1355" s="42"/>
      <c r="EY1355" s="42"/>
      <c r="GP1355" s="42"/>
      <c r="GQ1355" s="42"/>
      <c r="GR1355" s="42"/>
      <c r="GS1355" s="42"/>
      <c r="GT1355" s="42"/>
    </row>
    <row r="1356" spans="32:202" x14ac:dyDescent="0.35">
      <c r="AF1356" s="42"/>
      <c r="AG1356" s="42"/>
      <c r="EX1356" s="42"/>
      <c r="EY1356" s="42"/>
      <c r="GP1356" s="42"/>
      <c r="GQ1356" s="42"/>
      <c r="GR1356" s="42"/>
      <c r="GS1356" s="42"/>
      <c r="GT1356" s="42"/>
    </row>
    <row r="1357" spans="32:202" x14ac:dyDescent="0.35">
      <c r="AF1357" s="42"/>
      <c r="AG1357" s="42"/>
      <c r="EX1357" s="42"/>
      <c r="EY1357" s="42"/>
      <c r="GP1357" s="42"/>
      <c r="GQ1357" s="42"/>
      <c r="GR1357" s="42"/>
      <c r="GS1357" s="42"/>
      <c r="GT1357" s="42"/>
    </row>
    <row r="1358" spans="32:202" x14ac:dyDescent="0.35">
      <c r="AF1358" s="42"/>
      <c r="AG1358" s="42"/>
      <c r="EX1358" s="42"/>
      <c r="EY1358" s="42"/>
      <c r="GP1358" s="42"/>
      <c r="GQ1358" s="42"/>
      <c r="GR1358" s="42"/>
      <c r="GS1358" s="42"/>
      <c r="GT1358" s="42"/>
    </row>
    <row r="1359" spans="32:202" x14ac:dyDescent="0.35">
      <c r="AF1359" s="42"/>
      <c r="AG1359" s="42"/>
      <c r="EX1359" s="42"/>
      <c r="EY1359" s="42"/>
      <c r="GP1359" s="42"/>
      <c r="GQ1359" s="42"/>
      <c r="GR1359" s="42"/>
      <c r="GS1359" s="42"/>
      <c r="GT1359" s="42"/>
    </row>
    <row r="1360" spans="32:202" x14ac:dyDescent="0.35">
      <c r="AF1360" s="42"/>
      <c r="AG1360" s="42"/>
      <c r="EX1360" s="42"/>
      <c r="EY1360" s="42"/>
      <c r="GP1360" s="42"/>
      <c r="GQ1360" s="42"/>
      <c r="GR1360" s="42"/>
      <c r="GS1360" s="42"/>
      <c r="GT1360" s="42"/>
    </row>
    <row r="1361" spans="32:202" x14ac:dyDescent="0.35">
      <c r="AF1361" s="42"/>
      <c r="AG1361" s="42"/>
      <c r="EX1361" s="42"/>
      <c r="EY1361" s="42"/>
      <c r="GP1361" s="42"/>
      <c r="GQ1361" s="42"/>
      <c r="GR1361" s="42"/>
      <c r="GS1361" s="42"/>
      <c r="GT1361" s="42"/>
    </row>
    <row r="1362" spans="32:202" x14ac:dyDescent="0.35">
      <c r="AF1362" s="42"/>
      <c r="AG1362" s="42"/>
      <c r="EX1362" s="42"/>
      <c r="EY1362" s="42"/>
      <c r="GP1362" s="42"/>
      <c r="GQ1362" s="42"/>
      <c r="GR1362" s="42"/>
      <c r="GS1362" s="42"/>
      <c r="GT1362" s="42"/>
    </row>
    <row r="1363" spans="32:202" x14ac:dyDescent="0.35">
      <c r="AF1363" s="42"/>
      <c r="AG1363" s="42"/>
      <c r="EX1363" s="42"/>
      <c r="EY1363" s="42"/>
      <c r="GP1363" s="42"/>
      <c r="GQ1363" s="42"/>
      <c r="GR1363" s="42"/>
      <c r="GS1363" s="42"/>
      <c r="GT1363" s="42"/>
    </row>
    <row r="1364" spans="32:202" x14ac:dyDescent="0.35">
      <c r="AF1364" s="42"/>
      <c r="AG1364" s="42"/>
      <c r="EX1364" s="42"/>
      <c r="EY1364" s="42"/>
      <c r="GP1364" s="42"/>
      <c r="GQ1364" s="42"/>
      <c r="GR1364" s="42"/>
      <c r="GS1364" s="42"/>
      <c r="GT1364" s="42"/>
    </row>
    <row r="1365" spans="32:202" x14ac:dyDescent="0.35">
      <c r="AF1365" s="42"/>
      <c r="AG1365" s="42"/>
      <c r="EX1365" s="42"/>
      <c r="EY1365" s="42"/>
      <c r="GP1365" s="42"/>
      <c r="GQ1365" s="42"/>
      <c r="GR1365" s="42"/>
      <c r="GS1365" s="42"/>
      <c r="GT1365" s="42"/>
    </row>
    <row r="1366" spans="32:202" x14ac:dyDescent="0.35">
      <c r="AF1366" s="42"/>
      <c r="AG1366" s="42"/>
      <c r="EX1366" s="42"/>
      <c r="EY1366" s="42"/>
      <c r="GP1366" s="42"/>
      <c r="GQ1366" s="42"/>
      <c r="GR1366" s="42"/>
      <c r="GS1366" s="42"/>
      <c r="GT1366" s="42"/>
    </row>
    <row r="1367" spans="32:202" x14ac:dyDescent="0.35">
      <c r="AF1367" s="42"/>
      <c r="AG1367" s="42"/>
      <c r="EX1367" s="42"/>
      <c r="EY1367" s="42"/>
      <c r="GP1367" s="42"/>
      <c r="GQ1367" s="42"/>
      <c r="GR1367" s="42"/>
      <c r="GS1367" s="42"/>
      <c r="GT1367" s="42"/>
    </row>
    <row r="1368" spans="32:202" x14ac:dyDescent="0.35">
      <c r="AF1368" s="42"/>
      <c r="AG1368" s="42"/>
      <c r="EX1368" s="42"/>
      <c r="EY1368" s="42"/>
      <c r="GP1368" s="42"/>
      <c r="GQ1368" s="42"/>
      <c r="GR1368" s="42"/>
      <c r="GS1368" s="42"/>
      <c r="GT1368" s="42"/>
    </row>
    <row r="1369" spans="32:202" x14ac:dyDescent="0.35">
      <c r="AF1369" s="42"/>
      <c r="AG1369" s="42"/>
      <c r="EX1369" s="42"/>
      <c r="EY1369" s="42"/>
      <c r="GP1369" s="42"/>
      <c r="GQ1369" s="42"/>
      <c r="GR1369" s="42"/>
      <c r="GS1369" s="42"/>
      <c r="GT1369" s="42"/>
    </row>
    <row r="1370" spans="32:202" x14ac:dyDescent="0.35">
      <c r="AF1370" s="42"/>
      <c r="AG1370" s="42"/>
      <c r="EX1370" s="42"/>
      <c r="EY1370" s="42"/>
      <c r="GP1370" s="42"/>
      <c r="GQ1370" s="42"/>
      <c r="GR1370" s="42"/>
      <c r="GS1370" s="42"/>
      <c r="GT1370" s="42"/>
    </row>
    <row r="1371" spans="32:202" x14ac:dyDescent="0.35">
      <c r="AF1371" s="42"/>
      <c r="AG1371" s="42"/>
      <c r="EX1371" s="42"/>
      <c r="EY1371" s="42"/>
      <c r="GP1371" s="42"/>
      <c r="GQ1371" s="42"/>
      <c r="GR1371" s="42"/>
      <c r="GS1371" s="42"/>
      <c r="GT1371" s="42"/>
    </row>
    <row r="1372" spans="32:202" x14ac:dyDescent="0.35">
      <c r="AF1372" s="42"/>
      <c r="AG1372" s="42"/>
      <c r="EX1372" s="42"/>
      <c r="EY1372" s="42"/>
      <c r="GP1372" s="42"/>
      <c r="GQ1372" s="42"/>
      <c r="GR1372" s="42"/>
      <c r="GS1372" s="42"/>
      <c r="GT1372" s="42"/>
    </row>
    <row r="1373" spans="32:202" x14ac:dyDescent="0.35">
      <c r="AF1373" s="42"/>
      <c r="AG1373" s="42"/>
      <c r="EX1373" s="42"/>
      <c r="EY1373" s="42"/>
      <c r="GP1373" s="42"/>
      <c r="GQ1373" s="42"/>
      <c r="GR1373" s="42"/>
      <c r="GS1373" s="42"/>
      <c r="GT1373" s="42"/>
    </row>
    <row r="1374" spans="32:202" x14ac:dyDescent="0.35">
      <c r="AF1374" s="42"/>
      <c r="AG1374" s="42"/>
      <c r="EX1374" s="42"/>
      <c r="EY1374" s="42"/>
      <c r="GP1374" s="42"/>
      <c r="GQ1374" s="42"/>
      <c r="GR1374" s="42"/>
      <c r="GS1374" s="42"/>
      <c r="GT1374" s="42"/>
    </row>
    <row r="1375" spans="32:202" x14ac:dyDescent="0.35">
      <c r="AF1375" s="42"/>
      <c r="AG1375" s="42"/>
      <c r="EX1375" s="42"/>
      <c r="EY1375" s="42"/>
      <c r="GP1375" s="42"/>
      <c r="GQ1375" s="42"/>
      <c r="GR1375" s="42"/>
      <c r="GS1375" s="42"/>
      <c r="GT1375" s="42"/>
    </row>
    <row r="1376" spans="32:202" x14ac:dyDescent="0.35">
      <c r="AF1376" s="42"/>
      <c r="AG1376" s="42"/>
      <c r="EX1376" s="42"/>
      <c r="EY1376" s="42"/>
      <c r="GP1376" s="42"/>
      <c r="GQ1376" s="42"/>
      <c r="GR1376" s="42"/>
      <c r="GS1376" s="42"/>
      <c r="GT1376" s="42"/>
    </row>
    <row r="1377" spans="32:202" x14ac:dyDescent="0.35">
      <c r="AF1377" s="42"/>
      <c r="AG1377" s="42"/>
      <c r="EX1377" s="42"/>
      <c r="EY1377" s="42"/>
      <c r="GP1377" s="42"/>
      <c r="GQ1377" s="42"/>
      <c r="GR1377" s="42"/>
      <c r="GS1377" s="42"/>
      <c r="GT1377" s="42"/>
    </row>
    <row r="1378" spans="32:202" x14ac:dyDescent="0.35">
      <c r="AF1378" s="42"/>
      <c r="AG1378" s="42"/>
      <c r="EX1378" s="42"/>
      <c r="EY1378" s="42"/>
      <c r="GP1378" s="42"/>
      <c r="GQ1378" s="42"/>
      <c r="GR1378" s="42"/>
      <c r="GS1378" s="42"/>
      <c r="GT1378" s="42"/>
    </row>
    <row r="1379" spans="32:202" x14ac:dyDescent="0.35">
      <c r="AF1379" s="42"/>
      <c r="AG1379" s="42"/>
      <c r="EX1379" s="42"/>
      <c r="EY1379" s="42"/>
      <c r="GP1379" s="42"/>
      <c r="GQ1379" s="42"/>
      <c r="GR1379" s="42"/>
      <c r="GS1379" s="42"/>
      <c r="GT1379" s="42"/>
    </row>
    <row r="1380" spans="32:202" x14ac:dyDescent="0.35">
      <c r="AF1380" s="42"/>
      <c r="AG1380" s="42"/>
      <c r="EX1380" s="42"/>
      <c r="EY1380" s="42"/>
      <c r="GP1380" s="42"/>
      <c r="GQ1380" s="42"/>
      <c r="GR1380" s="42"/>
      <c r="GS1380" s="42"/>
      <c r="GT1380" s="42"/>
    </row>
    <row r="1381" spans="32:202" x14ac:dyDescent="0.35">
      <c r="AF1381" s="42"/>
      <c r="AG1381" s="42"/>
      <c r="EX1381" s="42"/>
      <c r="EY1381" s="42"/>
      <c r="GP1381" s="42"/>
      <c r="GQ1381" s="42"/>
      <c r="GR1381" s="42"/>
      <c r="GS1381" s="42"/>
      <c r="GT1381" s="42"/>
    </row>
    <row r="1382" spans="32:202" x14ac:dyDescent="0.35">
      <c r="AF1382" s="42"/>
      <c r="AG1382" s="42"/>
      <c r="EX1382" s="42"/>
      <c r="EY1382" s="42"/>
      <c r="GP1382" s="42"/>
      <c r="GQ1382" s="42"/>
      <c r="GR1382" s="42"/>
      <c r="GS1382" s="42"/>
      <c r="GT1382" s="42"/>
    </row>
    <row r="1383" spans="32:202" x14ac:dyDescent="0.35">
      <c r="AF1383" s="42"/>
      <c r="AG1383" s="42"/>
      <c r="EX1383" s="42"/>
      <c r="EY1383" s="42"/>
      <c r="GP1383" s="42"/>
      <c r="GQ1383" s="42"/>
      <c r="GR1383" s="42"/>
      <c r="GS1383" s="42"/>
      <c r="GT1383" s="42"/>
    </row>
    <row r="1384" spans="32:202" x14ac:dyDescent="0.35">
      <c r="AF1384" s="42"/>
      <c r="AG1384" s="42"/>
      <c r="EX1384" s="42"/>
      <c r="EY1384" s="42"/>
      <c r="GP1384" s="42"/>
      <c r="GQ1384" s="42"/>
      <c r="GR1384" s="42"/>
      <c r="GS1384" s="42"/>
      <c r="GT1384" s="42"/>
    </row>
    <row r="1385" spans="32:202" x14ac:dyDescent="0.35">
      <c r="AF1385" s="42"/>
      <c r="AG1385" s="42"/>
      <c r="EX1385" s="42"/>
      <c r="EY1385" s="42"/>
      <c r="GP1385" s="42"/>
      <c r="GQ1385" s="42"/>
      <c r="GR1385" s="42"/>
      <c r="GS1385" s="42"/>
      <c r="GT1385" s="42"/>
    </row>
    <row r="1386" spans="32:202" x14ac:dyDescent="0.35">
      <c r="AF1386" s="42"/>
      <c r="AG1386" s="42"/>
      <c r="EX1386" s="42"/>
      <c r="EY1386" s="42"/>
      <c r="GP1386" s="42"/>
      <c r="GQ1386" s="42"/>
      <c r="GR1386" s="42"/>
      <c r="GS1386" s="42"/>
      <c r="GT1386" s="42"/>
    </row>
    <row r="1387" spans="32:202" x14ac:dyDescent="0.35">
      <c r="AF1387" s="42"/>
      <c r="AG1387" s="42"/>
      <c r="EX1387" s="42"/>
      <c r="EY1387" s="42"/>
      <c r="GP1387" s="42"/>
      <c r="GQ1387" s="42"/>
      <c r="GR1387" s="42"/>
      <c r="GS1387" s="42"/>
      <c r="GT1387" s="42"/>
    </row>
    <row r="1388" spans="32:202" x14ac:dyDescent="0.35">
      <c r="AF1388" s="42"/>
      <c r="AG1388" s="42"/>
      <c r="EX1388" s="42"/>
      <c r="EY1388" s="42"/>
      <c r="GP1388" s="42"/>
      <c r="GQ1388" s="42"/>
      <c r="GR1388" s="42"/>
      <c r="GS1388" s="42"/>
      <c r="GT1388" s="42"/>
    </row>
    <row r="1389" spans="32:202" x14ac:dyDescent="0.35">
      <c r="AF1389" s="42"/>
      <c r="AG1389" s="42"/>
      <c r="EX1389" s="42"/>
      <c r="EY1389" s="42"/>
      <c r="GP1389" s="42"/>
      <c r="GQ1389" s="42"/>
      <c r="GR1389" s="42"/>
      <c r="GS1389" s="42"/>
      <c r="GT1389" s="42"/>
    </row>
    <row r="1390" spans="32:202" x14ac:dyDescent="0.35">
      <c r="AF1390" s="42"/>
      <c r="AG1390" s="42"/>
      <c r="EX1390" s="42"/>
      <c r="EY1390" s="42"/>
      <c r="GP1390" s="42"/>
      <c r="GQ1390" s="42"/>
      <c r="GR1390" s="42"/>
      <c r="GS1390" s="42"/>
      <c r="GT1390" s="42"/>
    </row>
    <row r="1391" spans="32:202" x14ac:dyDescent="0.35">
      <c r="AF1391" s="42"/>
      <c r="AG1391" s="42"/>
      <c r="EX1391" s="42"/>
      <c r="EY1391" s="42"/>
      <c r="GP1391" s="42"/>
      <c r="GQ1391" s="42"/>
      <c r="GR1391" s="42"/>
      <c r="GS1391" s="42"/>
      <c r="GT1391" s="42"/>
    </row>
    <row r="1392" spans="32:202" x14ac:dyDescent="0.35">
      <c r="AF1392" s="42"/>
      <c r="AG1392" s="42"/>
      <c r="EX1392" s="42"/>
      <c r="EY1392" s="42"/>
      <c r="GP1392" s="42"/>
      <c r="GQ1392" s="42"/>
      <c r="GR1392" s="42"/>
      <c r="GS1392" s="42"/>
      <c r="GT1392" s="42"/>
    </row>
    <row r="1393" spans="32:202" x14ac:dyDescent="0.35">
      <c r="AF1393" s="42"/>
      <c r="AG1393" s="42"/>
      <c r="EX1393" s="42"/>
      <c r="EY1393" s="42"/>
      <c r="GP1393" s="42"/>
      <c r="GQ1393" s="42"/>
      <c r="GR1393" s="42"/>
      <c r="GS1393" s="42"/>
      <c r="GT1393" s="42"/>
    </row>
    <row r="1394" spans="32:202" x14ac:dyDescent="0.35">
      <c r="AF1394" s="42"/>
      <c r="AG1394" s="42"/>
      <c r="EX1394" s="42"/>
      <c r="EY1394" s="42"/>
      <c r="GP1394" s="42"/>
      <c r="GQ1394" s="42"/>
      <c r="GR1394" s="42"/>
      <c r="GS1394" s="42"/>
      <c r="GT1394" s="42"/>
    </row>
    <row r="1395" spans="32:202" x14ac:dyDescent="0.35">
      <c r="AF1395" s="42"/>
      <c r="AG1395" s="42"/>
      <c r="EX1395" s="42"/>
      <c r="EY1395" s="42"/>
      <c r="GP1395" s="42"/>
      <c r="GQ1395" s="42"/>
      <c r="GR1395" s="42"/>
      <c r="GS1395" s="42"/>
      <c r="GT1395" s="42"/>
    </row>
    <row r="1396" spans="32:202" x14ac:dyDescent="0.35">
      <c r="AF1396" s="42"/>
      <c r="AG1396" s="42"/>
      <c r="EX1396" s="42"/>
      <c r="EY1396" s="42"/>
      <c r="GP1396" s="42"/>
      <c r="GQ1396" s="42"/>
      <c r="GR1396" s="42"/>
      <c r="GS1396" s="42"/>
      <c r="GT1396" s="42"/>
    </row>
    <row r="1397" spans="32:202" x14ac:dyDescent="0.35">
      <c r="AF1397" s="42"/>
      <c r="AG1397" s="42"/>
      <c r="EX1397" s="42"/>
      <c r="EY1397" s="42"/>
      <c r="GP1397" s="42"/>
      <c r="GQ1397" s="42"/>
      <c r="GR1397" s="42"/>
      <c r="GS1397" s="42"/>
      <c r="GT1397" s="42"/>
    </row>
    <row r="1398" spans="32:202" x14ac:dyDescent="0.35">
      <c r="AF1398" s="42"/>
      <c r="AG1398" s="42"/>
      <c r="EX1398" s="42"/>
      <c r="EY1398" s="42"/>
      <c r="GP1398" s="42"/>
      <c r="GQ1398" s="42"/>
      <c r="GR1398" s="42"/>
      <c r="GS1398" s="42"/>
      <c r="GT1398" s="42"/>
    </row>
    <row r="1399" spans="32:202" x14ac:dyDescent="0.35">
      <c r="AF1399" s="42"/>
      <c r="AG1399" s="42"/>
      <c r="EX1399" s="42"/>
      <c r="EY1399" s="42"/>
      <c r="GP1399" s="42"/>
      <c r="GQ1399" s="42"/>
      <c r="GR1399" s="42"/>
      <c r="GS1399" s="42"/>
      <c r="GT1399" s="42"/>
    </row>
    <row r="1400" spans="32:202" x14ac:dyDescent="0.35">
      <c r="AF1400" s="42"/>
      <c r="AG1400" s="42"/>
      <c r="EX1400" s="42"/>
      <c r="EY1400" s="42"/>
      <c r="GP1400" s="42"/>
      <c r="GQ1400" s="42"/>
      <c r="GR1400" s="42"/>
      <c r="GS1400" s="42"/>
      <c r="GT1400" s="42"/>
    </row>
    <row r="1401" spans="32:202" x14ac:dyDescent="0.35">
      <c r="AF1401" s="42"/>
      <c r="AG1401" s="42"/>
      <c r="EX1401" s="42"/>
      <c r="EY1401" s="42"/>
      <c r="GP1401" s="42"/>
      <c r="GQ1401" s="42"/>
      <c r="GR1401" s="42"/>
      <c r="GS1401" s="42"/>
      <c r="GT1401" s="42"/>
    </row>
    <row r="1402" spans="32:202" x14ac:dyDescent="0.35">
      <c r="AF1402" s="42"/>
      <c r="AG1402" s="42"/>
      <c r="EX1402" s="42"/>
      <c r="EY1402" s="42"/>
      <c r="GP1402" s="42"/>
      <c r="GQ1402" s="42"/>
      <c r="GR1402" s="42"/>
      <c r="GS1402" s="42"/>
      <c r="GT1402" s="42"/>
    </row>
    <row r="1403" spans="32:202" x14ac:dyDescent="0.35">
      <c r="AF1403" s="42"/>
      <c r="AG1403" s="42"/>
      <c r="EX1403" s="42"/>
      <c r="EY1403" s="42"/>
      <c r="GP1403" s="42"/>
      <c r="GQ1403" s="42"/>
      <c r="GR1403" s="42"/>
      <c r="GS1403" s="42"/>
      <c r="GT1403" s="42"/>
    </row>
    <row r="1404" spans="32:202" x14ac:dyDescent="0.35">
      <c r="AF1404" s="42"/>
      <c r="AG1404" s="42"/>
      <c r="EX1404" s="42"/>
      <c r="EY1404" s="42"/>
      <c r="GP1404" s="42"/>
      <c r="GQ1404" s="42"/>
      <c r="GR1404" s="42"/>
      <c r="GS1404" s="42"/>
      <c r="GT1404" s="42"/>
    </row>
    <row r="1405" spans="32:202" x14ac:dyDescent="0.35">
      <c r="AF1405" s="42"/>
      <c r="AG1405" s="42"/>
      <c r="EX1405" s="42"/>
      <c r="EY1405" s="42"/>
      <c r="GP1405" s="42"/>
      <c r="GQ1405" s="42"/>
      <c r="GR1405" s="42"/>
      <c r="GS1405" s="42"/>
      <c r="GT1405" s="42"/>
    </row>
    <row r="1406" spans="32:202" x14ac:dyDescent="0.35">
      <c r="AF1406" s="42"/>
      <c r="AG1406" s="42"/>
      <c r="EX1406" s="42"/>
      <c r="EY1406" s="42"/>
      <c r="GP1406" s="42"/>
      <c r="GQ1406" s="42"/>
      <c r="GR1406" s="42"/>
      <c r="GS1406" s="42"/>
      <c r="GT1406" s="42"/>
    </row>
    <row r="1407" spans="32:202" x14ac:dyDescent="0.35">
      <c r="AF1407" s="42"/>
      <c r="AG1407" s="42"/>
      <c r="EX1407" s="42"/>
      <c r="EY1407" s="42"/>
      <c r="GP1407" s="42"/>
      <c r="GQ1407" s="42"/>
      <c r="GR1407" s="42"/>
      <c r="GS1407" s="42"/>
      <c r="GT1407" s="42"/>
    </row>
    <row r="1408" spans="32:202" x14ac:dyDescent="0.35">
      <c r="AF1408" s="42"/>
      <c r="AG1408" s="42"/>
      <c r="EX1408" s="42"/>
      <c r="EY1408" s="42"/>
      <c r="GP1408" s="42"/>
      <c r="GQ1408" s="42"/>
      <c r="GR1408" s="42"/>
      <c r="GS1408" s="42"/>
      <c r="GT1408" s="42"/>
    </row>
    <row r="1409" spans="32:202" x14ac:dyDescent="0.35">
      <c r="AF1409" s="42"/>
      <c r="AG1409" s="42"/>
      <c r="EX1409" s="42"/>
      <c r="EY1409" s="42"/>
      <c r="GP1409" s="42"/>
      <c r="GQ1409" s="42"/>
      <c r="GR1409" s="42"/>
      <c r="GS1409" s="42"/>
      <c r="GT1409" s="42"/>
    </row>
    <row r="1410" spans="32:202" x14ac:dyDescent="0.35">
      <c r="AF1410" s="42"/>
      <c r="AG1410" s="42"/>
      <c r="EX1410" s="42"/>
      <c r="EY1410" s="42"/>
      <c r="GP1410" s="42"/>
      <c r="GQ1410" s="42"/>
      <c r="GR1410" s="42"/>
      <c r="GS1410" s="42"/>
      <c r="GT1410" s="42"/>
    </row>
    <row r="1411" spans="32:202" x14ac:dyDescent="0.35">
      <c r="AF1411" s="42"/>
      <c r="AG1411" s="42"/>
      <c r="EX1411" s="42"/>
      <c r="EY1411" s="42"/>
      <c r="GP1411" s="42"/>
      <c r="GQ1411" s="42"/>
      <c r="GR1411" s="42"/>
      <c r="GS1411" s="42"/>
      <c r="GT1411" s="42"/>
    </row>
    <row r="1412" spans="32:202" x14ac:dyDescent="0.35">
      <c r="AF1412" s="42"/>
      <c r="AG1412" s="42"/>
      <c r="EX1412" s="42"/>
      <c r="EY1412" s="42"/>
      <c r="GP1412" s="42"/>
      <c r="GQ1412" s="42"/>
      <c r="GR1412" s="42"/>
      <c r="GS1412" s="42"/>
      <c r="GT1412" s="42"/>
    </row>
    <row r="1413" spans="32:202" x14ac:dyDescent="0.35">
      <c r="AF1413" s="42"/>
      <c r="AG1413" s="42"/>
      <c r="EX1413" s="42"/>
      <c r="EY1413" s="42"/>
      <c r="GP1413" s="42"/>
      <c r="GQ1413" s="42"/>
      <c r="GR1413" s="42"/>
      <c r="GS1413" s="42"/>
      <c r="GT1413" s="42"/>
    </row>
    <row r="1414" spans="32:202" x14ac:dyDescent="0.35">
      <c r="AF1414" s="42"/>
      <c r="AG1414" s="42"/>
      <c r="EX1414" s="42"/>
      <c r="EY1414" s="42"/>
      <c r="GP1414" s="42"/>
      <c r="GQ1414" s="42"/>
      <c r="GR1414" s="42"/>
      <c r="GS1414" s="42"/>
      <c r="GT1414" s="42"/>
    </row>
    <row r="1415" spans="32:202" x14ac:dyDescent="0.35">
      <c r="AF1415" s="42"/>
      <c r="AG1415" s="42"/>
      <c r="EX1415" s="42"/>
      <c r="EY1415" s="42"/>
      <c r="GP1415" s="42"/>
      <c r="GQ1415" s="42"/>
      <c r="GR1415" s="42"/>
      <c r="GS1415" s="42"/>
      <c r="GT1415" s="42"/>
    </row>
    <row r="1416" spans="32:202" x14ac:dyDescent="0.35">
      <c r="AF1416" s="42"/>
      <c r="AG1416" s="42"/>
      <c r="EX1416" s="42"/>
      <c r="EY1416" s="42"/>
      <c r="GP1416" s="42"/>
      <c r="GQ1416" s="42"/>
      <c r="GR1416" s="42"/>
      <c r="GS1416" s="42"/>
      <c r="GT1416" s="42"/>
    </row>
    <row r="1417" spans="32:202" x14ac:dyDescent="0.35">
      <c r="AF1417" s="42"/>
      <c r="AG1417" s="42"/>
      <c r="EX1417" s="42"/>
      <c r="EY1417" s="42"/>
      <c r="GP1417" s="42"/>
      <c r="GQ1417" s="42"/>
      <c r="GR1417" s="42"/>
      <c r="GS1417" s="42"/>
      <c r="GT1417" s="42"/>
    </row>
    <row r="1418" spans="32:202" x14ac:dyDescent="0.35">
      <c r="AF1418" s="42"/>
      <c r="AG1418" s="42"/>
      <c r="EX1418" s="42"/>
      <c r="EY1418" s="42"/>
      <c r="GP1418" s="42"/>
      <c r="GQ1418" s="42"/>
      <c r="GR1418" s="42"/>
      <c r="GS1418" s="42"/>
      <c r="GT1418" s="42"/>
    </row>
    <row r="1419" spans="32:202" x14ac:dyDescent="0.35">
      <c r="AF1419" s="42"/>
      <c r="AG1419" s="42"/>
      <c r="EX1419" s="42"/>
      <c r="EY1419" s="42"/>
      <c r="GP1419" s="42"/>
      <c r="GQ1419" s="42"/>
      <c r="GR1419" s="42"/>
      <c r="GS1419" s="42"/>
      <c r="GT1419" s="42"/>
    </row>
    <row r="1420" spans="32:202" x14ac:dyDescent="0.35">
      <c r="AF1420" s="42"/>
      <c r="AG1420" s="42"/>
      <c r="EX1420" s="42"/>
      <c r="EY1420" s="42"/>
      <c r="GP1420" s="42"/>
      <c r="GQ1420" s="42"/>
      <c r="GR1420" s="42"/>
      <c r="GS1420" s="42"/>
      <c r="GT1420" s="42"/>
    </row>
    <row r="1421" spans="32:202" x14ac:dyDescent="0.35">
      <c r="AF1421" s="42"/>
      <c r="AG1421" s="42"/>
      <c r="EX1421" s="42"/>
      <c r="EY1421" s="42"/>
      <c r="GP1421" s="42"/>
      <c r="GQ1421" s="42"/>
      <c r="GR1421" s="42"/>
      <c r="GS1421" s="42"/>
      <c r="GT1421" s="42"/>
    </row>
    <row r="1422" spans="32:202" x14ac:dyDescent="0.35">
      <c r="AF1422" s="42"/>
      <c r="AG1422" s="42"/>
      <c r="EX1422" s="42"/>
      <c r="EY1422" s="42"/>
      <c r="GP1422" s="42"/>
      <c r="GQ1422" s="42"/>
      <c r="GR1422" s="42"/>
      <c r="GS1422" s="42"/>
      <c r="GT1422" s="42"/>
    </row>
    <row r="1423" spans="32:202" x14ac:dyDescent="0.35">
      <c r="AF1423" s="42"/>
      <c r="AG1423" s="42"/>
      <c r="EX1423" s="42"/>
      <c r="EY1423" s="42"/>
      <c r="GP1423" s="42"/>
      <c r="GQ1423" s="42"/>
      <c r="GR1423" s="42"/>
      <c r="GS1423" s="42"/>
      <c r="GT1423" s="42"/>
    </row>
    <row r="1424" spans="32:202" x14ac:dyDescent="0.35">
      <c r="AF1424" s="42"/>
      <c r="AG1424" s="42"/>
      <c r="EX1424" s="42"/>
      <c r="EY1424" s="42"/>
      <c r="GP1424" s="42"/>
      <c r="GQ1424" s="42"/>
      <c r="GR1424" s="42"/>
      <c r="GS1424" s="42"/>
      <c r="GT1424" s="42"/>
    </row>
    <row r="1425" spans="32:202" x14ac:dyDescent="0.35">
      <c r="AF1425" s="42"/>
      <c r="AG1425" s="42"/>
      <c r="EX1425" s="42"/>
      <c r="EY1425" s="42"/>
      <c r="GP1425" s="42"/>
      <c r="GQ1425" s="42"/>
      <c r="GR1425" s="42"/>
      <c r="GS1425" s="42"/>
      <c r="GT1425" s="42"/>
    </row>
    <row r="1426" spans="32:202" x14ac:dyDescent="0.35">
      <c r="AF1426" s="42"/>
      <c r="AG1426" s="42"/>
      <c r="EX1426" s="42"/>
      <c r="EY1426" s="42"/>
      <c r="GP1426" s="42"/>
      <c r="GQ1426" s="42"/>
      <c r="GR1426" s="42"/>
      <c r="GS1426" s="42"/>
      <c r="GT1426" s="42"/>
    </row>
    <row r="1427" spans="32:202" x14ac:dyDescent="0.35">
      <c r="AF1427" s="42"/>
      <c r="AG1427" s="42"/>
      <c r="EX1427" s="42"/>
      <c r="EY1427" s="42"/>
      <c r="GP1427" s="42"/>
      <c r="GQ1427" s="42"/>
      <c r="GR1427" s="42"/>
      <c r="GS1427" s="42"/>
      <c r="GT1427" s="42"/>
    </row>
    <row r="1428" spans="32:202" x14ac:dyDescent="0.35">
      <c r="AF1428" s="42"/>
      <c r="AG1428" s="42"/>
      <c r="EX1428" s="42"/>
      <c r="EY1428" s="42"/>
      <c r="GP1428" s="42"/>
      <c r="GQ1428" s="42"/>
      <c r="GR1428" s="42"/>
      <c r="GS1428" s="42"/>
      <c r="GT1428" s="42"/>
    </row>
    <row r="1429" spans="32:202" x14ac:dyDescent="0.35">
      <c r="AF1429" s="42"/>
      <c r="AG1429" s="42"/>
      <c r="EX1429" s="42"/>
      <c r="EY1429" s="42"/>
      <c r="GP1429" s="42"/>
      <c r="GQ1429" s="42"/>
      <c r="GR1429" s="42"/>
      <c r="GS1429" s="42"/>
      <c r="GT1429" s="42"/>
    </row>
    <row r="1430" spans="32:202" x14ac:dyDescent="0.35">
      <c r="AF1430" s="42"/>
      <c r="AG1430" s="42"/>
      <c r="EX1430" s="42"/>
      <c r="EY1430" s="42"/>
      <c r="GP1430" s="42"/>
      <c r="GQ1430" s="42"/>
      <c r="GR1430" s="42"/>
      <c r="GS1430" s="42"/>
      <c r="GT1430" s="42"/>
    </row>
    <row r="1431" spans="32:202" x14ac:dyDescent="0.35">
      <c r="AF1431" s="42"/>
      <c r="AG1431" s="42"/>
      <c r="EX1431" s="42"/>
      <c r="EY1431" s="42"/>
      <c r="GP1431" s="42"/>
      <c r="GQ1431" s="42"/>
      <c r="GR1431" s="42"/>
      <c r="GS1431" s="42"/>
      <c r="GT1431" s="42"/>
    </row>
    <row r="1432" spans="32:202" x14ac:dyDescent="0.35">
      <c r="AF1432" s="42"/>
      <c r="AG1432" s="42"/>
      <c r="EX1432" s="42"/>
      <c r="EY1432" s="42"/>
      <c r="GP1432" s="42"/>
      <c r="GQ1432" s="42"/>
      <c r="GR1432" s="42"/>
      <c r="GS1432" s="42"/>
      <c r="GT1432" s="42"/>
    </row>
    <row r="1433" spans="32:202" x14ac:dyDescent="0.35">
      <c r="AF1433" s="42"/>
      <c r="AG1433" s="42"/>
      <c r="EX1433" s="42"/>
      <c r="EY1433" s="42"/>
      <c r="GP1433" s="42"/>
      <c r="GQ1433" s="42"/>
      <c r="GR1433" s="42"/>
      <c r="GS1433" s="42"/>
      <c r="GT1433" s="42"/>
    </row>
    <row r="1434" spans="32:202" x14ac:dyDescent="0.35">
      <c r="AF1434" s="42"/>
      <c r="AG1434" s="42"/>
      <c r="EX1434" s="42"/>
      <c r="EY1434" s="42"/>
      <c r="GP1434" s="42"/>
      <c r="GQ1434" s="42"/>
      <c r="GR1434" s="42"/>
      <c r="GS1434" s="42"/>
      <c r="GT1434" s="42"/>
    </row>
    <row r="1435" spans="32:202" x14ac:dyDescent="0.35">
      <c r="AF1435" s="42"/>
      <c r="AG1435" s="42"/>
      <c r="EX1435" s="42"/>
      <c r="EY1435" s="42"/>
      <c r="GP1435" s="42"/>
      <c r="GQ1435" s="42"/>
      <c r="GR1435" s="42"/>
      <c r="GS1435" s="42"/>
      <c r="GT1435" s="42"/>
    </row>
    <row r="1436" spans="32:202" x14ac:dyDescent="0.35">
      <c r="AF1436" s="42"/>
      <c r="AG1436" s="42"/>
      <c r="EX1436" s="42"/>
      <c r="EY1436" s="42"/>
      <c r="GP1436" s="42"/>
      <c r="GQ1436" s="42"/>
      <c r="GR1436" s="42"/>
      <c r="GS1436" s="42"/>
      <c r="GT1436" s="42"/>
    </row>
    <row r="1437" spans="32:202" x14ac:dyDescent="0.35">
      <c r="AF1437" s="42"/>
      <c r="AG1437" s="42"/>
      <c r="EX1437" s="42"/>
      <c r="EY1437" s="42"/>
      <c r="GP1437" s="42"/>
      <c r="GQ1437" s="42"/>
      <c r="GR1437" s="42"/>
      <c r="GS1437" s="42"/>
      <c r="GT1437" s="42"/>
    </row>
    <row r="1438" spans="32:202" x14ac:dyDescent="0.35">
      <c r="AF1438" s="42"/>
      <c r="AG1438" s="42"/>
      <c r="EX1438" s="42"/>
      <c r="EY1438" s="42"/>
      <c r="GP1438" s="42"/>
      <c r="GQ1438" s="42"/>
      <c r="GR1438" s="42"/>
      <c r="GS1438" s="42"/>
      <c r="GT1438" s="42"/>
    </row>
    <row r="1439" spans="32:202" x14ac:dyDescent="0.35">
      <c r="AF1439" s="42"/>
      <c r="AG1439" s="42"/>
      <c r="EX1439" s="42"/>
      <c r="EY1439" s="42"/>
      <c r="GP1439" s="42"/>
      <c r="GQ1439" s="42"/>
      <c r="GR1439" s="42"/>
      <c r="GS1439" s="42"/>
      <c r="GT1439" s="42"/>
    </row>
    <row r="1440" spans="32:202" x14ac:dyDescent="0.35">
      <c r="AF1440" s="42"/>
      <c r="AG1440" s="42"/>
      <c r="EX1440" s="42"/>
      <c r="EY1440" s="42"/>
      <c r="GP1440" s="42"/>
      <c r="GQ1440" s="42"/>
      <c r="GR1440" s="42"/>
      <c r="GS1440" s="42"/>
      <c r="GT1440" s="42"/>
    </row>
    <row r="1441" spans="32:202" x14ac:dyDescent="0.35">
      <c r="AF1441" s="42"/>
      <c r="AG1441" s="42"/>
      <c r="EX1441" s="42"/>
      <c r="EY1441" s="42"/>
      <c r="GP1441" s="42"/>
      <c r="GQ1441" s="42"/>
      <c r="GR1441" s="42"/>
      <c r="GS1441" s="42"/>
      <c r="GT1441" s="42"/>
    </row>
    <row r="1442" spans="32:202" x14ac:dyDescent="0.35">
      <c r="AF1442" s="42"/>
      <c r="AG1442" s="42"/>
      <c r="EX1442" s="42"/>
      <c r="EY1442" s="42"/>
      <c r="GP1442" s="42"/>
      <c r="GQ1442" s="42"/>
      <c r="GR1442" s="42"/>
      <c r="GS1442" s="42"/>
      <c r="GT1442" s="42"/>
    </row>
    <row r="1443" spans="32:202" x14ac:dyDescent="0.35">
      <c r="AF1443" s="42"/>
      <c r="AG1443" s="42"/>
      <c r="EX1443" s="42"/>
      <c r="EY1443" s="42"/>
      <c r="GP1443" s="42"/>
      <c r="GQ1443" s="42"/>
      <c r="GR1443" s="42"/>
      <c r="GS1443" s="42"/>
      <c r="GT1443" s="42"/>
    </row>
    <row r="1444" spans="32:202" x14ac:dyDescent="0.35">
      <c r="AF1444" s="42"/>
      <c r="AG1444" s="42"/>
      <c r="EX1444" s="42"/>
      <c r="EY1444" s="42"/>
      <c r="GP1444" s="42"/>
      <c r="GQ1444" s="42"/>
      <c r="GR1444" s="42"/>
      <c r="GS1444" s="42"/>
      <c r="GT1444" s="42"/>
    </row>
    <row r="1445" spans="32:202" x14ac:dyDescent="0.35">
      <c r="AF1445" s="42"/>
      <c r="AG1445" s="42"/>
      <c r="EX1445" s="42"/>
      <c r="EY1445" s="42"/>
      <c r="GP1445" s="42"/>
      <c r="GQ1445" s="42"/>
      <c r="GR1445" s="42"/>
      <c r="GS1445" s="42"/>
      <c r="GT1445" s="42"/>
    </row>
    <row r="1446" spans="32:202" x14ac:dyDescent="0.35">
      <c r="AF1446" s="42"/>
      <c r="AG1446" s="42"/>
      <c r="EX1446" s="42"/>
      <c r="EY1446" s="42"/>
      <c r="GP1446" s="42"/>
      <c r="GQ1446" s="42"/>
      <c r="GR1446" s="42"/>
      <c r="GS1446" s="42"/>
      <c r="GT1446" s="42"/>
    </row>
    <row r="1447" spans="32:202" x14ac:dyDescent="0.35">
      <c r="AF1447" s="42"/>
      <c r="AG1447" s="42"/>
      <c r="EX1447" s="42"/>
      <c r="EY1447" s="42"/>
      <c r="GP1447" s="42"/>
      <c r="GQ1447" s="42"/>
      <c r="GR1447" s="42"/>
      <c r="GS1447" s="42"/>
      <c r="GT1447" s="42"/>
    </row>
    <row r="1448" spans="32:202" x14ac:dyDescent="0.35">
      <c r="AF1448" s="42"/>
      <c r="AG1448" s="42"/>
      <c r="EX1448" s="42"/>
      <c r="EY1448" s="42"/>
      <c r="GP1448" s="42"/>
      <c r="GQ1448" s="42"/>
      <c r="GR1448" s="42"/>
      <c r="GS1448" s="42"/>
      <c r="GT1448" s="42"/>
    </row>
    <row r="1449" spans="32:202" x14ac:dyDescent="0.35">
      <c r="AF1449" s="42"/>
      <c r="AG1449" s="42"/>
      <c r="EX1449" s="42"/>
      <c r="EY1449" s="42"/>
      <c r="GP1449" s="42"/>
      <c r="GQ1449" s="42"/>
      <c r="GR1449" s="42"/>
      <c r="GS1449" s="42"/>
      <c r="GT1449" s="42"/>
    </row>
    <row r="1450" spans="32:202" x14ac:dyDescent="0.35">
      <c r="AF1450" s="42"/>
      <c r="AG1450" s="42"/>
      <c r="EX1450" s="42"/>
      <c r="EY1450" s="42"/>
      <c r="GP1450" s="42"/>
      <c r="GQ1450" s="42"/>
      <c r="GR1450" s="42"/>
      <c r="GS1450" s="42"/>
      <c r="GT1450" s="42"/>
    </row>
    <row r="1451" spans="32:202" x14ac:dyDescent="0.35">
      <c r="AF1451" s="42"/>
      <c r="AG1451" s="42"/>
      <c r="EX1451" s="42"/>
      <c r="EY1451" s="42"/>
      <c r="GP1451" s="42"/>
      <c r="GQ1451" s="42"/>
      <c r="GR1451" s="42"/>
      <c r="GS1451" s="42"/>
      <c r="GT1451" s="42"/>
    </row>
    <row r="1452" spans="32:202" x14ac:dyDescent="0.35">
      <c r="AF1452" s="42"/>
      <c r="AG1452" s="42"/>
      <c r="EX1452" s="42"/>
      <c r="EY1452" s="42"/>
      <c r="GP1452" s="42"/>
      <c r="GQ1452" s="42"/>
      <c r="GR1452" s="42"/>
      <c r="GS1452" s="42"/>
      <c r="GT1452" s="42"/>
    </row>
    <row r="1453" spans="32:202" x14ac:dyDescent="0.35">
      <c r="AF1453" s="42"/>
      <c r="AG1453" s="42"/>
      <c r="EX1453" s="42"/>
      <c r="EY1453" s="42"/>
      <c r="GP1453" s="42"/>
      <c r="GQ1453" s="42"/>
      <c r="GR1453" s="42"/>
      <c r="GS1453" s="42"/>
      <c r="GT1453" s="42"/>
    </row>
    <row r="1454" spans="32:202" x14ac:dyDescent="0.35">
      <c r="AF1454" s="42"/>
      <c r="AG1454" s="42"/>
      <c r="EX1454" s="42"/>
      <c r="EY1454" s="42"/>
      <c r="GP1454" s="42"/>
      <c r="GQ1454" s="42"/>
      <c r="GR1454" s="42"/>
      <c r="GS1454" s="42"/>
      <c r="GT1454" s="42"/>
    </row>
    <row r="1455" spans="32:202" x14ac:dyDescent="0.35">
      <c r="AF1455" s="42"/>
      <c r="AG1455" s="42"/>
      <c r="EX1455" s="42"/>
      <c r="EY1455" s="42"/>
      <c r="GP1455" s="42"/>
      <c r="GQ1455" s="42"/>
      <c r="GR1455" s="42"/>
      <c r="GS1455" s="42"/>
      <c r="GT1455" s="42"/>
    </row>
    <row r="1456" spans="32:202" x14ac:dyDescent="0.35">
      <c r="AF1456" s="42"/>
      <c r="AG1456" s="42"/>
      <c r="EX1456" s="42"/>
      <c r="EY1456" s="42"/>
      <c r="GP1456" s="42"/>
      <c r="GQ1456" s="42"/>
      <c r="GR1456" s="42"/>
      <c r="GS1456" s="42"/>
      <c r="GT1456" s="42"/>
    </row>
    <row r="1457" spans="32:202" x14ac:dyDescent="0.35">
      <c r="AF1457" s="42"/>
      <c r="AG1457" s="42"/>
      <c r="EX1457" s="42"/>
      <c r="EY1457" s="42"/>
      <c r="GP1457" s="42"/>
      <c r="GQ1457" s="42"/>
      <c r="GR1457" s="42"/>
      <c r="GS1457" s="42"/>
      <c r="GT1457" s="42"/>
    </row>
    <row r="1458" spans="32:202" x14ac:dyDescent="0.35">
      <c r="AF1458" s="42"/>
      <c r="AG1458" s="42"/>
      <c r="EX1458" s="42"/>
      <c r="EY1458" s="42"/>
      <c r="GP1458" s="42"/>
      <c r="GQ1458" s="42"/>
      <c r="GR1458" s="42"/>
      <c r="GS1458" s="42"/>
      <c r="GT1458" s="42"/>
    </row>
    <row r="1459" spans="32:202" x14ac:dyDescent="0.35">
      <c r="AF1459" s="42"/>
      <c r="AG1459" s="42"/>
      <c r="EX1459" s="42"/>
      <c r="EY1459" s="42"/>
      <c r="GP1459" s="42"/>
      <c r="GQ1459" s="42"/>
      <c r="GR1459" s="42"/>
      <c r="GS1459" s="42"/>
      <c r="GT1459" s="42"/>
    </row>
    <row r="1460" spans="32:202" x14ac:dyDescent="0.35">
      <c r="AF1460" s="42"/>
      <c r="AG1460" s="42"/>
      <c r="EX1460" s="42"/>
      <c r="EY1460" s="42"/>
      <c r="GP1460" s="42"/>
      <c r="GQ1460" s="42"/>
      <c r="GR1460" s="42"/>
      <c r="GS1460" s="42"/>
      <c r="GT1460" s="42"/>
    </row>
    <row r="1461" spans="32:202" x14ac:dyDescent="0.35">
      <c r="AF1461" s="42"/>
      <c r="AG1461" s="42"/>
      <c r="EX1461" s="42"/>
      <c r="EY1461" s="42"/>
      <c r="GP1461" s="42"/>
      <c r="GQ1461" s="42"/>
      <c r="GR1461" s="42"/>
      <c r="GS1461" s="42"/>
      <c r="GT1461" s="42"/>
    </row>
    <row r="1462" spans="32:202" x14ac:dyDescent="0.35">
      <c r="AF1462" s="42"/>
      <c r="AG1462" s="42"/>
      <c r="EX1462" s="42"/>
      <c r="EY1462" s="42"/>
      <c r="GP1462" s="42"/>
      <c r="GQ1462" s="42"/>
      <c r="GR1462" s="42"/>
      <c r="GS1462" s="42"/>
      <c r="GT1462" s="42"/>
    </row>
    <row r="1463" spans="32:202" x14ac:dyDescent="0.35">
      <c r="AF1463" s="42"/>
      <c r="AG1463" s="42"/>
      <c r="EX1463" s="42"/>
      <c r="EY1463" s="42"/>
      <c r="GP1463" s="42"/>
      <c r="GQ1463" s="42"/>
      <c r="GR1463" s="42"/>
      <c r="GS1463" s="42"/>
      <c r="GT1463" s="42"/>
    </row>
    <row r="1464" spans="32:202" x14ac:dyDescent="0.35">
      <c r="AF1464" s="42"/>
      <c r="AG1464" s="42"/>
      <c r="EX1464" s="42"/>
      <c r="EY1464" s="42"/>
      <c r="GP1464" s="42"/>
      <c r="GQ1464" s="42"/>
      <c r="GR1464" s="42"/>
      <c r="GS1464" s="42"/>
      <c r="GT1464" s="42"/>
    </row>
    <row r="1465" spans="32:202" x14ac:dyDescent="0.35">
      <c r="AF1465" s="42"/>
      <c r="AG1465" s="42"/>
      <c r="EX1465" s="42"/>
      <c r="EY1465" s="42"/>
      <c r="GP1465" s="42"/>
      <c r="GQ1465" s="42"/>
      <c r="GR1465" s="42"/>
      <c r="GS1465" s="42"/>
      <c r="GT1465" s="42"/>
    </row>
    <row r="1466" spans="32:202" x14ac:dyDescent="0.35">
      <c r="AF1466" s="42"/>
      <c r="AG1466" s="42"/>
      <c r="EX1466" s="42"/>
      <c r="EY1466" s="42"/>
      <c r="GP1466" s="42"/>
      <c r="GQ1466" s="42"/>
      <c r="GR1466" s="42"/>
      <c r="GS1466" s="42"/>
      <c r="GT1466" s="42"/>
    </row>
    <row r="1467" spans="32:202" x14ac:dyDescent="0.35">
      <c r="AF1467" s="42"/>
      <c r="AG1467" s="42"/>
      <c r="EX1467" s="42"/>
      <c r="EY1467" s="42"/>
      <c r="GP1467" s="42"/>
      <c r="GQ1467" s="42"/>
      <c r="GR1467" s="42"/>
      <c r="GS1467" s="42"/>
      <c r="GT1467" s="42"/>
    </row>
    <row r="1468" spans="32:202" x14ac:dyDescent="0.35">
      <c r="AF1468" s="42"/>
      <c r="AG1468" s="42"/>
      <c r="EX1468" s="42"/>
      <c r="EY1468" s="42"/>
      <c r="GP1468" s="42"/>
      <c r="GQ1468" s="42"/>
      <c r="GR1468" s="42"/>
      <c r="GS1468" s="42"/>
      <c r="GT1468" s="42"/>
    </row>
    <row r="1469" spans="32:202" x14ac:dyDescent="0.35">
      <c r="AF1469" s="42"/>
      <c r="AG1469" s="42"/>
      <c r="EX1469" s="42"/>
      <c r="EY1469" s="42"/>
      <c r="GP1469" s="42"/>
      <c r="GQ1469" s="42"/>
      <c r="GR1469" s="42"/>
      <c r="GS1469" s="42"/>
      <c r="GT1469" s="42"/>
    </row>
    <row r="1470" spans="32:202" x14ac:dyDescent="0.35">
      <c r="AF1470" s="42"/>
      <c r="AG1470" s="42"/>
      <c r="EX1470" s="42"/>
      <c r="EY1470" s="42"/>
      <c r="GP1470" s="42"/>
      <c r="GQ1470" s="42"/>
      <c r="GR1470" s="42"/>
      <c r="GS1470" s="42"/>
      <c r="GT1470" s="42"/>
    </row>
    <row r="1471" spans="32:202" x14ac:dyDescent="0.35">
      <c r="AF1471" s="42"/>
      <c r="AG1471" s="42"/>
      <c r="EX1471" s="42"/>
      <c r="EY1471" s="42"/>
      <c r="GP1471" s="42"/>
      <c r="GQ1471" s="42"/>
      <c r="GR1471" s="42"/>
      <c r="GS1471" s="42"/>
      <c r="GT1471" s="42"/>
    </row>
    <row r="1472" spans="32:202" x14ac:dyDescent="0.35">
      <c r="AF1472" s="42"/>
      <c r="AG1472" s="42"/>
      <c r="EX1472" s="42"/>
      <c r="EY1472" s="42"/>
      <c r="GP1472" s="42"/>
      <c r="GQ1472" s="42"/>
      <c r="GR1472" s="42"/>
      <c r="GS1472" s="42"/>
      <c r="GT1472" s="42"/>
    </row>
    <row r="1473" spans="32:202" x14ac:dyDescent="0.35">
      <c r="AF1473" s="42"/>
      <c r="AG1473" s="42"/>
      <c r="EX1473" s="42"/>
      <c r="EY1473" s="42"/>
      <c r="GP1473" s="42"/>
      <c r="GQ1473" s="42"/>
      <c r="GR1473" s="42"/>
      <c r="GS1473" s="42"/>
      <c r="GT1473" s="42"/>
    </row>
    <row r="1474" spans="32:202" x14ac:dyDescent="0.35">
      <c r="AF1474" s="42"/>
      <c r="AG1474" s="42"/>
      <c r="EX1474" s="42"/>
      <c r="EY1474" s="42"/>
      <c r="GP1474" s="42"/>
      <c r="GQ1474" s="42"/>
      <c r="GR1474" s="42"/>
      <c r="GS1474" s="42"/>
      <c r="GT1474" s="42"/>
    </row>
    <row r="1475" spans="32:202" x14ac:dyDescent="0.35">
      <c r="AF1475" s="42"/>
      <c r="AG1475" s="42"/>
      <c r="EX1475" s="42"/>
      <c r="EY1475" s="42"/>
      <c r="GP1475" s="42"/>
      <c r="GQ1475" s="42"/>
      <c r="GR1475" s="42"/>
      <c r="GS1475" s="42"/>
      <c r="GT1475" s="42"/>
    </row>
    <row r="1476" spans="32:202" x14ac:dyDescent="0.35">
      <c r="AF1476" s="42"/>
      <c r="AG1476" s="42"/>
      <c r="EX1476" s="42"/>
      <c r="EY1476" s="42"/>
      <c r="GP1476" s="42"/>
      <c r="GQ1476" s="42"/>
      <c r="GR1476" s="42"/>
      <c r="GS1476" s="42"/>
      <c r="GT1476" s="42"/>
    </row>
    <row r="1477" spans="32:202" x14ac:dyDescent="0.35">
      <c r="AF1477" s="42"/>
      <c r="AG1477" s="42"/>
      <c r="EX1477" s="42"/>
      <c r="EY1477" s="42"/>
      <c r="GP1477" s="42"/>
      <c r="GQ1477" s="42"/>
      <c r="GR1477" s="42"/>
      <c r="GS1477" s="42"/>
      <c r="GT1477" s="42"/>
    </row>
    <row r="1478" spans="32:202" x14ac:dyDescent="0.35">
      <c r="AF1478" s="42"/>
      <c r="AG1478" s="42"/>
      <c r="EX1478" s="42"/>
      <c r="EY1478" s="42"/>
      <c r="GP1478" s="42"/>
      <c r="GQ1478" s="42"/>
      <c r="GR1478" s="42"/>
      <c r="GS1478" s="42"/>
      <c r="GT1478" s="42"/>
    </row>
    <row r="1479" spans="32:202" x14ac:dyDescent="0.35">
      <c r="AF1479" s="42"/>
      <c r="AG1479" s="42"/>
      <c r="EX1479" s="42"/>
      <c r="EY1479" s="42"/>
      <c r="GP1479" s="42"/>
      <c r="GQ1479" s="42"/>
      <c r="GR1479" s="42"/>
      <c r="GS1479" s="42"/>
      <c r="GT1479" s="42"/>
    </row>
    <row r="1480" spans="32:202" x14ac:dyDescent="0.35">
      <c r="AF1480" s="42"/>
      <c r="AG1480" s="42"/>
      <c r="EX1480" s="42"/>
      <c r="EY1480" s="42"/>
      <c r="GP1480" s="42"/>
      <c r="GQ1480" s="42"/>
      <c r="GR1480" s="42"/>
      <c r="GS1480" s="42"/>
      <c r="GT1480" s="42"/>
    </row>
    <row r="1481" spans="32:202" x14ac:dyDescent="0.35">
      <c r="AF1481" s="42"/>
      <c r="AG1481" s="42"/>
      <c r="EX1481" s="42"/>
      <c r="EY1481" s="42"/>
      <c r="GP1481" s="42"/>
      <c r="GQ1481" s="42"/>
      <c r="GR1481" s="42"/>
      <c r="GS1481" s="42"/>
      <c r="GT1481" s="42"/>
    </row>
    <row r="1482" spans="32:202" x14ac:dyDescent="0.35">
      <c r="AF1482" s="42"/>
      <c r="AG1482" s="42"/>
      <c r="EX1482" s="42"/>
      <c r="EY1482" s="42"/>
      <c r="GP1482" s="42"/>
      <c r="GQ1482" s="42"/>
      <c r="GR1482" s="42"/>
      <c r="GS1482" s="42"/>
      <c r="GT1482" s="42"/>
    </row>
    <row r="1483" spans="32:202" x14ac:dyDescent="0.35">
      <c r="AF1483" s="42"/>
      <c r="AG1483" s="42"/>
      <c r="EX1483" s="42"/>
      <c r="EY1483" s="42"/>
      <c r="GP1483" s="42"/>
      <c r="GQ1483" s="42"/>
      <c r="GR1483" s="42"/>
      <c r="GS1483" s="42"/>
      <c r="GT1483" s="42"/>
    </row>
    <row r="1484" spans="32:202" x14ac:dyDescent="0.35">
      <c r="AF1484" s="42"/>
      <c r="AG1484" s="42"/>
      <c r="EX1484" s="42"/>
      <c r="EY1484" s="42"/>
      <c r="GP1484" s="42"/>
      <c r="GQ1484" s="42"/>
      <c r="GR1484" s="42"/>
      <c r="GS1484" s="42"/>
      <c r="GT1484" s="42"/>
    </row>
    <row r="1485" spans="32:202" x14ac:dyDescent="0.35">
      <c r="AF1485" s="42"/>
      <c r="AG1485" s="42"/>
      <c r="EX1485" s="42"/>
      <c r="EY1485" s="42"/>
      <c r="GP1485" s="42"/>
      <c r="GQ1485" s="42"/>
      <c r="GR1485" s="42"/>
      <c r="GS1485" s="42"/>
      <c r="GT1485" s="42"/>
    </row>
    <row r="1486" spans="32:202" x14ac:dyDescent="0.35">
      <c r="AF1486" s="42"/>
      <c r="AG1486" s="42"/>
      <c r="EX1486" s="42"/>
      <c r="EY1486" s="42"/>
      <c r="GP1486" s="42"/>
      <c r="GQ1486" s="42"/>
      <c r="GR1486" s="42"/>
      <c r="GS1486" s="42"/>
      <c r="GT1486" s="42"/>
    </row>
    <row r="1487" spans="32:202" x14ac:dyDescent="0.35">
      <c r="AF1487" s="42"/>
      <c r="AG1487" s="42"/>
      <c r="EX1487" s="42"/>
      <c r="EY1487" s="42"/>
      <c r="GP1487" s="42"/>
      <c r="GQ1487" s="42"/>
      <c r="GR1487" s="42"/>
      <c r="GS1487" s="42"/>
      <c r="GT1487" s="42"/>
    </row>
    <row r="1488" spans="32:202" x14ac:dyDescent="0.35">
      <c r="AF1488" s="42"/>
      <c r="AG1488" s="42"/>
      <c r="EX1488" s="42"/>
      <c r="EY1488" s="42"/>
      <c r="GP1488" s="42"/>
      <c r="GQ1488" s="42"/>
      <c r="GR1488" s="42"/>
      <c r="GS1488" s="42"/>
      <c r="GT1488" s="42"/>
    </row>
    <row r="1489" spans="32:202" x14ac:dyDescent="0.35">
      <c r="AF1489" s="42"/>
      <c r="AG1489" s="42"/>
      <c r="EX1489" s="42"/>
      <c r="EY1489" s="42"/>
      <c r="GP1489" s="42"/>
      <c r="GQ1489" s="42"/>
      <c r="GR1489" s="42"/>
      <c r="GS1489" s="42"/>
      <c r="GT1489" s="42"/>
    </row>
    <row r="1490" spans="32:202" x14ac:dyDescent="0.35">
      <c r="AF1490" s="42"/>
      <c r="AG1490" s="42"/>
      <c r="EX1490" s="42"/>
      <c r="EY1490" s="42"/>
      <c r="GP1490" s="42"/>
      <c r="GQ1490" s="42"/>
      <c r="GR1490" s="42"/>
      <c r="GS1490" s="42"/>
      <c r="GT1490" s="42"/>
    </row>
    <row r="1491" spans="32:202" x14ac:dyDescent="0.35">
      <c r="AF1491" s="42"/>
      <c r="AG1491" s="42"/>
      <c r="EX1491" s="42"/>
      <c r="EY1491" s="42"/>
      <c r="GP1491" s="42"/>
      <c r="GQ1491" s="42"/>
      <c r="GR1491" s="42"/>
      <c r="GS1491" s="42"/>
      <c r="GT1491" s="42"/>
    </row>
    <row r="1492" spans="32:202" x14ac:dyDescent="0.35">
      <c r="AF1492" s="42"/>
      <c r="AG1492" s="42"/>
      <c r="EX1492" s="42"/>
      <c r="EY1492" s="42"/>
      <c r="GP1492" s="42"/>
      <c r="GQ1492" s="42"/>
      <c r="GR1492" s="42"/>
      <c r="GS1492" s="42"/>
      <c r="GT1492" s="42"/>
    </row>
    <row r="1493" spans="32:202" x14ac:dyDescent="0.35">
      <c r="AF1493" s="42"/>
      <c r="AG1493" s="42"/>
      <c r="EX1493" s="42"/>
      <c r="EY1493" s="42"/>
      <c r="GP1493" s="42"/>
      <c r="GQ1493" s="42"/>
      <c r="GR1493" s="42"/>
      <c r="GS1493" s="42"/>
      <c r="GT1493" s="42"/>
    </row>
    <row r="1494" spans="32:202" x14ac:dyDescent="0.35">
      <c r="AF1494" s="42"/>
      <c r="AG1494" s="42"/>
      <c r="EX1494" s="42"/>
      <c r="EY1494" s="42"/>
      <c r="GP1494" s="42"/>
      <c r="GQ1494" s="42"/>
      <c r="GR1494" s="42"/>
      <c r="GS1494" s="42"/>
      <c r="GT1494" s="42"/>
    </row>
    <row r="1495" spans="32:202" x14ac:dyDescent="0.35">
      <c r="AF1495" s="42"/>
      <c r="AG1495" s="42"/>
      <c r="EX1495" s="42"/>
      <c r="EY1495" s="42"/>
      <c r="GP1495" s="42"/>
      <c r="GQ1495" s="42"/>
      <c r="GR1495" s="42"/>
      <c r="GS1495" s="42"/>
      <c r="GT1495" s="42"/>
    </row>
    <row r="1496" spans="32:202" x14ac:dyDescent="0.35">
      <c r="AF1496" s="42"/>
      <c r="AG1496" s="42"/>
      <c r="EX1496" s="42"/>
      <c r="EY1496" s="42"/>
      <c r="GP1496" s="42"/>
      <c r="GQ1496" s="42"/>
      <c r="GR1496" s="42"/>
      <c r="GS1496" s="42"/>
      <c r="GT1496" s="42"/>
    </row>
    <row r="1497" spans="32:202" x14ac:dyDescent="0.35">
      <c r="AF1497" s="42"/>
      <c r="AG1497" s="42"/>
      <c r="EX1497" s="42"/>
      <c r="EY1497" s="42"/>
      <c r="GP1497" s="42"/>
      <c r="GQ1497" s="42"/>
      <c r="GR1497" s="42"/>
      <c r="GS1497" s="42"/>
      <c r="GT1497" s="42"/>
    </row>
    <row r="1498" spans="32:202" x14ac:dyDescent="0.35">
      <c r="AF1498" s="42"/>
      <c r="AG1498" s="42"/>
      <c r="EX1498" s="42"/>
      <c r="EY1498" s="42"/>
      <c r="GP1498" s="42"/>
      <c r="GQ1498" s="42"/>
      <c r="GR1498" s="42"/>
      <c r="GS1498" s="42"/>
      <c r="GT1498" s="42"/>
    </row>
    <row r="1499" spans="32:202" x14ac:dyDescent="0.35">
      <c r="AF1499" s="42"/>
      <c r="AG1499" s="42"/>
      <c r="EX1499" s="42"/>
      <c r="EY1499" s="42"/>
      <c r="GP1499" s="42"/>
      <c r="GQ1499" s="42"/>
      <c r="GR1499" s="42"/>
      <c r="GS1499" s="42"/>
      <c r="GT1499" s="42"/>
    </row>
    <row r="1500" spans="32:202" x14ac:dyDescent="0.35">
      <c r="AF1500" s="42"/>
      <c r="AG1500" s="42"/>
      <c r="EX1500" s="42"/>
      <c r="EY1500" s="42"/>
      <c r="GP1500" s="42"/>
      <c r="GQ1500" s="42"/>
      <c r="GR1500" s="42"/>
      <c r="GS1500" s="42"/>
      <c r="GT1500" s="42"/>
    </row>
    <row r="1501" spans="32:202" x14ac:dyDescent="0.35">
      <c r="AF1501" s="42"/>
      <c r="AG1501" s="42"/>
      <c r="EX1501" s="42"/>
      <c r="EY1501" s="42"/>
      <c r="GP1501" s="42"/>
      <c r="GQ1501" s="42"/>
      <c r="GR1501" s="42"/>
      <c r="GS1501" s="42"/>
      <c r="GT1501" s="42"/>
    </row>
    <row r="1502" spans="32:202" x14ac:dyDescent="0.35">
      <c r="AF1502" s="42"/>
      <c r="AG1502" s="42"/>
      <c r="EX1502" s="42"/>
      <c r="EY1502" s="42"/>
      <c r="GP1502" s="42"/>
      <c r="GQ1502" s="42"/>
      <c r="GR1502" s="42"/>
      <c r="GS1502" s="42"/>
      <c r="GT1502" s="42"/>
    </row>
    <row r="1503" spans="32:202" x14ac:dyDescent="0.35">
      <c r="AF1503" s="42"/>
      <c r="AG1503" s="42"/>
      <c r="EX1503" s="42"/>
      <c r="EY1503" s="42"/>
      <c r="GP1503" s="42"/>
      <c r="GQ1503" s="42"/>
      <c r="GR1503" s="42"/>
      <c r="GS1503" s="42"/>
      <c r="GT1503" s="42"/>
    </row>
    <row r="1504" spans="32:202" x14ac:dyDescent="0.35">
      <c r="AF1504" s="42"/>
      <c r="AG1504" s="42"/>
      <c r="EX1504" s="42"/>
      <c r="EY1504" s="42"/>
      <c r="GP1504" s="42"/>
      <c r="GQ1504" s="42"/>
      <c r="GR1504" s="42"/>
      <c r="GS1504" s="42"/>
      <c r="GT1504" s="42"/>
    </row>
    <row r="1505" spans="32:202" x14ac:dyDescent="0.35">
      <c r="AF1505" s="42"/>
      <c r="AG1505" s="42"/>
      <c r="EX1505" s="42"/>
      <c r="EY1505" s="42"/>
      <c r="GP1505" s="42"/>
      <c r="GQ1505" s="42"/>
      <c r="GR1505" s="42"/>
      <c r="GS1505" s="42"/>
      <c r="GT1505" s="42"/>
    </row>
    <row r="1506" spans="32:202" x14ac:dyDescent="0.35">
      <c r="AF1506" s="42"/>
      <c r="AG1506" s="42"/>
      <c r="EX1506" s="42"/>
      <c r="EY1506" s="42"/>
      <c r="GP1506" s="42"/>
      <c r="GQ1506" s="42"/>
      <c r="GR1506" s="42"/>
      <c r="GS1506" s="42"/>
      <c r="GT1506" s="42"/>
    </row>
    <row r="1507" spans="32:202" x14ac:dyDescent="0.35">
      <c r="AF1507" s="42"/>
      <c r="AG1507" s="42"/>
      <c r="EX1507" s="42"/>
      <c r="EY1507" s="42"/>
      <c r="GP1507" s="42"/>
      <c r="GQ1507" s="42"/>
      <c r="GR1507" s="42"/>
      <c r="GS1507" s="42"/>
      <c r="GT1507" s="42"/>
    </row>
    <row r="1508" spans="32:202" x14ac:dyDescent="0.35">
      <c r="AF1508" s="42"/>
      <c r="AG1508" s="42"/>
      <c r="EX1508" s="42"/>
      <c r="EY1508" s="42"/>
      <c r="GP1508" s="42"/>
      <c r="GQ1508" s="42"/>
      <c r="GR1508" s="42"/>
      <c r="GS1508" s="42"/>
      <c r="GT1508" s="42"/>
    </row>
    <row r="1509" spans="32:202" x14ac:dyDescent="0.35">
      <c r="AF1509" s="42"/>
      <c r="AG1509" s="42"/>
      <c r="EX1509" s="42"/>
      <c r="EY1509" s="42"/>
      <c r="GP1509" s="42"/>
      <c r="GQ1509" s="42"/>
      <c r="GR1509" s="42"/>
      <c r="GS1509" s="42"/>
      <c r="GT1509" s="42"/>
    </row>
    <row r="1510" spans="32:202" x14ac:dyDescent="0.35">
      <c r="AF1510" s="42"/>
      <c r="AG1510" s="42"/>
      <c r="EX1510" s="42"/>
      <c r="EY1510" s="42"/>
      <c r="GP1510" s="42"/>
      <c r="GQ1510" s="42"/>
      <c r="GR1510" s="42"/>
      <c r="GS1510" s="42"/>
      <c r="GT1510" s="42"/>
    </row>
    <row r="1511" spans="32:202" x14ac:dyDescent="0.35">
      <c r="AF1511" s="42"/>
      <c r="AG1511" s="42"/>
      <c r="EX1511" s="42"/>
      <c r="EY1511" s="42"/>
      <c r="GP1511" s="42"/>
      <c r="GQ1511" s="42"/>
      <c r="GR1511" s="42"/>
      <c r="GS1511" s="42"/>
      <c r="GT1511" s="42"/>
    </row>
    <row r="1512" spans="32:202" x14ac:dyDescent="0.35">
      <c r="AF1512" s="42"/>
      <c r="AG1512" s="42"/>
      <c r="EX1512" s="42"/>
      <c r="EY1512" s="42"/>
      <c r="GP1512" s="42"/>
      <c r="GQ1512" s="42"/>
      <c r="GR1512" s="42"/>
      <c r="GS1512" s="42"/>
      <c r="GT1512" s="42"/>
    </row>
    <row r="1513" spans="32:202" x14ac:dyDescent="0.35">
      <c r="AF1513" s="42"/>
      <c r="AG1513" s="42"/>
      <c r="EX1513" s="42"/>
      <c r="EY1513" s="42"/>
      <c r="GP1513" s="42"/>
      <c r="GQ1513" s="42"/>
      <c r="GR1513" s="42"/>
      <c r="GS1513" s="42"/>
      <c r="GT1513" s="42"/>
    </row>
    <row r="1514" spans="32:202" x14ac:dyDescent="0.35">
      <c r="AF1514" s="42"/>
      <c r="AG1514" s="42"/>
      <c r="EX1514" s="42"/>
      <c r="EY1514" s="42"/>
      <c r="GP1514" s="42"/>
      <c r="GQ1514" s="42"/>
      <c r="GR1514" s="42"/>
      <c r="GS1514" s="42"/>
      <c r="GT1514" s="42"/>
    </row>
    <row r="1515" spans="32:202" x14ac:dyDescent="0.35">
      <c r="AF1515" s="42"/>
      <c r="AG1515" s="42"/>
      <c r="EX1515" s="42"/>
      <c r="EY1515" s="42"/>
      <c r="GP1515" s="42"/>
      <c r="GQ1515" s="42"/>
      <c r="GR1515" s="42"/>
      <c r="GS1515" s="42"/>
      <c r="GT1515" s="42"/>
    </row>
    <row r="1516" spans="32:202" x14ac:dyDescent="0.35">
      <c r="AF1516" s="42"/>
      <c r="AG1516" s="42"/>
      <c r="EX1516" s="42"/>
      <c r="EY1516" s="42"/>
      <c r="GP1516" s="42"/>
      <c r="GQ1516" s="42"/>
      <c r="GR1516" s="42"/>
      <c r="GS1516" s="42"/>
      <c r="GT1516" s="42"/>
    </row>
    <row r="1517" spans="32:202" x14ac:dyDescent="0.35">
      <c r="AF1517" s="42"/>
      <c r="AG1517" s="42"/>
      <c r="EX1517" s="42"/>
      <c r="EY1517" s="42"/>
      <c r="GP1517" s="42"/>
      <c r="GQ1517" s="42"/>
      <c r="GR1517" s="42"/>
      <c r="GS1517" s="42"/>
      <c r="GT1517" s="42"/>
    </row>
    <row r="1518" spans="32:202" x14ac:dyDescent="0.35">
      <c r="AF1518" s="42"/>
      <c r="AG1518" s="42"/>
      <c r="EX1518" s="42"/>
      <c r="EY1518" s="42"/>
      <c r="GP1518" s="42"/>
      <c r="GQ1518" s="42"/>
      <c r="GR1518" s="42"/>
      <c r="GS1518" s="42"/>
      <c r="GT1518" s="42"/>
    </row>
    <row r="1519" spans="32:202" x14ac:dyDescent="0.35">
      <c r="AF1519" s="42"/>
      <c r="AG1519" s="42"/>
      <c r="EX1519" s="42"/>
      <c r="EY1519" s="42"/>
      <c r="GP1519" s="42"/>
      <c r="GQ1519" s="42"/>
      <c r="GR1519" s="42"/>
      <c r="GS1519" s="42"/>
      <c r="GT1519" s="42"/>
    </row>
    <row r="1520" spans="32:202" x14ac:dyDescent="0.35">
      <c r="AF1520" s="42"/>
      <c r="AG1520" s="42"/>
      <c r="EX1520" s="42"/>
      <c r="EY1520" s="42"/>
      <c r="GP1520" s="42"/>
      <c r="GQ1520" s="42"/>
      <c r="GR1520" s="42"/>
      <c r="GS1520" s="42"/>
      <c r="GT1520" s="42"/>
    </row>
    <row r="1521" spans="32:202" x14ac:dyDescent="0.35">
      <c r="AF1521" s="42"/>
      <c r="AG1521" s="42"/>
      <c r="EX1521" s="42"/>
      <c r="EY1521" s="42"/>
      <c r="GP1521" s="42"/>
      <c r="GQ1521" s="42"/>
      <c r="GR1521" s="42"/>
      <c r="GS1521" s="42"/>
      <c r="GT1521" s="42"/>
    </row>
    <row r="1522" spans="32:202" x14ac:dyDescent="0.35">
      <c r="AF1522" s="42"/>
      <c r="AG1522" s="42"/>
      <c r="EX1522" s="42"/>
      <c r="EY1522" s="42"/>
      <c r="GP1522" s="42"/>
      <c r="GQ1522" s="42"/>
      <c r="GR1522" s="42"/>
      <c r="GS1522" s="42"/>
      <c r="GT1522" s="42"/>
    </row>
    <row r="1523" spans="32:202" x14ac:dyDescent="0.35">
      <c r="AF1523" s="42"/>
      <c r="AG1523" s="42"/>
      <c r="EX1523" s="42"/>
      <c r="EY1523" s="42"/>
      <c r="GP1523" s="42"/>
      <c r="GQ1523" s="42"/>
      <c r="GR1523" s="42"/>
      <c r="GS1523" s="42"/>
      <c r="GT1523" s="42"/>
    </row>
    <row r="1524" spans="32:202" x14ac:dyDescent="0.35">
      <c r="AF1524" s="42"/>
      <c r="AG1524" s="42"/>
      <c r="EX1524" s="42"/>
      <c r="EY1524" s="42"/>
      <c r="GP1524" s="42"/>
      <c r="GQ1524" s="42"/>
      <c r="GR1524" s="42"/>
      <c r="GS1524" s="42"/>
      <c r="GT1524" s="42"/>
    </row>
    <row r="1525" spans="32:202" x14ac:dyDescent="0.35">
      <c r="AF1525" s="42"/>
      <c r="AG1525" s="42"/>
      <c r="EX1525" s="42"/>
      <c r="EY1525" s="42"/>
      <c r="GP1525" s="42"/>
      <c r="GQ1525" s="42"/>
      <c r="GR1525" s="42"/>
      <c r="GS1525" s="42"/>
      <c r="GT1525" s="42"/>
    </row>
    <row r="1526" spans="32:202" x14ac:dyDescent="0.35">
      <c r="AF1526" s="42"/>
      <c r="AG1526" s="42"/>
      <c r="EX1526" s="42"/>
      <c r="EY1526" s="42"/>
      <c r="GP1526" s="42"/>
      <c r="GQ1526" s="42"/>
      <c r="GR1526" s="42"/>
      <c r="GS1526" s="42"/>
      <c r="GT1526" s="42"/>
    </row>
    <row r="1527" spans="32:202" x14ac:dyDescent="0.35">
      <c r="AF1527" s="42"/>
      <c r="AG1527" s="42"/>
      <c r="EX1527" s="42"/>
      <c r="EY1527" s="42"/>
      <c r="GP1527" s="42"/>
      <c r="GQ1527" s="42"/>
      <c r="GR1527" s="42"/>
      <c r="GS1527" s="42"/>
      <c r="GT1527" s="42"/>
    </row>
    <row r="1528" spans="32:202" x14ac:dyDescent="0.35">
      <c r="AF1528" s="42"/>
      <c r="AG1528" s="42"/>
      <c r="EX1528" s="42"/>
      <c r="EY1528" s="42"/>
      <c r="GP1528" s="42"/>
      <c r="GQ1528" s="42"/>
      <c r="GR1528" s="42"/>
      <c r="GS1528" s="42"/>
      <c r="GT1528" s="42"/>
    </row>
    <row r="1529" spans="32:202" x14ac:dyDescent="0.35">
      <c r="AF1529" s="42"/>
      <c r="AG1529" s="42"/>
      <c r="EX1529" s="42"/>
      <c r="EY1529" s="42"/>
      <c r="GP1529" s="42"/>
      <c r="GQ1529" s="42"/>
      <c r="GR1529" s="42"/>
      <c r="GS1529" s="42"/>
      <c r="GT1529" s="42"/>
    </row>
    <row r="1530" spans="32:202" x14ac:dyDescent="0.35">
      <c r="AF1530" s="42"/>
      <c r="AG1530" s="42"/>
      <c r="EX1530" s="42"/>
      <c r="EY1530" s="42"/>
      <c r="GP1530" s="42"/>
      <c r="GQ1530" s="42"/>
      <c r="GR1530" s="42"/>
      <c r="GS1530" s="42"/>
      <c r="GT1530" s="42"/>
    </row>
    <row r="1531" spans="32:202" x14ac:dyDescent="0.35">
      <c r="AF1531" s="42"/>
      <c r="AG1531" s="42"/>
      <c r="EX1531" s="42"/>
      <c r="EY1531" s="42"/>
      <c r="GP1531" s="42"/>
      <c r="GQ1531" s="42"/>
      <c r="GR1531" s="42"/>
      <c r="GS1531" s="42"/>
      <c r="GT1531" s="42"/>
    </row>
    <row r="1532" spans="32:202" x14ac:dyDescent="0.35">
      <c r="AF1532" s="42"/>
      <c r="AG1532" s="42"/>
      <c r="EX1532" s="42"/>
      <c r="EY1532" s="42"/>
      <c r="GP1532" s="42"/>
      <c r="GQ1532" s="42"/>
      <c r="GR1532" s="42"/>
      <c r="GS1532" s="42"/>
      <c r="GT1532" s="42"/>
    </row>
    <row r="1533" spans="32:202" x14ac:dyDescent="0.35">
      <c r="AF1533" s="42"/>
      <c r="AG1533" s="42"/>
      <c r="EX1533" s="42"/>
      <c r="EY1533" s="42"/>
      <c r="GP1533" s="42"/>
      <c r="GQ1533" s="42"/>
      <c r="GR1533" s="42"/>
      <c r="GS1533" s="42"/>
      <c r="GT1533" s="42"/>
    </row>
    <row r="1534" spans="32:202" x14ac:dyDescent="0.35">
      <c r="AF1534" s="42"/>
      <c r="AG1534" s="42"/>
      <c r="EX1534" s="42"/>
      <c r="EY1534" s="42"/>
      <c r="GP1534" s="42"/>
      <c r="GQ1534" s="42"/>
      <c r="GR1534" s="42"/>
      <c r="GS1534" s="42"/>
      <c r="GT1534" s="42"/>
    </row>
    <row r="1535" spans="32:202" x14ac:dyDescent="0.35">
      <c r="AF1535" s="42"/>
      <c r="AG1535" s="42"/>
      <c r="EX1535" s="42"/>
      <c r="EY1535" s="42"/>
      <c r="GP1535" s="42"/>
      <c r="GQ1535" s="42"/>
      <c r="GR1535" s="42"/>
      <c r="GS1535" s="42"/>
      <c r="GT1535" s="42"/>
    </row>
    <row r="1536" spans="32:202" x14ac:dyDescent="0.35">
      <c r="AF1536" s="42"/>
      <c r="AG1536" s="42"/>
      <c r="EX1536" s="42"/>
      <c r="EY1536" s="42"/>
      <c r="GP1536" s="42"/>
      <c r="GQ1536" s="42"/>
      <c r="GR1536" s="42"/>
      <c r="GS1536" s="42"/>
      <c r="GT1536" s="42"/>
    </row>
    <row r="1537" spans="32:202" x14ac:dyDescent="0.35">
      <c r="AF1537" s="42"/>
      <c r="AG1537" s="42"/>
      <c r="EX1537" s="42"/>
      <c r="EY1537" s="42"/>
      <c r="GP1537" s="42"/>
      <c r="GQ1537" s="42"/>
      <c r="GR1537" s="42"/>
      <c r="GS1537" s="42"/>
      <c r="GT1537" s="42"/>
    </row>
    <row r="1538" spans="32:202" x14ac:dyDescent="0.35">
      <c r="AF1538" s="42"/>
      <c r="AG1538" s="42"/>
      <c r="EX1538" s="42"/>
      <c r="EY1538" s="42"/>
      <c r="GP1538" s="42"/>
      <c r="GQ1538" s="42"/>
      <c r="GR1538" s="42"/>
      <c r="GS1538" s="42"/>
      <c r="GT1538" s="42"/>
    </row>
    <row r="1539" spans="32:202" x14ac:dyDescent="0.35">
      <c r="AF1539" s="42"/>
      <c r="AG1539" s="42"/>
      <c r="EX1539" s="42"/>
      <c r="EY1539" s="42"/>
      <c r="GP1539" s="42"/>
      <c r="GQ1539" s="42"/>
      <c r="GR1539" s="42"/>
      <c r="GS1539" s="42"/>
      <c r="GT1539" s="42"/>
    </row>
    <row r="1540" spans="32:202" x14ac:dyDescent="0.35">
      <c r="AF1540" s="42"/>
      <c r="AG1540" s="42"/>
      <c r="EX1540" s="42"/>
      <c r="EY1540" s="42"/>
      <c r="GP1540" s="42"/>
      <c r="GQ1540" s="42"/>
      <c r="GR1540" s="42"/>
      <c r="GS1540" s="42"/>
      <c r="GT1540" s="42"/>
    </row>
    <row r="1541" spans="32:202" x14ac:dyDescent="0.35">
      <c r="AF1541" s="42"/>
      <c r="AG1541" s="42"/>
      <c r="EX1541" s="42"/>
      <c r="EY1541" s="42"/>
      <c r="GP1541" s="42"/>
      <c r="GQ1541" s="42"/>
      <c r="GR1541" s="42"/>
      <c r="GS1541" s="42"/>
      <c r="GT1541" s="42"/>
    </row>
    <row r="1542" spans="32:202" x14ac:dyDescent="0.35">
      <c r="AF1542" s="42"/>
      <c r="AG1542" s="42"/>
      <c r="EX1542" s="42"/>
      <c r="EY1542" s="42"/>
      <c r="GP1542" s="42"/>
      <c r="GQ1542" s="42"/>
      <c r="GR1542" s="42"/>
      <c r="GS1542" s="42"/>
      <c r="GT1542" s="42"/>
    </row>
    <row r="1543" spans="32:202" x14ac:dyDescent="0.35">
      <c r="AF1543" s="42"/>
      <c r="AG1543" s="42"/>
      <c r="EX1543" s="42"/>
      <c r="EY1543" s="42"/>
      <c r="GP1543" s="42"/>
      <c r="GQ1543" s="42"/>
      <c r="GR1543" s="42"/>
      <c r="GS1543" s="42"/>
      <c r="GT1543" s="42"/>
    </row>
    <row r="1544" spans="32:202" x14ac:dyDescent="0.35">
      <c r="AF1544" s="42"/>
      <c r="AG1544" s="42"/>
      <c r="EX1544" s="42"/>
      <c r="EY1544" s="42"/>
      <c r="GP1544" s="42"/>
      <c r="GQ1544" s="42"/>
      <c r="GR1544" s="42"/>
      <c r="GS1544" s="42"/>
      <c r="GT1544" s="42"/>
    </row>
    <row r="1545" spans="32:202" x14ac:dyDescent="0.35">
      <c r="AF1545" s="42"/>
      <c r="AG1545" s="42"/>
      <c r="EX1545" s="42"/>
      <c r="EY1545" s="42"/>
      <c r="GP1545" s="42"/>
      <c r="GQ1545" s="42"/>
      <c r="GR1545" s="42"/>
      <c r="GS1545" s="42"/>
      <c r="GT1545" s="42"/>
    </row>
    <row r="1546" spans="32:202" x14ac:dyDescent="0.35">
      <c r="AF1546" s="42"/>
      <c r="AG1546" s="42"/>
      <c r="EX1546" s="42"/>
      <c r="EY1546" s="42"/>
      <c r="GP1546" s="42"/>
      <c r="GQ1546" s="42"/>
      <c r="GR1546" s="42"/>
      <c r="GS1546" s="42"/>
      <c r="GT1546" s="42"/>
    </row>
    <row r="1547" spans="32:202" x14ac:dyDescent="0.35">
      <c r="AF1547" s="42"/>
      <c r="AG1547" s="42"/>
      <c r="EX1547" s="42"/>
      <c r="EY1547" s="42"/>
      <c r="GP1547" s="42"/>
      <c r="GQ1547" s="42"/>
      <c r="GR1547" s="42"/>
      <c r="GS1547" s="42"/>
      <c r="GT1547" s="42"/>
    </row>
    <row r="1548" spans="32:202" x14ac:dyDescent="0.35">
      <c r="AF1548" s="42"/>
      <c r="AG1548" s="42"/>
      <c r="EX1548" s="42"/>
      <c r="EY1548" s="42"/>
      <c r="GP1548" s="42"/>
      <c r="GQ1548" s="42"/>
      <c r="GR1548" s="42"/>
      <c r="GS1548" s="42"/>
      <c r="GT1548" s="42"/>
    </row>
    <row r="1549" spans="32:202" x14ac:dyDescent="0.35">
      <c r="AF1549" s="42"/>
      <c r="AG1549" s="42"/>
      <c r="EX1549" s="42"/>
      <c r="EY1549" s="42"/>
      <c r="GP1549" s="42"/>
      <c r="GQ1549" s="42"/>
      <c r="GR1549" s="42"/>
      <c r="GS1549" s="42"/>
      <c r="GT1549" s="42"/>
    </row>
    <row r="1550" spans="32:202" x14ac:dyDescent="0.35">
      <c r="AF1550" s="42"/>
      <c r="AG1550" s="42"/>
      <c r="EX1550" s="42"/>
      <c r="EY1550" s="42"/>
      <c r="GP1550" s="42"/>
      <c r="GQ1550" s="42"/>
      <c r="GR1550" s="42"/>
      <c r="GS1550" s="42"/>
      <c r="GT1550" s="42"/>
    </row>
    <row r="1551" spans="32:202" x14ac:dyDescent="0.35">
      <c r="AF1551" s="42"/>
      <c r="AG1551" s="42"/>
      <c r="EX1551" s="42"/>
      <c r="EY1551" s="42"/>
      <c r="GP1551" s="42"/>
      <c r="GQ1551" s="42"/>
      <c r="GR1551" s="42"/>
      <c r="GS1551" s="42"/>
      <c r="GT1551" s="42"/>
    </row>
    <row r="1552" spans="32:202" x14ac:dyDescent="0.35">
      <c r="AF1552" s="42"/>
      <c r="AG1552" s="42"/>
      <c r="EX1552" s="42"/>
      <c r="EY1552" s="42"/>
      <c r="GP1552" s="42"/>
      <c r="GQ1552" s="42"/>
      <c r="GR1552" s="42"/>
      <c r="GS1552" s="42"/>
      <c r="GT1552" s="42"/>
    </row>
    <row r="1553" spans="32:202" x14ac:dyDescent="0.35">
      <c r="AF1553" s="42"/>
      <c r="AG1553" s="42"/>
      <c r="EX1553" s="42"/>
      <c r="EY1553" s="42"/>
      <c r="GP1553" s="42"/>
      <c r="GQ1553" s="42"/>
      <c r="GR1553" s="42"/>
      <c r="GS1553" s="42"/>
      <c r="GT1553" s="42"/>
    </row>
    <row r="1554" spans="32:202" x14ac:dyDescent="0.35">
      <c r="AF1554" s="42"/>
      <c r="AG1554" s="42"/>
      <c r="EX1554" s="42"/>
      <c r="EY1554" s="42"/>
      <c r="GP1554" s="42"/>
      <c r="GQ1554" s="42"/>
      <c r="GR1554" s="42"/>
      <c r="GS1554" s="42"/>
      <c r="GT1554" s="42"/>
    </row>
    <row r="1555" spans="32:202" x14ac:dyDescent="0.35">
      <c r="AF1555" s="42"/>
      <c r="AG1555" s="42"/>
      <c r="EX1555" s="42"/>
      <c r="EY1555" s="42"/>
      <c r="GP1555" s="42"/>
      <c r="GQ1555" s="42"/>
      <c r="GR1555" s="42"/>
      <c r="GS1555" s="42"/>
      <c r="GT1555" s="42"/>
    </row>
    <row r="1556" spans="32:202" x14ac:dyDescent="0.35">
      <c r="AF1556" s="42"/>
      <c r="AG1556" s="42"/>
      <c r="EX1556" s="42"/>
      <c r="EY1556" s="42"/>
      <c r="GP1556" s="42"/>
      <c r="GQ1556" s="42"/>
      <c r="GR1556" s="42"/>
      <c r="GS1556" s="42"/>
      <c r="GT1556" s="42"/>
    </row>
    <row r="1557" spans="32:202" x14ac:dyDescent="0.35">
      <c r="AF1557" s="42"/>
      <c r="AG1557" s="42"/>
      <c r="EX1557" s="42"/>
      <c r="EY1557" s="42"/>
      <c r="GP1557" s="42"/>
      <c r="GQ1557" s="42"/>
      <c r="GR1557" s="42"/>
      <c r="GS1557" s="42"/>
      <c r="GT1557" s="42"/>
    </row>
    <row r="1558" spans="32:202" x14ac:dyDescent="0.35">
      <c r="AF1558" s="42"/>
      <c r="AG1558" s="42"/>
      <c r="EX1558" s="42"/>
      <c r="EY1558" s="42"/>
      <c r="GP1558" s="42"/>
      <c r="GQ1558" s="42"/>
      <c r="GR1558" s="42"/>
      <c r="GS1558" s="42"/>
      <c r="GT1558" s="42"/>
    </row>
    <row r="1559" spans="32:202" x14ac:dyDescent="0.35">
      <c r="AF1559" s="42"/>
      <c r="AG1559" s="42"/>
      <c r="EX1559" s="42"/>
      <c r="EY1559" s="42"/>
      <c r="GP1559" s="42"/>
      <c r="GQ1559" s="42"/>
      <c r="GR1559" s="42"/>
      <c r="GS1559" s="42"/>
      <c r="GT1559" s="42"/>
    </row>
    <row r="1560" spans="32:202" x14ac:dyDescent="0.35">
      <c r="AF1560" s="42"/>
      <c r="AG1560" s="42"/>
      <c r="EX1560" s="42"/>
      <c r="EY1560" s="42"/>
      <c r="GP1560" s="42"/>
      <c r="GQ1560" s="42"/>
      <c r="GR1560" s="42"/>
      <c r="GS1560" s="42"/>
      <c r="GT1560" s="42"/>
    </row>
    <row r="1561" spans="32:202" x14ac:dyDescent="0.35">
      <c r="AF1561" s="42"/>
      <c r="AG1561" s="42"/>
      <c r="EX1561" s="42"/>
      <c r="EY1561" s="42"/>
      <c r="GP1561" s="42"/>
      <c r="GQ1561" s="42"/>
      <c r="GR1561" s="42"/>
      <c r="GS1561" s="42"/>
      <c r="GT1561" s="42"/>
    </row>
    <row r="1562" spans="32:202" x14ac:dyDescent="0.35">
      <c r="AF1562" s="42"/>
      <c r="AG1562" s="42"/>
      <c r="EX1562" s="42"/>
      <c r="EY1562" s="42"/>
      <c r="GP1562" s="42"/>
      <c r="GQ1562" s="42"/>
      <c r="GR1562" s="42"/>
      <c r="GS1562" s="42"/>
      <c r="GT1562" s="42"/>
    </row>
    <row r="1563" spans="32:202" x14ac:dyDescent="0.35">
      <c r="AF1563" s="42"/>
      <c r="AG1563" s="42"/>
      <c r="EX1563" s="42"/>
      <c r="EY1563" s="42"/>
      <c r="GP1563" s="42"/>
      <c r="GQ1563" s="42"/>
      <c r="GR1563" s="42"/>
      <c r="GS1563" s="42"/>
      <c r="GT1563" s="42"/>
    </row>
    <row r="1564" spans="32:202" x14ac:dyDescent="0.35">
      <c r="AF1564" s="42"/>
      <c r="AG1564" s="42"/>
      <c r="EX1564" s="42"/>
      <c r="EY1564" s="42"/>
      <c r="GP1564" s="42"/>
      <c r="GQ1564" s="42"/>
      <c r="GR1564" s="42"/>
      <c r="GS1564" s="42"/>
      <c r="GT1564" s="42"/>
    </row>
    <row r="1565" spans="32:202" x14ac:dyDescent="0.35">
      <c r="AF1565" s="42"/>
      <c r="AG1565" s="42"/>
      <c r="EX1565" s="42"/>
      <c r="EY1565" s="42"/>
      <c r="GP1565" s="42"/>
      <c r="GQ1565" s="42"/>
      <c r="GR1565" s="42"/>
      <c r="GS1565" s="42"/>
      <c r="GT1565" s="42"/>
    </row>
    <row r="1566" spans="32:202" x14ac:dyDescent="0.35">
      <c r="AF1566" s="42"/>
      <c r="AG1566" s="42"/>
      <c r="EX1566" s="42"/>
      <c r="EY1566" s="42"/>
      <c r="GP1566" s="42"/>
      <c r="GQ1566" s="42"/>
      <c r="GR1566" s="42"/>
      <c r="GS1566" s="42"/>
      <c r="GT1566" s="42"/>
    </row>
    <row r="1567" spans="32:202" x14ac:dyDescent="0.35">
      <c r="AF1567" s="42"/>
      <c r="AG1567" s="42"/>
      <c r="EX1567" s="42"/>
      <c r="EY1567" s="42"/>
      <c r="GP1567" s="42"/>
      <c r="GQ1567" s="42"/>
      <c r="GR1567" s="42"/>
      <c r="GS1567" s="42"/>
      <c r="GT1567" s="42"/>
    </row>
    <row r="1568" spans="32:202" x14ac:dyDescent="0.35">
      <c r="AF1568" s="42"/>
      <c r="AG1568" s="42"/>
      <c r="EX1568" s="42"/>
      <c r="EY1568" s="42"/>
      <c r="GP1568" s="42"/>
      <c r="GQ1568" s="42"/>
      <c r="GR1568" s="42"/>
      <c r="GS1568" s="42"/>
      <c r="GT1568" s="42"/>
    </row>
    <row r="1569" spans="32:202" x14ac:dyDescent="0.35">
      <c r="AF1569" s="42"/>
      <c r="AG1569" s="42"/>
      <c r="EX1569" s="42"/>
      <c r="EY1569" s="42"/>
      <c r="GP1569" s="42"/>
      <c r="GQ1569" s="42"/>
      <c r="GR1569" s="42"/>
      <c r="GS1569" s="42"/>
      <c r="GT1569" s="42"/>
    </row>
    <row r="1570" spans="32:202" x14ac:dyDescent="0.35">
      <c r="AF1570" s="42"/>
      <c r="AG1570" s="42"/>
      <c r="EX1570" s="42"/>
      <c r="EY1570" s="42"/>
      <c r="GP1570" s="42"/>
      <c r="GQ1570" s="42"/>
      <c r="GR1570" s="42"/>
      <c r="GS1570" s="42"/>
      <c r="GT1570" s="42"/>
    </row>
    <row r="1571" spans="32:202" x14ac:dyDescent="0.35">
      <c r="AF1571" s="42"/>
      <c r="AG1571" s="42"/>
      <c r="EX1571" s="42"/>
      <c r="EY1571" s="42"/>
      <c r="GP1571" s="42"/>
      <c r="GQ1571" s="42"/>
      <c r="GR1571" s="42"/>
      <c r="GS1571" s="42"/>
      <c r="GT1571" s="42"/>
    </row>
    <row r="1572" spans="32:202" x14ac:dyDescent="0.35">
      <c r="AF1572" s="42"/>
      <c r="AG1572" s="42"/>
      <c r="EX1572" s="42"/>
      <c r="EY1572" s="42"/>
      <c r="GP1572" s="42"/>
      <c r="GQ1572" s="42"/>
      <c r="GR1572" s="42"/>
      <c r="GS1572" s="42"/>
      <c r="GT1572" s="42"/>
    </row>
    <row r="1573" spans="32:202" x14ac:dyDescent="0.35">
      <c r="AF1573" s="42"/>
      <c r="AG1573" s="42"/>
      <c r="EX1573" s="42"/>
      <c r="EY1573" s="42"/>
      <c r="GP1573" s="42"/>
      <c r="GQ1573" s="42"/>
      <c r="GR1573" s="42"/>
      <c r="GS1573" s="42"/>
      <c r="GT1573" s="42"/>
    </row>
    <row r="1574" spans="32:202" x14ac:dyDescent="0.35">
      <c r="AF1574" s="42"/>
      <c r="AG1574" s="42"/>
      <c r="EX1574" s="42"/>
      <c r="EY1574" s="42"/>
      <c r="GP1574" s="42"/>
      <c r="GQ1574" s="42"/>
      <c r="GR1574" s="42"/>
      <c r="GS1574" s="42"/>
      <c r="GT1574" s="42"/>
    </row>
    <row r="1575" spans="32:202" x14ac:dyDescent="0.35">
      <c r="AF1575" s="42"/>
      <c r="AG1575" s="42"/>
      <c r="EX1575" s="42"/>
      <c r="EY1575" s="42"/>
      <c r="GP1575" s="42"/>
      <c r="GQ1575" s="42"/>
      <c r="GR1575" s="42"/>
      <c r="GS1575" s="42"/>
      <c r="GT1575" s="42"/>
    </row>
    <row r="1576" spans="32:202" x14ac:dyDescent="0.35">
      <c r="AF1576" s="42"/>
      <c r="AG1576" s="42"/>
      <c r="EX1576" s="42"/>
      <c r="EY1576" s="42"/>
      <c r="GP1576" s="42"/>
      <c r="GQ1576" s="42"/>
      <c r="GR1576" s="42"/>
      <c r="GS1576" s="42"/>
      <c r="GT1576" s="42"/>
    </row>
    <row r="1577" spans="32:202" x14ac:dyDescent="0.35">
      <c r="AF1577" s="42"/>
      <c r="AG1577" s="42"/>
      <c r="EX1577" s="42"/>
      <c r="EY1577" s="42"/>
      <c r="GP1577" s="42"/>
      <c r="GQ1577" s="42"/>
      <c r="GR1577" s="42"/>
      <c r="GS1577" s="42"/>
      <c r="GT1577" s="42"/>
    </row>
    <row r="1578" spans="32:202" x14ac:dyDescent="0.35">
      <c r="AF1578" s="42"/>
      <c r="AG1578" s="42"/>
      <c r="EX1578" s="42"/>
      <c r="EY1578" s="42"/>
      <c r="GP1578" s="42"/>
      <c r="GQ1578" s="42"/>
      <c r="GR1578" s="42"/>
      <c r="GS1578" s="42"/>
      <c r="GT1578" s="42"/>
    </row>
    <row r="1579" spans="32:202" x14ac:dyDescent="0.35">
      <c r="AF1579" s="42"/>
      <c r="AG1579" s="42"/>
      <c r="EX1579" s="42"/>
      <c r="EY1579" s="42"/>
      <c r="GP1579" s="42"/>
      <c r="GQ1579" s="42"/>
      <c r="GR1579" s="42"/>
      <c r="GS1579" s="42"/>
      <c r="GT1579" s="42"/>
    </row>
    <row r="1580" spans="32:202" x14ac:dyDescent="0.35">
      <c r="AF1580" s="42"/>
      <c r="AG1580" s="42"/>
      <c r="EX1580" s="42"/>
      <c r="EY1580" s="42"/>
      <c r="GP1580" s="42"/>
      <c r="GQ1580" s="42"/>
      <c r="GR1580" s="42"/>
      <c r="GS1580" s="42"/>
      <c r="GT1580" s="42"/>
    </row>
    <row r="1581" spans="32:202" x14ac:dyDescent="0.35">
      <c r="AF1581" s="42"/>
      <c r="AG1581" s="42"/>
      <c r="EX1581" s="42"/>
      <c r="EY1581" s="42"/>
      <c r="GP1581" s="42"/>
      <c r="GQ1581" s="42"/>
      <c r="GR1581" s="42"/>
      <c r="GS1581" s="42"/>
      <c r="GT1581" s="42"/>
    </row>
    <row r="1582" spans="32:202" x14ac:dyDescent="0.35">
      <c r="AF1582" s="42"/>
      <c r="AG1582" s="42"/>
      <c r="EX1582" s="42"/>
      <c r="EY1582" s="42"/>
      <c r="GP1582" s="42"/>
      <c r="GQ1582" s="42"/>
      <c r="GR1582" s="42"/>
      <c r="GS1582" s="42"/>
      <c r="GT1582" s="42"/>
    </row>
    <row r="1583" spans="32:202" x14ac:dyDescent="0.35">
      <c r="AF1583" s="42"/>
      <c r="AG1583" s="42"/>
      <c r="EX1583" s="42"/>
      <c r="EY1583" s="42"/>
      <c r="GP1583" s="42"/>
      <c r="GQ1583" s="42"/>
      <c r="GR1583" s="42"/>
      <c r="GS1583" s="42"/>
      <c r="GT1583" s="42"/>
    </row>
    <row r="1584" spans="32:202" x14ac:dyDescent="0.35">
      <c r="AF1584" s="42"/>
      <c r="AG1584" s="42"/>
      <c r="EX1584" s="42"/>
      <c r="EY1584" s="42"/>
      <c r="GP1584" s="42"/>
      <c r="GQ1584" s="42"/>
      <c r="GR1584" s="42"/>
      <c r="GS1584" s="42"/>
      <c r="GT1584" s="42"/>
    </row>
    <row r="1585" spans="32:202" x14ac:dyDescent="0.35">
      <c r="AF1585" s="42"/>
      <c r="AG1585" s="42"/>
      <c r="EX1585" s="42"/>
      <c r="EY1585" s="42"/>
      <c r="GP1585" s="42"/>
      <c r="GQ1585" s="42"/>
      <c r="GR1585" s="42"/>
      <c r="GS1585" s="42"/>
      <c r="GT1585" s="42"/>
    </row>
    <row r="1586" spans="32:202" x14ac:dyDescent="0.35">
      <c r="AF1586" s="42"/>
      <c r="AG1586" s="42"/>
      <c r="EX1586" s="42"/>
      <c r="EY1586" s="42"/>
      <c r="GP1586" s="42"/>
      <c r="GQ1586" s="42"/>
      <c r="GR1586" s="42"/>
      <c r="GS1586" s="42"/>
      <c r="GT1586" s="42"/>
    </row>
    <row r="1587" spans="32:202" x14ac:dyDescent="0.35">
      <c r="AF1587" s="42"/>
      <c r="AG1587" s="42"/>
      <c r="EX1587" s="42"/>
      <c r="EY1587" s="42"/>
      <c r="GP1587" s="42"/>
      <c r="GQ1587" s="42"/>
      <c r="GR1587" s="42"/>
      <c r="GS1587" s="42"/>
      <c r="GT1587" s="42"/>
    </row>
    <row r="1588" spans="32:202" x14ac:dyDescent="0.35">
      <c r="AF1588" s="42"/>
      <c r="AG1588" s="42"/>
      <c r="EX1588" s="42"/>
      <c r="EY1588" s="42"/>
      <c r="GP1588" s="42"/>
      <c r="GQ1588" s="42"/>
      <c r="GR1588" s="42"/>
      <c r="GS1588" s="42"/>
      <c r="GT1588" s="42"/>
    </row>
    <row r="1589" spans="32:202" x14ac:dyDescent="0.35">
      <c r="AF1589" s="42"/>
      <c r="AG1589" s="42"/>
      <c r="EX1589" s="42"/>
      <c r="EY1589" s="42"/>
      <c r="GP1589" s="42"/>
      <c r="GQ1589" s="42"/>
      <c r="GR1589" s="42"/>
      <c r="GS1589" s="42"/>
      <c r="GT1589" s="42"/>
    </row>
    <row r="1590" spans="32:202" x14ac:dyDescent="0.35">
      <c r="AF1590" s="42"/>
      <c r="AG1590" s="42"/>
      <c r="EX1590" s="42"/>
      <c r="EY1590" s="42"/>
      <c r="GP1590" s="42"/>
      <c r="GQ1590" s="42"/>
      <c r="GR1590" s="42"/>
      <c r="GS1590" s="42"/>
      <c r="GT1590" s="42"/>
    </row>
    <row r="1591" spans="32:202" x14ac:dyDescent="0.35">
      <c r="AF1591" s="42"/>
      <c r="AG1591" s="42"/>
      <c r="EX1591" s="42"/>
      <c r="EY1591" s="42"/>
      <c r="GP1591" s="42"/>
      <c r="GQ1591" s="42"/>
      <c r="GR1591" s="42"/>
      <c r="GS1591" s="42"/>
      <c r="GT1591" s="42"/>
    </row>
    <row r="1592" spans="32:202" x14ac:dyDescent="0.35">
      <c r="AF1592" s="42"/>
      <c r="AG1592" s="42"/>
      <c r="EX1592" s="42"/>
      <c r="EY1592" s="42"/>
      <c r="GP1592" s="42"/>
      <c r="GQ1592" s="42"/>
      <c r="GR1592" s="42"/>
      <c r="GS1592" s="42"/>
      <c r="GT1592" s="42"/>
    </row>
    <row r="1593" spans="32:202" x14ac:dyDescent="0.35">
      <c r="AF1593" s="42"/>
      <c r="AG1593" s="42"/>
      <c r="EX1593" s="42"/>
      <c r="EY1593" s="42"/>
      <c r="GP1593" s="42"/>
      <c r="GQ1593" s="42"/>
      <c r="GR1593" s="42"/>
      <c r="GS1593" s="42"/>
      <c r="GT1593" s="42"/>
    </row>
    <row r="1594" spans="32:202" x14ac:dyDescent="0.35">
      <c r="AF1594" s="42"/>
      <c r="AG1594" s="42"/>
      <c r="EX1594" s="42"/>
      <c r="EY1594" s="42"/>
      <c r="GP1594" s="42"/>
      <c r="GQ1594" s="42"/>
      <c r="GR1594" s="42"/>
      <c r="GS1594" s="42"/>
      <c r="GT1594" s="42"/>
    </row>
    <row r="1595" spans="32:202" x14ac:dyDescent="0.35">
      <c r="AF1595" s="42"/>
      <c r="AG1595" s="42"/>
      <c r="EX1595" s="42"/>
      <c r="EY1595" s="42"/>
      <c r="GP1595" s="42"/>
      <c r="GQ1595" s="42"/>
      <c r="GR1595" s="42"/>
      <c r="GS1595" s="42"/>
      <c r="GT1595" s="42"/>
    </row>
    <row r="1596" spans="32:202" x14ac:dyDescent="0.35">
      <c r="AF1596" s="42"/>
      <c r="AG1596" s="42"/>
      <c r="EX1596" s="42"/>
      <c r="EY1596" s="42"/>
      <c r="GP1596" s="42"/>
      <c r="GQ1596" s="42"/>
      <c r="GR1596" s="42"/>
      <c r="GS1596" s="42"/>
      <c r="GT1596" s="42"/>
    </row>
    <row r="1597" spans="32:202" x14ac:dyDescent="0.35">
      <c r="AF1597" s="42"/>
      <c r="AG1597" s="42"/>
      <c r="EX1597" s="42"/>
      <c r="EY1597" s="42"/>
      <c r="GP1597" s="42"/>
      <c r="GQ1597" s="42"/>
      <c r="GR1597" s="42"/>
      <c r="GS1597" s="42"/>
      <c r="GT1597" s="42"/>
    </row>
    <row r="1598" spans="32:202" x14ac:dyDescent="0.35">
      <c r="AF1598" s="42"/>
      <c r="AG1598" s="42"/>
      <c r="EX1598" s="42"/>
      <c r="EY1598" s="42"/>
      <c r="GP1598" s="42"/>
      <c r="GQ1598" s="42"/>
      <c r="GR1598" s="42"/>
      <c r="GS1598" s="42"/>
      <c r="GT1598" s="42"/>
    </row>
    <row r="1599" spans="32:202" x14ac:dyDescent="0.35">
      <c r="AF1599" s="42"/>
      <c r="AG1599" s="42"/>
      <c r="EX1599" s="42"/>
      <c r="EY1599" s="42"/>
      <c r="GP1599" s="42"/>
      <c r="GQ1599" s="42"/>
      <c r="GR1599" s="42"/>
      <c r="GS1599" s="42"/>
      <c r="GT1599" s="42"/>
    </row>
    <row r="1600" spans="32:202" x14ac:dyDescent="0.35">
      <c r="AF1600" s="42"/>
      <c r="AG1600" s="42"/>
      <c r="EX1600" s="42"/>
      <c r="EY1600" s="42"/>
      <c r="GP1600" s="42"/>
      <c r="GQ1600" s="42"/>
      <c r="GR1600" s="42"/>
      <c r="GS1600" s="42"/>
      <c r="GT1600" s="42"/>
    </row>
    <row r="1601" spans="32:202" x14ac:dyDescent="0.35">
      <c r="AF1601" s="42"/>
      <c r="AG1601" s="42"/>
      <c r="EX1601" s="42"/>
      <c r="EY1601" s="42"/>
      <c r="GP1601" s="42"/>
      <c r="GQ1601" s="42"/>
      <c r="GR1601" s="42"/>
      <c r="GS1601" s="42"/>
      <c r="GT1601" s="42"/>
    </row>
    <row r="1602" spans="32:202" x14ac:dyDescent="0.35">
      <c r="AF1602" s="42"/>
      <c r="AG1602" s="42"/>
      <c r="EX1602" s="42"/>
      <c r="EY1602" s="42"/>
      <c r="GP1602" s="42"/>
      <c r="GQ1602" s="42"/>
      <c r="GR1602" s="42"/>
      <c r="GS1602" s="42"/>
      <c r="GT1602" s="42"/>
    </row>
    <row r="1603" spans="32:202" x14ac:dyDescent="0.35">
      <c r="AF1603" s="42"/>
      <c r="AG1603" s="42"/>
      <c r="EX1603" s="42"/>
      <c r="EY1603" s="42"/>
      <c r="GP1603" s="42"/>
      <c r="GQ1603" s="42"/>
      <c r="GR1603" s="42"/>
      <c r="GS1603" s="42"/>
      <c r="GT1603" s="42"/>
    </row>
    <row r="1604" spans="32:202" x14ac:dyDescent="0.35">
      <c r="AF1604" s="42"/>
      <c r="AG1604" s="42"/>
      <c r="EX1604" s="42"/>
      <c r="EY1604" s="42"/>
      <c r="GP1604" s="42"/>
      <c r="GQ1604" s="42"/>
      <c r="GR1604" s="42"/>
      <c r="GS1604" s="42"/>
      <c r="GT1604" s="42"/>
    </row>
    <row r="1605" spans="32:202" x14ac:dyDescent="0.35">
      <c r="AF1605" s="42"/>
      <c r="AG1605" s="42"/>
      <c r="EX1605" s="42"/>
      <c r="EY1605" s="42"/>
      <c r="GP1605" s="42"/>
      <c r="GQ1605" s="42"/>
      <c r="GR1605" s="42"/>
      <c r="GS1605" s="42"/>
      <c r="GT1605" s="42"/>
    </row>
    <row r="1606" spans="32:202" x14ac:dyDescent="0.35">
      <c r="AF1606" s="42"/>
      <c r="AG1606" s="42"/>
      <c r="EX1606" s="42"/>
      <c r="EY1606" s="42"/>
      <c r="GP1606" s="42"/>
      <c r="GQ1606" s="42"/>
      <c r="GR1606" s="42"/>
      <c r="GS1606" s="42"/>
      <c r="GT1606" s="42"/>
    </row>
    <row r="1607" spans="32:202" x14ac:dyDescent="0.35">
      <c r="AF1607" s="42"/>
      <c r="AG1607" s="42"/>
      <c r="EX1607" s="42"/>
      <c r="EY1607" s="42"/>
      <c r="GP1607" s="42"/>
      <c r="GQ1607" s="42"/>
      <c r="GR1607" s="42"/>
      <c r="GS1607" s="42"/>
      <c r="GT1607" s="42"/>
    </row>
    <row r="1608" spans="32:202" x14ac:dyDescent="0.35">
      <c r="AF1608" s="42"/>
      <c r="AG1608" s="42"/>
      <c r="EX1608" s="42"/>
      <c r="EY1608" s="42"/>
      <c r="GP1608" s="42"/>
      <c r="GQ1608" s="42"/>
      <c r="GR1608" s="42"/>
      <c r="GS1608" s="42"/>
      <c r="GT1608" s="42"/>
    </row>
    <row r="1609" spans="32:202" x14ac:dyDescent="0.35">
      <c r="AF1609" s="42"/>
      <c r="AG1609" s="42"/>
      <c r="EX1609" s="42"/>
      <c r="EY1609" s="42"/>
      <c r="GP1609" s="42"/>
      <c r="GQ1609" s="42"/>
      <c r="GR1609" s="42"/>
      <c r="GS1609" s="42"/>
      <c r="GT1609" s="42"/>
    </row>
    <row r="1610" spans="32:202" x14ac:dyDescent="0.35">
      <c r="AF1610" s="42"/>
      <c r="AG1610" s="42"/>
      <c r="EX1610" s="42"/>
      <c r="EY1610" s="42"/>
      <c r="GP1610" s="42"/>
      <c r="GQ1610" s="42"/>
      <c r="GR1610" s="42"/>
      <c r="GS1610" s="42"/>
      <c r="GT1610" s="42"/>
    </row>
    <row r="1611" spans="32:202" x14ac:dyDescent="0.35">
      <c r="AF1611" s="42"/>
      <c r="AG1611" s="42"/>
      <c r="EX1611" s="42"/>
      <c r="EY1611" s="42"/>
      <c r="GP1611" s="42"/>
      <c r="GQ1611" s="42"/>
      <c r="GR1611" s="42"/>
      <c r="GS1611" s="42"/>
      <c r="GT1611" s="42"/>
    </row>
    <row r="1612" spans="32:202" x14ac:dyDescent="0.35">
      <c r="AF1612" s="42"/>
      <c r="AG1612" s="42"/>
      <c r="EX1612" s="42"/>
      <c r="EY1612" s="42"/>
      <c r="GP1612" s="42"/>
      <c r="GQ1612" s="42"/>
      <c r="GR1612" s="42"/>
      <c r="GS1612" s="42"/>
      <c r="GT1612" s="42"/>
    </row>
    <row r="1613" spans="32:202" x14ac:dyDescent="0.35">
      <c r="AF1613" s="42"/>
      <c r="AG1613" s="42"/>
      <c r="EX1613" s="42"/>
      <c r="EY1613" s="42"/>
      <c r="GP1613" s="42"/>
      <c r="GQ1613" s="42"/>
      <c r="GR1613" s="42"/>
      <c r="GS1613" s="42"/>
      <c r="GT1613" s="42"/>
    </row>
    <row r="1614" spans="32:202" x14ac:dyDescent="0.35">
      <c r="AF1614" s="42"/>
      <c r="AG1614" s="42"/>
      <c r="EX1614" s="42"/>
      <c r="EY1614" s="42"/>
      <c r="GP1614" s="42"/>
      <c r="GQ1614" s="42"/>
      <c r="GR1614" s="42"/>
      <c r="GS1614" s="42"/>
      <c r="GT1614" s="42"/>
    </row>
    <row r="1615" spans="32:202" x14ac:dyDescent="0.35">
      <c r="AF1615" s="42"/>
      <c r="AG1615" s="42"/>
      <c r="EX1615" s="42"/>
      <c r="EY1615" s="42"/>
      <c r="GP1615" s="42"/>
      <c r="GQ1615" s="42"/>
      <c r="GR1615" s="42"/>
      <c r="GS1615" s="42"/>
      <c r="GT1615" s="42"/>
    </row>
    <row r="1616" spans="32:202" x14ac:dyDescent="0.35">
      <c r="AF1616" s="42"/>
      <c r="AG1616" s="42"/>
      <c r="EX1616" s="42"/>
      <c r="EY1616" s="42"/>
      <c r="GP1616" s="42"/>
      <c r="GQ1616" s="42"/>
      <c r="GR1616" s="42"/>
      <c r="GS1616" s="42"/>
      <c r="GT1616" s="42"/>
    </row>
    <row r="1617" spans="32:202" x14ac:dyDescent="0.35">
      <c r="AF1617" s="42"/>
      <c r="AG1617" s="42"/>
      <c r="EX1617" s="42"/>
      <c r="EY1617" s="42"/>
      <c r="GP1617" s="42"/>
      <c r="GQ1617" s="42"/>
      <c r="GR1617" s="42"/>
      <c r="GS1617" s="42"/>
      <c r="GT1617" s="42"/>
    </row>
    <row r="1618" spans="32:202" x14ac:dyDescent="0.35">
      <c r="AF1618" s="42"/>
      <c r="AG1618" s="42"/>
      <c r="EX1618" s="42"/>
      <c r="EY1618" s="42"/>
      <c r="GP1618" s="42"/>
      <c r="GQ1618" s="42"/>
      <c r="GR1618" s="42"/>
      <c r="GS1618" s="42"/>
      <c r="GT1618" s="42"/>
    </row>
    <row r="1619" spans="32:202" x14ac:dyDescent="0.35">
      <c r="AF1619" s="42"/>
      <c r="AG1619" s="42"/>
      <c r="EX1619" s="42"/>
      <c r="EY1619" s="42"/>
      <c r="GP1619" s="42"/>
      <c r="GQ1619" s="42"/>
      <c r="GR1619" s="42"/>
      <c r="GS1619" s="42"/>
      <c r="GT1619" s="42"/>
    </row>
    <row r="1620" spans="32:202" x14ac:dyDescent="0.35">
      <c r="AF1620" s="42"/>
      <c r="AG1620" s="42"/>
      <c r="EX1620" s="42"/>
      <c r="EY1620" s="42"/>
      <c r="GP1620" s="42"/>
      <c r="GQ1620" s="42"/>
      <c r="GR1620" s="42"/>
      <c r="GS1620" s="42"/>
      <c r="GT1620" s="42"/>
    </row>
    <row r="1621" spans="32:202" x14ac:dyDescent="0.35">
      <c r="AF1621" s="42"/>
      <c r="AG1621" s="42"/>
      <c r="EX1621" s="42"/>
      <c r="EY1621" s="42"/>
      <c r="GP1621" s="42"/>
      <c r="GQ1621" s="42"/>
      <c r="GR1621" s="42"/>
      <c r="GS1621" s="42"/>
      <c r="GT1621" s="42"/>
    </row>
    <row r="1622" spans="32:202" x14ac:dyDescent="0.35">
      <c r="AF1622" s="42"/>
      <c r="AG1622" s="42"/>
      <c r="EX1622" s="42"/>
      <c r="EY1622" s="42"/>
      <c r="GP1622" s="42"/>
      <c r="GQ1622" s="42"/>
      <c r="GR1622" s="42"/>
      <c r="GS1622" s="42"/>
      <c r="GT1622" s="42"/>
    </row>
    <row r="1623" spans="32:202" x14ac:dyDescent="0.35">
      <c r="AF1623" s="42"/>
      <c r="AG1623" s="42"/>
      <c r="EX1623" s="42"/>
      <c r="EY1623" s="42"/>
      <c r="GP1623" s="42"/>
      <c r="GQ1623" s="42"/>
      <c r="GR1623" s="42"/>
      <c r="GS1623" s="42"/>
      <c r="GT1623" s="42"/>
    </row>
    <row r="1624" spans="32:202" x14ac:dyDescent="0.35">
      <c r="AF1624" s="42"/>
      <c r="AG1624" s="42"/>
      <c r="EX1624" s="42"/>
      <c r="EY1624" s="42"/>
      <c r="GP1624" s="42"/>
      <c r="GQ1624" s="42"/>
      <c r="GR1624" s="42"/>
      <c r="GS1624" s="42"/>
      <c r="GT1624" s="42"/>
    </row>
    <row r="1625" spans="32:202" x14ac:dyDescent="0.35">
      <c r="AF1625" s="42"/>
      <c r="AG1625" s="42"/>
      <c r="EX1625" s="42"/>
      <c r="EY1625" s="42"/>
      <c r="GP1625" s="42"/>
      <c r="GQ1625" s="42"/>
      <c r="GR1625" s="42"/>
      <c r="GS1625" s="42"/>
      <c r="GT1625" s="42"/>
    </row>
    <row r="1626" spans="32:202" x14ac:dyDescent="0.35">
      <c r="AF1626" s="42"/>
      <c r="AG1626" s="42"/>
      <c r="EX1626" s="42"/>
      <c r="EY1626" s="42"/>
      <c r="GP1626" s="42"/>
      <c r="GQ1626" s="42"/>
      <c r="GR1626" s="42"/>
      <c r="GS1626" s="42"/>
      <c r="GT1626" s="42"/>
    </row>
    <row r="1627" spans="32:202" x14ac:dyDescent="0.35">
      <c r="AF1627" s="42"/>
      <c r="AG1627" s="42"/>
      <c r="EX1627" s="42"/>
      <c r="EY1627" s="42"/>
      <c r="GP1627" s="42"/>
      <c r="GQ1627" s="42"/>
      <c r="GR1627" s="42"/>
      <c r="GS1627" s="42"/>
      <c r="GT1627" s="42"/>
    </row>
    <row r="1628" spans="32:202" x14ac:dyDescent="0.35">
      <c r="AF1628" s="42"/>
      <c r="AG1628" s="42"/>
      <c r="EX1628" s="42"/>
      <c r="EY1628" s="42"/>
      <c r="GP1628" s="42"/>
      <c r="GQ1628" s="42"/>
      <c r="GR1628" s="42"/>
      <c r="GS1628" s="42"/>
      <c r="GT1628" s="42"/>
    </row>
    <row r="1629" spans="32:202" x14ac:dyDescent="0.35">
      <c r="AF1629" s="42"/>
      <c r="AG1629" s="42"/>
      <c r="EX1629" s="42"/>
      <c r="EY1629" s="42"/>
      <c r="GP1629" s="42"/>
      <c r="GQ1629" s="42"/>
      <c r="GR1629" s="42"/>
      <c r="GS1629" s="42"/>
      <c r="GT1629" s="42"/>
    </row>
    <row r="1630" spans="32:202" x14ac:dyDescent="0.35">
      <c r="AF1630" s="42"/>
      <c r="AG1630" s="42"/>
      <c r="EX1630" s="42"/>
      <c r="EY1630" s="42"/>
      <c r="GP1630" s="42"/>
      <c r="GQ1630" s="42"/>
      <c r="GR1630" s="42"/>
      <c r="GS1630" s="42"/>
      <c r="GT1630" s="42"/>
    </row>
    <row r="1631" spans="32:202" x14ac:dyDescent="0.35">
      <c r="AF1631" s="42"/>
      <c r="AG1631" s="42"/>
      <c r="EX1631" s="42"/>
      <c r="EY1631" s="42"/>
      <c r="GP1631" s="42"/>
      <c r="GQ1631" s="42"/>
      <c r="GR1631" s="42"/>
      <c r="GS1631" s="42"/>
      <c r="GT1631" s="42"/>
    </row>
    <row r="1632" spans="32:202" x14ac:dyDescent="0.35">
      <c r="AF1632" s="42"/>
      <c r="AG1632" s="42"/>
      <c r="EX1632" s="42"/>
      <c r="EY1632" s="42"/>
      <c r="GP1632" s="42"/>
      <c r="GQ1632" s="42"/>
      <c r="GR1632" s="42"/>
      <c r="GS1632" s="42"/>
      <c r="GT1632" s="42"/>
    </row>
    <row r="1633" spans="32:202" x14ac:dyDescent="0.35">
      <c r="AF1633" s="42"/>
      <c r="AG1633" s="42"/>
      <c r="EX1633" s="42"/>
      <c r="EY1633" s="42"/>
      <c r="GP1633" s="42"/>
      <c r="GQ1633" s="42"/>
      <c r="GR1633" s="42"/>
      <c r="GS1633" s="42"/>
      <c r="GT1633" s="42"/>
    </row>
    <row r="1634" spans="32:202" x14ac:dyDescent="0.35">
      <c r="AF1634" s="42"/>
      <c r="AG1634" s="42"/>
      <c r="EX1634" s="42"/>
      <c r="EY1634" s="42"/>
      <c r="GP1634" s="42"/>
      <c r="GQ1634" s="42"/>
      <c r="GR1634" s="42"/>
      <c r="GS1634" s="42"/>
      <c r="GT1634" s="42"/>
    </row>
    <row r="1635" spans="32:202" x14ac:dyDescent="0.35">
      <c r="AF1635" s="42"/>
      <c r="AG1635" s="42"/>
      <c r="EX1635" s="42"/>
      <c r="EY1635" s="42"/>
      <c r="GP1635" s="42"/>
      <c r="GQ1635" s="42"/>
      <c r="GR1635" s="42"/>
      <c r="GS1635" s="42"/>
      <c r="GT1635" s="42"/>
    </row>
    <row r="1636" spans="32:202" x14ac:dyDescent="0.35">
      <c r="AF1636" s="42"/>
      <c r="AG1636" s="42"/>
      <c r="EX1636" s="42"/>
      <c r="EY1636" s="42"/>
      <c r="GP1636" s="42"/>
      <c r="GQ1636" s="42"/>
      <c r="GR1636" s="42"/>
      <c r="GS1636" s="42"/>
      <c r="GT1636" s="42"/>
    </row>
    <row r="1637" spans="32:202" x14ac:dyDescent="0.35">
      <c r="AF1637" s="42"/>
      <c r="AG1637" s="42"/>
      <c r="EX1637" s="42"/>
      <c r="EY1637" s="42"/>
      <c r="GP1637" s="42"/>
      <c r="GQ1637" s="42"/>
      <c r="GR1637" s="42"/>
      <c r="GS1637" s="42"/>
      <c r="GT1637" s="42"/>
    </row>
    <row r="1638" spans="32:202" x14ac:dyDescent="0.35">
      <c r="AF1638" s="42"/>
      <c r="AG1638" s="42"/>
      <c r="EX1638" s="42"/>
      <c r="EY1638" s="42"/>
      <c r="GP1638" s="42"/>
      <c r="GQ1638" s="42"/>
      <c r="GR1638" s="42"/>
      <c r="GS1638" s="42"/>
      <c r="GT1638" s="42"/>
    </row>
    <row r="1639" spans="32:202" x14ac:dyDescent="0.35">
      <c r="AF1639" s="42"/>
      <c r="AG1639" s="42"/>
      <c r="EX1639" s="42"/>
      <c r="EY1639" s="42"/>
      <c r="GP1639" s="42"/>
      <c r="GQ1639" s="42"/>
      <c r="GR1639" s="42"/>
      <c r="GS1639" s="42"/>
      <c r="GT1639" s="42"/>
    </row>
    <row r="1640" spans="32:202" x14ac:dyDescent="0.35">
      <c r="AF1640" s="42"/>
      <c r="AG1640" s="42"/>
      <c r="EX1640" s="42"/>
      <c r="EY1640" s="42"/>
      <c r="GP1640" s="42"/>
      <c r="GQ1640" s="42"/>
      <c r="GR1640" s="42"/>
      <c r="GS1640" s="42"/>
      <c r="GT1640" s="42"/>
    </row>
    <row r="1641" spans="32:202" x14ac:dyDescent="0.35">
      <c r="AF1641" s="42"/>
      <c r="AG1641" s="42"/>
      <c r="EX1641" s="42"/>
      <c r="EY1641" s="42"/>
      <c r="GP1641" s="42"/>
      <c r="GQ1641" s="42"/>
      <c r="GR1641" s="42"/>
      <c r="GS1641" s="42"/>
      <c r="GT1641" s="42"/>
    </row>
    <row r="1642" spans="32:202" x14ac:dyDescent="0.35">
      <c r="AF1642" s="42"/>
      <c r="AG1642" s="42"/>
      <c r="EX1642" s="42"/>
      <c r="EY1642" s="42"/>
      <c r="GP1642" s="42"/>
      <c r="GQ1642" s="42"/>
      <c r="GR1642" s="42"/>
      <c r="GS1642" s="42"/>
      <c r="GT1642" s="42"/>
    </row>
    <row r="1643" spans="32:202" x14ac:dyDescent="0.35">
      <c r="AF1643" s="42"/>
      <c r="AG1643" s="42"/>
      <c r="EX1643" s="42"/>
      <c r="EY1643" s="42"/>
      <c r="GP1643" s="42"/>
      <c r="GQ1643" s="42"/>
      <c r="GR1643" s="42"/>
      <c r="GS1643" s="42"/>
      <c r="GT1643" s="42"/>
    </row>
    <row r="1644" spans="32:202" x14ac:dyDescent="0.35">
      <c r="AF1644" s="42"/>
      <c r="AG1644" s="42"/>
      <c r="EX1644" s="42"/>
      <c r="EY1644" s="42"/>
      <c r="GP1644" s="42"/>
      <c r="GQ1644" s="42"/>
      <c r="GR1644" s="42"/>
      <c r="GS1644" s="42"/>
      <c r="GT1644" s="42"/>
    </row>
    <row r="1645" spans="32:202" x14ac:dyDescent="0.35">
      <c r="AF1645" s="42"/>
      <c r="AG1645" s="42"/>
      <c r="EX1645" s="42"/>
      <c r="EY1645" s="42"/>
      <c r="GP1645" s="42"/>
      <c r="GQ1645" s="42"/>
      <c r="GR1645" s="42"/>
      <c r="GS1645" s="42"/>
      <c r="GT1645" s="42"/>
    </row>
    <row r="1646" spans="32:202" x14ac:dyDescent="0.35">
      <c r="AF1646" s="42"/>
      <c r="AG1646" s="42"/>
      <c r="EX1646" s="42"/>
      <c r="EY1646" s="42"/>
      <c r="GP1646" s="42"/>
      <c r="GQ1646" s="42"/>
      <c r="GR1646" s="42"/>
      <c r="GS1646" s="42"/>
      <c r="GT1646" s="42"/>
    </row>
    <row r="1647" spans="32:202" x14ac:dyDescent="0.35">
      <c r="AF1647" s="42"/>
      <c r="AG1647" s="42"/>
      <c r="EX1647" s="42"/>
      <c r="EY1647" s="42"/>
      <c r="GP1647" s="42"/>
      <c r="GQ1647" s="42"/>
      <c r="GR1647" s="42"/>
      <c r="GS1647" s="42"/>
      <c r="GT1647" s="42"/>
    </row>
    <row r="1648" spans="32:202" x14ac:dyDescent="0.35">
      <c r="AF1648" s="42"/>
      <c r="AG1648" s="42"/>
      <c r="EX1648" s="42"/>
      <c r="EY1648" s="42"/>
      <c r="GP1648" s="42"/>
      <c r="GQ1648" s="42"/>
      <c r="GR1648" s="42"/>
      <c r="GS1648" s="42"/>
      <c r="GT1648" s="42"/>
    </row>
    <row r="1649" spans="32:202" x14ac:dyDescent="0.35">
      <c r="AF1649" s="42"/>
      <c r="AG1649" s="42"/>
      <c r="EX1649" s="42"/>
      <c r="EY1649" s="42"/>
      <c r="GP1649" s="42"/>
      <c r="GQ1649" s="42"/>
      <c r="GR1649" s="42"/>
      <c r="GS1649" s="42"/>
      <c r="GT1649" s="42"/>
    </row>
    <row r="1650" spans="32:202" x14ac:dyDescent="0.35">
      <c r="AF1650" s="42"/>
      <c r="AG1650" s="42"/>
      <c r="EX1650" s="42"/>
      <c r="EY1650" s="42"/>
      <c r="GP1650" s="42"/>
      <c r="GQ1650" s="42"/>
      <c r="GR1650" s="42"/>
      <c r="GS1650" s="42"/>
      <c r="GT1650" s="42"/>
    </row>
    <row r="1651" spans="32:202" x14ac:dyDescent="0.35">
      <c r="AF1651" s="42"/>
      <c r="AG1651" s="42"/>
      <c r="EX1651" s="42"/>
      <c r="EY1651" s="42"/>
      <c r="GP1651" s="42"/>
      <c r="GQ1651" s="42"/>
      <c r="GR1651" s="42"/>
      <c r="GS1651" s="42"/>
      <c r="GT1651" s="42"/>
    </row>
    <row r="1652" spans="32:202" x14ac:dyDescent="0.35">
      <c r="AF1652" s="42"/>
      <c r="AG1652" s="42"/>
      <c r="EX1652" s="42"/>
      <c r="EY1652" s="42"/>
      <c r="GP1652" s="42"/>
      <c r="GQ1652" s="42"/>
      <c r="GR1652" s="42"/>
      <c r="GS1652" s="42"/>
      <c r="GT1652" s="42"/>
    </row>
    <row r="1653" spans="32:202" x14ac:dyDescent="0.35">
      <c r="AF1653" s="42"/>
      <c r="AG1653" s="42"/>
      <c r="EX1653" s="42"/>
      <c r="EY1653" s="42"/>
      <c r="GP1653" s="42"/>
      <c r="GQ1653" s="42"/>
      <c r="GR1653" s="42"/>
      <c r="GS1653" s="42"/>
      <c r="GT1653" s="42"/>
    </row>
    <row r="1654" spans="32:202" x14ac:dyDescent="0.35">
      <c r="AF1654" s="42"/>
      <c r="AG1654" s="42"/>
      <c r="EX1654" s="42"/>
      <c r="EY1654" s="42"/>
      <c r="GP1654" s="42"/>
      <c r="GQ1654" s="42"/>
      <c r="GR1654" s="42"/>
      <c r="GS1654" s="42"/>
      <c r="GT1654" s="42"/>
    </row>
    <row r="1655" spans="32:202" x14ac:dyDescent="0.35">
      <c r="AF1655" s="42"/>
      <c r="AG1655" s="42"/>
      <c r="EX1655" s="42"/>
      <c r="EY1655" s="42"/>
      <c r="GP1655" s="42"/>
      <c r="GQ1655" s="42"/>
      <c r="GR1655" s="42"/>
      <c r="GS1655" s="42"/>
      <c r="GT1655" s="42"/>
    </row>
    <row r="1656" spans="32:202" x14ac:dyDescent="0.35">
      <c r="AF1656" s="42"/>
      <c r="AG1656" s="42"/>
      <c r="EX1656" s="42"/>
      <c r="EY1656" s="42"/>
      <c r="GP1656" s="42"/>
      <c r="GQ1656" s="42"/>
      <c r="GR1656" s="42"/>
      <c r="GS1656" s="42"/>
      <c r="GT1656" s="42"/>
    </row>
    <row r="1657" spans="32:202" x14ac:dyDescent="0.35">
      <c r="AF1657" s="42"/>
      <c r="AG1657" s="42"/>
      <c r="EX1657" s="42"/>
      <c r="EY1657" s="42"/>
      <c r="GP1657" s="42"/>
      <c r="GQ1657" s="42"/>
      <c r="GR1657" s="42"/>
      <c r="GS1657" s="42"/>
      <c r="GT1657" s="42"/>
    </row>
    <row r="1658" spans="32:202" x14ac:dyDescent="0.35">
      <c r="AF1658" s="42"/>
      <c r="AG1658" s="42"/>
      <c r="EX1658" s="42"/>
      <c r="EY1658" s="42"/>
      <c r="GP1658" s="42"/>
      <c r="GQ1658" s="42"/>
      <c r="GR1658" s="42"/>
      <c r="GS1658" s="42"/>
      <c r="GT1658" s="42"/>
    </row>
    <row r="1659" spans="32:202" x14ac:dyDescent="0.35">
      <c r="AF1659" s="42"/>
      <c r="AG1659" s="42"/>
      <c r="EX1659" s="42"/>
      <c r="EY1659" s="42"/>
      <c r="GP1659" s="42"/>
      <c r="GQ1659" s="42"/>
      <c r="GR1659" s="42"/>
      <c r="GS1659" s="42"/>
      <c r="GT1659" s="42"/>
    </row>
    <row r="1660" spans="32:202" x14ac:dyDescent="0.35">
      <c r="AF1660" s="42"/>
      <c r="AG1660" s="42"/>
      <c r="EX1660" s="42"/>
      <c r="EY1660" s="42"/>
      <c r="GP1660" s="42"/>
      <c r="GQ1660" s="42"/>
      <c r="GR1660" s="42"/>
      <c r="GS1660" s="42"/>
      <c r="GT1660" s="42"/>
    </row>
    <row r="1661" spans="32:202" x14ac:dyDescent="0.35">
      <c r="AF1661" s="42"/>
      <c r="AG1661" s="42"/>
      <c r="EX1661" s="42"/>
      <c r="EY1661" s="42"/>
      <c r="GP1661" s="42"/>
      <c r="GQ1661" s="42"/>
      <c r="GR1661" s="42"/>
      <c r="GS1661" s="42"/>
      <c r="GT1661" s="42"/>
    </row>
    <row r="1662" spans="32:202" x14ac:dyDescent="0.35">
      <c r="AF1662" s="42"/>
      <c r="AG1662" s="42"/>
      <c r="EX1662" s="42"/>
      <c r="EY1662" s="42"/>
      <c r="GP1662" s="42"/>
      <c r="GQ1662" s="42"/>
      <c r="GR1662" s="42"/>
      <c r="GS1662" s="42"/>
      <c r="GT1662" s="42"/>
    </row>
    <row r="1663" spans="32:202" x14ac:dyDescent="0.35">
      <c r="AF1663" s="42"/>
      <c r="AG1663" s="42"/>
      <c r="EX1663" s="42"/>
      <c r="EY1663" s="42"/>
      <c r="GP1663" s="42"/>
      <c r="GQ1663" s="42"/>
      <c r="GR1663" s="42"/>
      <c r="GS1663" s="42"/>
      <c r="GT1663" s="42"/>
    </row>
    <row r="1664" spans="32:202" x14ac:dyDescent="0.35">
      <c r="AF1664" s="42"/>
      <c r="AG1664" s="42"/>
      <c r="EX1664" s="42"/>
      <c r="EY1664" s="42"/>
      <c r="GP1664" s="42"/>
      <c r="GQ1664" s="42"/>
      <c r="GR1664" s="42"/>
      <c r="GS1664" s="42"/>
      <c r="GT1664" s="42"/>
    </row>
    <row r="1665" spans="32:202" x14ac:dyDescent="0.35">
      <c r="AF1665" s="42"/>
      <c r="AG1665" s="42"/>
      <c r="EX1665" s="42"/>
      <c r="EY1665" s="42"/>
      <c r="GP1665" s="42"/>
      <c r="GQ1665" s="42"/>
      <c r="GR1665" s="42"/>
      <c r="GS1665" s="42"/>
      <c r="GT1665" s="42"/>
    </row>
    <row r="1666" spans="32:202" x14ac:dyDescent="0.35">
      <c r="AF1666" s="42"/>
      <c r="AG1666" s="42"/>
      <c r="EX1666" s="42"/>
      <c r="EY1666" s="42"/>
      <c r="GP1666" s="42"/>
      <c r="GQ1666" s="42"/>
      <c r="GR1666" s="42"/>
      <c r="GS1666" s="42"/>
      <c r="GT1666" s="42"/>
    </row>
    <row r="1667" spans="32:202" x14ac:dyDescent="0.35">
      <c r="AF1667" s="42"/>
      <c r="AG1667" s="42"/>
      <c r="EX1667" s="42"/>
      <c r="EY1667" s="42"/>
      <c r="GP1667" s="42"/>
      <c r="GQ1667" s="42"/>
      <c r="GR1667" s="42"/>
      <c r="GS1667" s="42"/>
      <c r="GT1667" s="42"/>
    </row>
    <row r="1668" spans="32:202" x14ac:dyDescent="0.35">
      <c r="AF1668" s="42"/>
      <c r="AG1668" s="42"/>
      <c r="EX1668" s="42"/>
      <c r="EY1668" s="42"/>
      <c r="GP1668" s="42"/>
      <c r="GQ1668" s="42"/>
      <c r="GR1668" s="42"/>
      <c r="GS1668" s="42"/>
      <c r="GT1668" s="42"/>
    </row>
    <row r="1669" spans="32:202" x14ac:dyDescent="0.35">
      <c r="AF1669" s="42"/>
      <c r="AG1669" s="42"/>
      <c r="EX1669" s="42"/>
      <c r="EY1669" s="42"/>
      <c r="GP1669" s="42"/>
      <c r="GQ1669" s="42"/>
      <c r="GR1669" s="42"/>
      <c r="GS1669" s="42"/>
      <c r="GT1669" s="42"/>
    </row>
    <row r="1670" spans="32:202" x14ac:dyDescent="0.35">
      <c r="AF1670" s="42"/>
      <c r="AG1670" s="42"/>
      <c r="EX1670" s="42"/>
      <c r="EY1670" s="42"/>
      <c r="GP1670" s="42"/>
      <c r="GQ1670" s="42"/>
      <c r="GR1670" s="42"/>
      <c r="GS1670" s="42"/>
      <c r="GT1670" s="42"/>
    </row>
    <row r="1671" spans="32:202" x14ac:dyDescent="0.35">
      <c r="AF1671" s="42"/>
      <c r="AG1671" s="42"/>
      <c r="EX1671" s="42"/>
      <c r="EY1671" s="42"/>
      <c r="GP1671" s="42"/>
      <c r="GQ1671" s="42"/>
      <c r="GR1671" s="42"/>
      <c r="GS1671" s="42"/>
      <c r="GT1671" s="42"/>
    </row>
    <row r="1672" spans="32:202" x14ac:dyDescent="0.35">
      <c r="AF1672" s="42"/>
      <c r="AG1672" s="42"/>
      <c r="EX1672" s="42"/>
      <c r="EY1672" s="42"/>
      <c r="GP1672" s="42"/>
      <c r="GQ1672" s="42"/>
      <c r="GR1672" s="42"/>
      <c r="GS1672" s="42"/>
      <c r="GT1672" s="42"/>
    </row>
    <row r="1673" spans="32:202" x14ac:dyDescent="0.35">
      <c r="AF1673" s="42"/>
      <c r="AG1673" s="42"/>
      <c r="EX1673" s="42"/>
      <c r="EY1673" s="42"/>
      <c r="GP1673" s="42"/>
      <c r="GQ1673" s="42"/>
      <c r="GR1673" s="42"/>
      <c r="GS1673" s="42"/>
      <c r="GT1673" s="42"/>
    </row>
    <row r="1674" spans="32:202" x14ac:dyDescent="0.35">
      <c r="AF1674" s="42"/>
      <c r="AG1674" s="42"/>
      <c r="EX1674" s="42"/>
      <c r="EY1674" s="42"/>
      <c r="GP1674" s="42"/>
      <c r="GQ1674" s="42"/>
      <c r="GR1674" s="42"/>
      <c r="GS1674" s="42"/>
      <c r="GT1674" s="42"/>
    </row>
    <row r="1675" spans="32:202" x14ac:dyDescent="0.35">
      <c r="AF1675" s="42"/>
      <c r="AG1675" s="42"/>
      <c r="EX1675" s="42"/>
      <c r="EY1675" s="42"/>
      <c r="GP1675" s="42"/>
      <c r="GQ1675" s="42"/>
      <c r="GR1675" s="42"/>
      <c r="GS1675" s="42"/>
      <c r="GT1675" s="42"/>
    </row>
    <row r="1676" spans="32:202" x14ac:dyDescent="0.35">
      <c r="AF1676" s="42"/>
      <c r="AG1676" s="42"/>
      <c r="EX1676" s="42"/>
      <c r="EY1676" s="42"/>
      <c r="GP1676" s="42"/>
      <c r="GQ1676" s="42"/>
      <c r="GR1676" s="42"/>
      <c r="GS1676" s="42"/>
      <c r="GT1676" s="42"/>
    </row>
    <row r="1677" spans="32:202" x14ac:dyDescent="0.35">
      <c r="AF1677" s="42"/>
      <c r="AG1677" s="42"/>
      <c r="EX1677" s="42"/>
      <c r="EY1677" s="42"/>
      <c r="GP1677" s="42"/>
      <c r="GQ1677" s="42"/>
      <c r="GR1677" s="42"/>
      <c r="GS1677" s="42"/>
      <c r="GT1677" s="42"/>
    </row>
    <row r="1678" spans="32:202" x14ac:dyDescent="0.35">
      <c r="AF1678" s="42"/>
      <c r="AG1678" s="42"/>
      <c r="EX1678" s="42"/>
      <c r="EY1678" s="42"/>
      <c r="GP1678" s="42"/>
      <c r="GQ1678" s="42"/>
      <c r="GR1678" s="42"/>
      <c r="GS1678" s="42"/>
      <c r="GT1678" s="42"/>
    </row>
    <row r="1679" spans="32:202" x14ac:dyDescent="0.35">
      <c r="AF1679" s="42"/>
      <c r="AG1679" s="42"/>
      <c r="EX1679" s="42"/>
      <c r="EY1679" s="42"/>
      <c r="GP1679" s="42"/>
      <c r="GQ1679" s="42"/>
      <c r="GR1679" s="42"/>
      <c r="GS1679" s="42"/>
      <c r="GT1679" s="42"/>
    </row>
    <row r="1680" spans="32:202" x14ac:dyDescent="0.35">
      <c r="AF1680" s="42"/>
      <c r="AG1680" s="42"/>
      <c r="EX1680" s="42"/>
      <c r="EY1680" s="42"/>
      <c r="GP1680" s="42"/>
      <c r="GQ1680" s="42"/>
      <c r="GR1680" s="42"/>
      <c r="GS1680" s="42"/>
      <c r="GT1680" s="42"/>
    </row>
    <row r="1681" spans="32:202" x14ac:dyDescent="0.35">
      <c r="AF1681" s="42"/>
      <c r="AG1681" s="42"/>
      <c r="EX1681" s="42"/>
      <c r="EY1681" s="42"/>
      <c r="GP1681" s="42"/>
      <c r="GQ1681" s="42"/>
      <c r="GR1681" s="42"/>
      <c r="GS1681" s="42"/>
      <c r="GT1681" s="42"/>
    </row>
    <row r="1682" spans="32:202" x14ac:dyDescent="0.35">
      <c r="AF1682" s="42"/>
      <c r="AG1682" s="42"/>
      <c r="EX1682" s="42"/>
      <c r="EY1682" s="42"/>
      <c r="GP1682" s="42"/>
      <c r="GQ1682" s="42"/>
      <c r="GR1682" s="42"/>
      <c r="GS1682" s="42"/>
      <c r="GT1682" s="42"/>
    </row>
    <row r="1683" spans="32:202" x14ac:dyDescent="0.35">
      <c r="AF1683" s="42"/>
      <c r="AG1683" s="42"/>
      <c r="EX1683" s="42"/>
      <c r="EY1683" s="42"/>
      <c r="GP1683" s="42"/>
      <c r="GQ1683" s="42"/>
      <c r="GR1683" s="42"/>
      <c r="GS1683" s="42"/>
      <c r="GT1683" s="42"/>
    </row>
    <row r="1684" spans="32:202" x14ac:dyDescent="0.35">
      <c r="AF1684" s="42"/>
      <c r="AG1684" s="42"/>
      <c r="EX1684" s="42"/>
      <c r="EY1684" s="42"/>
      <c r="GP1684" s="42"/>
      <c r="GQ1684" s="42"/>
      <c r="GR1684" s="42"/>
      <c r="GS1684" s="42"/>
      <c r="GT1684" s="42"/>
    </row>
    <row r="1685" spans="32:202" x14ac:dyDescent="0.35">
      <c r="AF1685" s="42"/>
      <c r="AG1685" s="42"/>
      <c r="EX1685" s="42"/>
      <c r="EY1685" s="42"/>
      <c r="GP1685" s="42"/>
      <c r="GQ1685" s="42"/>
      <c r="GR1685" s="42"/>
      <c r="GS1685" s="42"/>
      <c r="GT1685" s="42"/>
    </row>
    <row r="1686" spans="32:202" x14ac:dyDescent="0.35">
      <c r="AF1686" s="42"/>
      <c r="AG1686" s="42"/>
      <c r="EX1686" s="42"/>
      <c r="EY1686" s="42"/>
      <c r="GP1686" s="42"/>
      <c r="GQ1686" s="42"/>
      <c r="GR1686" s="42"/>
      <c r="GS1686" s="42"/>
      <c r="GT1686" s="42"/>
    </row>
    <row r="1687" spans="32:202" x14ac:dyDescent="0.35">
      <c r="AF1687" s="42"/>
      <c r="AG1687" s="42"/>
      <c r="EX1687" s="42"/>
      <c r="EY1687" s="42"/>
      <c r="GP1687" s="42"/>
      <c r="GQ1687" s="42"/>
      <c r="GR1687" s="42"/>
      <c r="GS1687" s="42"/>
      <c r="GT1687" s="42"/>
    </row>
    <row r="1688" spans="32:202" x14ac:dyDescent="0.35">
      <c r="AF1688" s="42"/>
      <c r="AG1688" s="42"/>
      <c r="EX1688" s="42"/>
      <c r="EY1688" s="42"/>
      <c r="GP1688" s="42"/>
      <c r="GQ1688" s="42"/>
      <c r="GR1688" s="42"/>
      <c r="GS1688" s="42"/>
      <c r="GT1688" s="42"/>
    </row>
    <row r="1689" spans="32:202" x14ac:dyDescent="0.35">
      <c r="AF1689" s="42"/>
      <c r="AG1689" s="42"/>
      <c r="EX1689" s="42"/>
      <c r="EY1689" s="42"/>
      <c r="GP1689" s="42"/>
      <c r="GQ1689" s="42"/>
      <c r="GR1689" s="42"/>
      <c r="GS1689" s="42"/>
      <c r="GT1689" s="42"/>
    </row>
    <row r="1690" spans="32:202" x14ac:dyDescent="0.35">
      <c r="AF1690" s="42"/>
      <c r="AG1690" s="42"/>
      <c r="EX1690" s="42"/>
      <c r="EY1690" s="42"/>
      <c r="GP1690" s="42"/>
      <c r="GQ1690" s="42"/>
      <c r="GR1690" s="42"/>
      <c r="GS1690" s="42"/>
      <c r="GT1690" s="42"/>
    </row>
    <row r="1691" spans="32:202" x14ac:dyDescent="0.35">
      <c r="AF1691" s="42"/>
      <c r="AG1691" s="42"/>
      <c r="EX1691" s="42"/>
      <c r="EY1691" s="42"/>
      <c r="GP1691" s="42"/>
      <c r="GQ1691" s="42"/>
      <c r="GR1691" s="42"/>
      <c r="GS1691" s="42"/>
      <c r="GT1691" s="42"/>
    </row>
    <row r="1692" spans="32:202" x14ac:dyDescent="0.35">
      <c r="AF1692" s="42"/>
      <c r="AG1692" s="42"/>
      <c r="EX1692" s="42"/>
      <c r="EY1692" s="42"/>
      <c r="GP1692" s="42"/>
      <c r="GQ1692" s="42"/>
      <c r="GR1692" s="42"/>
      <c r="GS1692" s="42"/>
      <c r="GT1692" s="42"/>
    </row>
    <row r="1693" spans="32:202" x14ac:dyDescent="0.35">
      <c r="AF1693" s="42"/>
      <c r="AG1693" s="42"/>
      <c r="EX1693" s="42"/>
      <c r="EY1693" s="42"/>
      <c r="GP1693" s="42"/>
      <c r="GQ1693" s="42"/>
      <c r="GR1693" s="42"/>
      <c r="GS1693" s="42"/>
      <c r="GT1693" s="42"/>
    </row>
    <row r="1694" spans="32:202" x14ac:dyDescent="0.35">
      <c r="AF1694" s="42"/>
      <c r="AG1694" s="42"/>
      <c r="EX1694" s="42"/>
      <c r="EY1694" s="42"/>
      <c r="GP1694" s="42"/>
      <c r="GQ1694" s="42"/>
      <c r="GR1694" s="42"/>
      <c r="GS1694" s="42"/>
      <c r="GT1694" s="42"/>
    </row>
    <row r="1695" spans="32:202" x14ac:dyDescent="0.35">
      <c r="AF1695" s="42"/>
      <c r="AG1695" s="42"/>
      <c r="EX1695" s="42"/>
      <c r="EY1695" s="42"/>
      <c r="GP1695" s="42"/>
      <c r="GQ1695" s="42"/>
      <c r="GR1695" s="42"/>
      <c r="GS1695" s="42"/>
      <c r="GT1695" s="42"/>
    </row>
    <row r="1696" spans="32:202" x14ac:dyDescent="0.35">
      <c r="AF1696" s="42"/>
      <c r="AG1696" s="42"/>
      <c r="EX1696" s="42"/>
      <c r="EY1696" s="42"/>
      <c r="GP1696" s="42"/>
      <c r="GQ1696" s="42"/>
      <c r="GR1696" s="42"/>
      <c r="GS1696" s="42"/>
      <c r="GT1696" s="42"/>
    </row>
    <row r="1697" spans="32:202" x14ac:dyDescent="0.35">
      <c r="AF1697" s="42"/>
      <c r="AG1697" s="42"/>
      <c r="EX1697" s="42"/>
      <c r="EY1697" s="42"/>
      <c r="GP1697" s="42"/>
      <c r="GQ1697" s="42"/>
      <c r="GR1697" s="42"/>
      <c r="GS1697" s="42"/>
      <c r="GT1697" s="42"/>
    </row>
    <row r="1698" spans="32:202" x14ac:dyDescent="0.35">
      <c r="AF1698" s="42"/>
      <c r="AG1698" s="42"/>
      <c r="EX1698" s="42"/>
      <c r="EY1698" s="42"/>
      <c r="GP1698" s="42"/>
      <c r="GQ1698" s="42"/>
      <c r="GR1698" s="42"/>
      <c r="GS1698" s="42"/>
      <c r="GT1698" s="42"/>
    </row>
    <row r="1699" spans="32:202" x14ac:dyDescent="0.35">
      <c r="AF1699" s="42"/>
      <c r="AG1699" s="42"/>
      <c r="EX1699" s="42"/>
      <c r="EY1699" s="42"/>
      <c r="GP1699" s="42"/>
      <c r="GQ1699" s="42"/>
      <c r="GR1699" s="42"/>
      <c r="GS1699" s="42"/>
      <c r="GT1699" s="42"/>
    </row>
    <row r="1700" spans="32:202" x14ac:dyDescent="0.35">
      <c r="AF1700" s="42"/>
      <c r="AG1700" s="42"/>
      <c r="EX1700" s="42"/>
      <c r="EY1700" s="42"/>
      <c r="GP1700" s="42"/>
      <c r="GQ1700" s="42"/>
      <c r="GR1700" s="42"/>
      <c r="GS1700" s="42"/>
      <c r="GT1700" s="42"/>
    </row>
    <row r="1701" spans="32:202" x14ac:dyDescent="0.35">
      <c r="AF1701" s="42"/>
      <c r="AG1701" s="42"/>
      <c r="EX1701" s="42"/>
      <c r="EY1701" s="42"/>
      <c r="GP1701" s="42"/>
      <c r="GQ1701" s="42"/>
      <c r="GR1701" s="42"/>
      <c r="GS1701" s="42"/>
      <c r="GT1701" s="42"/>
    </row>
    <row r="1702" spans="32:202" x14ac:dyDescent="0.35">
      <c r="AF1702" s="42"/>
      <c r="AG1702" s="42"/>
      <c r="EX1702" s="42"/>
      <c r="EY1702" s="42"/>
      <c r="GP1702" s="42"/>
      <c r="GQ1702" s="42"/>
      <c r="GR1702" s="42"/>
      <c r="GS1702" s="42"/>
      <c r="GT1702" s="42"/>
    </row>
    <row r="1703" spans="32:202" x14ac:dyDescent="0.35">
      <c r="AF1703" s="42"/>
      <c r="AG1703" s="42"/>
      <c r="EX1703" s="42"/>
      <c r="EY1703" s="42"/>
      <c r="GP1703" s="42"/>
      <c r="GQ1703" s="42"/>
      <c r="GR1703" s="42"/>
      <c r="GS1703" s="42"/>
      <c r="GT1703" s="42"/>
    </row>
    <row r="1704" spans="32:202" x14ac:dyDescent="0.35">
      <c r="AF1704" s="42"/>
      <c r="AG1704" s="42"/>
      <c r="EX1704" s="42"/>
      <c r="EY1704" s="42"/>
      <c r="GP1704" s="42"/>
      <c r="GQ1704" s="42"/>
      <c r="GR1704" s="42"/>
      <c r="GS1704" s="42"/>
      <c r="GT1704" s="42"/>
    </row>
    <row r="1705" spans="32:202" x14ac:dyDescent="0.35">
      <c r="AF1705" s="42"/>
      <c r="AG1705" s="42"/>
      <c r="EX1705" s="42"/>
      <c r="EY1705" s="42"/>
      <c r="GP1705" s="42"/>
      <c r="GQ1705" s="42"/>
      <c r="GR1705" s="42"/>
      <c r="GS1705" s="42"/>
      <c r="GT1705" s="42"/>
    </row>
    <row r="1706" spans="32:202" x14ac:dyDescent="0.35">
      <c r="AF1706" s="42"/>
      <c r="AG1706" s="42"/>
      <c r="EX1706" s="42"/>
      <c r="EY1706" s="42"/>
      <c r="GP1706" s="42"/>
      <c r="GQ1706" s="42"/>
      <c r="GR1706" s="42"/>
      <c r="GS1706" s="42"/>
      <c r="GT1706" s="42"/>
    </row>
    <row r="1707" spans="32:202" x14ac:dyDescent="0.35">
      <c r="AF1707" s="42"/>
      <c r="AG1707" s="42"/>
      <c r="EX1707" s="42"/>
      <c r="EY1707" s="42"/>
      <c r="GP1707" s="42"/>
      <c r="GQ1707" s="42"/>
      <c r="GR1707" s="42"/>
      <c r="GS1707" s="42"/>
      <c r="GT1707" s="42"/>
    </row>
    <row r="1708" spans="32:202" x14ac:dyDescent="0.35">
      <c r="AF1708" s="42"/>
      <c r="AG1708" s="42"/>
      <c r="EX1708" s="42"/>
      <c r="EY1708" s="42"/>
      <c r="GP1708" s="42"/>
      <c r="GQ1708" s="42"/>
      <c r="GR1708" s="42"/>
      <c r="GS1708" s="42"/>
      <c r="GT1708" s="42"/>
    </row>
    <row r="1709" spans="32:202" x14ac:dyDescent="0.35">
      <c r="AF1709" s="42"/>
      <c r="AG1709" s="42"/>
      <c r="EX1709" s="42"/>
      <c r="EY1709" s="42"/>
      <c r="GP1709" s="42"/>
      <c r="GQ1709" s="42"/>
      <c r="GR1709" s="42"/>
      <c r="GS1709" s="42"/>
      <c r="GT1709" s="42"/>
    </row>
    <row r="1710" spans="32:202" x14ac:dyDescent="0.35">
      <c r="AF1710" s="42"/>
      <c r="AG1710" s="42"/>
      <c r="EX1710" s="42"/>
      <c r="EY1710" s="42"/>
      <c r="GP1710" s="42"/>
      <c r="GQ1710" s="42"/>
      <c r="GR1710" s="42"/>
      <c r="GS1710" s="42"/>
      <c r="GT1710" s="42"/>
    </row>
    <row r="1711" spans="32:202" x14ac:dyDescent="0.35">
      <c r="AF1711" s="42"/>
      <c r="AG1711" s="42"/>
      <c r="EX1711" s="42"/>
      <c r="EY1711" s="42"/>
      <c r="GP1711" s="42"/>
      <c r="GQ1711" s="42"/>
      <c r="GR1711" s="42"/>
      <c r="GS1711" s="42"/>
      <c r="GT1711" s="42"/>
    </row>
    <row r="1712" spans="32:202" x14ac:dyDescent="0.35">
      <c r="AF1712" s="42"/>
      <c r="AG1712" s="42"/>
      <c r="EX1712" s="42"/>
      <c r="EY1712" s="42"/>
      <c r="GP1712" s="42"/>
      <c r="GQ1712" s="42"/>
      <c r="GR1712" s="42"/>
      <c r="GS1712" s="42"/>
      <c r="GT1712" s="42"/>
    </row>
    <row r="1713" spans="32:202" x14ac:dyDescent="0.35">
      <c r="AF1713" s="42"/>
      <c r="AG1713" s="42"/>
      <c r="EX1713" s="42"/>
      <c r="EY1713" s="42"/>
      <c r="GP1713" s="42"/>
      <c r="GQ1713" s="42"/>
      <c r="GR1713" s="42"/>
      <c r="GS1713" s="42"/>
      <c r="GT1713" s="42"/>
    </row>
    <row r="1714" spans="32:202" x14ac:dyDescent="0.35">
      <c r="AF1714" s="42"/>
      <c r="AG1714" s="42"/>
      <c r="EX1714" s="42"/>
      <c r="EY1714" s="42"/>
      <c r="GP1714" s="42"/>
      <c r="GQ1714" s="42"/>
      <c r="GR1714" s="42"/>
      <c r="GS1714" s="42"/>
      <c r="GT1714" s="42"/>
    </row>
    <row r="1715" spans="32:202" x14ac:dyDescent="0.35">
      <c r="AF1715" s="42"/>
      <c r="AG1715" s="42"/>
      <c r="EX1715" s="42"/>
      <c r="EY1715" s="42"/>
      <c r="GP1715" s="42"/>
      <c r="GQ1715" s="42"/>
      <c r="GR1715" s="42"/>
      <c r="GS1715" s="42"/>
      <c r="GT1715" s="42"/>
    </row>
    <row r="1716" spans="32:202" x14ac:dyDescent="0.35">
      <c r="AF1716" s="42"/>
      <c r="AG1716" s="42"/>
      <c r="EX1716" s="42"/>
      <c r="EY1716" s="42"/>
      <c r="GP1716" s="42"/>
      <c r="GQ1716" s="42"/>
      <c r="GR1716" s="42"/>
      <c r="GS1716" s="42"/>
      <c r="GT1716" s="42"/>
    </row>
    <row r="1717" spans="32:202" x14ac:dyDescent="0.35">
      <c r="AF1717" s="42"/>
      <c r="AG1717" s="42"/>
      <c r="EX1717" s="42"/>
      <c r="EY1717" s="42"/>
      <c r="GP1717" s="42"/>
      <c r="GQ1717" s="42"/>
      <c r="GR1717" s="42"/>
      <c r="GS1717" s="42"/>
      <c r="GT1717" s="42"/>
    </row>
    <row r="1718" spans="32:202" x14ac:dyDescent="0.35">
      <c r="AF1718" s="42"/>
      <c r="AG1718" s="42"/>
      <c r="EX1718" s="42"/>
      <c r="EY1718" s="42"/>
      <c r="GP1718" s="42"/>
      <c r="GQ1718" s="42"/>
      <c r="GR1718" s="42"/>
      <c r="GS1718" s="42"/>
      <c r="GT1718" s="42"/>
    </row>
    <row r="1719" spans="32:202" x14ac:dyDescent="0.35">
      <c r="AF1719" s="42"/>
      <c r="AG1719" s="42"/>
      <c r="EX1719" s="42"/>
      <c r="EY1719" s="42"/>
      <c r="GP1719" s="42"/>
      <c r="GQ1719" s="42"/>
      <c r="GR1719" s="42"/>
      <c r="GS1719" s="42"/>
      <c r="GT1719" s="42"/>
    </row>
    <row r="1720" spans="32:202" x14ac:dyDescent="0.35">
      <c r="AF1720" s="42"/>
      <c r="AG1720" s="42"/>
      <c r="EX1720" s="42"/>
      <c r="EY1720" s="42"/>
      <c r="GP1720" s="42"/>
      <c r="GQ1720" s="42"/>
      <c r="GR1720" s="42"/>
      <c r="GS1720" s="42"/>
      <c r="GT1720" s="42"/>
    </row>
    <row r="1721" spans="32:202" x14ac:dyDescent="0.35">
      <c r="AF1721" s="42"/>
      <c r="AG1721" s="42"/>
      <c r="EX1721" s="42"/>
      <c r="EY1721" s="42"/>
      <c r="GP1721" s="42"/>
      <c r="GQ1721" s="42"/>
      <c r="GR1721" s="42"/>
      <c r="GS1721" s="42"/>
      <c r="GT1721" s="42"/>
    </row>
    <row r="1722" spans="32:202" x14ac:dyDescent="0.35">
      <c r="AF1722" s="42"/>
      <c r="AG1722" s="42"/>
      <c r="EX1722" s="42"/>
      <c r="EY1722" s="42"/>
      <c r="GP1722" s="42"/>
      <c r="GQ1722" s="42"/>
      <c r="GR1722" s="42"/>
      <c r="GS1722" s="42"/>
      <c r="GT1722" s="42"/>
    </row>
    <row r="1723" spans="32:202" x14ac:dyDescent="0.35">
      <c r="AF1723" s="42"/>
      <c r="AG1723" s="42"/>
      <c r="EX1723" s="42"/>
      <c r="EY1723" s="42"/>
      <c r="GP1723" s="42"/>
      <c r="GQ1723" s="42"/>
      <c r="GR1723" s="42"/>
      <c r="GS1723" s="42"/>
      <c r="GT1723" s="42"/>
    </row>
    <row r="1724" spans="32:202" x14ac:dyDescent="0.35">
      <c r="AF1724" s="42"/>
      <c r="AG1724" s="42"/>
      <c r="EX1724" s="42"/>
      <c r="EY1724" s="42"/>
      <c r="GP1724" s="42"/>
      <c r="GQ1724" s="42"/>
      <c r="GR1724" s="42"/>
      <c r="GS1724" s="42"/>
      <c r="GT1724" s="42"/>
    </row>
    <row r="1725" spans="32:202" x14ac:dyDescent="0.35">
      <c r="AF1725" s="42"/>
      <c r="AG1725" s="42"/>
      <c r="EX1725" s="42"/>
      <c r="EY1725" s="42"/>
      <c r="GP1725" s="42"/>
      <c r="GQ1725" s="42"/>
      <c r="GR1725" s="42"/>
      <c r="GS1725" s="42"/>
      <c r="GT1725" s="42"/>
    </row>
    <row r="1726" spans="32:202" x14ac:dyDescent="0.35">
      <c r="AF1726" s="42"/>
      <c r="AG1726" s="42"/>
      <c r="EX1726" s="42"/>
      <c r="EY1726" s="42"/>
      <c r="GP1726" s="42"/>
      <c r="GQ1726" s="42"/>
      <c r="GR1726" s="42"/>
      <c r="GS1726" s="42"/>
      <c r="GT1726" s="42"/>
    </row>
    <row r="1727" spans="32:202" x14ac:dyDescent="0.35">
      <c r="AF1727" s="42"/>
      <c r="AG1727" s="42"/>
      <c r="EX1727" s="42"/>
      <c r="EY1727" s="42"/>
      <c r="GP1727" s="42"/>
      <c r="GQ1727" s="42"/>
      <c r="GR1727" s="42"/>
      <c r="GS1727" s="42"/>
      <c r="GT1727" s="42"/>
    </row>
    <row r="1728" spans="32:202" x14ac:dyDescent="0.35">
      <c r="AF1728" s="42"/>
      <c r="AG1728" s="42"/>
      <c r="EX1728" s="42"/>
      <c r="EY1728" s="42"/>
      <c r="GP1728" s="42"/>
      <c r="GQ1728" s="42"/>
      <c r="GR1728" s="42"/>
      <c r="GS1728" s="42"/>
      <c r="GT1728" s="42"/>
    </row>
    <row r="1729" spans="32:202" x14ac:dyDescent="0.35">
      <c r="AF1729" s="42"/>
      <c r="AG1729" s="42"/>
      <c r="EX1729" s="42"/>
      <c r="EY1729" s="42"/>
      <c r="GP1729" s="42"/>
      <c r="GQ1729" s="42"/>
      <c r="GR1729" s="42"/>
      <c r="GS1729" s="42"/>
      <c r="GT1729" s="42"/>
    </row>
    <row r="1730" spans="32:202" x14ac:dyDescent="0.35">
      <c r="AF1730" s="42"/>
      <c r="AG1730" s="42"/>
      <c r="EX1730" s="42"/>
      <c r="EY1730" s="42"/>
      <c r="GP1730" s="42"/>
      <c r="GQ1730" s="42"/>
      <c r="GR1730" s="42"/>
      <c r="GS1730" s="42"/>
      <c r="GT1730" s="42"/>
    </row>
    <row r="1731" spans="32:202" x14ac:dyDescent="0.35">
      <c r="AF1731" s="42"/>
      <c r="AG1731" s="42"/>
      <c r="EX1731" s="42"/>
      <c r="EY1731" s="42"/>
      <c r="GP1731" s="42"/>
      <c r="GQ1731" s="42"/>
      <c r="GR1731" s="42"/>
      <c r="GS1731" s="42"/>
      <c r="GT1731" s="42"/>
    </row>
    <row r="1732" spans="32:202" x14ac:dyDescent="0.35">
      <c r="AF1732" s="42"/>
      <c r="AG1732" s="42"/>
      <c r="EX1732" s="42"/>
      <c r="EY1732" s="42"/>
      <c r="GP1732" s="42"/>
      <c r="GQ1732" s="42"/>
      <c r="GR1732" s="42"/>
      <c r="GS1732" s="42"/>
      <c r="GT1732" s="42"/>
    </row>
    <row r="1733" spans="32:202" x14ac:dyDescent="0.35">
      <c r="AF1733" s="42"/>
      <c r="AG1733" s="42"/>
      <c r="EX1733" s="42"/>
      <c r="EY1733" s="42"/>
      <c r="GP1733" s="42"/>
      <c r="GQ1733" s="42"/>
      <c r="GR1733" s="42"/>
      <c r="GS1733" s="42"/>
      <c r="GT1733" s="42"/>
    </row>
    <row r="1734" spans="32:202" x14ac:dyDescent="0.35">
      <c r="AF1734" s="42"/>
      <c r="AG1734" s="42"/>
      <c r="EX1734" s="42"/>
      <c r="EY1734" s="42"/>
      <c r="GP1734" s="42"/>
      <c r="GQ1734" s="42"/>
      <c r="GR1734" s="42"/>
      <c r="GS1734" s="42"/>
      <c r="GT1734" s="42"/>
    </row>
    <row r="1735" spans="32:202" x14ac:dyDescent="0.35">
      <c r="AF1735" s="42"/>
      <c r="AG1735" s="42"/>
      <c r="EX1735" s="42"/>
      <c r="EY1735" s="42"/>
      <c r="GP1735" s="42"/>
      <c r="GQ1735" s="42"/>
      <c r="GR1735" s="42"/>
      <c r="GS1735" s="42"/>
      <c r="GT1735" s="42"/>
    </row>
    <row r="1736" spans="32:202" x14ac:dyDescent="0.35">
      <c r="AF1736" s="42"/>
      <c r="AG1736" s="42"/>
      <c r="EX1736" s="42"/>
      <c r="EY1736" s="42"/>
      <c r="GP1736" s="42"/>
      <c r="GQ1736" s="42"/>
      <c r="GR1736" s="42"/>
      <c r="GS1736" s="42"/>
      <c r="GT1736" s="42"/>
    </row>
    <row r="1737" spans="32:202" x14ac:dyDescent="0.35">
      <c r="AF1737" s="42"/>
      <c r="AG1737" s="42"/>
      <c r="EX1737" s="42"/>
      <c r="EY1737" s="42"/>
      <c r="GP1737" s="42"/>
      <c r="GQ1737" s="42"/>
      <c r="GR1737" s="42"/>
      <c r="GS1737" s="42"/>
      <c r="GT1737" s="42"/>
    </row>
    <row r="1738" spans="32:202" x14ac:dyDescent="0.35">
      <c r="AF1738" s="42"/>
      <c r="AG1738" s="42"/>
      <c r="EX1738" s="42"/>
      <c r="EY1738" s="42"/>
      <c r="GP1738" s="42"/>
      <c r="GQ1738" s="42"/>
      <c r="GR1738" s="42"/>
      <c r="GS1738" s="42"/>
      <c r="GT1738" s="42"/>
    </row>
    <row r="1739" spans="32:202" x14ac:dyDescent="0.35">
      <c r="AF1739" s="42"/>
      <c r="AG1739" s="42"/>
      <c r="EX1739" s="42"/>
      <c r="EY1739" s="42"/>
      <c r="GP1739" s="42"/>
      <c r="GQ1739" s="42"/>
      <c r="GR1739" s="42"/>
      <c r="GS1739" s="42"/>
      <c r="GT1739" s="42"/>
    </row>
    <row r="1740" spans="32:202" x14ac:dyDescent="0.35">
      <c r="AF1740" s="42"/>
      <c r="AG1740" s="42"/>
      <c r="EX1740" s="42"/>
      <c r="EY1740" s="42"/>
      <c r="GP1740" s="42"/>
      <c r="GQ1740" s="42"/>
      <c r="GR1740" s="42"/>
      <c r="GS1740" s="42"/>
      <c r="GT1740" s="42"/>
    </row>
    <row r="1741" spans="32:202" x14ac:dyDescent="0.35">
      <c r="AF1741" s="42"/>
      <c r="AG1741" s="42"/>
      <c r="EX1741" s="42"/>
      <c r="EY1741" s="42"/>
      <c r="GP1741" s="42"/>
      <c r="GQ1741" s="42"/>
      <c r="GR1741" s="42"/>
      <c r="GS1741" s="42"/>
      <c r="GT1741" s="42"/>
    </row>
    <row r="1742" spans="32:202" x14ac:dyDescent="0.35">
      <c r="AF1742" s="42"/>
      <c r="AG1742" s="42"/>
      <c r="EX1742" s="42"/>
      <c r="EY1742" s="42"/>
      <c r="GP1742" s="42"/>
      <c r="GQ1742" s="42"/>
      <c r="GR1742" s="42"/>
      <c r="GS1742" s="42"/>
      <c r="GT1742" s="42"/>
    </row>
    <row r="1743" spans="32:202" x14ac:dyDescent="0.35">
      <c r="AF1743" s="42"/>
      <c r="AG1743" s="42"/>
      <c r="EX1743" s="42"/>
      <c r="EY1743" s="42"/>
      <c r="GP1743" s="42"/>
      <c r="GQ1743" s="42"/>
      <c r="GR1743" s="42"/>
      <c r="GS1743" s="42"/>
      <c r="GT1743" s="42"/>
    </row>
    <row r="1744" spans="32:202" x14ac:dyDescent="0.35">
      <c r="AF1744" s="42"/>
      <c r="AG1744" s="42"/>
      <c r="EX1744" s="42"/>
      <c r="EY1744" s="42"/>
      <c r="GP1744" s="42"/>
      <c r="GQ1744" s="42"/>
      <c r="GR1744" s="42"/>
      <c r="GS1744" s="42"/>
      <c r="GT1744" s="42"/>
    </row>
    <row r="1745" spans="32:202" x14ac:dyDescent="0.35">
      <c r="AF1745" s="42"/>
      <c r="AG1745" s="42"/>
      <c r="EX1745" s="42"/>
      <c r="EY1745" s="42"/>
      <c r="GP1745" s="42"/>
      <c r="GQ1745" s="42"/>
      <c r="GR1745" s="42"/>
      <c r="GS1745" s="42"/>
      <c r="GT1745" s="42"/>
    </row>
    <row r="1746" spans="32:202" x14ac:dyDescent="0.35">
      <c r="AF1746" s="42"/>
      <c r="AG1746" s="42"/>
      <c r="EX1746" s="42"/>
      <c r="EY1746" s="42"/>
      <c r="GP1746" s="42"/>
      <c r="GQ1746" s="42"/>
      <c r="GR1746" s="42"/>
      <c r="GS1746" s="42"/>
      <c r="GT1746" s="42"/>
    </row>
    <row r="1747" spans="32:202" x14ac:dyDescent="0.35">
      <c r="AF1747" s="42"/>
      <c r="AG1747" s="42"/>
      <c r="EX1747" s="42"/>
      <c r="EY1747" s="42"/>
      <c r="GP1747" s="42"/>
      <c r="GQ1747" s="42"/>
      <c r="GR1747" s="42"/>
      <c r="GS1747" s="42"/>
      <c r="GT1747" s="42"/>
    </row>
    <row r="1748" spans="32:202" x14ac:dyDescent="0.35">
      <c r="AF1748" s="42"/>
      <c r="AG1748" s="42"/>
      <c r="EX1748" s="42"/>
      <c r="EY1748" s="42"/>
      <c r="GP1748" s="42"/>
      <c r="GQ1748" s="42"/>
      <c r="GR1748" s="42"/>
      <c r="GS1748" s="42"/>
      <c r="GT1748" s="42"/>
    </row>
    <row r="1749" spans="32:202" x14ac:dyDescent="0.35">
      <c r="AF1749" s="42"/>
      <c r="AG1749" s="42"/>
      <c r="EX1749" s="42"/>
      <c r="EY1749" s="42"/>
      <c r="GP1749" s="42"/>
      <c r="GQ1749" s="42"/>
      <c r="GR1749" s="42"/>
      <c r="GS1749" s="42"/>
      <c r="GT1749" s="42"/>
    </row>
    <row r="1750" spans="32:202" x14ac:dyDescent="0.35">
      <c r="AF1750" s="42"/>
      <c r="AG1750" s="42"/>
      <c r="EX1750" s="42"/>
      <c r="EY1750" s="42"/>
      <c r="GP1750" s="42"/>
      <c r="GQ1750" s="42"/>
      <c r="GR1750" s="42"/>
      <c r="GS1750" s="42"/>
      <c r="GT1750" s="42"/>
    </row>
    <row r="1751" spans="32:202" x14ac:dyDescent="0.35">
      <c r="AF1751" s="42"/>
      <c r="AG1751" s="42"/>
      <c r="EX1751" s="42"/>
      <c r="EY1751" s="42"/>
      <c r="GP1751" s="42"/>
      <c r="GQ1751" s="42"/>
      <c r="GR1751" s="42"/>
      <c r="GS1751" s="42"/>
      <c r="GT1751" s="42"/>
    </row>
    <row r="1752" spans="32:202" x14ac:dyDescent="0.35">
      <c r="AF1752" s="42"/>
      <c r="AG1752" s="42"/>
      <c r="EX1752" s="42"/>
      <c r="EY1752" s="42"/>
      <c r="GP1752" s="42"/>
      <c r="GQ1752" s="42"/>
      <c r="GR1752" s="42"/>
      <c r="GS1752" s="42"/>
      <c r="GT1752" s="42"/>
    </row>
    <row r="1753" spans="32:202" x14ac:dyDescent="0.35">
      <c r="AF1753" s="42"/>
      <c r="AG1753" s="42"/>
      <c r="EX1753" s="42"/>
      <c r="EY1753" s="42"/>
      <c r="GP1753" s="42"/>
      <c r="GQ1753" s="42"/>
      <c r="GR1753" s="42"/>
      <c r="GS1753" s="42"/>
      <c r="GT1753" s="42"/>
    </row>
    <row r="1754" spans="32:202" x14ac:dyDescent="0.35">
      <c r="AF1754" s="42"/>
      <c r="AG1754" s="42"/>
      <c r="EX1754" s="42"/>
      <c r="EY1754" s="42"/>
      <c r="GP1754" s="42"/>
      <c r="GQ1754" s="42"/>
      <c r="GR1754" s="42"/>
      <c r="GS1754" s="42"/>
      <c r="GT1754" s="42"/>
    </row>
    <row r="1755" spans="32:202" x14ac:dyDescent="0.35">
      <c r="AF1755" s="42"/>
      <c r="AG1755" s="42"/>
      <c r="EX1755" s="42"/>
      <c r="EY1755" s="42"/>
      <c r="GP1755" s="42"/>
      <c r="GQ1755" s="42"/>
      <c r="GR1755" s="42"/>
      <c r="GS1755" s="42"/>
      <c r="GT1755" s="42"/>
    </row>
    <row r="1756" spans="32:202" x14ac:dyDescent="0.35">
      <c r="AF1756" s="42"/>
      <c r="AG1756" s="42"/>
      <c r="EX1756" s="42"/>
      <c r="EY1756" s="42"/>
      <c r="GP1756" s="42"/>
      <c r="GQ1756" s="42"/>
      <c r="GR1756" s="42"/>
      <c r="GS1756" s="42"/>
      <c r="GT1756" s="42"/>
    </row>
    <row r="1757" spans="32:202" x14ac:dyDescent="0.35">
      <c r="AF1757" s="42"/>
      <c r="AG1757" s="42"/>
      <c r="EX1757" s="42"/>
      <c r="EY1757" s="42"/>
      <c r="GP1757" s="42"/>
      <c r="GQ1757" s="42"/>
      <c r="GR1757" s="42"/>
      <c r="GS1757" s="42"/>
      <c r="GT1757" s="42"/>
    </row>
    <row r="1758" spans="32:202" x14ac:dyDescent="0.35">
      <c r="AF1758" s="42"/>
      <c r="AG1758" s="42"/>
      <c r="EX1758" s="42"/>
      <c r="EY1758" s="42"/>
      <c r="GP1758" s="42"/>
      <c r="GQ1758" s="42"/>
      <c r="GR1758" s="42"/>
      <c r="GS1758" s="42"/>
      <c r="GT1758" s="42"/>
    </row>
    <row r="1759" spans="32:202" x14ac:dyDescent="0.35">
      <c r="AF1759" s="42"/>
      <c r="AG1759" s="42"/>
      <c r="EX1759" s="42"/>
      <c r="EY1759" s="42"/>
      <c r="GP1759" s="42"/>
      <c r="GQ1759" s="42"/>
      <c r="GR1759" s="42"/>
      <c r="GS1759" s="42"/>
      <c r="GT1759" s="42"/>
    </row>
    <row r="1760" spans="32:202" x14ac:dyDescent="0.35">
      <c r="AF1760" s="42"/>
      <c r="AG1760" s="42"/>
      <c r="EX1760" s="42"/>
      <c r="EY1760" s="42"/>
      <c r="GP1760" s="42"/>
      <c r="GQ1760" s="42"/>
      <c r="GR1760" s="42"/>
      <c r="GS1760" s="42"/>
      <c r="GT1760" s="42"/>
    </row>
    <row r="1761" spans="32:202" x14ac:dyDescent="0.35">
      <c r="AF1761" s="42"/>
      <c r="AG1761" s="42"/>
      <c r="EX1761" s="42"/>
      <c r="EY1761" s="42"/>
      <c r="GP1761" s="42"/>
      <c r="GQ1761" s="42"/>
      <c r="GR1761" s="42"/>
      <c r="GS1761" s="42"/>
      <c r="GT1761" s="42"/>
    </row>
    <row r="1762" spans="32:202" x14ac:dyDescent="0.35">
      <c r="AF1762" s="42"/>
      <c r="AG1762" s="42"/>
      <c r="EX1762" s="42"/>
      <c r="EY1762" s="42"/>
      <c r="GP1762" s="42"/>
      <c r="GQ1762" s="42"/>
      <c r="GR1762" s="42"/>
      <c r="GS1762" s="42"/>
      <c r="GT1762" s="42"/>
    </row>
    <row r="1763" spans="32:202" x14ac:dyDescent="0.35">
      <c r="AF1763" s="42"/>
      <c r="AG1763" s="42"/>
      <c r="EX1763" s="42"/>
      <c r="EY1763" s="42"/>
      <c r="GP1763" s="42"/>
      <c r="GQ1763" s="42"/>
      <c r="GR1763" s="42"/>
      <c r="GS1763" s="42"/>
      <c r="GT1763" s="42"/>
    </row>
    <row r="1764" spans="32:202" x14ac:dyDescent="0.35">
      <c r="AF1764" s="42"/>
      <c r="AG1764" s="42"/>
      <c r="EX1764" s="42"/>
      <c r="EY1764" s="42"/>
      <c r="GP1764" s="42"/>
      <c r="GQ1764" s="42"/>
      <c r="GR1764" s="42"/>
      <c r="GS1764" s="42"/>
      <c r="GT1764" s="42"/>
    </row>
    <row r="1765" spans="32:202" x14ac:dyDescent="0.35">
      <c r="AF1765" s="42"/>
      <c r="AG1765" s="42"/>
      <c r="EX1765" s="42"/>
      <c r="EY1765" s="42"/>
      <c r="GP1765" s="42"/>
      <c r="GQ1765" s="42"/>
      <c r="GR1765" s="42"/>
      <c r="GS1765" s="42"/>
      <c r="GT1765" s="42"/>
    </row>
    <row r="1766" spans="32:202" x14ac:dyDescent="0.35">
      <c r="AF1766" s="42"/>
      <c r="AG1766" s="42"/>
      <c r="EX1766" s="42"/>
      <c r="EY1766" s="42"/>
      <c r="GP1766" s="42"/>
      <c r="GQ1766" s="42"/>
      <c r="GR1766" s="42"/>
      <c r="GS1766" s="42"/>
      <c r="GT1766" s="42"/>
    </row>
    <row r="1767" spans="32:202" x14ac:dyDescent="0.35">
      <c r="AF1767" s="42"/>
      <c r="AG1767" s="42"/>
      <c r="EX1767" s="42"/>
      <c r="EY1767" s="42"/>
      <c r="GP1767" s="42"/>
      <c r="GQ1767" s="42"/>
      <c r="GR1767" s="42"/>
      <c r="GS1767" s="42"/>
      <c r="GT1767" s="42"/>
    </row>
    <row r="1768" spans="32:202" x14ac:dyDescent="0.35">
      <c r="AF1768" s="42"/>
      <c r="AG1768" s="42"/>
      <c r="EX1768" s="42"/>
      <c r="EY1768" s="42"/>
      <c r="GP1768" s="42"/>
      <c r="GQ1768" s="42"/>
      <c r="GR1768" s="42"/>
      <c r="GS1768" s="42"/>
      <c r="GT1768" s="42"/>
    </row>
    <row r="1769" spans="32:202" x14ac:dyDescent="0.35">
      <c r="AF1769" s="42"/>
      <c r="AG1769" s="42"/>
      <c r="EX1769" s="42"/>
      <c r="EY1769" s="42"/>
      <c r="GP1769" s="42"/>
      <c r="GQ1769" s="42"/>
      <c r="GR1769" s="42"/>
      <c r="GS1769" s="42"/>
      <c r="GT1769" s="42"/>
    </row>
    <row r="1770" spans="32:202" x14ac:dyDescent="0.35">
      <c r="AF1770" s="42"/>
      <c r="AG1770" s="42"/>
      <c r="EX1770" s="42"/>
      <c r="EY1770" s="42"/>
      <c r="GP1770" s="42"/>
      <c r="GQ1770" s="42"/>
      <c r="GR1770" s="42"/>
      <c r="GS1770" s="42"/>
      <c r="GT1770" s="42"/>
    </row>
    <row r="1771" spans="32:202" x14ac:dyDescent="0.35">
      <c r="AF1771" s="42"/>
      <c r="AG1771" s="42"/>
      <c r="EX1771" s="42"/>
      <c r="EY1771" s="42"/>
      <c r="GP1771" s="42"/>
      <c r="GQ1771" s="42"/>
      <c r="GR1771" s="42"/>
      <c r="GS1771" s="42"/>
      <c r="GT1771" s="42"/>
    </row>
    <row r="1772" spans="32:202" x14ac:dyDescent="0.35">
      <c r="AF1772" s="42"/>
      <c r="AG1772" s="42"/>
      <c r="EX1772" s="42"/>
      <c r="EY1772" s="42"/>
      <c r="GP1772" s="42"/>
      <c r="GQ1772" s="42"/>
      <c r="GR1772" s="42"/>
      <c r="GS1772" s="42"/>
      <c r="GT1772" s="42"/>
    </row>
    <row r="1773" spans="32:202" x14ac:dyDescent="0.35">
      <c r="AF1773" s="42"/>
      <c r="AG1773" s="42"/>
      <c r="EX1773" s="42"/>
      <c r="EY1773" s="42"/>
      <c r="GP1773" s="42"/>
      <c r="GQ1773" s="42"/>
      <c r="GR1773" s="42"/>
      <c r="GS1773" s="42"/>
      <c r="GT1773" s="42"/>
    </row>
    <row r="1774" spans="32:202" x14ac:dyDescent="0.35">
      <c r="AF1774" s="42"/>
      <c r="AG1774" s="42"/>
      <c r="EX1774" s="42"/>
      <c r="EY1774" s="42"/>
      <c r="GP1774" s="42"/>
      <c r="GQ1774" s="42"/>
      <c r="GR1774" s="42"/>
      <c r="GS1774" s="42"/>
      <c r="GT1774" s="42"/>
    </row>
    <row r="1775" spans="32:202" x14ac:dyDescent="0.35">
      <c r="AF1775" s="42"/>
      <c r="AG1775" s="42"/>
      <c r="EX1775" s="42"/>
      <c r="EY1775" s="42"/>
      <c r="GP1775" s="42"/>
      <c r="GQ1775" s="42"/>
      <c r="GR1775" s="42"/>
      <c r="GS1775" s="42"/>
      <c r="GT1775" s="42"/>
    </row>
    <row r="1776" spans="32:202" x14ac:dyDescent="0.35">
      <c r="AF1776" s="42"/>
      <c r="AG1776" s="42"/>
      <c r="EX1776" s="42"/>
      <c r="EY1776" s="42"/>
      <c r="GP1776" s="42"/>
      <c r="GQ1776" s="42"/>
      <c r="GR1776" s="42"/>
      <c r="GS1776" s="42"/>
      <c r="GT1776" s="42"/>
    </row>
    <row r="1777" spans="32:202" x14ac:dyDescent="0.35">
      <c r="AF1777" s="42"/>
      <c r="AG1777" s="42"/>
      <c r="EX1777" s="42"/>
      <c r="EY1777" s="42"/>
      <c r="GP1777" s="42"/>
      <c r="GQ1777" s="42"/>
      <c r="GR1777" s="42"/>
      <c r="GS1777" s="42"/>
      <c r="GT1777" s="42"/>
    </row>
    <row r="1778" spans="32:202" x14ac:dyDescent="0.35">
      <c r="AF1778" s="42"/>
      <c r="AG1778" s="42"/>
      <c r="EX1778" s="42"/>
      <c r="EY1778" s="42"/>
      <c r="GP1778" s="42"/>
      <c r="GQ1778" s="42"/>
      <c r="GR1778" s="42"/>
      <c r="GS1778" s="42"/>
      <c r="GT1778" s="42"/>
    </row>
    <row r="1779" spans="32:202" x14ac:dyDescent="0.35">
      <c r="AF1779" s="42"/>
      <c r="AG1779" s="42"/>
      <c r="EX1779" s="42"/>
      <c r="EY1779" s="42"/>
      <c r="GP1779" s="42"/>
      <c r="GQ1779" s="42"/>
      <c r="GR1779" s="42"/>
      <c r="GS1779" s="42"/>
      <c r="GT1779" s="42"/>
    </row>
    <row r="1780" spans="32:202" x14ac:dyDescent="0.35">
      <c r="AF1780" s="42"/>
      <c r="AG1780" s="42"/>
      <c r="EX1780" s="42"/>
      <c r="EY1780" s="42"/>
      <c r="GP1780" s="42"/>
      <c r="GQ1780" s="42"/>
      <c r="GR1780" s="42"/>
      <c r="GS1780" s="42"/>
      <c r="GT1780" s="42"/>
    </row>
    <row r="1781" spans="32:202" x14ac:dyDescent="0.35">
      <c r="AF1781" s="42"/>
      <c r="AG1781" s="42"/>
      <c r="EX1781" s="42"/>
      <c r="EY1781" s="42"/>
      <c r="GP1781" s="42"/>
      <c r="GQ1781" s="42"/>
      <c r="GR1781" s="42"/>
      <c r="GS1781" s="42"/>
      <c r="GT1781" s="42"/>
    </row>
    <row r="1782" spans="32:202" x14ac:dyDescent="0.35">
      <c r="AF1782" s="42"/>
      <c r="AG1782" s="42"/>
      <c r="EX1782" s="42"/>
      <c r="EY1782" s="42"/>
      <c r="GP1782" s="42"/>
      <c r="GQ1782" s="42"/>
      <c r="GR1782" s="42"/>
      <c r="GS1782" s="42"/>
      <c r="GT1782" s="42"/>
    </row>
    <row r="1783" spans="32:202" x14ac:dyDescent="0.35">
      <c r="AF1783" s="42"/>
      <c r="AG1783" s="42"/>
      <c r="EX1783" s="42"/>
      <c r="EY1783" s="42"/>
      <c r="GP1783" s="42"/>
      <c r="GQ1783" s="42"/>
      <c r="GR1783" s="42"/>
      <c r="GS1783" s="42"/>
      <c r="GT1783" s="42"/>
    </row>
    <row r="1784" spans="32:202" x14ac:dyDescent="0.35">
      <c r="AF1784" s="42"/>
      <c r="AG1784" s="42"/>
      <c r="EX1784" s="42"/>
      <c r="EY1784" s="42"/>
      <c r="GP1784" s="42"/>
      <c r="GQ1784" s="42"/>
      <c r="GR1784" s="42"/>
      <c r="GS1784" s="42"/>
      <c r="GT1784" s="42"/>
    </row>
    <row r="1785" spans="32:202" x14ac:dyDescent="0.35">
      <c r="AF1785" s="42"/>
      <c r="AG1785" s="42"/>
      <c r="EX1785" s="42"/>
      <c r="EY1785" s="42"/>
      <c r="GP1785" s="42"/>
      <c r="GQ1785" s="42"/>
      <c r="GR1785" s="42"/>
      <c r="GS1785" s="42"/>
      <c r="GT1785" s="42"/>
    </row>
    <row r="1786" spans="32:202" x14ac:dyDescent="0.35">
      <c r="AF1786" s="42"/>
      <c r="AG1786" s="42"/>
      <c r="EX1786" s="42"/>
      <c r="EY1786" s="42"/>
      <c r="GP1786" s="42"/>
      <c r="GQ1786" s="42"/>
      <c r="GR1786" s="42"/>
      <c r="GS1786" s="42"/>
      <c r="GT1786" s="42"/>
    </row>
    <row r="1787" spans="32:202" x14ac:dyDescent="0.35">
      <c r="AF1787" s="42"/>
      <c r="AG1787" s="42"/>
      <c r="EX1787" s="42"/>
      <c r="EY1787" s="42"/>
      <c r="GP1787" s="42"/>
      <c r="GQ1787" s="42"/>
      <c r="GR1787" s="42"/>
      <c r="GS1787" s="42"/>
      <c r="GT1787" s="42"/>
    </row>
    <row r="1788" spans="32:202" x14ac:dyDescent="0.35">
      <c r="AF1788" s="42"/>
      <c r="AG1788" s="42"/>
      <c r="EX1788" s="42"/>
      <c r="EY1788" s="42"/>
      <c r="GP1788" s="42"/>
      <c r="GQ1788" s="42"/>
      <c r="GR1788" s="42"/>
      <c r="GS1788" s="42"/>
      <c r="GT1788" s="42"/>
    </row>
    <row r="1789" spans="32:202" x14ac:dyDescent="0.35">
      <c r="AF1789" s="42"/>
      <c r="AG1789" s="42"/>
      <c r="EX1789" s="42"/>
      <c r="EY1789" s="42"/>
      <c r="GP1789" s="42"/>
      <c r="GQ1789" s="42"/>
      <c r="GR1789" s="42"/>
      <c r="GS1789" s="42"/>
      <c r="GT1789" s="42"/>
    </row>
    <row r="1790" spans="32:202" x14ac:dyDescent="0.35">
      <c r="AF1790" s="42"/>
      <c r="AG1790" s="42"/>
      <c r="EX1790" s="42"/>
      <c r="EY1790" s="42"/>
      <c r="GP1790" s="42"/>
      <c r="GQ1790" s="42"/>
      <c r="GR1790" s="42"/>
      <c r="GS1790" s="42"/>
      <c r="GT1790" s="42"/>
    </row>
    <row r="1791" spans="32:202" x14ac:dyDescent="0.35">
      <c r="AF1791" s="42"/>
      <c r="AG1791" s="42"/>
      <c r="EX1791" s="42"/>
      <c r="EY1791" s="42"/>
      <c r="GP1791" s="42"/>
      <c r="GQ1791" s="42"/>
      <c r="GR1791" s="42"/>
      <c r="GS1791" s="42"/>
      <c r="GT1791" s="42"/>
    </row>
    <row r="1792" spans="32:202" x14ac:dyDescent="0.35">
      <c r="AF1792" s="42"/>
      <c r="AG1792" s="42"/>
      <c r="EX1792" s="42"/>
      <c r="EY1792" s="42"/>
      <c r="GP1792" s="42"/>
      <c r="GQ1792" s="42"/>
      <c r="GR1792" s="42"/>
      <c r="GS1792" s="42"/>
      <c r="GT1792" s="42"/>
    </row>
    <row r="1793" spans="32:202" x14ac:dyDescent="0.35">
      <c r="AF1793" s="42"/>
      <c r="AG1793" s="42"/>
      <c r="EX1793" s="42"/>
      <c r="EY1793" s="42"/>
      <c r="GP1793" s="42"/>
      <c r="GQ1793" s="42"/>
      <c r="GR1793" s="42"/>
      <c r="GS1793" s="42"/>
      <c r="GT1793" s="42"/>
    </row>
    <row r="1794" spans="32:202" x14ac:dyDescent="0.35">
      <c r="AF1794" s="42"/>
      <c r="AG1794" s="42"/>
      <c r="EX1794" s="42"/>
      <c r="EY1794" s="42"/>
      <c r="GP1794" s="42"/>
      <c r="GQ1794" s="42"/>
      <c r="GR1794" s="42"/>
      <c r="GS1794" s="42"/>
      <c r="GT1794" s="42"/>
    </row>
    <row r="1795" spans="32:202" x14ac:dyDescent="0.35">
      <c r="AF1795" s="42"/>
      <c r="AG1795" s="42"/>
      <c r="EX1795" s="42"/>
      <c r="EY1795" s="42"/>
      <c r="GP1795" s="42"/>
      <c r="GQ1795" s="42"/>
      <c r="GR1795" s="42"/>
      <c r="GS1795" s="42"/>
      <c r="GT1795" s="42"/>
    </row>
    <row r="1796" spans="32:202" x14ac:dyDescent="0.35">
      <c r="AF1796" s="42"/>
      <c r="AG1796" s="42"/>
      <c r="EX1796" s="42"/>
      <c r="EY1796" s="42"/>
      <c r="GP1796" s="42"/>
      <c r="GQ1796" s="42"/>
      <c r="GR1796" s="42"/>
      <c r="GS1796" s="42"/>
      <c r="GT1796" s="42"/>
    </row>
    <row r="1797" spans="32:202" x14ac:dyDescent="0.35">
      <c r="AF1797" s="42"/>
      <c r="AG1797" s="42"/>
      <c r="EX1797" s="42"/>
      <c r="EY1797" s="42"/>
      <c r="GP1797" s="42"/>
      <c r="GQ1797" s="42"/>
      <c r="GR1797" s="42"/>
      <c r="GS1797" s="42"/>
      <c r="GT1797" s="42"/>
    </row>
    <row r="1798" spans="32:202" x14ac:dyDescent="0.35">
      <c r="AF1798" s="42"/>
      <c r="AG1798" s="42"/>
      <c r="EX1798" s="42"/>
      <c r="EY1798" s="42"/>
      <c r="GP1798" s="42"/>
      <c r="GQ1798" s="42"/>
      <c r="GR1798" s="42"/>
      <c r="GS1798" s="42"/>
      <c r="GT1798" s="42"/>
    </row>
    <row r="1799" spans="32:202" x14ac:dyDescent="0.35">
      <c r="AF1799" s="42"/>
      <c r="AG1799" s="42"/>
      <c r="EX1799" s="42"/>
      <c r="EY1799" s="42"/>
      <c r="GP1799" s="42"/>
      <c r="GQ1799" s="42"/>
      <c r="GR1799" s="42"/>
      <c r="GS1799" s="42"/>
      <c r="GT1799" s="42"/>
    </row>
    <row r="1800" spans="32:202" x14ac:dyDescent="0.35">
      <c r="AF1800" s="42"/>
      <c r="AG1800" s="42"/>
      <c r="EX1800" s="42"/>
      <c r="EY1800" s="42"/>
      <c r="GP1800" s="42"/>
      <c r="GQ1800" s="42"/>
      <c r="GR1800" s="42"/>
      <c r="GS1800" s="42"/>
      <c r="GT1800" s="42"/>
    </row>
    <row r="1801" spans="32:202" x14ac:dyDescent="0.35">
      <c r="AF1801" s="42"/>
      <c r="AG1801" s="42"/>
      <c r="EX1801" s="42"/>
      <c r="EY1801" s="42"/>
      <c r="GP1801" s="42"/>
      <c r="GQ1801" s="42"/>
      <c r="GR1801" s="42"/>
      <c r="GS1801" s="42"/>
      <c r="GT1801" s="42"/>
    </row>
    <row r="1802" spans="32:202" x14ac:dyDescent="0.35">
      <c r="AF1802" s="42"/>
      <c r="AG1802" s="42"/>
      <c r="EX1802" s="42"/>
      <c r="EY1802" s="42"/>
      <c r="GP1802" s="42"/>
      <c r="GQ1802" s="42"/>
      <c r="GR1802" s="42"/>
      <c r="GS1802" s="42"/>
      <c r="GT1802" s="42"/>
    </row>
    <row r="1803" spans="32:202" x14ac:dyDescent="0.35">
      <c r="AF1803" s="42"/>
      <c r="AG1803" s="42"/>
      <c r="EX1803" s="42"/>
      <c r="EY1803" s="42"/>
      <c r="GP1803" s="42"/>
      <c r="GQ1803" s="42"/>
      <c r="GR1803" s="42"/>
      <c r="GS1803" s="42"/>
      <c r="GT1803" s="42"/>
    </row>
    <row r="1804" spans="32:202" x14ac:dyDescent="0.35">
      <c r="AF1804" s="42"/>
      <c r="AG1804" s="42"/>
      <c r="EX1804" s="42"/>
      <c r="EY1804" s="42"/>
      <c r="GP1804" s="42"/>
      <c r="GQ1804" s="42"/>
      <c r="GR1804" s="42"/>
      <c r="GS1804" s="42"/>
      <c r="GT1804" s="42"/>
    </row>
    <row r="1805" spans="32:202" x14ac:dyDescent="0.35">
      <c r="AF1805" s="42"/>
      <c r="AG1805" s="42"/>
      <c r="EX1805" s="42"/>
      <c r="EY1805" s="42"/>
      <c r="GP1805" s="42"/>
      <c r="GQ1805" s="42"/>
      <c r="GR1805" s="42"/>
      <c r="GS1805" s="42"/>
      <c r="GT1805" s="42"/>
    </row>
    <row r="1806" spans="32:202" x14ac:dyDescent="0.35">
      <c r="AF1806" s="42"/>
      <c r="AG1806" s="42"/>
      <c r="EX1806" s="42"/>
      <c r="EY1806" s="42"/>
      <c r="GP1806" s="42"/>
      <c r="GQ1806" s="42"/>
      <c r="GR1806" s="42"/>
      <c r="GS1806" s="42"/>
      <c r="GT1806" s="42"/>
    </row>
    <row r="1807" spans="32:202" x14ac:dyDescent="0.35">
      <c r="AF1807" s="42"/>
      <c r="AG1807" s="42"/>
      <c r="EX1807" s="42"/>
      <c r="EY1807" s="42"/>
      <c r="GP1807" s="42"/>
      <c r="GQ1807" s="42"/>
      <c r="GR1807" s="42"/>
      <c r="GS1807" s="42"/>
      <c r="GT1807" s="42"/>
    </row>
    <row r="1808" spans="32:202" x14ac:dyDescent="0.35">
      <c r="AF1808" s="42"/>
      <c r="AG1808" s="42"/>
      <c r="EX1808" s="42"/>
      <c r="EY1808" s="42"/>
      <c r="GP1808" s="42"/>
      <c r="GQ1808" s="42"/>
      <c r="GR1808" s="42"/>
      <c r="GS1808" s="42"/>
      <c r="GT1808" s="42"/>
    </row>
    <row r="1809" spans="32:202" x14ac:dyDescent="0.35">
      <c r="AF1809" s="42"/>
      <c r="AG1809" s="42"/>
      <c r="EX1809" s="42"/>
      <c r="EY1809" s="42"/>
      <c r="GP1809" s="42"/>
      <c r="GQ1809" s="42"/>
      <c r="GR1809" s="42"/>
      <c r="GS1809" s="42"/>
      <c r="GT1809" s="42"/>
    </row>
    <row r="1810" spans="32:202" x14ac:dyDescent="0.35">
      <c r="AF1810" s="42"/>
      <c r="AG1810" s="42"/>
      <c r="EX1810" s="42"/>
      <c r="EY1810" s="42"/>
      <c r="GP1810" s="42"/>
      <c r="GQ1810" s="42"/>
      <c r="GR1810" s="42"/>
      <c r="GS1810" s="42"/>
      <c r="GT1810" s="42"/>
    </row>
    <row r="1811" spans="32:202" x14ac:dyDescent="0.35">
      <c r="AF1811" s="42"/>
      <c r="AG1811" s="42"/>
      <c r="EX1811" s="42"/>
      <c r="EY1811" s="42"/>
      <c r="GP1811" s="42"/>
      <c r="GQ1811" s="42"/>
      <c r="GR1811" s="42"/>
      <c r="GS1811" s="42"/>
      <c r="GT1811" s="42"/>
    </row>
    <row r="1812" spans="32:202" x14ac:dyDescent="0.35">
      <c r="AF1812" s="42"/>
      <c r="AG1812" s="42"/>
      <c r="EX1812" s="42"/>
      <c r="EY1812" s="42"/>
      <c r="GP1812" s="42"/>
      <c r="GQ1812" s="42"/>
      <c r="GR1812" s="42"/>
      <c r="GS1812" s="42"/>
      <c r="GT1812" s="42"/>
    </row>
    <row r="1813" spans="32:202" x14ac:dyDescent="0.35">
      <c r="AF1813" s="42"/>
      <c r="AG1813" s="42"/>
      <c r="EX1813" s="42"/>
      <c r="EY1813" s="42"/>
      <c r="GP1813" s="42"/>
      <c r="GQ1813" s="42"/>
      <c r="GR1813" s="42"/>
      <c r="GS1813" s="42"/>
      <c r="GT1813" s="42"/>
    </row>
    <row r="1814" spans="32:202" x14ac:dyDescent="0.35">
      <c r="AF1814" s="42"/>
      <c r="AG1814" s="42"/>
      <c r="EX1814" s="42"/>
      <c r="EY1814" s="42"/>
      <c r="GP1814" s="42"/>
      <c r="GQ1814" s="42"/>
      <c r="GR1814" s="42"/>
      <c r="GS1814" s="42"/>
      <c r="GT1814" s="42"/>
    </row>
    <row r="1815" spans="32:202" x14ac:dyDescent="0.35">
      <c r="AF1815" s="42"/>
      <c r="AG1815" s="42"/>
      <c r="EX1815" s="42"/>
      <c r="EY1815" s="42"/>
      <c r="GP1815" s="42"/>
      <c r="GQ1815" s="42"/>
      <c r="GR1815" s="42"/>
      <c r="GS1815" s="42"/>
      <c r="GT1815" s="42"/>
    </row>
    <row r="1816" spans="32:202" x14ac:dyDescent="0.35">
      <c r="AF1816" s="42"/>
      <c r="AG1816" s="42"/>
      <c r="EX1816" s="42"/>
      <c r="EY1816" s="42"/>
      <c r="GP1816" s="42"/>
      <c r="GQ1816" s="42"/>
      <c r="GR1816" s="42"/>
      <c r="GS1816" s="42"/>
      <c r="GT1816" s="42"/>
    </row>
    <row r="1817" spans="32:202" x14ac:dyDescent="0.35">
      <c r="AF1817" s="42"/>
      <c r="AG1817" s="42"/>
      <c r="EX1817" s="42"/>
      <c r="EY1817" s="42"/>
      <c r="GP1817" s="42"/>
      <c r="GQ1817" s="42"/>
      <c r="GR1817" s="42"/>
      <c r="GS1817" s="42"/>
      <c r="GT1817" s="42"/>
    </row>
    <row r="1818" spans="32:202" x14ac:dyDescent="0.35">
      <c r="AF1818" s="42"/>
      <c r="AG1818" s="42"/>
      <c r="EX1818" s="42"/>
      <c r="EY1818" s="42"/>
      <c r="GP1818" s="42"/>
      <c r="GQ1818" s="42"/>
      <c r="GR1818" s="42"/>
      <c r="GS1818" s="42"/>
      <c r="GT1818" s="42"/>
    </row>
    <row r="1819" spans="32:202" x14ac:dyDescent="0.35">
      <c r="AF1819" s="42"/>
      <c r="AG1819" s="42"/>
      <c r="EX1819" s="42"/>
      <c r="EY1819" s="42"/>
      <c r="GP1819" s="42"/>
      <c r="GQ1819" s="42"/>
      <c r="GR1819" s="42"/>
      <c r="GS1819" s="42"/>
      <c r="GT1819" s="42"/>
    </row>
    <row r="1820" spans="32:202" x14ac:dyDescent="0.35">
      <c r="AF1820" s="42"/>
      <c r="AG1820" s="42"/>
      <c r="EX1820" s="42"/>
      <c r="EY1820" s="42"/>
      <c r="GP1820" s="42"/>
      <c r="GQ1820" s="42"/>
      <c r="GR1820" s="42"/>
      <c r="GS1820" s="42"/>
      <c r="GT1820" s="42"/>
    </row>
    <row r="1821" spans="32:202" x14ac:dyDescent="0.35">
      <c r="AF1821" s="42"/>
      <c r="AG1821" s="42"/>
      <c r="EX1821" s="42"/>
      <c r="EY1821" s="42"/>
      <c r="GP1821" s="42"/>
      <c r="GQ1821" s="42"/>
      <c r="GR1821" s="42"/>
      <c r="GS1821" s="42"/>
      <c r="GT1821" s="42"/>
    </row>
    <row r="1822" spans="32:202" x14ac:dyDescent="0.35">
      <c r="AF1822" s="42"/>
      <c r="AG1822" s="42"/>
      <c r="EX1822" s="42"/>
      <c r="EY1822" s="42"/>
      <c r="GP1822" s="42"/>
      <c r="GQ1822" s="42"/>
      <c r="GR1822" s="42"/>
      <c r="GS1822" s="42"/>
      <c r="GT1822" s="42"/>
    </row>
    <row r="1823" spans="32:202" x14ac:dyDescent="0.35">
      <c r="AF1823" s="42"/>
      <c r="AG1823" s="42"/>
      <c r="EX1823" s="42"/>
      <c r="EY1823" s="42"/>
      <c r="GP1823" s="42"/>
      <c r="GQ1823" s="42"/>
      <c r="GR1823" s="42"/>
      <c r="GS1823" s="42"/>
      <c r="GT1823" s="42"/>
    </row>
    <row r="1824" spans="32:202" x14ac:dyDescent="0.35">
      <c r="AF1824" s="42"/>
      <c r="AG1824" s="42"/>
      <c r="EX1824" s="42"/>
      <c r="EY1824" s="42"/>
      <c r="GP1824" s="42"/>
      <c r="GQ1824" s="42"/>
      <c r="GR1824" s="42"/>
      <c r="GS1824" s="42"/>
      <c r="GT1824" s="42"/>
    </row>
    <row r="1825" spans="32:202" x14ac:dyDescent="0.35">
      <c r="AF1825" s="42"/>
      <c r="AG1825" s="42"/>
      <c r="EX1825" s="42"/>
      <c r="EY1825" s="42"/>
      <c r="GP1825" s="42"/>
      <c r="GQ1825" s="42"/>
      <c r="GR1825" s="42"/>
      <c r="GS1825" s="42"/>
      <c r="GT1825" s="42"/>
    </row>
    <row r="1826" spans="32:202" x14ac:dyDescent="0.35">
      <c r="AF1826" s="42"/>
      <c r="AG1826" s="42"/>
      <c r="EX1826" s="42"/>
      <c r="EY1826" s="42"/>
      <c r="GP1826" s="42"/>
      <c r="GQ1826" s="42"/>
      <c r="GR1826" s="42"/>
      <c r="GS1826" s="42"/>
      <c r="GT1826" s="42"/>
    </row>
    <row r="1827" spans="32:202" x14ac:dyDescent="0.35">
      <c r="AF1827" s="42"/>
      <c r="AG1827" s="42"/>
      <c r="EX1827" s="42"/>
      <c r="EY1827" s="42"/>
      <c r="GP1827" s="42"/>
      <c r="GQ1827" s="42"/>
      <c r="GR1827" s="42"/>
      <c r="GS1827" s="42"/>
      <c r="GT1827" s="42"/>
    </row>
    <row r="1828" spans="32:202" x14ac:dyDescent="0.35">
      <c r="AF1828" s="42"/>
      <c r="AG1828" s="42"/>
      <c r="EX1828" s="42"/>
      <c r="EY1828" s="42"/>
      <c r="GP1828" s="42"/>
      <c r="GQ1828" s="42"/>
      <c r="GR1828" s="42"/>
      <c r="GS1828" s="42"/>
      <c r="GT1828" s="42"/>
    </row>
    <row r="1829" spans="32:202" x14ac:dyDescent="0.35">
      <c r="AF1829" s="42"/>
      <c r="AG1829" s="42"/>
      <c r="EX1829" s="42"/>
      <c r="EY1829" s="42"/>
      <c r="GP1829" s="42"/>
      <c r="GQ1829" s="42"/>
      <c r="GR1829" s="42"/>
      <c r="GS1829" s="42"/>
      <c r="GT1829" s="42"/>
    </row>
    <row r="1830" spans="32:202" x14ac:dyDescent="0.35">
      <c r="AF1830" s="42"/>
      <c r="AG1830" s="42"/>
      <c r="EX1830" s="42"/>
      <c r="EY1830" s="42"/>
      <c r="GP1830" s="42"/>
      <c r="GQ1830" s="42"/>
      <c r="GR1830" s="42"/>
      <c r="GS1830" s="42"/>
      <c r="GT1830" s="42"/>
    </row>
    <row r="1831" spans="32:202" x14ac:dyDescent="0.35">
      <c r="AF1831" s="42"/>
      <c r="AG1831" s="42"/>
      <c r="EX1831" s="42"/>
      <c r="EY1831" s="42"/>
      <c r="GP1831" s="42"/>
      <c r="GQ1831" s="42"/>
      <c r="GR1831" s="42"/>
      <c r="GS1831" s="42"/>
      <c r="GT1831" s="42"/>
    </row>
    <row r="1832" spans="32:202" x14ac:dyDescent="0.35">
      <c r="AF1832" s="42"/>
      <c r="AG1832" s="42"/>
      <c r="EX1832" s="42"/>
      <c r="EY1832" s="42"/>
      <c r="GP1832" s="42"/>
      <c r="GQ1832" s="42"/>
      <c r="GR1832" s="42"/>
      <c r="GS1832" s="42"/>
      <c r="GT1832" s="42"/>
    </row>
    <row r="1833" spans="32:202" x14ac:dyDescent="0.35">
      <c r="AF1833" s="42"/>
      <c r="AG1833" s="42"/>
      <c r="EX1833" s="42"/>
      <c r="EY1833" s="42"/>
      <c r="GP1833" s="42"/>
      <c r="GQ1833" s="42"/>
      <c r="GR1833" s="42"/>
      <c r="GS1833" s="42"/>
      <c r="GT1833" s="42"/>
    </row>
    <row r="1834" spans="32:202" x14ac:dyDescent="0.35">
      <c r="AF1834" s="42"/>
      <c r="AG1834" s="42"/>
      <c r="EX1834" s="42"/>
      <c r="EY1834" s="42"/>
      <c r="GP1834" s="42"/>
      <c r="GQ1834" s="42"/>
      <c r="GR1834" s="42"/>
      <c r="GS1834" s="42"/>
      <c r="GT1834" s="42"/>
    </row>
    <row r="1835" spans="32:202" x14ac:dyDescent="0.35">
      <c r="AF1835" s="42"/>
      <c r="AG1835" s="42"/>
      <c r="EX1835" s="42"/>
      <c r="EY1835" s="42"/>
      <c r="GP1835" s="42"/>
      <c r="GQ1835" s="42"/>
      <c r="GR1835" s="42"/>
      <c r="GS1835" s="42"/>
      <c r="GT1835" s="42"/>
    </row>
    <row r="1836" spans="32:202" x14ac:dyDescent="0.35">
      <c r="AF1836" s="42"/>
      <c r="AG1836" s="42"/>
      <c r="EX1836" s="42"/>
      <c r="EY1836" s="42"/>
      <c r="GP1836" s="42"/>
      <c r="GQ1836" s="42"/>
      <c r="GR1836" s="42"/>
      <c r="GS1836" s="42"/>
      <c r="GT1836" s="42"/>
    </row>
    <row r="1837" spans="32:202" x14ac:dyDescent="0.35">
      <c r="AF1837" s="42"/>
      <c r="AG1837" s="42"/>
      <c r="EX1837" s="42"/>
      <c r="EY1837" s="42"/>
      <c r="GP1837" s="42"/>
      <c r="GQ1837" s="42"/>
      <c r="GR1837" s="42"/>
      <c r="GS1837" s="42"/>
      <c r="GT1837" s="42"/>
    </row>
    <row r="1838" spans="32:202" x14ac:dyDescent="0.35">
      <c r="AF1838" s="42"/>
      <c r="AG1838" s="42"/>
      <c r="EX1838" s="42"/>
      <c r="EY1838" s="42"/>
      <c r="GP1838" s="42"/>
      <c r="GQ1838" s="42"/>
      <c r="GR1838" s="42"/>
      <c r="GS1838" s="42"/>
      <c r="GT1838" s="42"/>
    </row>
    <row r="1839" spans="32:202" x14ac:dyDescent="0.35">
      <c r="AF1839" s="42"/>
      <c r="AG1839" s="42"/>
      <c r="EX1839" s="42"/>
      <c r="EY1839" s="42"/>
      <c r="GP1839" s="42"/>
      <c r="GQ1839" s="42"/>
      <c r="GR1839" s="42"/>
      <c r="GS1839" s="42"/>
      <c r="GT1839" s="42"/>
    </row>
    <row r="1840" spans="32:202" x14ac:dyDescent="0.35">
      <c r="AF1840" s="42"/>
      <c r="AG1840" s="42"/>
      <c r="EX1840" s="42"/>
      <c r="EY1840" s="42"/>
      <c r="GP1840" s="42"/>
      <c r="GQ1840" s="42"/>
      <c r="GR1840" s="42"/>
      <c r="GS1840" s="42"/>
      <c r="GT1840" s="42"/>
    </row>
    <row r="1841" spans="32:202" x14ac:dyDescent="0.35">
      <c r="AF1841" s="42"/>
      <c r="AG1841" s="42"/>
      <c r="EX1841" s="42"/>
      <c r="EY1841" s="42"/>
      <c r="GP1841" s="42"/>
      <c r="GQ1841" s="42"/>
      <c r="GR1841" s="42"/>
      <c r="GS1841" s="42"/>
      <c r="GT1841" s="42"/>
    </row>
    <row r="1842" spans="32:202" x14ac:dyDescent="0.35">
      <c r="AF1842" s="42"/>
      <c r="AG1842" s="42"/>
      <c r="EX1842" s="42"/>
      <c r="EY1842" s="42"/>
      <c r="GP1842" s="42"/>
      <c r="GQ1842" s="42"/>
      <c r="GR1842" s="42"/>
      <c r="GS1842" s="42"/>
      <c r="GT1842" s="42"/>
    </row>
    <row r="1843" spans="32:202" x14ac:dyDescent="0.35">
      <c r="AF1843" s="42"/>
      <c r="AG1843" s="42"/>
      <c r="EX1843" s="42"/>
      <c r="EY1843" s="42"/>
      <c r="GP1843" s="42"/>
      <c r="GQ1843" s="42"/>
      <c r="GR1843" s="42"/>
      <c r="GS1843" s="42"/>
      <c r="GT1843" s="42"/>
    </row>
    <row r="1844" spans="32:202" x14ac:dyDescent="0.35">
      <c r="AF1844" s="42"/>
      <c r="AG1844" s="42"/>
      <c r="EX1844" s="42"/>
      <c r="EY1844" s="42"/>
      <c r="GP1844" s="42"/>
      <c r="GQ1844" s="42"/>
      <c r="GR1844" s="42"/>
      <c r="GS1844" s="42"/>
      <c r="GT1844" s="42"/>
    </row>
    <row r="1845" spans="32:202" x14ac:dyDescent="0.35">
      <c r="AF1845" s="42"/>
      <c r="AG1845" s="42"/>
      <c r="EX1845" s="42"/>
      <c r="EY1845" s="42"/>
      <c r="GP1845" s="42"/>
      <c r="GQ1845" s="42"/>
      <c r="GR1845" s="42"/>
      <c r="GS1845" s="42"/>
      <c r="GT1845" s="42"/>
    </row>
    <row r="1846" spans="32:202" x14ac:dyDescent="0.35">
      <c r="AF1846" s="42"/>
      <c r="AG1846" s="42"/>
      <c r="EX1846" s="42"/>
      <c r="EY1846" s="42"/>
      <c r="GP1846" s="42"/>
      <c r="GQ1846" s="42"/>
      <c r="GR1846" s="42"/>
      <c r="GS1846" s="42"/>
      <c r="GT1846" s="42"/>
    </row>
    <row r="1847" spans="32:202" x14ac:dyDescent="0.35">
      <c r="AF1847" s="42"/>
      <c r="AG1847" s="42"/>
      <c r="EX1847" s="42"/>
      <c r="EY1847" s="42"/>
      <c r="GP1847" s="42"/>
      <c r="GQ1847" s="42"/>
      <c r="GR1847" s="42"/>
      <c r="GS1847" s="42"/>
      <c r="GT1847" s="42"/>
    </row>
    <row r="1848" spans="32:202" x14ac:dyDescent="0.35">
      <c r="AF1848" s="42"/>
      <c r="AG1848" s="42"/>
      <c r="EX1848" s="42"/>
      <c r="EY1848" s="42"/>
      <c r="GP1848" s="42"/>
      <c r="GQ1848" s="42"/>
      <c r="GR1848" s="42"/>
      <c r="GS1848" s="42"/>
      <c r="GT1848" s="42"/>
    </row>
    <row r="1849" spans="32:202" x14ac:dyDescent="0.35">
      <c r="AF1849" s="42"/>
      <c r="AG1849" s="42"/>
      <c r="EX1849" s="42"/>
      <c r="EY1849" s="42"/>
      <c r="GP1849" s="42"/>
      <c r="GQ1849" s="42"/>
      <c r="GR1849" s="42"/>
      <c r="GS1849" s="42"/>
      <c r="GT1849" s="42"/>
    </row>
    <row r="1850" spans="32:202" x14ac:dyDescent="0.35">
      <c r="AF1850" s="42"/>
      <c r="AG1850" s="42"/>
      <c r="EX1850" s="42"/>
      <c r="EY1850" s="42"/>
      <c r="GP1850" s="42"/>
      <c r="GQ1850" s="42"/>
      <c r="GR1850" s="42"/>
      <c r="GS1850" s="42"/>
      <c r="GT1850" s="42"/>
    </row>
    <row r="1851" spans="32:202" x14ac:dyDescent="0.35">
      <c r="AF1851" s="42"/>
      <c r="AG1851" s="42"/>
      <c r="EX1851" s="42"/>
      <c r="EY1851" s="42"/>
      <c r="GP1851" s="42"/>
      <c r="GQ1851" s="42"/>
      <c r="GR1851" s="42"/>
      <c r="GS1851" s="42"/>
      <c r="GT1851" s="42"/>
    </row>
    <row r="1852" spans="32:202" x14ac:dyDescent="0.35">
      <c r="AF1852" s="42"/>
      <c r="AG1852" s="42"/>
      <c r="EX1852" s="42"/>
      <c r="EY1852" s="42"/>
      <c r="GP1852" s="42"/>
      <c r="GQ1852" s="42"/>
      <c r="GR1852" s="42"/>
      <c r="GS1852" s="42"/>
      <c r="GT1852" s="42"/>
    </row>
    <row r="1853" spans="32:202" x14ac:dyDescent="0.35">
      <c r="AF1853" s="42"/>
      <c r="AG1853" s="42"/>
      <c r="EX1853" s="42"/>
      <c r="EY1853" s="42"/>
      <c r="GP1853" s="42"/>
      <c r="GQ1853" s="42"/>
      <c r="GR1853" s="42"/>
      <c r="GS1853" s="42"/>
      <c r="GT1853" s="42"/>
    </row>
    <row r="1854" spans="32:202" x14ac:dyDescent="0.35">
      <c r="AF1854" s="42"/>
      <c r="AG1854" s="42"/>
      <c r="EX1854" s="42"/>
      <c r="EY1854" s="42"/>
      <c r="GP1854" s="42"/>
      <c r="GQ1854" s="42"/>
      <c r="GR1854" s="42"/>
      <c r="GS1854" s="42"/>
      <c r="GT1854" s="42"/>
    </row>
    <row r="1855" spans="32:202" x14ac:dyDescent="0.35">
      <c r="AF1855" s="42"/>
      <c r="AG1855" s="42"/>
      <c r="EX1855" s="42"/>
      <c r="EY1855" s="42"/>
      <c r="GP1855" s="42"/>
      <c r="GQ1855" s="42"/>
      <c r="GR1855" s="42"/>
      <c r="GS1855" s="42"/>
      <c r="GT1855" s="42"/>
    </row>
    <row r="1856" spans="32:202" x14ac:dyDescent="0.35">
      <c r="AF1856" s="42"/>
      <c r="AG1856" s="42"/>
      <c r="EX1856" s="42"/>
      <c r="EY1856" s="42"/>
      <c r="GP1856" s="42"/>
      <c r="GQ1856" s="42"/>
      <c r="GR1856" s="42"/>
      <c r="GS1856" s="42"/>
      <c r="GT1856" s="42"/>
    </row>
    <row r="1857" spans="32:202" x14ac:dyDescent="0.35">
      <c r="AF1857" s="42"/>
      <c r="AG1857" s="42"/>
      <c r="EX1857" s="42"/>
      <c r="EY1857" s="42"/>
      <c r="GP1857" s="42"/>
      <c r="GQ1857" s="42"/>
      <c r="GR1857" s="42"/>
      <c r="GS1857" s="42"/>
      <c r="GT1857" s="42"/>
    </row>
    <row r="1858" spans="32:202" x14ac:dyDescent="0.35">
      <c r="AF1858" s="42"/>
      <c r="AG1858" s="42"/>
      <c r="EX1858" s="42"/>
      <c r="EY1858" s="42"/>
      <c r="GP1858" s="42"/>
      <c r="GQ1858" s="42"/>
      <c r="GR1858" s="42"/>
      <c r="GS1858" s="42"/>
      <c r="GT1858" s="42"/>
    </row>
    <row r="1859" spans="32:202" x14ac:dyDescent="0.35">
      <c r="AF1859" s="42"/>
      <c r="AG1859" s="42"/>
      <c r="EX1859" s="42"/>
      <c r="EY1859" s="42"/>
      <c r="GP1859" s="42"/>
      <c r="GQ1859" s="42"/>
      <c r="GR1859" s="42"/>
      <c r="GS1859" s="42"/>
      <c r="GT1859" s="42"/>
    </row>
    <row r="1860" spans="32:202" x14ac:dyDescent="0.35">
      <c r="AF1860" s="42"/>
      <c r="AG1860" s="42"/>
      <c r="EX1860" s="42"/>
      <c r="EY1860" s="42"/>
      <c r="GP1860" s="42"/>
      <c r="GQ1860" s="42"/>
      <c r="GR1860" s="42"/>
      <c r="GS1860" s="42"/>
      <c r="GT1860" s="42"/>
    </row>
    <row r="1861" spans="32:202" x14ac:dyDescent="0.35">
      <c r="AF1861" s="42"/>
      <c r="AG1861" s="42"/>
      <c r="EX1861" s="42"/>
      <c r="EY1861" s="42"/>
      <c r="GP1861" s="42"/>
      <c r="GQ1861" s="42"/>
      <c r="GR1861" s="42"/>
      <c r="GS1861" s="42"/>
      <c r="GT1861" s="42"/>
    </row>
    <row r="1862" spans="32:202" x14ac:dyDescent="0.35">
      <c r="AF1862" s="42"/>
      <c r="AG1862" s="42"/>
      <c r="EX1862" s="42"/>
      <c r="EY1862" s="42"/>
      <c r="GP1862" s="42"/>
      <c r="GQ1862" s="42"/>
      <c r="GR1862" s="42"/>
      <c r="GS1862" s="42"/>
      <c r="GT1862" s="42"/>
    </row>
    <row r="1863" spans="32:202" x14ac:dyDescent="0.35">
      <c r="AF1863" s="42"/>
      <c r="AG1863" s="42"/>
      <c r="EX1863" s="42"/>
      <c r="EY1863" s="42"/>
      <c r="GP1863" s="42"/>
      <c r="GQ1863" s="42"/>
      <c r="GR1863" s="42"/>
      <c r="GS1863" s="42"/>
      <c r="GT1863" s="42"/>
    </row>
    <row r="1864" spans="32:202" x14ac:dyDescent="0.35">
      <c r="AF1864" s="42"/>
      <c r="AG1864" s="42"/>
      <c r="EX1864" s="42"/>
      <c r="EY1864" s="42"/>
      <c r="GP1864" s="42"/>
      <c r="GQ1864" s="42"/>
      <c r="GR1864" s="42"/>
      <c r="GS1864" s="42"/>
      <c r="GT1864" s="42"/>
    </row>
    <row r="1865" spans="32:202" x14ac:dyDescent="0.35">
      <c r="AF1865" s="42"/>
      <c r="AG1865" s="42"/>
      <c r="EX1865" s="42"/>
      <c r="EY1865" s="42"/>
      <c r="GP1865" s="42"/>
      <c r="GQ1865" s="42"/>
      <c r="GR1865" s="42"/>
      <c r="GS1865" s="42"/>
      <c r="GT1865" s="42"/>
    </row>
    <row r="1866" spans="32:202" x14ac:dyDescent="0.35">
      <c r="AF1866" s="42"/>
      <c r="AG1866" s="42"/>
      <c r="EX1866" s="42"/>
      <c r="EY1866" s="42"/>
      <c r="GP1866" s="42"/>
      <c r="GQ1866" s="42"/>
      <c r="GR1866" s="42"/>
      <c r="GS1866" s="42"/>
      <c r="GT1866" s="42"/>
    </row>
    <row r="1867" spans="32:202" x14ac:dyDescent="0.35">
      <c r="AF1867" s="42"/>
      <c r="AG1867" s="42"/>
      <c r="EX1867" s="42"/>
      <c r="EY1867" s="42"/>
      <c r="GP1867" s="42"/>
      <c r="GQ1867" s="42"/>
      <c r="GR1867" s="42"/>
      <c r="GS1867" s="42"/>
      <c r="GT1867" s="42"/>
    </row>
    <row r="1868" spans="32:202" x14ac:dyDescent="0.35">
      <c r="AF1868" s="42"/>
      <c r="AG1868" s="42"/>
      <c r="EX1868" s="42"/>
      <c r="EY1868" s="42"/>
      <c r="GP1868" s="42"/>
      <c r="GQ1868" s="42"/>
      <c r="GR1868" s="42"/>
      <c r="GS1868" s="42"/>
      <c r="GT1868" s="42"/>
    </row>
    <row r="1869" spans="32:202" x14ac:dyDescent="0.35">
      <c r="AF1869" s="42"/>
      <c r="AG1869" s="42"/>
      <c r="EX1869" s="42"/>
      <c r="EY1869" s="42"/>
      <c r="GP1869" s="42"/>
      <c r="GQ1869" s="42"/>
      <c r="GR1869" s="42"/>
      <c r="GS1869" s="42"/>
      <c r="GT1869" s="42"/>
    </row>
    <row r="1870" spans="32:202" x14ac:dyDescent="0.35">
      <c r="AF1870" s="42"/>
      <c r="AG1870" s="42"/>
      <c r="EX1870" s="42"/>
      <c r="EY1870" s="42"/>
      <c r="GP1870" s="42"/>
      <c r="GQ1870" s="42"/>
      <c r="GR1870" s="42"/>
      <c r="GS1870" s="42"/>
      <c r="GT1870" s="42"/>
    </row>
    <row r="1871" spans="32:202" x14ac:dyDescent="0.35">
      <c r="AF1871" s="42"/>
      <c r="AG1871" s="42"/>
      <c r="EX1871" s="42"/>
      <c r="EY1871" s="42"/>
      <c r="GP1871" s="42"/>
      <c r="GQ1871" s="42"/>
      <c r="GR1871" s="42"/>
      <c r="GS1871" s="42"/>
      <c r="GT1871" s="42"/>
    </row>
    <row r="1872" spans="32:202" x14ac:dyDescent="0.35">
      <c r="AF1872" s="42"/>
      <c r="AG1872" s="42"/>
      <c r="EX1872" s="42"/>
      <c r="EY1872" s="42"/>
      <c r="GP1872" s="42"/>
      <c r="GQ1872" s="42"/>
      <c r="GR1872" s="42"/>
      <c r="GS1872" s="42"/>
      <c r="GT1872" s="42"/>
    </row>
    <row r="1873" spans="32:202" x14ac:dyDescent="0.35">
      <c r="AF1873" s="42"/>
      <c r="AG1873" s="42"/>
      <c r="EX1873" s="42"/>
      <c r="EY1873" s="42"/>
      <c r="GP1873" s="42"/>
      <c r="GQ1873" s="42"/>
      <c r="GR1873" s="42"/>
      <c r="GS1873" s="42"/>
      <c r="GT1873" s="42"/>
    </row>
    <row r="1874" spans="32:202" x14ac:dyDescent="0.35">
      <c r="AF1874" s="42"/>
      <c r="AG1874" s="42"/>
      <c r="EX1874" s="42"/>
      <c r="EY1874" s="42"/>
      <c r="GP1874" s="42"/>
      <c r="GQ1874" s="42"/>
      <c r="GR1874" s="42"/>
      <c r="GS1874" s="42"/>
      <c r="GT1874" s="42"/>
    </row>
    <row r="1875" spans="32:202" x14ac:dyDescent="0.35">
      <c r="AF1875" s="42"/>
      <c r="AG1875" s="42"/>
      <c r="EX1875" s="42"/>
      <c r="EY1875" s="42"/>
      <c r="GP1875" s="42"/>
      <c r="GQ1875" s="42"/>
      <c r="GR1875" s="42"/>
      <c r="GS1875" s="42"/>
      <c r="GT1875" s="42"/>
    </row>
    <row r="1876" spans="32:202" x14ac:dyDescent="0.35">
      <c r="AF1876" s="42"/>
      <c r="AG1876" s="42"/>
      <c r="EX1876" s="42"/>
      <c r="EY1876" s="42"/>
      <c r="GP1876" s="42"/>
      <c r="GQ1876" s="42"/>
      <c r="GR1876" s="42"/>
      <c r="GS1876" s="42"/>
      <c r="GT1876" s="42"/>
    </row>
    <row r="1877" spans="32:202" x14ac:dyDescent="0.35">
      <c r="AF1877" s="42"/>
      <c r="AG1877" s="42"/>
      <c r="EX1877" s="42"/>
      <c r="EY1877" s="42"/>
      <c r="GP1877" s="42"/>
      <c r="GQ1877" s="42"/>
      <c r="GR1877" s="42"/>
      <c r="GS1877" s="42"/>
      <c r="GT1877" s="42"/>
    </row>
    <row r="1878" spans="32:202" x14ac:dyDescent="0.35">
      <c r="AF1878" s="42"/>
      <c r="AG1878" s="42"/>
      <c r="EX1878" s="42"/>
      <c r="EY1878" s="42"/>
      <c r="GP1878" s="42"/>
      <c r="GQ1878" s="42"/>
      <c r="GR1878" s="42"/>
      <c r="GS1878" s="42"/>
      <c r="GT1878" s="42"/>
    </row>
    <row r="1879" spans="32:202" x14ac:dyDescent="0.35">
      <c r="AF1879" s="42"/>
      <c r="AG1879" s="42"/>
      <c r="EX1879" s="42"/>
      <c r="EY1879" s="42"/>
      <c r="GP1879" s="42"/>
      <c r="GQ1879" s="42"/>
      <c r="GR1879" s="42"/>
      <c r="GS1879" s="42"/>
      <c r="GT1879" s="42"/>
    </row>
    <row r="1880" spans="32:202" x14ac:dyDescent="0.35">
      <c r="AF1880" s="42"/>
      <c r="AG1880" s="42"/>
      <c r="EX1880" s="42"/>
      <c r="EY1880" s="42"/>
      <c r="GP1880" s="42"/>
      <c r="GQ1880" s="42"/>
      <c r="GR1880" s="42"/>
      <c r="GS1880" s="42"/>
      <c r="GT1880" s="42"/>
    </row>
    <row r="1881" spans="32:202" x14ac:dyDescent="0.35">
      <c r="AF1881" s="42"/>
      <c r="AG1881" s="42"/>
      <c r="EX1881" s="42"/>
      <c r="EY1881" s="42"/>
      <c r="GP1881" s="42"/>
      <c r="GQ1881" s="42"/>
      <c r="GR1881" s="42"/>
      <c r="GS1881" s="42"/>
      <c r="GT1881" s="42"/>
    </row>
    <row r="1882" spans="32:202" x14ac:dyDescent="0.35">
      <c r="AF1882" s="42"/>
      <c r="AG1882" s="42"/>
      <c r="EX1882" s="42"/>
      <c r="EY1882" s="42"/>
      <c r="GP1882" s="42"/>
      <c r="GQ1882" s="42"/>
      <c r="GR1882" s="42"/>
      <c r="GS1882" s="42"/>
      <c r="GT1882" s="42"/>
    </row>
    <row r="1883" spans="32:202" x14ac:dyDescent="0.35">
      <c r="AF1883" s="42"/>
      <c r="AG1883" s="42"/>
      <c r="EX1883" s="42"/>
      <c r="EY1883" s="42"/>
      <c r="GP1883" s="42"/>
      <c r="GQ1883" s="42"/>
      <c r="GR1883" s="42"/>
      <c r="GS1883" s="42"/>
      <c r="GT1883" s="42"/>
    </row>
    <row r="1884" spans="32:202" x14ac:dyDescent="0.35">
      <c r="AF1884" s="42"/>
      <c r="AG1884" s="42"/>
      <c r="EX1884" s="42"/>
      <c r="EY1884" s="42"/>
      <c r="GP1884" s="42"/>
      <c r="GQ1884" s="42"/>
      <c r="GR1884" s="42"/>
      <c r="GS1884" s="42"/>
      <c r="GT1884" s="42"/>
    </row>
    <row r="1885" spans="32:202" x14ac:dyDescent="0.35">
      <c r="AF1885" s="42"/>
      <c r="AG1885" s="42"/>
      <c r="EX1885" s="42"/>
      <c r="EY1885" s="42"/>
      <c r="GP1885" s="42"/>
      <c r="GQ1885" s="42"/>
      <c r="GR1885" s="42"/>
      <c r="GS1885" s="42"/>
      <c r="GT1885" s="42"/>
    </row>
    <row r="1886" spans="32:202" x14ac:dyDescent="0.35">
      <c r="AF1886" s="42"/>
      <c r="AG1886" s="42"/>
      <c r="EX1886" s="42"/>
      <c r="EY1886" s="42"/>
      <c r="GP1886" s="42"/>
      <c r="GQ1886" s="42"/>
      <c r="GR1886" s="42"/>
      <c r="GS1886" s="42"/>
      <c r="GT1886" s="42"/>
    </row>
    <row r="1887" spans="32:202" x14ac:dyDescent="0.35">
      <c r="AF1887" s="42"/>
      <c r="AG1887" s="42"/>
      <c r="EX1887" s="42"/>
      <c r="EY1887" s="42"/>
      <c r="GP1887" s="42"/>
      <c r="GQ1887" s="42"/>
      <c r="GR1887" s="42"/>
      <c r="GS1887" s="42"/>
      <c r="GT1887" s="42"/>
    </row>
    <row r="1888" spans="32:202" x14ac:dyDescent="0.35">
      <c r="AF1888" s="42"/>
      <c r="AG1888" s="42"/>
      <c r="EX1888" s="42"/>
      <c r="EY1888" s="42"/>
      <c r="GP1888" s="42"/>
      <c r="GQ1888" s="42"/>
      <c r="GR1888" s="42"/>
      <c r="GS1888" s="42"/>
      <c r="GT1888" s="42"/>
    </row>
    <row r="1889" spans="32:202" x14ac:dyDescent="0.35">
      <c r="AF1889" s="42"/>
      <c r="AG1889" s="42"/>
      <c r="EX1889" s="42"/>
      <c r="EY1889" s="42"/>
      <c r="GP1889" s="42"/>
      <c r="GQ1889" s="42"/>
      <c r="GR1889" s="42"/>
      <c r="GS1889" s="42"/>
      <c r="GT1889" s="42"/>
    </row>
    <row r="1890" spans="32:202" x14ac:dyDescent="0.35">
      <c r="AF1890" s="42"/>
      <c r="AG1890" s="42"/>
      <c r="EX1890" s="42"/>
      <c r="EY1890" s="42"/>
      <c r="GP1890" s="42"/>
      <c r="GQ1890" s="42"/>
      <c r="GR1890" s="42"/>
      <c r="GS1890" s="42"/>
      <c r="GT1890" s="42"/>
    </row>
    <row r="1891" spans="32:202" x14ac:dyDescent="0.35">
      <c r="AF1891" s="42"/>
      <c r="AG1891" s="42"/>
      <c r="EX1891" s="42"/>
      <c r="EY1891" s="42"/>
      <c r="GP1891" s="42"/>
      <c r="GQ1891" s="42"/>
      <c r="GR1891" s="42"/>
      <c r="GS1891" s="42"/>
      <c r="GT1891" s="42"/>
    </row>
    <row r="1892" spans="32:202" x14ac:dyDescent="0.35">
      <c r="AF1892" s="42"/>
      <c r="AG1892" s="42"/>
      <c r="EX1892" s="42"/>
      <c r="EY1892" s="42"/>
      <c r="GP1892" s="42"/>
      <c r="GQ1892" s="42"/>
      <c r="GR1892" s="42"/>
      <c r="GS1892" s="42"/>
      <c r="GT1892" s="42"/>
    </row>
    <row r="1893" spans="32:202" x14ac:dyDescent="0.35">
      <c r="AF1893" s="42"/>
      <c r="AG1893" s="42"/>
      <c r="EX1893" s="42"/>
      <c r="EY1893" s="42"/>
      <c r="GP1893" s="42"/>
      <c r="GQ1893" s="42"/>
      <c r="GR1893" s="42"/>
      <c r="GS1893" s="42"/>
      <c r="GT1893" s="42"/>
    </row>
    <row r="1894" spans="32:202" x14ac:dyDescent="0.35">
      <c r="AF1894" s="42"/>
      <c r="AG1894" s="42"/>
      <c r="EX1894" s="42"/>
      <c r="EY1894" s="42"/>
      <c r="GP1894" s="42"/>
      <c r="GQ1894" s="42"/>
      <c r="GR1894" s="42"/>
      <c r="GS1894" s="42"/>
      <c r="GT1894" s="42"/>
    </row>
    <row r="1895" spans="32:202" x14ac:dyDescent="0.35">
      <c r="AF1895" s="42"/>
      <c r="AG1895" s="42"/>
      <c r="EX1895" s="42"/>
      <c r="EY1895" s="42"/>
      <c r="GP1895" s="42"/>
      <c r="GQ1895" s="42"/>
      <c r="GR1895" s="42"/>
      <c r="GS1895" s="42"/>
      <c r="GT1895" s="42"/>
    </row>
    <row r="1896" spans="32:202" x14ac:dyDescent="0.35">
      <c r="AF1896" s="42"/>
      <c r="AG1896" s="42"/>
      <c r="EX1896" s="42"/>
      <c r="EY1896" s="42"/>
      <c r="GP1896" s="42"/>
      <c r="GQ1896" s="42"/>
      <c r="GR1896" s="42"/>
      <c r="GS1896" s="42"/>
      <c r="GT1896" s="42"/>
    </row>
    <row r="1897" spans="32:202" x14ac:dyDescent="0.35">
      <c r="AF1897" s="42"/>
      <c r="AG1897" s="42"/>
      <c r="EX1897" s="42"/>
      <c r="EY1897" s="42"/>
      <c r="GP1897" s="42"/>
      <c r="GQ1897" s="42"/>
      <c r="GR1897" s="42"/>
      <c r="GS1897" s="42"/>
      <c r="GT1897" s="42"/>
    </row>
    <row r="1898" spans="32:202" x14ac:dyDescent="0.35">
      <c r="AF1898" s="42"/>
      <c r="AG1898" s="42"/>
      <c r="EX1898" s="42"/>
      <c r="EY1898" s="42"/>
      <c r="GP1898" s="42"/>
      <c r="GQ1898" s="42"/>
      <c r="GR1898" s="42"/>
      <c r="GS1898" s="42"/>
      <c r="GT1898" s="42"/>
    </row>
    <row r="1899" spans="32:202" x14ac:dyDescent="0.35">
      <c r="AF1899" s="42"/>
      <c r="AG1899" s="42"/>
      <c r="EX1899" s="42"/>
      <c r="EY1899" s="42"/>
      <c r="GP1899" s="42"/>
      <c r="GQ1899" s="42"/>
      <c r="GR1899" s="42"/>
      <c r="GS1899" s="42"/>
      <c r="GT1899" s="42"/>
    </row>
    <row r="1900" spans="32:202" x14ac:dyDescent="0.35">
      <c r="AF1900" s="42"/>
      <c r="AG1900" s="42"/>
      <c r="EX1900" s="42"/>
      <c r="EY1900" s="42"/>
      <c r="GP1900" s="42"/>
      <c r="GQ1900" s="42"/>
      <c r="GR1900" s="42"/>
      <c r="GS1900" s="42"/>
      <c r="GT1900" s="42"/>
    </row>
    <row r="1901" spans="32:202" x14ac:dyDescent="0.35">
      <c r="AF1901" s="42"/>
      <c r="AG1901" s="42"/>
      <c r="EX1901" s="42"/>
      <c r="EY1901" s="42"/>
      <c r="GP1901" s="42"/>
      <c r="GQ1901" s="42"/>
      <c r="GR1901" s="42"/>
      <c r="GS1901" s="42"/>
      <c r="GT1901" s="42"/>
    </row>
    <row r="1902" spans="32:202" x14ac:dyDescent="0.35">
      <c r="AF1902" s="42"/>
      <c r="AG1902" s="42"/>
      <c r="EX1902" s="42"/>
      <c r="EY1902" s="42"/>
      <c r="GP1902" s="42"/>
      <c r="GQ1902" s="42"/>
      <c r="GR1902" s="42"/>
      <c r="GS1902" s="42"/>
      <c r="GT1902" s="42"/>
    </row>
    <row r="1903" spans="32:202" x14ac:dyDescent="0.35">
      <c r="AF1903" s="42"/>
      <c r="AG1903" s="42"/>
      <c r="EX1903" s="42"/>
      <c r="EY1903" s="42"/>
      <c r="GP1903" s="42"/>
      <c r="GQ1903" s="42"/>
      <c r="GR1903" s="42"/>
      <c r="GS1903" s="42"/>
      <c r="GT1903" s="42"/>
    </row>
    <row r="1904" spans="32:202" x14ac:dyDescent="0.35">
      <c r="AF1904" s="42"/>
      <c r="AG1904" s="42"/>
      <c r="EX1904" s="42"/>
      <c r="EY1904" s="42"/>
      <c r="GP1904" s="42"/>
      <c r="GQ1904" s="42"/>
      <c r="GR1904" s="42"/>
      <c r="GS1904" s="42"/>
      <c r="GT1904" s="42"/>
    </row>
    <row r="1905" spans="32:202" x14ac:dyDescent="0.35">
      <c r="AF1905" s="42"/>
      <c r="AG1905" s="42"/>
      <c r="EX1905" s="42"/>
      <c r="EY1905" s="42"/>
      <c r="GP1905" s="42"/>
      <c r="GQ1905" s="42"/>
      <c r="GR1905" s="42"/>
      <c r="GS1905" s="42"/>
      <c r="GT1905" s="42"/>
    </row>
    <row r="1906" spans="32:202" x14ac:dyDescent="0.35">
      <c r="AF1906" s="42"/>
      <c r="AG1906" s="42"/>
      <c r="EX1906" s="42"/>
      <c r="EY1906" s="42"/>
      <c r="GP1906" s="42"/>
      <c r="GQ1906" s="42"/>
      <c r="GR1906" s="42"/>
      <c r="GS1906" s="42"/>
      <c r="GT1906" s="42"/>
    </row>
    <row r="1907" spans="32:202" x14ac:dyDescent="0.35">
      <c r="AF1907" s="42"/>
      <c r="AG1907" s="42"/>
      <c r="EX1907" s="42"/>
      <c r="EY1907" s="42"/>
      <c r="GP1907" s="42"/>
      <c r="GQ1907" s="42"/>
      <c r="GR1907" s="42"/>
      <c r="GS1907" s="42"/>
      <c r="GT1907" s="42"/>
    </row>
    <row r="1908" spans="32:202" x14ac:dyDescent="0.35">
      <c r="AF1908" s="42"/>
      <c r="AG1908" s="42"/>
      <c r="EX1908" s="42"/>
      <c r="EY1908" s="42"/>
      <c r="GP1908" s="42"/>
      <c r="GQ1908" s="42"/>
      <c r="GR1908" s="42"/>
      <c r="GS1908" s="42"/>
      <c r="GT1908" s="42"/>
    </row>
    <row r="1909" spans="32:202" x14ac:dyDescent="0.35">
      <c r="AF1909" s="42"/>
      <c r="AG1909" s="42"/>
      <c r="EX1909" s="42"/>
      <c r="EY1909" s="42"/>
      <c r="GP1909" s="42"/>
      <c r="GQ1909" s="42"/>
      <c r="GR1909" s="42"/>
      <c r="GS1909" s="42"/>
      <c r="GT1909" s="42"/>
    </row>
    <row r="1910" spans="32:202" x14ac:dyDescent="0.35">
      <c r="AF1910" s="42"/>
      <c r="AG1910" s="42"/>
      <c r="EX1910" s="42"/>
      <c r="EY1910" s="42"/>
      <c r="GP1910" s="42"/>
      <c r="GQ1910" s="42"/>
      <c r="GR1910" s="42"/>
      <c r="GS1910" s="42"/>
      <c r="GT1910" s="42"/>
    </row>
    <row r="1911" spans="32:202" x14ac:dyDescent="0.35">
      <c r="AF1911" s="42"/>
      <c r="AG1911" s="42"/>
      <c r="EX1911" s="42"/>
      <c r="EY1911" s="42"/>
      <c r="GP1911" s="42"/>
      <c r="GQ1911" s="42"/>
      <c r="GR1911" s="42"/>
      <c r="GS1911" s="42"/>
      <c r="GT1911" s="42"/>
    </row>
    <row r="1912" spans="32:202" x14ac:dyDescent="0.35">
      <c r="AF1912" s="42"/>
      <c r="AG1912" s="42"/>
      <c r="EX1912" s="42"/>
      <c r="EY1912" s="42"/>
      <c r="GP1912" s="42"/>
      <c r="GQ1912" s="42"/>
      <c r="GR1912" s="42"/>
      <c r="GS1912" s="42"/>
      <c r="GT1912" s="42"/>
    </row>
    <row r="1913" spans="32:202" x14ac:dyDescent="0.35">
      <c r="AF1913" s="42"/>
      <c r="AG1913" s="42"/>
      <c r="EX1913" s="42"/>
      <c r="EY1913" s="42"/>
      <c r="GP1913" s="42"/>
      <c r="GQ1913" s="42"/>
      <c r="GR1913" s="42"/>
      <c r="GS1913" s="42"/>
      <c r="GT1913" s="42"/>
    </row>
    <row r="1914" spans="32:202" x14ac:dyDescent="0.35">
      <c r="AF1914" s="42"/>
      <c r="AG1914" s="42"/>
      <c r="EX1914" s="42"/>
      <c r="EY1914" s="42"/>
      <c r="GP1914" s="42"/>
      <c r="GQ1914" s="42"/>
      <c r="GR1914" s="42"/>
      <c r="GS1914" s="42"/>
      <c r="GT1914" s="42"/>
    </row>
    <row r="1915" spans="32:202" x14ac:dyDescent="0.35">
      <c r="AF1915" s="42"/>
      <c r="AG1915" s="42"/>
      <c r="EX1915" s="42"/>
      <c r="EY1915" s="42"/>
      <c r="GP1915" s="42"/>
      <c r="GQ1915" s="42"/>
      <c r="GR1915" s="42"/>
      <c r="GS1915" s="42"/>
      <c r="GT1915" s="42"/>
    </row>
    <row r="1916" spans="32:202" x14ac:dyDescent="0.35">
      <c r="AF1916" s="42"/>
      <c r="AG1916" s="42"/>
      <c r="EX1916" s="42"/>
      <c r="EY1916" s="42"/>
      <c r="GP1916" s="42"/>
      <c r="GQ1916" s="42"/>
      <c r="GR1916" s="42"/>
      <c r="GS1916" s="42"/>
      <c r="GT1916" s="42"/>
    </row>
    <row r="1917" spans="32:202" x14ac:dyDescent="0.35">
      <c r="AF1917" s="42"/>
      <c r="AG1917" s="42"/>
      <c r="EX1917" s="42"/>
      <c r="EY1917" s="42"/>
      <c r="GP1917" s="42"/>
      <c r="GQ1917" s="42"/>
      <c r="GR1917" s="42"/>
      <c r="GS1917" s="42"/>
      <c r="GT1917" s="42"/>
    </row>
    <row r="1918" spans="32:202" x14ac:dyDescent="0.35">
      <c r="AF1918" s="42"/>
      <c r="AG1918" s="42"/>
      <c r="EX1918" s="42"/>
      <c r="EY1918" s="42"/>
      <c r="GP1918" s="42"/>
      <c r="GQ1918" s="42"/>
      <c r="GR1918" s="42"/>
      <c r="GS1918" s="42"/>
      <c r="GT1918" s="42"/>
    </row>
    <row r="1919" spans="32:202" x14ac:dyDescent="0.35">
      <c r="AF1919" s="42"/>
      <c r="AG1919" s="42"/>
      <c r="EX1919" s="42"/>
      <c r="EY1919" s="42"/>
      <c r="GP1919" s="42"/>
      <c r="GQ1919" s="42"/>
      <c r="GR1919" s="42"/>
      <c r="GS1919" s="42"/>
      <c r="GT1919" s="42"/>
    </row>
    <row r="1920" spans="32:202" x14ac:dyDescent="0.35">
      <c r="AF1920" s="42"/>
      <c r="AG1920" s="42"/>
      <c r="EX1920" s="42"/>
      <c r="EY1920" s="42"/>
      <c r="GP1920" s="42"/>
      <c r="GQ1920" s="42"/>
      <c r="GR1920" s="42"/>
      <c r="GS1920" s="42"/>
      <c r="GT1920" s="42"/>
    </row>
    <row r="1921" spans="32:202" x14ac:dyDescent="0.35">
      <c r="AF1921" s="42"/>
      <c r="AG1921" s="42"/>
      <c r="EX1921" s="42"/>
      <c r="EY1921" s="42"/>
      <c r="GP1921" s="42"/>
      <c r="GQ1921" s="42"/>
      <c r="GR1921" s="42"/>
      <c r="GS1921" s="42"/>
      <c r="GT1921" s="42"/>
    </row>
    <row r="1922" spans="32:202" x14ac:dyDescent="0.35">
      <c r="AF1922" s="42"/>
      <c r="AG1922" s="42"/>
      <c r="EX1922" s="42"/>
      <c r="EY1922" s="42"/>
      <c r="GP1922" s="42"/>
      <c r="GQ1922" s="42"/>
      <c r="GR1922" s="42"/>
      <c r="GS1922" s="42"/>
      <c r="GT1922" s="42"/>
    </row>
    <row r="1923" spans="32:202" x14ac:dyDescent="0.35">
      <c r="AF1923" s="42"/>
      <c r="AG1923" s="42"/>
      <c r="EX1923" s="42"/>
      <c r="EY1923" s="42"/>
      <c r="GP1923" s="42"/>
      <c r="GQ1923" s="42"/>
      <c r="GR1923" s="42"/>
      <c r="GS1923" s="42"/>
      <c r="GT1923" s="42"/>
    </row>
    <row r="1924" spans="32:202" x14ac:dyDescent="0.35">
      <c r="AF1924" s="42"/>
      <c r="AG1924" s="42"/>
      <c r="EX1924" s="42"/>
      <c r="EY1924" s="42"/>
      <c r="GP1924" s="42"/>
      <c r="GQ1924" s="42"/>
      <c r="GR1924" s="42"/>
      <c r="GS1924" s="42"/>
      <c r="GT1924" s="42"/>
    </row>
    <row r="1925" spans="32:202" x14ac:dyDescent="0.35">
      <c r="AF1925" s="42"/>
      <c r="AG1925" s="42"/>
      <c r="EX1925" s="42"/>
      <c r="EY1925" s="42"/>
      <c r="GP1925" s="42"/>
      <c r="GQ1925" s="42"/>
      <c r="GR1925" s="42"/>
      <c r="GS1925" s="42"/>
      <c r="GT1925" s="42"/>
    </row>
    <row r="1926" spans="32:202" x14ac:dyDescent="0.35">
      <c r="AF1926" s="42"/>
      <c r="AG1926" s="42"/>
      <c r="EX1926" s="42"/>
      <c r="EY1926" s="42"/>
      <c r="GP1926" s="42"/>
      <c r="GQ1926" s="42"/>
      <c r="GR1926" s="42"/>
      <c r="GS1926" s="42"/>
      <c r="GT1926" s="42"/>
    </row>
    <row r="1927" spans="32:202" x14ac:dyDescent="0.35">
      <c r="AF1927" s="42"/>
      <c r="AG1927" s="42"/>
      <c r="EX1927" s="42"/>
      <c r="EY1927" s="42"/>
      <c r="GP1927" s="42"/>
      <c r="GQ1927" s="42"/>
      <c r="GR1927" s="42"/>
      <c r="GS1927" s="42"/>
      <c r="GT1927" s="42"/>
    </row>
    <row r="1928" spans="32:202" x14ac:dyDescent="0.35">
      <c r="AF1928" s="42"/>
      <c r="AG1928" s="42"/>
      <c r="EX1928" s="42"/>
      <c r="EY1928" s="42"/>
      <c r="GP1928" s="42"/>
      <c r="GQ1928" s="42"/>
      <c r="GR1928" s="42"/>
      <c r="GS1928" s="42"/>
      <c r="GT1928" s="42"/>
    </row>
    <row r="1929" spans="32:202" x14ac:dyDescent="0.35">
      <c r="AF1929" s="42"/>
      <c r="AG1929" s="42"/>
      <c r="EX1929" s="42"/>
      <c r="EY1929" s="42"/>
      <c r="GP1929" s="42"/>
      <c r="GQ1929" s="42"/>
      <c r="GR1929" s="42"/>
      <c r="GS1929" s="42"/>
      <c r="GT1929" s="42"/>
    </row>
    <row r="1930" spans="32:202" x14ac:dyDescent="0.35">
      <c r="AF1930" s="42"/>
      <c r="AG1930" s="42"/>
      <c r="EX1930" s="42"/>
      <c r="EY1930" s="42"/>
      <c r="GP1930" s="42"/>
      <c r="GQ1930" s="42"/>
      <c r="GR1930" s="42"/>
      <c r="GS1930" s="42"/>
      <c r="GT1930" s="42"/>
    </row>
    <row r="1931" spans="32:202" x14ac:dyDescent="0.35">
      <c r="AF1931" s="42"/>
      <c r="AG1931" s="42"/>
      <c r="EX1931" s="42"/>
      <c r="EY1931" s="42"/>
      <c r="GP1931" s="42"/>
      <c r="GQ1931" s="42"/>
      <c r="GR1931" s="42"/>
      <c r="GS1931" s="42"/>
      <c r="GT1931" s="42"/>
    </row>
    <row r="1932" spans="32:202" x14ac:dyDescent="0.35">
      <c r="AF1932" s="42"/>
      <c r="AG1932" s="42"/>
      <c r="EX1932" s="42"/>
      <c r="EY1932" s="42"/>
      <c r="GP1932" s="42"/>
      <c r="GQ1932" s="42"/>
      <c r="GR1932" s="42"/>
      <c r="GS1932" s="42"/>
      <c r="GT1932" s="42"/>
    </row>
    <row r="1933" spans="32:202" x14ac:dyDescent="0.35">
      <c r="AF1933" s="42"/>
      <c r="AG1933" s="42"/>
      <c r="EX1933" s="42"/>
      <c r="EY1933" s="42"/>
      <c r="GP1933" s="42"/>
      <c r="GQ1933" s="42"/>
      <c r="GR1933" s="42"/>
      <c r="GS1933" s="42"/>
      <c r="GT1933" s="42"/>
    </row>
    <row r="1934" spans="32:202" x14ac:dyDescent="0.35">
      <c r="AF1934" s="42"/>
      <c r="AG1934" s="42"/>
      <c r="EX1934" s="42"/>
      <c r="EY1934" s="42"/>
      <c r="GP1934" s="42"/>
      <c r="GQ1934" s="42"/>
      <c r="GR1934" s="42"/>
      <c r="GS1934" s="42"/>
      <c r="GT1934" s="42"/>
    </row>
    <row r="1935" spans="32:202" x14ac:dyDescent="0.35">
      <c r="AF1935" s="42"/>
      <c r="AG1935" s="42"/>
      <c r="EX1935" s="42"/>
      <c r="EY1935" s="42"/>
      <c r="GP1935" s="42"/>
      <c r="GQ1935" s="42"/>
      <c r="GR1935" s="42"/>
      <c r="GS1935" s="42"/>
      <c r="GT1935" s="42"/>
    </row>
    <row r="1936" spans="32:202" x14ac:dyDescent="0.35">
      <c r="AF1936" s="42"/>
      <c r="AG1936" s="42"/>
      <c r="EX1936" s="42"/>
      <c r="EY1936" s="42"/>
      <c r="GP1936" s="42"/>
      <c r="GQ1936" s="42"/>
      <c r="GR1936" s="42"/>
      <c r="GS1936" s="42"/>
      <c r="GT1936" s="42"/>
    </row>
    <row r="1937" spans="32:202" x14ac:dyDescent="0.35">
      <c r="AF1937" s="42"/>
      <c r="AG1937" s="42"/>
      <c r="EX1937" s="42"/>
      <c r="EY1937" s="42"/>
      <c r="GP1937" s="42"/>
      <c r="GQ1937" s="42"/>
      <c r="GR1937" s="42"/>
      <c r="GS1937" s="42"/>
      <c r="GT1937" s="42"/>
    </row>
    <row r="1938" spans="32:202" x14ac:dyDescent="0.35">
      <c r="AF1938" s="42"/>
      <c r="AG1938" s="42"/>
      <c r="EX1938" s="42"/>
      <c r="EY1938" s="42"/>
      <c r="GP1938" s="42"/>
      <c r="GQ1938" s="42"/>
      <c r="GR1938" s="42"/>
      <c r="GS1938" s="42"/>
      <c r="GT1938" s="42"/>
    </row>
    <row r="1939" spans="32:202" x14ac:dyDescent="0.35">
      <c r="AF1939" s="42"/>
      <c r="AG1939" s="42"/>
      <c r="EX1939" s="42"/>
      <c r="EY1939" s="42"/>
      <c r="GP1939" s="42"/>
      <c r="GQ1939" s="42"/>
      <c r="GR1939" s="42"/>
      <c r="GS1939" s="42"/>
      <c r="GT1939" s="42"/>
    </row>
    <row r="1940" spans="32:202" x14ac:dyDescent="0.35">
      <c r="AF1940" s="42"/>
      <c r="AG1940" s="42"/>
      <c r="EX1940" s="42"/>
      <c r="EY1940" s="42"/>
      <c r="GP1940" s="42"/>
      <c r="GQ1940" s="42"/>
      <c r="GR1940" s="42"/>
      <c r="GS1940" s="42"/>
      <c r="GT1940" s="42"/>
    </row>
    <row r="1941" spans="32:202" x14ac:dyDescent="0.35">
      <c r="AF1941" s="42"/>
      <c r="AG1941" s="42"/>
      <c r="EX1941" s="42"/>
      <c r="EY1941" s="42"/>
      <c r="GP1941" s="42"/>
      <c r="GQ1941" s="42"/>
      <c r="GR1941" s="42"/>
      <c r="GS1941" s="42"/>
      <c r="GT1941" s="42"/>
    </row>
    <row r="1942" spans="32:202" x14ac:dyDescent="0.35">
      <c r="AF1942" s="42"/>
      <c r="AG1942" s="42"/>
      <c r="EX1942" s="42"/>
      <c r="EY1942" s="42"/>
      <c r="GP1942" s="42"/>
      <c r="GQ1942" s="42"/>
      <c r="GR1942" s="42"/>
      <c r="GS1942" s="42"/>
      <c r="GT1942" s="42"/>
    </row>
    <row r="1943" spans="32:202" x14ac:dyDescent="0.35">
      <c r="AF1943" s="42"/>
      <c r="AG1943" s="42"/>
      <c r="EX1943" s="42"/>
      <c r="EY1943" s="42"/>
      <c r="GP1943" s="42"/>
      <c r="GQ1943" s="42"/>
      <c r="GR1943" s="42"/>
      <c r="GS1943" s="42"/>
      <c r="GT1943" s="42"/>
    </row>
    <row r="1944" spans="32:202" x14ac:dyDescent="0.35">
      <c r="AF1944" s="42"/>
      <c r="AG1944" s="42"/>
      <c r="EX1944" s="42"/>
      <c r="EY1944" s="42"/>
      <c r="GP1944" s="42"/>
      <c r="GQ1944" s="42"/>
      <c r="GR1944" s="42"/>
      <c r="GS1944" s="42"/>
      <c r="GT1944" s="42"/>
    </row>
    <row r="1945" spans="32:202" x14ac:dyDescent="0.35">
      <c r="AF1945" s="42"/>
      <c r="AG1945" s="42"/>
      <c r="EX1945" s="42"/>
      <c r="EY1945" s="42"/>
      <c r="GP1945" s="42"/>
      <c r="GQ1945" s="42"/>
      <c r="GR1945" s="42"/>
      <c r="GS1945" s="42"/>
      <c r="GT1945" s="42"/>
    </row>
    <row r="1946" spans="32:202" x14ac:dyDescent="0.35">
      <c r="AF1946" s="42"/>
      <c r="AG1946" s="42"/>
      <c r="EX1946" s="42"/>
      <c r="EY1946" s="42"/>
      <c r="GP1946" s="42"/>
      <c r="GQ1946" s="42"/>
      <c r="GR1946" s="42"/>
      <c r="GS1946" s="42"/>
      <c r="GT1946" s="42"/>
    </row>
    <row r="1947" spans="32:202" x14ac:dyDescent="0.35">
      <c r="AF1947" s="42"/>
      <c r="AG1947" s="42"/>
      <c r="EX1947" s="42"/>
      <c r="EY1947" s="42"/>
      <c r="GP1947" s="42"/>
      <c r="GQ1947" s="42"/>
      <c r="GR1947" s="42"/>
      <c r="GS1947" s="42"/>
      <c r="GT1947" s="42"/>
    </row>
    <row r="1948" spans="32:202" x14ac:dyDescent="0.35">
      <c r="AF1948" s="42"/>
      <c r="AG1948" s="42"/>
      <c r="EX1948" s="42"/>
      <c r="EY1948" s="42"/>
      <c r="GP1948" s="42"/>
      <c r="GQ1948" s="42"/>
      <c r="GR1948" s="42"/>
      <c r="GS1948" s="42"/>
      <c r="GT1948" s="42"/>
    </row>
    <row r="1949" spans="32:202" x14ac:dyDescent="0.35">
      <c r="AF1949" s="42"/>
      <c r="AG1949" s="42"/>
      <c r="EX1949" s="42"/>
      <c r="EY1949" s="42"/>
      <c r="GP1949" s="42"/>
      <c r="GQ1949" s="42"/>
      <c r="GR1949" s="42"/>
      <c r="GS1949" s="42"/>
      <c r="GT1949" s="42"/>
    </row>
    <row r="1950" spans="32:202" x14ac:dyDescent="0.35">
      <c r="AF1950" s="42"/>
      <c r="AG1950" s="42"/>
      <c r="EX1950" s="42"/>
      <c r="EY1950" s="42"/>
      <c r="GP1950" s="42"/>
      <c r="GQ1950" s="42"/>
      <c r="GR1950" s="42"/>
      <c r="GS1950" s="42"/>
      <c r="GT1950" s="42"/>
    </row>
    <row r="1951" spans="32:202" x14ac:dyDescent="0.35">
      <c r="AF1951" s="42"/>
      <c r="AG1951" s="42"/>
      <c r="EX1951" s="42"/>
      <c r="EY1951" s="42"/>
      <c r="GP1951" s="42"/>
      <c r="GQ1951" s="42"/>
      <c r="GR1951" s="42"/>
      <c r="GS1951" s="42"/>
      <c r="GT1951" s="42"/>
    </row>
    <row r="1952" spans="32:202" x14ac:dyDescent="0.35">
      <c r="AF1952" s="42"/>
      <c r="AG1952" s="42"/>
      <c r="EX1952" s="42"/>
      <c r="EY1952" s="42"/>
      <c r="GP1952" s="42"/>
      <c r="GQ1952" s="42"/>
      <c r="GR1952" s="42"/>
      <c r="GS1952" s="42"/>
      <c r="GT1952" s="42"/>
    </row>
    <row r="1953" spans="32:202" x14ac:dyDescent="0.35">
      <c r="AF1953" s="42"/>
      <c r="AG1953" s="42"/>
      <c r="EX1953" s="42"/>
      <c r="EY1953" s="42"/>
      <c r="GP1953" s="42"/>
      <c r="GQ1953" s="42"/>
      <c r="GR1953" s="42"/>
      <c r="GS1953" s="42"/>
      <c r="GT1953" s="42"/>
    </row>
    <row r="1954" spans="32:202" x14ac:dyDescent="0.35">
      <c r="AF1954" s="42"/>
      <c r="AG1954" s="42"/>
      <c r="EX1954" s="42"/>
      <c r="EY1954" s="42"/>
      <c r="GP1954" s="42"/>
      <c r="GQ1954" s="42"/>
      <c r="GR1954" s="42"/>
      <c r="GS1954" s="42"/>
      <c r="GT1954" s="42"/>
    </row>
    <row r="1955" spans="32:202" x14ac:dyDescent="0.35">
      <c r="AF1955" s="42"/>
      <c r="AG1955" s="42"/>
      <c r="EX1955" s="42"/>
      <c r="EY1955" s="42"/>
      <c r="GP1955" s="42"/>
      <c r="GQ1955" s="42"/>
      <c r="GR1955" s="42"/>
      <c r="GS1955" s="42"/>
      <c r="GT1955" s="42"/>
    </row>
    <row r="1956" spans="32:202" x14ac:dyDescent="0.35">
      <c r="AF1956" s="42"/>
      <c r="AG1956" s="42"/>
      <c r="EX1956" s="42"/>
      <c r="EY1956" s="42"/>
      <c r="GP1956" s="42"/>
      <c r="GQ1956" s="42"/>
      <c r="GR1956" s="42"/>
      <c r="GS1956" s="42"/>
      <c r="GT1956" s="42"/>
    </row>
    <row r="1957" spans="32:202" x14ac:dyDescent="0.35">
      <c r="AF1957" s="42"/>
      <c r="AG1957" s="42"/>
      <c r="EX1957" s="42"/>
      <c r="EY1957" s="42"/>
      <c r="GP1957" s="42"/>
      <c r="GQ1957" s="42"/>
      <c r="GR1957" s="42"/>
      <c r="GS1957" s="42"/>
      <c r="GT1957" s="42"/>
    </row>
    <row r="1958" spans="32:202" x14ac:dyDescent="0.35">
      <c r="AF1958" s="42"/>
      <c r="AG1958" s="42"/>
      <c r="EX1958" s="42"/>
      <c r="EY1958" s="42"/>
      <c r="GP1958" s="42"/>
      <c r="GQ1958" s="42"/>
      <c r="GR1958" s="42"/>
      <c r="GS1958" s="42"/>
      <c r="GT1958" s="42"/>
    </row>
    <row r="1959" spans="32:202" x14ac:dyDescent="0.35">
      <c r="AF1959" s="42"/>
      <c r="AG1959" s="42"/>
      <c r="EX1959" s="42"/>
      <c r="EY1959" s="42"/>
      <c r="GP1959" s="42"/>
      <c r="GQ1959" s="42"/>
      <c r="GR1959" s="42"/>
      <c r="GS1959" s="42"/>
      <c r="GT1959" s="42"/>
    </row>
    <row r="1960" spans="32:202" x14ac:dyDescent="0.35">
      <c r="AF1960" s="42"/>
      <c r="AG1960" s="42"/>
      <c r="EX1960" s="42"/>
      <c r="EY1960" s="42"/>
      <c r="GP1960" s="42"/>
      <c r="GQ1960" s="42"/>
      <c r="GR1960" s="42"/>
      <c r="GS1960" s="42"/>
      <c r="GT1960" s="42"/>
    </row>
    <row r="1961" spans="32:202" x14ac:dyDescent="0.35">
      <c r="AF1961" s="42"/>
      <c r="AG1961" s="42"/>
      <c r="EX1961" s="42"/>
      <c r="EY1961" s="42"/>
      <c r="GP1961" s="42"/>
      <c r="GQ1961" s="42"/>
      <c r="GR1961" s="42"/>
      <c r="GS1961" s="42"/>
      <c r="GT1961" s="42"/>
    </row>
    <row r="1962" spans="32:202" x14ac:dyDescent="0.35">
      <c r="AF1962" s="42"/>
      <c r="AG1962" s="42"/>
      <c r="EX1962" s="42"/>
      <c r="EY1962" s="42"/>
      <c r="GP1962" s="42"/>
      <c r="GQ1962" s="42"/>
      <c r="GR1962" s="42"/>
      <c r="GS1962" s="42"/>
      <c r="GT1962" s="42"/>
    </row>
    <row r="1963" spans="32:202" x14ac:dyDescent="0.35">
      <c r="AF1963" s="42"/>
      <c r="AG1963" s="42"/>
      <c r="EX1963" s="42"/>
      <c r="EY1963" s="42"/>
      <c r="GP1963" s="42"/>
      <c r="GQ1963" s="42"/>
      <c r="GR1963" s="42"/>
      <c r="GS1963" s="42"/>
      <c r="GT1963" s="42"/>
    </row>
    <row r="1964" spans="32:202" x14ac:dyDescent="0.35">
      <c r="AF1964" s="42"/>
      <c r="AG1964" s="42"/>
      <c r="EX1964" s="42"/>
      <c r="EY1964" s="42"/>
      <c r="GP1964" s="42"/>
      <c r="GQ1964" s="42"/>
      <c r="GR1964" s="42"/>
      <c r="GS1964" s="42"/>
      <c r="GT1964" s="42"/>
    </row>
    <row r="1965" spans="32:202" x14ac:dyDescent="0.35">
      <c r="AF1965" s="42"/>
      <c r="AG1965" s="42"/>
      <c r="EX1965" s="42"/>
      <c r="EY1965" s="42"/>
      <c r="GP1965" s="42"/>
      <c r="GQ1965" s="42"/>
      <c r="GR1965" s="42"/>
      <c r="GS1965" s="42"/>
      <c r="GT1965" s="42"/>
    </row>
    <row r="1966" spans="32:202" x14ac:dyDescent="0.35">
      <c r="AF1966" s="42"/>
      <c r="AG1966" s="42"/>
      <c r="EX1966" s="42"/>
      <c r="EY1966" s="42"/>
      <c r="GP1966" s="42"/>
      <c r="GQ1966" s="42"/>
      <c r="GR1966" s="42"/>
      <c r="GS1966" s="42"/>
      <c r="GT1966" s="42"/>
    </row>
    <row r="1967" spans="32:202" x14ac:dyDescent="0.35">
      <c r="AF1967" s="42"/>
      <c r="AG1967" s="42"/>
      <c r="EX1967" s="42"/>
      <c r="EY1967" s="42"/>
      <c r="GP1967" s="42"/>
      <c r="GQ1967" s="42"/>
      <c r="GR1967" s="42"/>
      <c r="GS1967" s="42"/>
      <c r="GT1967" s="42"/>
    </row>
    <row r="1968" spans="32:202" x14ac:dyDescent="0.35">
      <c r="AF1968" s="42"/>
      <c r="AG1968" s="42"/>
      <c r="EX1968" s="42"/>
      <c r="EY1968" s="42"/>
      <c r="GP1968" s="42"/>
      <c r="GQ1968" s="42"/>
      <c r="GR1968" s="42"/>
      <c r="GS1968" s="42"/>
      <c r="GT1968" s="42"/>
    </row>
    <row r="1969" spans="32:202" x14ac:dyDescent="0.35">
      <c r="AF1969" s="42"/>
      <c r="AG1969" s="42"/>
      <c r="EX1969" s="42"/>
      <c r="EY1969" s="42"/>
      <c r="GP1969" s="42"/>
      <c r="GQ1969" s="42"/>
      <c r="GR1969" s="42"/>
      <c r="GS1969" s="42"/>
      <c r="GT1969" s="42"/>
    </row>
    <row r="1970" spans="32:202" x14ac:dyDescent="0.35">
      <c r="AF1970" s="42"/>
      <c r="AG1970" s="42"/>
      <c r="EX1970" s="42"/>
      <c r="EY1970" s="42"/>
      <c r="GP1970" s="42"/>
      <c r="GQ1970" s="42"/>
      <c r="GR1970" s="42"/>
      <c r="GS1970" s="42"/>
      <c r="GT1970" s="42"/>
    </row>
    <row r="1971" spans="32:202" x14ac:dyDescent="0.35">
      <c r="AF1971" s="42"/>
      <c r="AG1971" s="42"/>
      <c r="EX1971" s="42"/>
      <c r="EY1971" s="42"/>
      <c r="GP1971" s="42"/>
      <c r="GQ1971" s="42"/>
      <c r="GR1971" s="42"/>
      <c r="GS1971" s="42"/>
      <c r="GT1971" s="42"/>
    </row>
    <row r="1972" spans="32:202" x14ac:dyDescent="0.35">
      <c r="AF1972" s="42"/>
      <c r="AG1972" s="42"/>
      <c r="EX1972" s="42"/>
      <c r="EY1972" s="42"/>
      <c r="GP1972" s="42"/>
      <c r="GQ1972" s="42"/>
      <c r="GR1972" s="42"/>
      <c r="GS1972" s="42"/>
      <c r="GT1972" s="42"/>
    </row>
    <row r="1973" spans="32:202" x14ac:dyDescent="0.35">
      <c r="AF1973" s="42"/>
      <c r="AG1973" s="42"/>
      <c r="EX1973" s="42"/>
      <c r="EY1973" s="42"/>
      <c r="GP1973" s="42"/>
      <c r="GQ1973" s="42"/>
      <c r="GR1973" s="42"/>
      <c r="GS1973" s="42"/>
      <c r="GT1973" s="42"/>
    </row>
    <row r="1974" spans="32:202" x14ac:dyDescent="0.35">
      <c r="AF1974" s="42"/>
      <c r="AG1974" s="42"/>
      <c r="EX1974" s="42"/>
      <c r="EY1974" s="42"/>
      <c r="GP1974" s="42"/>
      <c r="GQ1974" s="42"/>
      <c r="GR1974" s="42"/>
      <c r="GS1974" s="42"/>
      <c r="GT1974" s="42"/>
    </row>
    <row r="1975" spans="32:202" x14ac:dyDescent="0.35">
      <c r="AF1975" s="42"/>
      <c r="AG1975" s="42"/>
      <c r="EX1975" s="42"/>
      <c r="EY1975" s="42"/>
      <c r="GP1975" s="42"/>
      <c r="GQ1975" s="42"/>
      <c r="GR1975" s="42"/>
      <c r="GS1975" s="42"/>
      <c r="GT1975" s="42"/>
    </row>
    <row r="1976" spans="32:202" x14ac:dyDescent="0.35">
      <c r="AF1976" s="42"/>
      <c r="AG1976" s="42"/>
      <c r="EX1976" s="42"/>
      <c r="EY1976" s="42"/>
      <c r="GP1976" s="42"/>
      <c r="GQ1976" s="42"/>
      <c r="GR1976" s="42"/>
      <c r="GS1976" s="42"/>
      <c r="GT1976" s="42"/>
    </row>
    <row r="1977" spans="32:202" x14ac:dyDescent="0.35">
      <c r="AF1977" s="42"/>
      <c r="AG1977" s="42"/>
      <c r="EX1977" s="42"/>
      <c r="EY1977" s="42"/>
      <c r="GP1977" s="42"/>
      <c r="GQ1977" s="42"/>
      <c r="GR1977" s="42"/>
      <c r="GS1977" s="42"/>
      <c r="GT1977" s="42"/>
    </row>
    <row r="1978" spans="32:202" x14ac:dyDescent="0.35">
      <c r="AF1978" s="42"/>
      <c r="AG1978" s="42"/>
      <c r="EX1978" s="42"/>
      <c r="EY1978" s="42"/>
      <c r="GP1978" s="42"/>
      <c r="GQ1978" s="42"/>
      <c r="GR1978" s="42"/>
      <c r="GS1978" s="42"/>
      <c r="GT1978" s="42"/>
    </row>
    <row r="1979" spans="32:202" x14ac:dyDescent="0.35">
      <c r="AF1979" s="42"/>
      <c r="AG1979" s="42"/>
      <c r="EX1979" s="42"/>
      <c r="EY1979" s="42"/>
      <c r="GP1979" s="42"/>
      <c r="GQ1979" s="42"/>
      <c r="GR1979" s="42"/>
      <c r="GS1979" s="42"/>
      <c r="GT1979" s="42"/>
    </row>
    <row r="1980" spans="32:202" x14ac:dyDescent="0.35">
      <c r="AF1980" s="42"/>
      <c r="AG1980" s="42"/>
      <c r="EX1980" s="42"/>
      <c r="EY1980" s="42"/>
      <c r="GP1980" s="42"/>
      <c r="GQ1980" s="42"/>
      <c r="GR1980" s="42"/>
      <c r="GS1980" s="42"/>
      <c r="GT1980" s="42"/>
    </row>
    <row r="1981" spans="32:202" x14ac:dyDescent="0.35">
      <c r="AF1981" s="42"/>
      <c r="AG1981" s="42"/>
      <c r="EX1981" s="42"/>
      <c r="EY1981" s="42"/>
      <c r="GP1981" s="42"/>
      <c r="GQ1981" s="42"/>
      <c r="GR1981" s="42"/>
      <c r="GS1981" s="42"/>
      <c r="GT1981" s="42"/>
    </row>
    <row r="1982" spans="32:202" x14ac:dyDescent="0.35">
      <c r="AF1982" s="42"/>
      <c r="AG1982" s="42"/>
      <c r="EX1982" s="42"/>
      <c r="EY1982" s="42"/>
      <c r="GP1982" s="42"/>
      <c r="GQ1982" s="42"/>
      <c r="GR1982" s="42"/>
      <c r="GS1982" s="42"/>
      <c r="GT1982" s="42"/>
    </row>
    <row r="1983" spans="32:202" x14ac:dyDescent="0.35">
      <c r="AF1983" s="42"/>
      <c r="AG1983" s="42"/>
      <c r="EX1983" s="42"/>
      <c r="EY1983" s="42"/>
      <c r="GP1983" s="42"/>
      <c r="GQ1983" s="42"/>
      <c r="GR1983" s="42"/>
      <c r="GS1983" s="42"/>
      <c r="GT1983" s="42"/>
    </row>
    <row r="1984" spans="32:202" x14ac:dyDescent="0.35">
      <c r="AF1984" s="42"/>
      <c r="AG1984" s="42"/>
      <c r="EX1984" s="42"/>
      <c r="EY1984" s="42"/>
      <c r="GP1984" s="42"/>
      <c r="GQ1984" s="42"/>
      <c r="GR1984" s="42"/>
      <c r="GS1984" s="42"/>
      <c r="GT1984" s="42"/>
    </row>
    <row r="1985" spans="32:202" x14ac:dyDescent="0.35">
      <c r="AF1985" s="42"/>
      <c r="AG1985" s="42"/>
      <c r="EX1985" s="42"/>
      <c r="EY1985" s="42"/>
      <c r="GP1985" s="42"/>
      <c r="GQ1985" s="42"/>
      <c r="GR1985" s="42"/>
      <c r="GS1985" s="42"/>
      <c r="GT1985" s="42"/>
    </row>
    <row r="1986" spans="32:202" x14ac:dyDescent="0.35">
      <c r="AF1986" s="42"/>
      <c r="AG1986" s="42"/>
      <c r="EX1986" s="42"/>
      <c r="EY1986" s="42"/>
      <c r="GP1986" s="42"/>
      <c r="GQ1986" s="42"/>
      <c r="GR1986" s="42"/>
      <c r="GS1986" s="42"/>
      <c r="GT1986" s="42"/>
    </row>
    <row r="1987" spans="32:202" x14ac:dyDescent="0.35">
      <c r="AF1987" s="42"/>
      <c r="AG1987" s="42"/>
      <c r="EX1987" s="42"/>
      <c r="EY1987" s="42"/>
      <c r="GP1987" s="42"/>
      <c r="GQ1987" s="42"/>
      <c r="GR1987" s="42"/>
      <c r="GS1987" s="42"/>
      <c r="GT1987" s="42"/>
    </row>
    <row r="1988" spans="32:202" x14ac:dyDescent="0.35">
      <c r="AF1988" s="42"/>
      <c r="AG1988" s="42"/>
      <c r="EX1988" s="42"/>
      <c r="EY1988" s="42"/>
      <c r="GP1988" s="42"/>
      <c r="GQ1988" s="42"/>
      <c r="GR1988" s="42"/>
      <c r="GS1988" s="42"/>
      <c r="GT1988" s="42"/>
    </row>
    <row r="1989" spans="32:202" x14ac:dyDescent="0.35">
      <c r="AF1989" s="42"/>
      <c r="AG1989" s="42"/>
      <c r="EX1989" s="42"/>
      <c r="EY1989" s="42"/>
      <c r="GP1989" s="42"/>
      <c r="GQ1989" s="42"/>
      <c r="GR1989" s="42"/>
      <c r="GS1989" s="42"/>
      <c r="GT1989" s="42"/>
    </row>
    <row r="1990" spans="32:202" x14ac:dyDescent="0.35">
      <c r="AF1990" s="42"/>
      <c r="AG1990" s="42"/>
      <c r="EX1990" s="42"/>
      <c r="EY1990" s="42"/>
      <c r="GP1990" s="42"/>
      <c r="GQ1990" s="42"/>
      <c r="GR1990" s="42"/>
      <c r="GS1990" s="42"/>
      <c r="GT1990" s="42"/>
    </row>
    <row r="1991" spans="32:202" x14ac:dyDescent="0.35">
      <c r="AF1991" s="42"/>
      <c r="AG1991" s="42"/>
      <c r="EX1991" s="42"/>
      <c r="EY1991" s="42"/>
      <c r="GP1991" s="42"/>
      <c r="GQ1991" s="42"/>
      <c r="GR1991" s="42"/>
      <c r="GS1991" s="42"/>
      <c r="GT1991" s="42"/>
    </row>
    <row r="1992" spans="32:202" x14ac:dyDescent="0.35">
      <c r="AF1992" s="42"/>
      <c r="AG1992" s="42"/>
      <c r="EX1992" s="42"/>
      <c r="EY1992" s="42"/>
      <c r="GP1992" s="42"/>
      <c r="GQ1992" s="42"/>
      <c r="GR1992" s="42"/>
      <c r="GS1992" s="42"/>
      <c r="GT1992" s="42"/>
    </row>
    <row r="1993" spans="32:202" x14ac:dyDescent="0.35">
      <c r="AF1993" s="42"/>
      <c r="AG1993" s="42"/>
      <c r="EX1993" s="42"/>
      <c r="EY1993" s="42"/>
      <c r="GP1993" s="42"/>
      <c r="GQ1993" s="42"/>
      <c r="GR1993" s="42"/>
      <c r="GS1993" s="42"/>
      <c r="GT1993" s="42"/>
    </row>
    <row r="1994" spans="32:202" x14ac:dyDescent="0.35">
      <c r="AF1994" s="42"/>
      <c r="AG1994" s="42"/>
      <c r="EX1994" s="42"/>
      <c r="EY1994" s="42"/>
      <c r="GP1994" s="42"/>
      <c r="GQ1994" s="42"/>
      <c r="GR1994" s="42"/>
      <c r="GS1994" s="42"/>
      <c r="GT1994" s="42"/>
    </row>
    <row r="1995" spans="32:202" x14ac:dyDescent="0.35">
      <c r="AF1995" s="42"/>
      <c r="AG1995" s="42"/>
      <c r="EX1995" s="42"/>
      <c r="EY1995" s="42"/>
      <c r="GP1995" s="42"/>
      <c r="GQ1995" s="42"/>
      <c r="GR1995" s="42"/>
      <c r="GS1995" s="42"/>
      <c r="GT1995" s="42"/>
    </row>
    <row r="1996" spans="32:202" x14ac:dyDescent="0.35">
      <c r="AF1996" s="42"/>
      <c r="AG1996" s="42"/>
      <c r="EX1996" s="42"/>
      <c r="EY1996" s="42"/>
      <c r="GP1996" s="42"/>
      <c r="GQ1996" s="42"/>
      <c r="GR1996" s="42"/>
      <c r="GS1996" s="42"/>
      <c r="GT1996" s="42"/>
    </row>
    <row r="1997" spans="32:202" x14ac:dyDescent="0.35">
      <c r="AF1997" s="42"/>
      <c r="AG1997" s="42"/>
      <c r="EX1997" s="42"/>
      <c r="EY1997" s="42"/>
      <c r="GP1997" s="42"/>
      <c r="GQ1997" s="42"/>
      <c r="GR1997" s="42"/>
      <c r="GS1997" s="42"/>
      <c r="GT1997" s="42"/>
    </row>
    <row r="1998" spans="32:202" x14ac:dyDescent="0.35">
      <c r="AF1998" s="42"/>
      <c r="AG1998" s="42"/>
      <c r="EX1998" s="42"/>
      <c r="EY1998" s="42"/>
      <c r="GP1998" s="42"/>
      <c r="GQ1998" s="42"/>
      <c r="GR1998" s="42"/>
      <c r="GS1998" s="42"/>
      <c r="GT1998" s="42"/>
    </row>
    <row r="1999" spans="32:202" x14ac:dyDescent="0.35">
      <c r="AF1999" s="42"/>
      <c r="AG1999" s="42"/>
      <c r="EX1999" s="42"/>
      <c r="EY1999" s="42"/>
      <c r="GP1999" s="42"/>
      <c r="GQ1999" s="42"/>
      <c r="GR1999" s="42"/>
      <c r="GS1999" s="42"/>
      <c r="GT1999" s="42"/>
    </row>
    <row r="2000" spans="32:202" x14ac:dyDescent="0.35">
      <c r="AF2000" s="42"/>
      <c r="AG2000" s="42"/>
      <c r="EX2000" s="42"/>
      <c r="EY2000" s="42"/>
      <c r="GP2000" s="42"/>
      <c r="GQ2000" s="42"/>
      <c r="GR2000" s="42"/>
      <c r="GS2000" s="42"/>
      <c r="GT2000" s="42"/>
    </row>
    <row r="2001" spans="32:202" x14ac:dyDescent="0.35">
      <c r="AF2001" s="42"/>
      <c r="AG2001" s="42"/>
      <c r="EX2001" s="42"/>
      <c r="EY2001" s="42"/>
      <c r="GP2001" s="42"/>
      <c r="GQ2001" s="42"/>
      <c r="GR2001" s="42"/>
      <c r="GS2001" s="42"/>
      <c r="GT2001" s="42"/>
    </row>
    <row r="2002" spans="32:202" x14ac:dyDescent="0.35">
      <c r="AF2002" s="42"/>
      <c r="AG2002" s="42"/>
      <c r="EX2002" s="42"/>
      <c r="EY2002" s="42"/>
      <c r="GP2002" s="42"/>
      <c r="GQ2002" s="42"/>
      <c r="GR2002" s="42"/>
      <c r="GS2002" s="42"/>
      <c r="GT2002" s="42"/>
    </row>
    <row r="2003" spans="32:202" x14ac:dyDescent="0.35">
      <c r="AF2003" s="42"/>
      <c r="AG2003" s="42"/>
      <c r="EX2003" s="42"/>
      <c r="EY2003" s="42"/>
      <c r="GP2003" s="42"/>
      <c r="GQ2003" s="42"/>
      <c r="GR2003" s="42"/>
      <c r="GS2003" s="42"/>
      <c r="GT2003" s="42"/>
    </row>
    <row r="2004" spans="32:202" x14ac:dyDescent="0.35">
      <c r="AF2004" s="42"/>
      <c r="AG2004" s="42"/>
      <c r="EX2004" s="42"/>
      <c r="EY2004" s="42"/>
      <c r="GP2004" s="42"/>
      <c r="GQ2004" s="42"/>
      <c r="GR2004" s="42"/>
      <c r="GS2004" s="42"/>
      <c r="GT2004" s="42"/>
    </row>
    <row r="2005" spans="32:202" x14ac:dyDescent="0.35">
      <c r="AF2005" s="42"/>
      <c r="AG2005" s="42"/>
      <c r="EX2005" s="42"/>
      <c r="EY2005" s="42"/>
      <c r="GP2005" s="42"/>
      <c r="GQ2005" s="42"/>
      <c r="GR2005" s="42"/>
      <c r="GS2005" s="42"/>
      <c r="GT2005" s="42"/>
    </row>
    <row r="2006" spans="32:202" x14ac:dyDescent="0.35">
      <c r="AF2006" s="42"/>
      <c r="AG2006" s="42"/>
      <c r="EX2006" s="42"/>
      <c r="EY2006" s="42"/>
      <c r="GP2006" s="42"/>
      <c r="GQ2006" s="42"/>
      <c r="GR2006" s="42"/>
      <c r="GS2006" s="42"/>
      <c r="GT2006" s="42"/>
    </row>
    <row r="2007" spans="32:202" x14ac:dyDescent="0.35">
      <c r="AF2007" s="42"/>
      <c r="AG2007" s="42"/>
      <c r="EX2007" s="42"/>
      <c r="EY2007" s="42"/>
      <c r="GP2007" s="42"/>
      <c r="GQ2007" s="42"/>
      <c r="GR2007" s="42"/>
      <c r="GS2007" s="42"/>
      <c r="GT2007" s="42"/>
    </row>
    <row r="2008" spans="32:202" x14ac:dyDescent="0.35">
      <c r="AF2008" s="42"/>
      <c r="AG2008" s="42"/>
      <c r="EX2008" s="42"/>
      <c r="EY2008" s="42"/>
      <c r="GP2008" s="42"/>
      <c r="GQ2008" s="42"/>
      <c r="GR2008" s="42"/>
      <c r="GS2008" s="42"/>
      <c r="GT2008" s="42"/>
    </row>
    <row r="2009" spans="32:202" x14ac:dyDescent="0.35">
      <c r="AF2009" s="42"/>
      <c r="AG2009" s="42"/>
      <c r="EX2009" s="42"/>
      <c r="EY2009" s="42"/>
      <c r="GP2009" s="42"/>
      <c r="GQ2009" s="42"/>
      <c r="GR2009" s="42"/>
      <c r="GS2009" s="42"/>
      <c r="GT2009" s="42"/>
    </row>
    <row r="2010" spans="32:202" x14ac:dyDescent="0.35">
      <c r="AF2010" s="42"/>
      <c r="AG2010" s="42"/>
      <c r="EX2010" s="42"/>
      <c r="EY2010" s="42"/>
      <c r="GP2010" s="42"/>
      <c r="GQ2010" s="42"/>
      <c r="GR2010" s="42"/>
      <c r="GS2010" s="42"/>
      <c r="GT2010" s="42"/>
    </row>
    <row r="2011" spans="32:202" x14ac:dyDescent="0.35">
      <c r="AF2011" s="42"/>
      <c r="AG2011" s="42"/>
      <c r="EX2011" s="42"/>
      <c r="EY2011" s="42"/>
      <c r="GP2011" s="42"/>
      <c r="GQ2011" s="42"/>
      <c r="GR2011" s="42"/>
      <c r="GS2011" s="42"/>
      <c r="GT2011" s="42"/>
    </row>
    <row r="2012" spans="32:202" x14ac:dyDescent="0.35">
      <c r="AF2012" s="42"/>
      <c r="AG2012" s="42"/>
      <c r="EX2012" s="42"/>
      <c r="EY2012" s="42"/>
      <c r="GP2012" s="42"/>
      <c r="GQ2012" s="42"/>
      <c r="GR2012" s="42"/>
      <c r="GS2012" s="42"/>
      <c r="GT2012" s="42"/>
    </row>
    <row r="2013" spans="32:202" x14ac:dyDescent="0.35">
      <c r="AF2013" s="42"/>
      <c r="AG2013" s="42"/>
      <c r="EX2013" s="42"/>
      <c r="EY2013" s="42"/>
      <c r="GP2013" s="42"/>
      <c r="GQ2013" s="42"/>
      <c r="GR2013" s="42"/>
      <c r="GS2013" s="42"/>
      <c r="GT2013" s="42"/>
    </row>
    <row r="2014" spans="32:202" x14ac:dyDescent="0.35">
      <c r="AF2014" s="42"/>
      <c r="AG2014" s="42"/>
      <c r="EX2014" s="42"/>
      <c r="EY2014" s="42"/>
      <c r="GP2014" s="42"/>
      <c r="GQ2014" s="42"/>
      <c r="GR2014" s="42"/>
      <c r="GS2014" s="42"/>
      <c r="GT2014" s="42"/>
    </row>
    <row r="2015" spans="32:202" x14ac:dyDescent="0.35">
      <c r="AF2015" s="42"/>
      <c r="AG2015" s="42"/>
      <c r="EX2015" s="42"/>
      <c r="EY2015" s="42"/>
      <c r="GP2015" s="42"/>
      <c r="GQ2015" s="42"/>
      <c r="GR2015" s="42"/>
      <c r="GS2015" s="42"/>
      <c r="GT2015" s="42"/>
    </row>
    <row r="2016" spans="32:202" x14ac:dyDescent="0.35">
      <c r="AF2016" s="42"/>
      <c r="AG2016" s="42"/>
      <c r="EX2016" s="42"/>
      <c r="EY2016" s="42"/>
      <c r="GP2016" s="42"/>
      <c r="GQ2016" s="42"/>
      <c r="GR2016" s="42"/>
      <c r="GS2016" s="42"/>
      <c r="GT2016" s="42"/>
    </row>
    <row r="2017" spans="32:202" x14ac:dyDescent="0.35">
      <c r="AF2017" s="42"/>
      <c r="AG2017" s="42"/>
      <c r="EX2017" s="42"/>
      <c r="EY2017" s="42"/>
      <c r="GP2017" s="42"/>
      <c r="GQ2017" s="42"/>
      <c r="GR2017" s="42"/>
      <c r="GS2017" s="42"/>
      <c r="GT2017" s="42"/>
    </row>
    <row r="2018" spans="32:202" x14ac:dyDescent="0.35">
      <c r="AF2018" s="42"/>
      <c r="AG2018" s="42"/>
      <c r="EX2018" s="42"/>
      <c r="EY2018" s="42"/>
      <c r="GP2018" s="42"/>
      <c r="GQ2018" s="42"/>
      <c r="GR2018" s="42"/>
      <c r="GS2018" s="42"/>
      <c r="GT2018" s="42"/>
    </row>
    <row r="2019" spans="32:202" x14ac:dyDescent="0.35">
      <c r="AF2019" s="42"/>
      <c r="AG2019" s="42"/>
      <c r="EX2019" s="42"/>
      <c r="EY2019" s="42"/>
      <c r="GP2019" s="42"/>
      <c r="GQ2019" s="42"/>
      <c r="GR2019" s="42"/>
      <c r="GS2019" s="42"/>
      <c r="GT2019" s="42"/>
    </row>
    <row r="2020" spans="32:202" x14ac:dyDescent="0.35">
      <c r="AF2020" s="42"/>
      <c r="AG2020" s="42"/>
      <c r="EX2020" s="42"/>
      <c r="EY2020" s="42"/>
      <c r="GP2020" s="42"/>
      <c r="GQ2020" s="42"/>
      <c r="GR2020" s="42"/>
      <c r="GS2020" s="42"/>
      <c r="GT2020" s="42"/>
    </row>
    <row r="2021" spans="32:202" x14ac:dyDescent="0.35">
      <c r="AF2021" s="42"/>
      <c r="AG2021" s="42"/>
      <c r="EX2021" s="42"/>
      <c r="EY2021" s="42"/>
      <c r="GP2021" s="42"/>
      <c r="GQ2021" s="42"/>
      <c r="GR2021" s="42"/>
      <c r="GS2021" s="42"/>
      <c r="GT2021" s="42"/>
    </row>
    <row r="2022" spans="32:202" x14ac:dyDescent="0.35">
      <c r="AF2022" s="42"/>
      <c r="AG2022" s="42"/>
      <c r="EX2022" s="42"/>
      <c r="EY2022" s="42"/>
      <c r="GP2022" s="42"/>
      <c r="GQ2022" s="42"/>
      <c r="GR2022" s="42"/>
      <c r="GS2022" s="42"/>
      <c r="GT2022" s="42"/>
    </row>
    <row r="2023" spans="32:202" x14ac:dyDescent="0.35">
      <c r="AF2023" s="42"/>
      <c r="AG2023" s="42"/>
      <c r="EX2023" s="42"/>
      <c r="EY2023" s="42"/>
      <c r="GP2023" s="42"/>
      <c r="GQ2023" s="42"/>
      <c r="GR2023" s="42"/>
      <c r="GS2023" s="42"/>
      <c r="GT2023" s="42"/>
    </row>
    <row r="2024" spans="32:202" x14ac:dyDescent="0.35">
      <c r="AF2024" s="42"/>
      <c r="AG2024" s="42"/>
      <c r="EX2024" s="42"/>
      <c r="EY2024" s="42"/>
      <c r="GP2024" s="42"/>
      <c r="GQ2024" s="42"/>
      <c r="GR2024" s="42"/>
      <c r="GS2024" s="42"/>
      <c r="GT2024" s="42"/>
    </row>
    <row r="2025" spans="32:202" x14ac:dyDescent="0.35">
      <c r="AF2025" s="42"/>
      <c r="AG2025" s="42"/>
      <c r="EX2025" s="42"/>
      <c r="EY2025" s="42"/>
      <c r="GP2025" s="42"/>
      <c r="GQ2025" s="42"/>
      <c r="GR2025" s="42"/>
      <c r="GS2025" s="42"/>
      <c r="GT2025" s="42"/>
    </row>
    <row r="2026" spans="32:202" x14ac:dyDescent="0.35">
      <c r="AF2026" s="42"/>
      <c r="AG2026" s="42"/>
      <c r="EX2026" s="42"/>
      <c r="EY2026" s="42"/>
      <c r="GP2026" s="42"/>
      <c r="GQ2026" s="42"/>
      <c r="GR2026" s="42"/>
      <c r="GS2026" s="42"/>
      <c r="GT2026" s="42"/>
    </row>
    <row r="2027" spans="32:202" x14ac:dyDescent="0.35">
      <c r="AF2027" s="42"/>
      <c r="AG2027" s="42"/>
      <c r="EX2027" s="42"/>
      <c r="EY2027" s="42"/>
      <c r="GP2027" s="42"/>
      <c r="GQ2027" s="42"/>
      <c r="GR2027" s="42"/>
      <c r="GS2027" s="42"/>
      <c r="GT2027" s="42"/>
    </row>
    <row r="2028" spans="32:202" x14ac:dyDescent="0.35">
      <c r="AF2028" s="42"/>
      <c r="AG2028" s="42"/>
      <c r="EX2028" s="42"/>
      <c r="EY2028" s="42"/>
      <c r="GP2028" s="42"/>
      <c r="GQ2028" s="42"/>
      <c r="GR2028" s="42"/>
      <c r="GS2028" s="42"/>
      <c r="GT2028" s="42"/>
    </row>
    <row r="2029" spans="32:202" x14ac:dyDescent="0.35">
      <c r="AF2029" s="42"/>
      <c r="AG2029" s="42"/>
      <c r="EX2029" s="42"/>
      <c r="EY2029" s="42"/>
      <c r="GP2029" s="42"/>
      <c r="GQ2029" s="42"/>
      <c r="GR2029" s="42"/>
      <c r="GS2029" s="42"/>
      <c r="GT2029" s="42"/>
    </row>
    <row r="2030" spans="32:202" x14ac:dyDescent="0.35">
      <c r="AF2030" s="42"/>
      <c r="AG2030" s="42"/>
      <c r="EX2030" s="42"/>
      <c r="EY2030" s="42"/>
      <c r="GP2030" s="42"/>
      <c r="GQ2030" s="42"/>
      <c r="GR2030" s="42"/>
      <c r="GS2030" s="42"/>
      <c r="GT2030" s="42"/>
    </row>
    <row r="2031" spans="32:202" x14ac:dyDescent="0.35">
      <c r="AF2031" s="42"/>
      <c r="AG2031" s="42"/>
      <c r="EX2031" s="42"/>
      <c r="EY2031" s="42"/>
      <c r="GP2031" s="42"/>
      <c r="GQ2031" s="42"/>
      <c r="GR2031" s="42"/>
      <c r="GS2031" s="42"/>
      <c r="GT2031" s="42"/>
    </row>
    <row r="2032" spans="32:202" x14ac:dyDescent="0.35">
      <c r="AF2032" s="42"/>
      <c r="AG2032" s="42"/>
      <c r="EX2032" s="42"/>
      <c r="EY2032" s="42"/>
      <c r="GP2032" s="42"/>
      <c r="GQ2032" s="42"/>
      <c r="GR2032" s="42"/>
      <c r="GS2032" s="42"/>
      <c r="GT2032" s="42"/>
    </row>
    <row r="2033" spans="32:202" x14ac:dyDescent="0.35">
      <c r="AF2033" s="42"/>
      <c r="AG2033" s="42"/>
      <c r="EX2033" s="42"/>
      <c r="EY2033" s="42"/>
      <c r="GP2033" s="42"/>
      <c r="GQ2033" s="42"/>
      <c r="GR2033" s="42"/>
      <c r="GS2033" s="42"/>
      <c r="GT2033" s="42"/>
    </row>
    <row r="2034" spans="32:202" x14ac:dyDescent="0.35">
      <c r="AF2034" s="42"/>
      <c r="AG2034" s="42"/>
      <c r="EX2034" s="42"/>
      <c r="EY2034" s="42"/>
      <c r="GP2034" s="42"/>
      <c r="GQ2034" s="42"/>
      <c r="GR2034" s="42"/>
      <c r="GS2034" s="42"/>
      <c r="GT2034" s="42"/>
    </row>
    <row r="2035" spans="32:202" x14ac:dyDescent="0.35">
      <c r="AF2035" s="42"/>
      <c r="AG2035" s="42"/>
      <c r="EX2035" s="42"/>
      <c r="EY2035" s="42"/>
      <c r="GP2035" s="42"/>
      <c r="GQ2035" s="42"/>
      <c r="GR2035" s="42"/>
      <c r="GS2035" s="42"/>
      <c r="GT2035" s="42"/>
    </row>
    <row r="2036" spans="32:202" x14ac:dyDescent="0.35">
      <c r="AF2036" s="42"/>
      <c r="AG2036" s="42"/>
      <c r="EX2036" s="42"/>
      <c r="EY2036" s="42"/>
      <c r="GP2036" s="42"/>
      <c r="GQ2036" s="42"/>
      <c r="GR2036" s="42"/>
      <c r="GS2036" s="42"/>
      <c r="GT2036" s="42"/>
    </row>
    <row r="2037" spans="32:202" x14ac:dyDescent="0.35">
      <c r="AF2037" s="42"/>
      <c r="AG2037" s="42"/>
      <c r="EX2037" s="42"/>
      <c r="EY2037" s="42"/>
      <c r="GP2037" s="42"/>
      <c r="GQ2037" s="42"/>
      <c r="GR2037" s="42"/>
      <c r="GS2037" s="42"/>
      <c r="GT2037" s="42"/>
    </row>
    <row r="2038" spans="32:202" x14ac:dyDescent="0.35">
      <c r="AF2038" s="42"/>
      <c r="AG2038" s="42"/>
      <c r="EX2038" s="42"/>
      <c r="EY2038" s="42"/>
      <c r="GP2038" s="42"/>
      <c r="GQ2038" s="42"/>
      <c r="GR2038" s="42"/>
      <c r="GS2038" s="42"/>
      <c r="GT2038" s="42"/>
    </row>
    <row r="2039" spans="32:202" x14ac:dyDescent="0.35">
      <c r="AF2039" s="42"/>
      <c r="AG2039" s="42"/>
      <c r="EX2039" s="42"/>
      <c r="EY2039" s="42"/>
      <c r="GP2039" s="42"/>
      <c r="GQ2039" s="42"/>
      <c r="GR2039" s="42"/>
      <c r="GS2039" s="42"/>
      <c r="GT2039" s="42"/>
    </row>
    <row r="2040" spans="32:202" x14ac:dyDescent="0.35">
      <c r="AF2040" s="42"/>
      <c r="AG2040" s="42"/>
      <c r="EX2040" s="42"/>
      <c r="EY2040" s="42"/>
      <c r="GP2040" s="42"/>
      <c r="GQ2040" s="42"/>
      <c r="GR2040" s="42"/>
      <c r="GS2040" s="42"/>
      <c r="GT2040" s="42"/>
    </row>
    <row r="2041" spans="32:202" x14ac:dyDescent="0.35">
      <c r="AF2041" s="42"/>
      <c r="AG2041" s="42"/>
      <c r="EX2041" s="42"/>
      <c r="EY2041" s="42"/>
      <c r="GP2041" s="42"/>
      <c r="GQ2041" s="42"/>
      <c r="GR2041" s="42"/>
      <c r="GS2041" s="42"/>
      <c r="GT2041" s="42"/>
    </row>
    <row r="2042" spans="32:202" x14ac:dyDescent="0.35">
      <c r="AF2042" s="42"/>
      <c r="AG2042" s="42"/>
      <c r="EX2042" s="42"/>
      <c r="EY2042" s="42"/>
      <c r="GP2042" s="42"/>
      <c r="GQ2042" s="42"/>
      <c r="GR2042" s="42"/>
      <c r="GS2042" s="42"/>
      <c r="GT2042" s="42"/>
    </row>
    <row r="2043" spans="32:202" x14ac:dyDescent="0.35">
      <c r="AF2043" s="42"/>
      <c r="AG2043" s="42"/>
      <c r="EX2043" s="42"/>
      <c r="EY2043" s="42"/>
      <c r="GP2043" s="42"/>
      <c r="GQ2043" s="42"/>
      <c r="GR2043" s="42"/>
      <c r="GS2043" s="42"/>
      <c r="GT2043" s="42"/>
    </row>
    <row r="2044" spans="32:202" x14ac:dyDescent="0.35">
      <c r="AF2044" s="42"/>
      <c r="AG2044" s="42"/>
      <c r="EX2044" s="42"/>
      <c r="EY2044" s="42"/>
      <c r="GP2044" s="42"/>
      <c r="GQ2044" s="42"/>
      <c r="GR2044" s="42"/>
      <c r="GS2044" s="42"/>
      <c r="GT2044" s="42"/>
    </row>
    <row r="2045" spans="32:202" x14ac:dyDescent="0.35">
      <c r="AF2045" s="42"/>
      <c r="AG2045" s="42"/>
      <c r="EX2045" s="42"/>
      <c r="EY2045" s="42"/>
      <c r="GP2045" s="42"/>
      <c r="GQ2045" s="42"/>
      <c r="GR2045" s="42"/>
      <c r="GS2045" s="42"/>
      <c r="GT2045" s="42"/>
    </row>
    <row r="2046" spans="32:202" x14ac:dyDescent="0.35">
      <c r="AF2046" s="42"/>
      <c r="AG2046" s="42"/>
      <c r="EX2046" s="42"/>
      <c r="EY2046" s="42"/>
      <c r="GP2046" s="42"/>
      <c r="GQ2046" s="42"/>
      <c r="GR2046" s="42"/>
      <c r="GS2046" s="42"/>
      <c r="GT2046" s="42"/>
    </row>
    <row r="2047" spans="32:202" x14ac:dyDescent="0.35">
      <c r="AF2047" s="42"/>
      <c r="AG2047" s="42"/>
      <c r="EX2047" s="42"/>
      <c r="EY2047" s="42"/>
      <c r="GP2047" s="42"/>
      <c r="GQ2047" s="42"/>
      <c r="GR2047" s="42"/>
      <c r="GS2047" s="42"/>
      <c r="GT2047" s="42"/>
    </row>
    <row r="2048" spans="32:202" x14ac:dyDescent="0.35">
      <c r="AF2048" s="42"/>
      <c r="AG2048" s="42"/>
      <c r="EX2048" s="42"/>
      <c r="EY2048" s="42"/>
      <c r="GP2048" s="42"/>
      <c r="GQ2048" s="42"/>
      <c r="GR2048" s="42"/>
      <c r="GS2048" s="42"/>
      <c r="GT2048" s="42"/>
    </row>
    <row r="2049" spans="32:202" x14ac:dyDescent="0.35">
      <c r="AF2049" s="42"/>
      <c r="AG2049" s="42"/>
      <c r="EX2049" s="42"/>
      <c r="EY2049" s="42"/>
      <c r="GP2049" s="42"/>
      <c r="GQ2049" s="42"/>
      <c r="GR2049" s="42"/>
      <c r="GS2049" s="42"/>
      <c r="GT2049" s="42"/>
    </row>
    <row r="2050" spans="32:202" x14ac:dyDescent="0.35">
      <c r="AF2050" s="42"/>
      <c r="AG2050" s="42"/>
      <c r="EX2050" s="42"/>
      <c r="EY2050" s="42"/>
      <c r="GP2050" s="42"/>
      <c r="GQ2050" s="42"/>
      <c r="GR2050" s="42"/>
      <c r="GS2050" s="42"/>
      <c r="GT2050" s="42"/>
    </row>
    <row r="2051" spans="32:202" x14ac:dyDescent="0.35">
      <c r="AF2051" s="42"/>
      <c r="AG2051" s="42"/>
      <c r="EX2051" s="42"/>
      <c r="EY2051" s="42"/>
      <c r="GP2051" s="42"/>
      <c r="GQ2051" s="42"/>
      <c r="GR2051" s="42"/>
      <c r="GS2051" s="42"/>
      <c r="GT2051" s="42"/>
    </row>
    <row r="2052" spans="32:202" x14ac:dyDescent="0.35">
      <c r="AF2052" s="42"/>
      <c r="AG2052" s="42"/>
      <c r="EX2052" s="42"/>
      <c r="EY2052" s="42"/>
      <c r="GP2052" s="42"/>
      <c r="GQ2052" s="42"/>
      <c r="GR2052" s="42"/>
      <c r="GS2052" s="42"/>
      <c r="GT2052" s="42"/>
    </row>
    <row r="2053" spans="32:202" x14ac:dyDescent="0.35">
      <c r="AF2053" s="42"/>
      <c r="AG2053" s="42"/>
      <c r="EX2053" s="42"/>
      <c r="EY2053" s="42"/>
      <c r="GP2053" s="42"/>
      <c r="GQ2053" s="42"/>
      <c r="GR2053" s="42"/>
      <c r="GS2053" s="42"/>
      <c r="GT2053" s="42"/>
    </row>
    <row r="2054" spans="32:202" x14ac:dyDescent="0.35">
      <c r="AF2054" s="42"/>
      <c r="AG2054" s="42"/>
      <c r="EX2054" s="42"/>
      <c r="EY2054" s="42"/>
      <c r="GP2054" s="42"/>
      <c r="GQ2054" s="42"/>
      <c r="GR2054" s="42"/>
      <c r="GS2054" s="42"/>
      <c r="GT2054" s="42"/>
    </row>
    <row r="2055" spans="32:202" x14ac:dyDescent="0.35">
      <c r="AF2055" s="42"/>
      <c r="AG2055" s="42"/>
      <c r="EX2055" s="42"/>
      <c r="EY2055" s="42"/>
      <c r="GP2055" s="42"/>
      <c r="GQ2055" s="42"/>
      <c r="GR2055" s="42"/>
      <c r="GS2055" s="42"/>
      <c r="GT2055" s="42"/>
    </row>
    <row r="2056" spans="32:202" x14ac:dyDescent="0.35">
      <c r="AF2056" s="42"/>
      <c r="AG2056" s="42"/>
      <c r="EX2056" s="42"/>
      <c r="EY2056" s="42"/>
      <c r="GP2056" s="42"/>
      <c r="GQ2056" s="42"/>
      <c r="GR2056" s="42"/>
      <c r="GS2056" s="42"/>
      <c r="GT2056" s="42"/>
    </row>
    <row r="2057" spans="32:202" x14ac:dyDescent="0.35">
      <c r="AF2057" s="42"/>
      <c r="AG2057" s="42"/>
      <c r="EX2057" s="42"/>
      <c r="EY2057" s="42"/>
      <c r="GP2057" s="42"/>
      <c r="GQ2057" s="42"/>
      <c r="GR2057" s="42"/>
      <c r="GS2057" s="42"/>
      <c r="GT2057" s="42"/>
    </row>
    <row r="2058" spans="32:202" x14ac:dyDescent="0.35">
      <c r="AF2058" s="42"/>
      <c r="AG2058" s="42"/>
      <c r="EX2058" s="42"/>
      <c r="EY2058" s="42"/>
      <c r="GP2058" s="42"/>
      <c r="GQ2058" s="42"/>
      <c r="GR2058" s="42"/>
      <c r="GS2058" s="42"/>
      <c r="GT2058" s="42"/>
    </row>
    <row r="2059" spans="32:202" x14ac:dyDescent="0.35">
      <c r="AF2059" s="42"/>
      <c r="AG2059" s="42"/>
      <c r="EX2059" s="42"/>
      <c r="EY2059" s="42"/>
      <c r="GP2059" s="42"/>
      <c r="GQ2059" s="42"/>
      <c r="GR2059" s="42"/>
      <c r="GS2059" s="42"/>
      <c r="GT2059" s="42"/>
    </row>
    <row r="2060" spans="32:202" x14ac:dyDescent="0.35">
      <c r="AF2060" s="42"/>
      <c r="AG2060" s="42"/>
      <c r="EX2060" s="42"/>
      <c r="EY2060" s="42"/>
      <c r="GP2060" s="42"/>
      <c r="GQ2060" s="42"/>
      <c r="GR2060" s="42"/>
      <c r="GS2060" s="42"/>
      <c r="GT2060" s="42"/>
    </row>
    <row r="2061" spans="32:202" x14ac:dyDescent="0.35">
      <c r="AF2061" s="42"/>
      <c r="AG2061" s="42"/>
      <c r="EX2061" s="42"/>
      <c r="EY2061" s="42"/>
      <c r="GP2061" s="42"/>
      <c r="GQ2061" s="42"/>
      <c r="GR2061" s="42"/>
      <c r="GS2061" s="42"/>
      <c r="GT2061" s="42"/>
    </row>
    <row r="2062" spans="32:202" x14ac:dyDescent="0.35">
      <c r="AF2062" s="42"/>
      <c r="AG2062" s="42"/>
      <c r="EX2062" s="42"/>
      <c r="EY2062" s="42"/>
      <c r="GP2062" s="42"/>
      <c r="GQ2062" s="42"/>
      <c r="GR2062" s="42"/>
      <c r="GS2062" s="42"/>
      <c r="GT2062" s="42"/>
    </row>
    <row r="2063" spans="32:202" x14ac:dyDescent="0.35">
      <c r="AF2063" s="42"/>
      <c r="AG2063" s="42"/>
      <c r="EX2063" s="42"/>
      <c r="EY2063" s="42"/>
      <c r="GP2063" s="42"/>
      <c r="GQ2063" s="42"/>
      <c r="GR2063" s="42"/>
      <c r="GS2063" s="42"/>
      <c r="GT2063" s="42"/>
    </row>
    <row r="2064" spans="32:202" x14ac:dyDescent="0.35">
      <c r="AF2064" s="42"/>
      <c r="AG2064" s="42"/>
      <c r="EX2064" s="42"/>
      <c r="EY2064" s="42"/>
      <c r="GP2064" s="42"/>
      <c r="GQ2064" s="42"/>
      <c r="GR2064" s="42"/>
      <c r="GS2064" s="42"/>
      <c r="GT2064" s="42"/>
    </row>
    <row r="2065" spans="32:202" x14ac:dyDescent="0.35">
      <c r="AF2065" s="42"/>
      <c r="AG2065" s="42"/>
      <c r="EX2065" s="42"/>
      <c r="EY2065" s="42"/>
      <c r="GP2065" s="42"/>
      <c r="GQ2065" s="42"/>
      <c r="GR2065" s="42"/>
      <c r="GS2065" s="42"/>
      <c r="GT2065" s="42"/>
    </row>
    <row r="2066" spans="32:202" x14ac:dyDescent="0.35">
      <c r="AF2066" s="42"/>
      <c r="AG2066" s="42"/>
      <c r="EX2066" s="42"/>
      <c r="EY2066" s="42"/>
      <c r="GP2066" s="42"/>
      <c r="GQ2066" s="42"/>
      <c r="GR2066" s="42"/>
      <c r="GS2066" s="42"/>
      <c r="GT2066" s="42"/>
    </row>
    <row r="2067" spans="32:202" x14ac:dyDescent="0.35">
      <c r="AF2067" s="42"/>
      <c r="AG2067" s="42"/>
      <c r="EX2067" s="42"/>
      <c r="EY2067" s="42"/>
      <c r="GP2067" s="42"/>
      <c r="GQ2067" s="42"/>
      <c r="GR2067" s="42"/>
      <c r="GS2067" s="42"/>
      <c r="GT2067" s="42"/>
    </row>
    <row r="2068" spans="32:202" x14ac:dyDescent="0.35">
      <c r="AF2068" s="42"/>
      <c r="AG2068" s="42"/>
      <c r="EX2068" s="42"/>
      <c r="EY2068" s="42"/>
      <c r="GP2068" s="42"/>
      <c r="GQ2068" s="42"/>
      <c r="GR2068" s="42"/>
      <c r="GS2068" s="42"/>
      <c r="GT2068" s="42"/>
    </row>
    <row r="2069" spans="32:202" x14ac:dyDescent="0.35">
      <c r="AF2069" s="42"/>
      <c r="AG2069" s="42"/>
      <c r="EX2069" s="42"/>
      <c r="EY2069" s="42"/>
      <c r="GP2069" s="42"/>
      <c r="GQ2069" s="42"/>
      <c r="GR2069" s="42"/>
      <c r="GS2069" s="42"/>
      <c r="GT2069" s="42"/>
    </row>
    <row r="2070" spans="32:202" x14ac:dyDescent="0.35">
      <c r="AF2070" s="42"/>
      <c r="AG2070" s="42"/>
      <c r="EX2070" s="42"/>
      <c r="EY2070" s="42"/>
      <c r="GP2070" s="42"/>
      <c r="GQ2070" s="42"/>
      <c r="GR2070" s="42"/>
      <c r="GS2070" s="42"/>
      <c r="GT2070" s="42"/>
    </row>
    <row r="2071" spans="32:202" x14ac:dyDescent="0.35">
      <c r="AF2071" s="42"/>
      <c r="AG2071" s="42"/>
      <c r="EX2071" s="42"/>
      <c r="EY2071" s="42"/>
      <c r="GP2071" s="42"/>
      <c r="GQ2071" s="42"/>
      <c r="GR2071" s="42"/>
      <c r="GS2071" s="42"/>
      <c r="GT2071" s="42"/>
    </row>
    <row r="2072" spans="32:202" x14ac:dyDescent="0.35">
      <c r="AF2072" s="42"/>
      <c r="AG2072" s="42"/>
      <c r="EX2072" s="42"/>
      <c r="EY2072" s="42"/>
      <c r="GP2072" s="42"/>
      <c r="GQ2072" s="42"/>
      <c r="GR2072" s="42"/>
      <c r="GS2072" s="42"/>
      <c r="GT2072" s="42"/>
    </row>
    <row r="2073" spans="32:202" x14ac:dyDescent="0.35">
      <c r="AF2073" s="42"/>
      <c r="AG2073" s="42"/>
      <c r="EX2073" s="42"/>
      <c r="EY2073" s="42"/>
      <c r="GP2073" s="42"/>
      <c r="GQ2073" s="42"/>
      <c r="GR2073" s="42"/>
      <c r="GS2073" s="42"/>
      <c r="GT2073" s="42"/>
    </row>
    <row r="2074" spans="32:202" x14ac:dyDescent="0.35">
      <c r="AF2074" s="42"/>
      <c r="AG2074" s="42"/>
      <c r="EX2074" s="42"/>
      <c r="EY2074" s="42"/>
      <c r="GP2074" s="42"/>
      <c r="GQ2074" s="42"/>
      <c r="GR2074" s="42"/>
      <c r="GS2074" s="42"/>
      <c r="GT2074" s="42"/>
    </row>
    <row r="2075" spans="32:202" x14ac:dyDescent="0.35">
      <c r="AF2075" s="42"/>
      <c r="AG2075" s="42"/>
      <c r="EX2075" s="42"/>
      <c r="EY2075" s="42"/>
      <c r="GP2075" s="42"/>
      <c r="GQ2075" s="42"/>
      <c r="GR2075" s="42"/>
      <c r="GS2075" s="42"/>
      <c r="GT2075" s="42"/>
    </row>
    <row r="2076" spans="32:202" x14ac:dyDescent="0.35">
      <c r="AF2076" s="42"/>
      <c r="AG2076" s="42"/>
      <c r="EX2076" s="42"/>
      <c r="EY2076" s="42"/>
      <c r="GP2076" s="42"/>
      <c r="GQ2076" s="42"/>
      <c r="GR2076" s="42"/>
      <c r="GS2076" s="42"/>
      <c r="GT2076" s="42"/>
    </row>
    <row r="2077" spans="32:202" x14ac:dyDescent="0.35">
      <c r="AF2077" s="42"/>
      <c r="AG2077" s="42"/>
      <c r="EX2077" s="42"/>
      <c r="EY2077" s="42"/>
      <c r="GP2077" s="42"/>
      <c r="GQ2077" s="42"/>
      <c r="GR2077" s="42"/>
      <c r="GS2077" s="42"/>
      <c r="GT2077" s="42"/>
    </row>
    <row r="2078" spans="32:202" x14ac:dyDescent="0.35">
      <c r="AF2078" s="42"/>
      <c r="AG2078" s="42"/>
      <c r="EX2078" s="42"/>
      <c r="EY2078" s="42"/>
      <c r="GP2078" s="42"/>
      <c r="GQ2078" s="42"/>
      <c r="GR2078" s="42"/>
      <c r="GS2078" s="42"/>
      <c r="GT2078" s="42"/>
    </row>
    <row r="2079" spans="32:202" x14ac:dyDescent="0.35">
      <c r="AF2079" s="42"/>
      <c r="AG2079" s="42"/>
      <c r="EX2079" s="42"/>
      <c r="EY2079" s="42"/>
      <c r="GP2079" s="42"/>
      <c r="GQ2079" s="42"/>
      <c r="GR2079" s="42"/>
      <c r="GS2079" s="42"/>
      <c r="GT2079" s="42"/>
    </row>
    <row r="2080" spans="32:202" x14ac:dyDescent="0.35">
      <c r="AF2080" s="42"/>
      <c r="AG2080" s="42"/>
      <c r="EX2080" s="42"/>
      <c r="EY2080" s="42"/>
      <c r="GP2080" s="42"/>
      <c r="GQ2080" s="42"/>
      <c r="GR2080" s="42"/>
      <c r="GS2080" s="42"/>
      <c r="GT2080" s="42"/>
    </row>
    <row r="2081" spans="32:202" x14ac:dyDescent="0.35">
      <c r="AF2081" s="42"/>
      <c r="AG2081" s="42"/>
      <c r="EX2081" s="42"/>
      <c r="EY2081" s="42"/>
      <c r="GP2081" s="42"/>
      <c r="GQ2081" s="42"/>
      <c r="GR2081" s="42"/>
      <c r="GS2081" s="42"/>
      <c r="GT2081" s="42"/>
    </row>
    <row r="2082" spans="32:202" x14ac:dyDescent="0.35">
      <c r="AF2082" s="42"/>
      <c r="AG2082" s="42"/>
      <c r="EX2082" s="42"/>
      <c r="EY2082" s="42"/>
      <c r="GP2082" s="42"/>
      <c r="GQ2082" s="42"/>
      <c r="GR2082" s="42"/>
      <c r="GS2082" s="42"/>
      <c r="GT2082" s="42"/>
    </row>
    <row r="2083" spans="32:202" x14ac:dyDescent="0.35">
      <c r="AF2083" s="42"/>
      <c r="AG2083" s="42"/>
      <c r="EX2083" s="42"/>
      <c r="EY2083" s="42"/>
      <c r="GP2083" s="42"/>
      <c r="GQ2083" s="42"/>
      <c r="GR2083" s="42"/>
      <c r="GS2083" s="42"/>
      <c r="GT2083" s="42"/>
    </row>
    <row r="2084" spans="32:202" x14ac:dyDescent="0.35">
      <c r="AF2084" s="42"/>
      <c r="AG2084" s="42"/>
      <c r="EX2084" s="42"/>
      <c r="EY2084" s="42"/>
      <c r="GP2084" s="42"/>
      <c r="GQ2084" s="42"/>
      <c r="GR2084" s="42"/>
      <c r="GS2084" s="42"/>
      <c r="GT2084" s="42"/>
    </row>
    <row r="2085" spans="32:202" x14ac:dyDescent="0.35">
      <c r="AF2085" s="42"/>
      <c r="AG2085" s="42"/>
      <c r="EX2085" s="42"/>
      <c r="EY2085" s="42"/>
      <c r="GP2085" s="42"/>
      <c r="GQ2085" s="42"/>
      <c r="GR2085" s="42"/>
      <c r="GS2085" s="42"/>
      <c r="GT2085" s="42"/>
    </row>
    <row r="2086" spans="32:202" x14ac:dyDescent="0.35">
      <c r="AF2086" s="42"/>
      <c r="AG2086" s="42"/>
      <c r="EX2086" s="42"/>
      <c r="EY2086" s="42"/>
      <c r="GP2086" s="42"/>
      <c r="GQ2086" s="42"/>
      <c r="GR2086" s="42"/>
      <c r="GS2086" s="42"/>
      <c r="GT2086" s="42"/>
    </row>
    <row r="2087" spans="32:202" x14ac:dyDescent="0.35">
      <c r="AF2087" s="42"/>
      <c r="AG2087" s="42"/>
      <c r="EX2087" s="42"/>
      <c r="EY2087" s="42"/>
      <c r="GP2087" s="42"/>
      <c r="GQ2087" s="42"/>
      <c r="GR2087" s="42"/>
      <c r="GS2087" s="42"/>
      <c r="GT2087" s="42"/>
    </row>
    <row r="2088" spans="32:202" x14ac:dyDescent="0.35">
      <c r="AF2088" s="42"/>
      <c r="AG2088" s="42"/>
      <c r="EX2088" s="42"/>
      <c r="EY2088" s="42"/>
      <c r="GP2088" s="42"/>
      <c r="GQ2088" s="42"/>
      <c r="GR2088" s="42"/>
      <c r="GS2088" s="42"/>
      <c r="GT2088" s="42"/>
    </row>
    <row r="2089" spans="32:202" x14ac:dyDescent="0.35">
      <c r="AF2089" s="42"/>
      <c r="AG2089" s="42"/>
      <c r="EX2089" s="42"/>
      <c r="EY2089" s="42"/>
      <c r="GP2089" s="42"/>
      <c r="GQ2089" s="42"/>
      <c r="GR2089" s="42"/>
      <c r="GS2089" s="42"/>
      <c r="GT2089" s="42"/>
    </row>
    <row r="2090" spans="32:202" x14ac:dyDescent="0.35">
      <c r="AF2090" s="42"/>
      <c r="AG2090" s="42"/>
      <c r="EX2090" s="42"/>
      <c r="EY2090" s="42"/>
      <c r="GP2090" s="42"/>
      <c r="GQ2090" s="42"/>
      <c r="GR2090" s="42"/>
      <c r="GS2090" s="42"/>
      <c r="GT2090" s="42"/>
    </row>
    <row r="2091" spans="32:202" x14ac:dyDescent="0.35">
      <c r="AF2091" s="42"/>
      <c r="AG2091" s="42"/>
      <c r="EX2091" s="42"/>
      <c r="EY2091" s="42"/>
      <c r="GP2091" s="42"/>
      <c r="GQ2091" s="42"/>
      <c r="GR2091" s="42"/>
      <c r="GS2091" s="42"/>
      <c r="GT2091" s="42"/>
    </row>
    <row r="2092" spans="32:202" x14ac:dyDescent="0.35">
      <c r="AF2092" s="42"/>
      <c r="AG2092" s="42"/>
      <c r="EX2092" s="42"/>
      <c r="EY2092" s="42"/>
      <c r="GP2092" s="42"/>
      <c r="GQ2092" s="42"/>
      <c r="GR2092" s="42"/>
      <c r="GS2092" s="42"/>
      <c r="GT2092" s="42"/>
    </row>
    <row r="2093" spans="32:202" x14ac:dyDescent="0.35">
      <c r="AF2093" s="42"/>
      <c r="AG2093" s="42"/>
      <c r="EX2093" s="42"/>
      <c r="EY2093" s="42"/>
      <c r="GP2093" s="42"/>
      <c r="GQ2093" s="42"/>
      <c r="GR2093" s="42"/>
      <c r="GS2093" s="42"/>
      <c r="GT2093" s="42"/>
    </row>
    <row r="2094" spans="32:202" x14ac:dyDescent="0.35">
      <c r="AF2094" s="42"/>
      <c r="AG2094" s="42"/>
      <c r="EX2094" s="42"/>
      <c r="EY2094" s="42"/>
      <c r="GP2094" s="42"/>
      <c r="GQ2094" s="42"/>
      <c r="GR2094" s="42"/>
      <c r="GS2094" s="42"/>
      <c r="GT2094" s="42"/>
    </row>
    <row r="2095" spans="32:202" x14ac:dyDescent="0.35">
      <c r="AF2095" s="42"/>
      <c r="AG2095" s="42"/>
      <c r="EX2095" s="42"/>
      <c r="EY2095" s="42"/>
      <c r="GP2095" s="42"/>
      <c r="GQ2095" s="42"/>
      <c r="GR2095" s="42"/>
      <c r="GS2095" s="42"/>
      <c r="GT2095" s="42"/>
    </row>
    <row r="2096" spans="32:202" x14ac:dyDescent="0.35">
      <c r="AF2096" s="42"/>
      <c r="AG2096" s="42"/>
      <c r="EX2096" s="42"/>
      <c r="EY2096" s="42"/>
      <c r="GP2096" s="42"/>
      <c r="GQ2096" s="42"/>
      <c r="GR2096" s="42"/>
      <c r="GS2096" s="42"/>
      <c r="GT2096" s="42"/>
    </row>
    <row r="2097" spans="32:202" x14ac:dyDescent="0.35">
      <c r="AF2097" s="42"/>
      <c r="AG2097" s="42"/>
      <c r="EX2097" s="42"/>
      <c r="EY2097" s="42"/>
      <c r="GP2097" s="42"/>
      <c r="GQ2097" s="42"/>
      <c r="GR2097" s="42"/>
      <c r="GS2097" s="42"/>
      <c r="GT2097" s="42"/>
    </row>
    <row r="2098" spans="32:202" x14ac:dyDescent="0.35">
      <c r="AF2098" s="42"/>
      <c r="AG2098" s="42"/>
      <c r="EX2098" s="42"/>
      <c r="EY2098" s="42"/>
      <c r="GP2098" s="42"/>
      <c r="GQ2098" s="42"/>
      <c r="GR2098" s="42"/>
      <c r="GS2098" s="42"/>
      <c r="GT2098" s="42"/>
    </row>
    <row r="2099" spans="32:202" x14ac:dyDescent="0.35">
      <c r="AF2099" s="42"/>
      <c r="AG2099" s="42"/>
      <c r="EX2099" s="42"/>
      <c r="EY2099" s="42"/>
      <c r="GP2099" s="42"/>
      <c r="GQ2099" s="42"/>
      <c r="GR2099" s="42"/>
      <c r="GS2099" s="42"/>
      <c r="GT2099" s="42"/>
    </row>
    <row r="2100" spans="32:202" x14ac:dyDescent="0.35">
      <c r="AF2100" s="42"/>
      <c r="AG2100" s="42"/>
      <c r="EX2100" s="42"/>
      <c r="EY2100" s="42"/>
      <c r="GP2100" s="42"/>
      <c r="GQ2100" s="42"/>
      <c r="GR2100" s="42"/>
      <c r="GS2100" s="42"/>
      <c r="GT2100" s="42"/>
    </row>
    <row r="2101" spans="32:202" x14ac:dyDescent="0.35">
      <c r="AF2101" s="42"/>
      <c r="AG2101" s="42"/>
      <c r="EX2101" s="42"/>
      <c r="EY2101" s="42"/>
      <c r="GP2101" s="42"/>
      <c r="GQ2101" s="42"/>
      <c r="GR2101" s="42"/>
      <c r="GS2101" s="42"/>
      <c r="GT2101" s="42"/>
    </row>
    <row r="2102" spans="32:202" x14ac:dyDescent="0.35">
      <c r="AF2102" s="42"/>
      <c r="AG2102" s="42"/>
      <c r="EX2102" s="42"/>
      <c r="EY2102" s="42"/>
      <c r="GP2102" s="42"/>
      <c r="GQ2102" s="42"/>
      <c r="GR2102" s="42"/>
      <c r="GS2102" s="42"/>
      <c r="GT2102" s="42"/>
    </row>
    <row r="2103" spans="32:202" x14ac:dyDescent="0.35">
      <c r="AF2103" s="42"/>
      <c r="AG2103" s="42"/>
      <c r="EX2103" s="42"/>
      <c r="EY2103" s="42"/>
      <c r="GP2103" s="42"/>
      <c r="GQ2103" s="42"/>
      <c r="GR2103" s="42"/>
      <c r="GS2103" s="42"/>
      <c r="GT2103" s="42"/>
    </row>
    <row r="2104" spans="32:202" x14ac:dyDescent="0.35">
      <c r="AF2104" s="42"/>
      <c r="AG2104" s="42"/>
      <c r="EX2104" s="42"/>
      <c r="EY2104" s="42"/>
      <c r="GP2104" s="42"/>
      <c r="GQ2104" s="42"/>
      <c r="GR2104" s="42"/>
      <c r="GS2104" s="42"/>
      <c r="GT2104" s="42"/>
    </row>
    <row r="2105" spans="32:202" x14ac:dyDescent="0.35">
      <c r="AF2105" s="42"/>
      <c r="AG2105" s="42"/>
      <c r="EX2105" s="42"/>
      <c r="EY2105" s="42"/>
      <c r="GP2105" s="42"/>
      <c r="GQ2105" s="42"/>
      <c r="GR2105" s="42"/>
      <c r="GS2105" s="42"/>
      <c r="GT2105" s="42"/>
    </row>
    <row r="2106" spans="32:202" x14ac:dyDescent="0.35">
      <c r="AF2106" s="42"/>
      <c r="AG2106" s="42"/>
      <c r="EX2106" s="42"/>
      <c r="EY2106" s="42"/>
      <c r="GP2106" s="42"/>
      <c r="GQ2106" s="42"/>
      <c r="GR2106" s="42"/>
      <c r="GS2106" s="42"/>
      <c r="GT2106" s="42"/>
    </row>
    <row r="2107" spans="32:202" x14ac:dyDescent="0.35">
      <c r="AF2107" s="42"/>
      <c r="AG2107" s="42"/>
      <c r="EX2107" s="42"/>
      <c r="EY2107" s="42"/>
      <c r="GP2107" s="42"/>
      <c r="GQ2107" s="42"/>
      <c r="GR2107" s="42"/>
      <c r="GS2107" s="42"/>
      <c r="GT2107" s="42"/>
    </row>
    <row r="2108" spans="32:202" x14ac:dyDescent="0.35">
      <c r="AF2108" s="42"/>
      <c r="AG2108" s="42"/>
      <c r="EX2108" s="42"/>
      <c r="EY2108" s="42"/>
      <c r="GP2108" s="42"/>
      <c r="GQ2108" s="42"/>
      <c r="GR2108" s="42"/>
      <c r="GS2108" s="42"/>
      <c r="GT2108" s="42"/>
    </row>
    <row r="2109" spans="32:202" x14ac:dyDescent="0.35">
      <c r="AF2109" s="42"/>
      <c r="AG2109" s="42"/>
      <c r="EX2109" s="42"/>
      <c r="EY2109" s="42"/>
      <c r="GP2109" s="42"/>
      <c r="GQ2109" s="42"/>
      <c r="GR2109" s="42"/>
      <c r="GS2109" s="42"/>
      <c r="GT2109" s="42"/>
    </row>
    <row r="2110" spans="32:202" x14ac:dyDescent="0.35">
      <c r="AF2110" s="42"/>
      <c r="AG2110" s="42"/>
      <c r="EX2110" s="42"/>
      <c r="EY2110" s="42"/>
      <c r="GP2110" s="42"/>
      <c r="GQ2110" s="42"/>
      <c r="GR2110" s="42"/>
      <c r="GS2110" s="42"/>
      <c r="GT2110" s="42"/>
    </row>
    <row r="2111" spans="32:202" x14ac:dyDescent="0.35">
      <c r="AF2111" s="42"/>
      <c r="AG2111" s="42"/>
      <c r="EX2111" s="42"/>
      <c r="EY2111" s="42"/>
      <c r="GP2111" s="42"/>
      <c r="GQ2111" s="42"/>
      <c r="GR2111" s="42"/>
      <c r="GS2111" s="42"/>
      <c r="GT2111" s="42"/>
    </row>
    <row r="2112" spans="32:202" x14ac:dyDescent="0.35">
      <c r="AF2112" s="42"/>
      <c r="AG2112" s="42"/>
      <c r="EX2112" s="42"/>
      <c r="EY2112" s="42"/>
      <c r="GP2112" s="42"/>
      <c r="GQ2112" s="42"/>
      <c r="GR2112" s="42"/>
      <c r="GS2112" s="42"/>
      <c r="GT2112" s="42"/>
    </row>
    <row r="2113" spans="32:202" x14ac:dyDescent="0.35">
      <c r="AF2113" s="42"/>
      <c r="AG2113" s="42"/>
      <c r="EX2113" s="42"/>
      <c r="EY2113" s="42"/>
      <c r="GP2113" s="42"/>
      <c r="GQ2113" s="42"/>
      <c r="GR2113" s="42"/>
      <c r="GS2113" s="42"/>
      <c r="GT2113" s="42"/>
    </row>
    <row r="2114" spans="32:202" x14ac:dyDescent="0.35">
      <c r="AF2114" s="42"/>
      <c r="AG2114" s="42"/>
      <c r="EX2114" s="42"/>
      <c r="EY2114" s="42"/>
      <c r="GP2114" s="42"/>
      <c r="GQ2114" s="42"/>
      <c r="GR2114" s="42"/>
      <c r="GS2114" s="42"/>
      <c r="GT2114" s="42"/>
    </row>
    <row r="2115" spans="32:202" x14ac:dyDescent="0.35">
      <c r="AF2115" s="42"/>
      <c r="AG2115" s="42"/>
      <c r="EX2115" s="42"/>
      <c r="EY2115" s="42"/>
      <c r="GP2115" s="42"/>
      <c r="GQ2115" s="42"/>
      <c r="GR2115" s="42"/>
      <c r="GS2115" s="42"/>
      <c r="GT2115" s="42"/>
    </row>
    <row r="2116" spans="32:202" x14ac:dyDescent="0.35">
      <c r="AF2116" s="42"/>
      <c r="AG2116" s="42"/>
      <c r="EX2116" s="42"/>
      <c r="EY2116" s="42"/>
      <c r="GP2116" s="42"/>
      <c r="GQ2116" s="42"/>
      <c r="GR2116" s="42"/>
      <c r="GS2116" s="42"/>
      <c r="GT2116" s="42"/>
    </row>
    <row r="2117" spans="32:202" x14ac:dyDescent="0.35">
      <c r="AF2117" s="42"/>
      <c r="AG2117" s="42"/>
      <c r="EX2117" s="42"/>
      <c r="EY2117" s="42"/>
      <c r="GP2117" s="42"/>
      <c r="GQ2117" s="42"/>
      <c r="GR2117" s="42"/>
      <c r="GS2117" s="42"/>
      <c r="GT2117" s="42"/>
    </row>
    <row r="2118" spans="32:202" x14ac:dyDescent="0.35">
      <c r="AF2118" s="42"/>
      <c r="AG2118" s="42"/>
      <c r="EX2118" s="42"/>
      <c r="EY2118" s="42"/>
      <c r="GP2118" s="42"/>
      <c r="GQ2118" s="42"/>
      <c r="GR2118" s="42"/>
      <c r="GS2118" s="42"/>
      <c r="GT2118" s="42"/>
    </row>
    <row r="2119" spans="32:202" x14ac:dyDescent="0.35">
      <c r="AF2119" s="42"/>
      <c r="AG2119" s="42"/>
      <c r="EX2119" s="42"/>
      <c r="EY2119" s="42"/>
      <c r="GP2119" s="42"/>
      <c r="GQ2119" s="42"/>
      <c r="GR2119" s="42"/>
      <c r="GS2119" s="42"/>
      <c r="GT2119" s="42"/>
    </row>
    <row r="2120" spans="32:202" x14ac:dyDescent="0.35">
      <c r="AF2120" s="42"/>
      <c r="AG2120" s="42"/>
      <c r="EX2120" s="42"/>
      <c r="EY2120" s="42"/>
      <c r="GP2120" s="42"/>
      <c r="GQ2120" s="42"/>
      <c r="GR2120" s="42"/>
      <c r="GS2120" s="42"/>
      <c r="GT2120" s="42"/>
    </row>
    <row r="2121" spans="32:202" x14ac:dyDescent="0.35">
      <c r="AF2121" s="42"/>
      <c r="AG2121" s="42"/>
      <c r="EX2121" s="42"/>
      <c r="EY2121" s="42"/>
      <c r="GP2121" s="42"/>
      <c r="GQ2121" s="42"/>
      <c r="GR2121" s="42"/>
      <c r="GS2121" s="42"/>
      <c r="GT2121" s="42"/>
    </row>
    <row r="2122" spans="32:202" x14ac:dyDescent="0.35">
      <c r="AF2122" s="42"/>
      <c r="AG2122" s="42"/>
      <c r="EX2122" s="42"/>
      <c r="EY2122" s="42"/>
      <c r="GP2122" s="42"/>
      <c r="GQ2122" s="42"/>
      <c r="GR2122" s="42"/>
      <c r="GS2122" s="42"/>
      <c r="GT2122" s="42"/>
    </row>
    <row r="2123" spans="32:202" x14ac:dyDescent="0.35">
      <c r="AF2123" s="42"/>
      <c r="AG2123" s="42"/>
      <c r="EX2123" s="42"/>
      <c r="EY2123" s="42"/>
      <c r="GP2123" s="42"/>
      <c r="GQ2123" s="42"/>
      <c r="GR2123" s="42"/>
      <c r="GS2123" s="42"/>
      <c r="GT2123" s="42"/>
    </row>
    <row r="2124" spans="32:202" x14ac:dyDescent="0.35">
      <c r="AF2124" s="42"/>
      <c r="AG2124" s="42"/>
      <c r="EX2124" s="42"/>
      <c r="EY2124" s="42"/>
      <c r="GP2124" s="42"/>
      <c r="GQ2124" s="42"/>
      <c r="GR2124" s="42"/>
      <c r="GS2124" s="42"/>
      <c r="GT2124" s="42"/>
    </row>
    <row r="2125" spans="32:202" x14ac:dyDescent="0.35">
      <c r="AF2125" s="42"/>
      <c r="AG2125" s="42"/>
      <c r="EX2125" s="42"/>
      <c r="EY2125" s="42"/>
      <c r="GP2125" s="42"/>
      <c r="GQ2125" s="42"/>
      <c r="GR2125" s="42"/>
      <c r="GS2125" s="42"/>
      <c r="GT2125" s="42"/>
    </row>
    <row r="2126" spans="32:202" x14ac:dyDescent="0.35">
      <c r="AF2126" s="42"/>
      <c r="AG2126" s="42"/>
      <c r="EX2126" s="42"/>
      <c r="EY2126" s="42"/>
      <c r="GP2126" s="42"/>
      <c r="GQ2126" s="42"/>
      <c r="GR2126" s="42"/>
      <c r="GS2126" s="42"/>
      <c r="GT2126" s="42"/>
    </row>
    <row r="2127" spans="32:202" x14ac:dyDescent="0.35">
      <c r="AF2127" s="42"/>
      <c r="AG2127" s="42"/>
      <c r="EX2127" s="42"/>
      <c r="EY2127" s="42"/>
      <c r="GP2127" s="42"/>
      <c r="GQ2127" s="42"/>
      <c r="GR2127" s="42"/>
      <c r="GS2127" s="42"/>
      <c r="GT2127" s="42"/>
    </row>
    <row r="2128" spans="32:202" x14ac:dyDescent="0.35">
      <c r="AF2128" s="42"/>
      <c r="AG2128" s="42"/>
      <c r="EX2128" s="42"/>
      <c r="EY2128" s="42"/>
      <c r="GP2128" s="42"/>
      <c r="GQ2128" s="42"/>
      <c r="GR2128" s="42"/>
      <c r="GS2128" s="42"/>
      <c r="GT2128" s="42"/>
    </row>
    <row r="2129" spans="32:202" x14ac:dyDescent="0.35">
      <c r="AF2129" s="42"/>
      <c r="AG2129" s="42"/>
      <c r="EX2129" s="42"/>
      <c r="EY2129" s="42"/>
      <c r="GP2129" s="42"/>
      <c r="GQ2129" s="42"/>
      <c r="GR2129" s="42"/>
      <c r="GS2129" s="42"/>
      <c r="GT2129" s="42"/>
    </row>
    <row r="2130" spans="32:202" x14ac:dyDescent="0.35">
      <c r="AF2130" s="42"/>
      <c r="AG2130" s="42"/>
      <c r="EX2130" s="42"/>
      <c r="EY2130" s="42"/>
      <c r="GP2130" s="42"/>
      <c r="GQ2130" s="42"/>
      <c r="GR2130" s="42"/>
      <c r="GS2130" s="42"/>
      <c r="GT2130" s="42"/>
    </row>
    <row r="2131" spans="32:202" x14ac:dyDescent="0.35">
      <c r="AF2131" s="42"/>
      <c r="AG2131" s="42"/>
      <c r="EX2131" s="42"/>
      <c r="EY2131" s="42"/>
      <c r="GP2131" s="42"/>
      <c r="GQ2131" s="42"/>
      <c r="GR2131" s="42"/>
      <c r="GS2131" s="42"/>
      <c r="GT2131" s="42"/>
    </row>
    <row r="2132" spans="32:202" x14ac:dyDescent="0.35">
      <c r="AF2132" s="42"/>
      <c r="AG2132" s="42"/>
      <c r="EX2132" s="42"/>
      <c r="EY2132" s="42"/>
      <c r="GP2132" s="42"/>
      <c r="GQ2132" s="42"/>
      <c r="GR2132" s="42"/>
      <c r="GS2132" s="42"/>
      <c r="GT2132" s="42"/>
    </row>
    <row r="2133" spans="32:202" x14ac:dyDescent="0.35">
      <c r="AF2133" s="42"/>
      <c r="AG2133" s="42"/>
      <c r="EX2133" s="42"/>
      <c r="EY2133" s="42"/>
      <c r="GP2133" s="42"/>
      <c r="GQ2133" s="42"/>
      <c r="GR2133" s="42"/>
      <c r="GS2133" s="42"/>
      <c r="GT2133" s="42"/>
    </row>
    <row r="2134" spans="32:202" x14ac:dyDescent="0.35">
      <c r="AF2134" s="42"/>
      <c r="AG2134" s="42"/>
      <c r="EX2134" s="42"/>
      <c r="EY2134" s="42"/>
      <c r="GP2134" s="42"/>
      <c r="GQ2134" s="42"/>
      <c r="GR2134" s="42"/>
      <c r="GS2134" s="42"/>
      <c r="GT2134" s="42"/>
    </row>
    <row r="2135" spans="32:202" x14ac:dyDescent="0.35">
      <c r="AF2135" s="42"/>
      <c r="AG2135" s="42"/>
      <c r="EX2135" s="42"/>
      <c r="EY2135" s="42"/>
      <c r="GP2135" s="42"/>
      <c r="GQ2135" s="42"/>
      <c r="GR2135" s="42"/>
      <c r="GS2135" s="42"/>
      <c r="GT2135" s="42"/>
    </row>
    <row r="2136" spans="32:202" x14ac:dyDescent="0.35">
      <c r="AF2136" s="42"/>
      <c r="AG2136" s="42"/>
      <c r="EX2136" s="42"/>
      <c r="EY2136" s="42"/>
      <c r="GP2136" s="42"/>
      <c r="GQ2136" s="42"/>
      <c r="GR2136" s="42"/>
      <c r="GS2136" s="42"/>
      <c r="GT2136" s="42"/>
    </row>
    <row r="2137" spans="32:202" x14ac:dyDescent="0.35">
      <c r="AF2137" s="42"/>
      <c r="AG2137" s="42"/>
      <c r="EX2137" s="42"/>
      <c r="EY2137" s="42"/>
      <c r="GP2137" s="42"/>
      <c r="GQ2137" s="42"/>
      <c r="GR2137" s="42"/>
      <c r="GS2137" s="42"/>
      <c r="GT2137" s="42"/>
    </row>
    <row r="2138" spans="32:202" x14ac:dyDescent="0.35">
      <c r="AF2138" s="42"/>
      <c r="AG2138" s="42"/>
      <c r="EX2138" s="42"/>
      <c r="EY2138" s="42"/>
      <c r="GP2138" s="42"/>
      <c r="GQ2138" s="42"/>
      <c r="GR2138" s="42"/>
      <c r="GS2138" s="42"/>
      <c r="GT2138" s="42"/>
    </row>
    <row r="2139" spans="32:202" x14ac:dyDescent="0.35">
      <c r="AF2139" s="42"/>
      <c r="AG2139" s="42"/>
      <c r="EX2139" s="42"/>
      <c r="EY2139" s="42"/>
      <c r="GP2139" s="42"/>
      <c r="GQ2139" s="42"/>
      <c r="GR2139" s="42"/>
      <c r="GS2139" s="42"/>
      <c r="GT2139" s="42"/>
    </row>
    <row r="2140" spans="32:202" x14ac:dyDescent="0.35">
      <c r="AF2140" s="42"/>
      <c r="AG2140" s="42"/>
      <c r="EX2140" s="42"/>
      <c r="EY2140" s="42"/>
      <c r="GP2140" s="42"/>
      <c r="GQ2140" s="42"/>
      <c r="GR2140" s="42"/>
      <c r="GS2140" s="42"/>
      <c r="GT2140" s="42"/>
    </row>
    <row r="2141" spans="32:202" x14ac:dyDescent="0.35">
      <c r="AF2141" s="42"/>
      <c r="AG2141" s="42"/>
      <c r="EX2141" s="42"/>
      <c r="EY2141" s="42"/>
      <c r="GP2141" s="42"/>
      <c r="GQ2141" s="42"/>
      <c r="GR2141" s="42"/>
      <c r="GS2141" s="42"/>
      <c r="GT2141" s="42"/>
    </row>
    <row r="2142" spans="32:202" x14ac:dyDescent="0.35">
      <c r="AF2142" s="42"/>
      <c r="AG2142" s="42"/>
      <c r="EX2142" s="42"/>
      <c r="EY2142" s="42"/>
      <c r="GP2142" s="42"/>
      <c r="GQ2142" s="42"/>
      <c r="GR2142" s="42"/>
      <c r="GS2142" s="42"/>
      <c r="GT2142" s="42"/>
    </row>
    <row r="2143" spans="32:202" x14ac:dyDescent="0.35">
      <c r="AF2143" s="42"/>
      <c r="AG2143" s="42"/>
      <c r="EX2143" s="42"/>
      <c r="EY2143" s="42"/>
      <c r="GP2143" s="42"/>
      <c r="GQ2143" s="42"/>
      <c r="GR2143" s="42"/>
      <c r="GS2143" s="42"/>
      <c r="GT2143" s="42"/>
    </row>
    <row r="2144" spans="32:202" x14ac:dyDescent="0.35">
      <c r="AF2144" s="42"/>
      <c r="AG2144" s="42"/>
      <c r="EX2144" s="42"/>
      <c r="EY2144" s="42"/>
      <c r="GP2144" s="42"/>
      <c r="GQ2144" s="42"/>
      <c r="GR2144" s="42"/>
      <c r="GS2144" s="42"/>
      <c r="GT2144" s="42"/>
    </row>
    <row r="2145" spans="32:202" x14ac:dyDescent="0.35">
      <c r="AF2145" s="42"/>
      <c r="AG2145" s="42"/>
      <c r="EX2145" s="42"/>
      <c r="EY2145" s="42"/>
      <c r="GP2145" s="42"/>
      <c r="GQ2145" s="42"/>
      <c r="GR2145" s="42"/>
      <c r="GS2145" s="42"/>
      <c r="GT2145" s="42"/>
    </row>
    <row r="2146" spans="32:202" x14ac:dyDescent="0.35">
      <c r="AF2146" s="42"/>
      <c r="AG2146" s="42"/>
      <c r="EX2146" s="42"/>
      <c r="EY2146" s="42"/>
      <c r="GP2146" s="42"/>
      <c r="GQ2146" s="42"/>
      <c r="GR2146" s="42"/>
      <c r="GS2146" s="42"/>
      <c r="GT2146" s="42"/>
    </row>
    <row r="2147" spans="32:202" x14ac:dyDescent="0.35">
      <c r="AF2147" s="42"/>
      <c r="AG2147" s="42"/>
      <c r="EX2147" s="42"/>
      <c r="EY2147" s="42"/>
      <c r="GP2147" s="42"/>
      <c r="GQ2147" s="42"/>
      <c r="GR2147" s="42"/>
      <c r="GS2147" s="42"/>
      <c r="GT2147" s="42"/>
    </row>
    <row r="2148" spans="32:202" x14ac:dyDescent="0.35">
      <c r="AF2148" s="42"/>
      <c r="AG2148" s="42"/>
      <c r="EX2148" s="42"/>
      <c r="EY2148" s="42"/>
      <c r="GP2148" s="42"/>
      <c r="GQ2148" s="42"/>
      <c r="GR2148" s="42"/>
      <c r="GS2148" s="42"/>
      <c r="GT2148" s="42"/>
    </row>
    <row r="2149" spans="32:202" x14ac:dyDescent="0.35">
      <c r="AF2149" s="42"/>
      <c r="AG2149" s="42"/>
      <c r="EX2149" s="42"/>
      <c r="EY2149" s="42"/>
      <c r="GP2149" s="42"/>
      <c r="GQ2149" s="42"/>
      <c r="GR2149" s="42"/>
      <c r="GS2149" s="42"/>
      <c r="GT2149" s="42"/>
    </row>
    <row r="2150" spans="32:202" x14ac:dyDescent="0.35">
      <c r="AF2150" s="42"/>
      <c r="AG2150" s="42"/>
      <c r="EX2150" s="42"/>
      <c r="EY2150" s="42"/>
      <c r="GP2150" s="42"/>
      <c r="GQ2150" s="42"/>
      <c r="GR2150" s="42"/>
      <c r="GS2150" s="42"/>
      <c r="GT2150" s="42"/>
    </row>
    <row r="2151" spans="32:202" x14ac:dyDescent="0.35">
      <c r="AF2151" s="42"/>
      <c r="AG2151" s="42"/>
      <c r="EX2151" s="42"/>
      <c r="EY2151" s="42"/>
      <c r="GP2151" s="42"/>
      <c r="GQ2151" s="42"/>
      <c r="GR2151" s="42"/>
      <c r="GS2151" s="42"/>
      <c r="GT2151" s="42"/>
    </row>
    <row r="2152" spans="32:202" x14ac:dyDescent="0.35">
      <c r="AF2152" s="42"/>
      <c r="AG2152" s="42"/>
      <c r="EX2152" s="42"/>
      <c r="EY2152" s="42"/>
      <c r="GP2152" s="42"/>
      <c r="GQ2152" s="42"/>
      <c r="GR2152" s="42"/>
      <c r="GS2152" s="42"/>
      <c r="GT2152" s="42"/>
    </row>
    <row r="2153" spans="32:202" x14ac:dyDescent="0.35">
      <c r="AF2153" s="42"/>
      <c r="AG2153" s="42"/>
      <c r="EX2153" s="42"/>
      <c r="EY2153" s="42"/>
      <c r="GP2153" s="42"/>
      <c r="GQ2153" s="42"/>
      <c r="GR2153" s="42"/>
      <c r="GS2153" s="42"/>
      <c r="GT2153" s="42"/>
    </row>
    <row r="2154" spans="32:202" x14ac:dyDescent="0.35">
      <c r="AF2154" s="42"/>
      <c r="AG2154" s="42"/>
      <c r="EX2154" s="42"/>
      <c r="EY2154" s="42"/>
      <c r="GP2154" s="42"/>
      <c r="GQ2154" s="42"/>
      <c r="GR2154" s="42"/>
      <c r="GS2154" s="42"/>
      <c r="GT2154" s="42"/>
    </row>
    <row r="2155" spans="32:202" x14ac:dyDescent="0.35">
      <c r="AF2155" s="42"/>
      <c r="AG2155" s="42"/>
      <c r="EX2155" s="42"/>
      <c r="EY2155" s="42"/>
      <c r="GP2155" s="42"/>
      <c r="GQ2155" s="42"/>
      <c r="GR2155" s="42"/>
      <c r="GS2155" s="42"/>
      <c r="GT2155" s="42"/>
    </row>
    <row r="2156" spans="32:202" x14ac:dyDescent="0.35">
      <c r="AF2156" s="42"/>
      <c r="AG2156" s="42"/>
      <c r="EX2156" s="42"/>
      <c r="EY2156" s="42"/>
      <c r="GP2156" s="42"/>
      <c r="GQ2156" s="42"/>
      <c r="GR2156" s="42"/>
      <c r="GS2156" s="42"/>
      <c r="GT2156" s="42"/>
    </row>
    <row r="2157" spans="32:202" x14ac:dyDescent="0.35">
      <c r="AF2157" s="42"/>
      <c r="AG2157" s="42"/>
      <c r="EX2157" s="42"/>
      <c r="EY2157" s="42"/>
      <c r="GP2157" s="42"/>
      <c r="GQ2157" s="42"/>
      <c r="GR2157" s="42"/>
      <c r="GS2157" s="42"/>
      <c r="GT2157" s="42"/>
    </row>
    <row r="2158" spans="32:202" x14ac:dyDescent="0.35">
      <c r="AF2158" s="42"/>
      <c r="AG2158" s="42"/>
      <c r="EX2158" s="42"/>
      <c r="EY2158" s="42"/>
      <c r="GP2158" s="42"/>
      <c r="GQ2158" s="42"/>
      <c r="GR2158" s="42"/>
      <c r="GS2158" s="42"/>
      <c r="GT2158" s="42"/>
    </row>
    <row r="2159" spans="32:202" x14ac:dyDescent="0.35">
      <c r="AF2159" s="42"/>
      <c r="AG2159" s="42"/>
      <c r="EX2159" s="42"/>
      <c r="EY2159" s="42"/>
      <c r="GP2159" s="42"/>
      <c r="GQ2159" s="42"/>
      <c r="GR2159" s="42"/>
      <c r="GS2159" s="42"/>
      <c r="GT2159" s="42"/>
    </row>
    <row r="2160" spans="32:202" x14ac:dyDescent="0.35">
      <c r="AF2160" s="42"/>
      <c r="AG2160" s="42"/>
      <c r="EX2160" s="42"/>
      <c r="EY2160" s="42"/>
      <c r="GP2160" s="42"/>
      <c r="GQ2160" s="42"/>
      <c r="GR2160" s="42"/>
      <c r="GS2160" s="42"/>
      <c r="GT2160" s="42"/>
    </row>
    <row r="2161" spans="32:202" x14ac:dyDescent="0.35">
      <c r="AF2161" s="42"/>
      <c r="AG2161" s="42"/>
      <c r="EX2161" s="42"/>
      <c r="EY2161" s="42"/>
      <c r="GP2161" s="42"/>
      <c r="GQ2161" s="42"/>
      <c r="GR2161" s="42"/>
      <c r="GS2161" s="42"/>
      <c r="GT2161" s="42"/>
    </row>
    <row r="2162" spans="32:202" x14ac:dyDescent="0.35">
      <c r="AF2162" s="42"/>
      <c r="AG2162" s="42"/>
      <c r="EX2162" s="42"/>
      <c r="EY2162" s="42"/>
      <c r="GP2162" s="42"/>
      <c r="GQ2162" s="42"/>
      <c r="GR2162" s="42"/>
      <c r="GS2162" s="42"/>
      <c r="GT2162" s="42"/>
    </row>
    <row r="2163" spans="32:202" x14ac:dyDescent="0.35">
      <c r="AF2163" s="42"/>
      <c r="AG2163" s="42"/>
      <c r="EX2163" s="42"/>
      <c r="EY2163" s="42"/>
      <c r="GP2163" s="42"/>
      <c r="GQ2163" s="42"/>
      <c r="GR2163" s="42"/>
      <c r="GS2163" s="42"/>
      <c r="GT2163" s="42"/>
    </row>
    <row r="2164" spans="32:202" x14ac:dyDescent="0.35">
      <c r="AF2164" s="42"/>
      <c r="AG2164" s="42"/>
      <c r="EX2164" s="42"/>
      <c r="EY2164" s="42"/>
      <c r="GP2164" s="42"/>
      <c r="GQ2164" s="42"/>
      <c r="GR2164" s="42"/>
      <c r="GS2164" s="42"/>
      <c r="GT2164" s="42"/>
    </row>
    <row r="2165" spans="32:202" x14ac:dyDescent="0.35">
      <c r="AF2165" s="42"/>
      <c r="AG2165" s="42"/>
      <c r="EX2165" s="42"/>
      <c r="EY2165" s="42"/>
      <c r="GP2165" s="42"/>
      <c r="GQ2165" s="42"/>
      <c r="GR2165" s="42"/>
      <c r="GS2165" s="42"/>
      <c r="GT2165" s="42"/>
    </row>
    <row r="2166" spans="32:202" x14ac:dyDescent="0.35">
      <c r="AF2166" s="42"/>
      <c r="AG2166" s="42"/>
      <c r="EX2166" s="42"/>
      <c r="EY2166" s="42"/>
      <c r="GP2166" s="42"/>
      <c r="GQ2166" s="42"/>
      <c r="GR2166" s="42"/>
      <c r="GS2166" s="42"/>
      <c r="GT2166" s="42"/>
    </row>
    <row r="2167" spans="32:202" x14ac:dyDescent="0.35">
      <c r="AF2167" s="42"/>
      <c r="AG2167" s="42"/>
      <c r="EX2167" s="42"/>
      <c r="EY2167" s="42"/>
      <c r="GP2167" s="42"/>
      <c r="GQ2167" s="42"/>
      <c r="GR2167" s="42"/>
      <c r="GS2167" s="42"/>
      <c r="GT2167" s="42"/>
    </row>
    <row r="2168" spans="32:202" x14ac:dyDescent="0.35">
      <c r="AF2168" s="42"/>
      <c r="AG2168" s="42"/>
      <c r="EX2168" s="42"/>
      <c r="EY2168" s="42"/>
      <c r="GP2168" s="42"/>
      <c r="GQ2168" s="42"/>
      <c r="GR2168" s="42"/>
      <c r="GS2168" s="42"/>
      <c r="GT2168" s="42"/>
    </row>
    <row r="2169" spans="32:202" x14ac:dyDescent="0.35">
      <c r="AF2169" s="42"/>
      <c r="AG2169" s="42"/>
      <c r="EX2169" s="42"/>
      <c r="EY2169" s="42"/>
      <c r="GP2169" s="42"/>
      <c r="GQ2169" s="42"/>
      <c r="GR2169" s="42"/>
      <c r="GS2169" s="42"/>
      <c r="GT2169" s="42"/>
    </row>
    <row r="2170" spans="32:202" x14ac:dyDescent="0.35">
      <c r="AF2170" s="42"/>
      <c r="AG2170" s="42"/>
      <c r="EX2170" s="42"/>
      <c r="EY2170" s="42"/>
      <c r="GP2170" s="42"/>
      <c r="GQ2170" s="42"/>
      <c r="GR2170" s="42"/>
      <c r="GS2170" s="42"/>
      <c r="GT2170" s="42"/>
    </row>
    <row r="2171" spans="32:202" x14ac:dyDescent="0.35">
      <c r="AF2171" s="42"/>
      <c r="AG2171" s="42"/>
      <c r="EX2171" s="42"/>
      <c r="EY2171" s="42"/>
      <c r="GP2171" s="42"/>
      <c r="GQ2171" s="42"/>
      <c r="GR2171" s="42"/>
      <c r="GS2171" s="42"/>
      <c r="GT2171" s="42"/>
    </row>
    <row r="2172" spans="32:202" x14ac:dyDescent="0.35">
      <c r="AF2172" s="42"/>
      <c r="AG2172" s="42"/>
      <c r="EX2172" s="42"/>
      <c r="EY2172" s="42"/>
      <c r="GP2172" s="42"/>
      <c r="GQ2172" s="42"/>
      <c r="GR2172" s="42"/>
      <c r="GS2172" s="42"/>
      <c r="GT2172" s="42"/>
    </row>
    <row r="2173" spans="32:202" x14ac:dyDescent="0.35">
      <c r="AF2173" s="42"/>
      <c r="AG2173" s="42"/>
      <c r="EX2173" s="42"/>
      <c r="EY2173" s="42"/>
      <c r="GP2173" s="42"/>
      <c r="GQ2173" s="42"/>
      <c r="GR2173" s="42"/>
      <c r="GS2173" s="42"/>
      <c r="GT2173" s="42"/>
    </row>
    <row r="2174" spans="32:202" x14ac:dyDescent="0.35">
      <c r="AF2174" s="42"/>
      <c r="AG2174" s="42"/>
      <c r="EX2174" s="42"/>
      <c r="EY2174" s="42"/>
      <c r="GP2174" s="42"/>
      <c r="GQ2174" s="42"/>
      <c r="GR2174" s="42"/>
      <c r="GS2174" s="42"/>
      <c r="GT2174" s="42"/>
    </row>
    <row r="2175" spans="32:202" x14ac:dyDescent="0.35">
      <c r="AF2175" s="42"/>
      <c r="AG2175" s="42"/>
      <c r="EX2175" s="42"/>
      <c r="EY2175" s="42"/>
      <c r="GP2175" s="42"/>
      <c r="GQ2175" s="42"/>
      <c r="GR2175" s="42"/>
      <c r="GS2175" s="42"/>
      <c r="GT2175" s="42"/>
    </row>
    <row r="2176" spans="32:202" x14ac:dyDescent="0.35">
      <c r="AF2176" s="42"/>
      <c r="AG2176" s="42"/>
      <c r="EX2176" s="42"/>
      <c r="EY2176" s="42"/>
      <c r="GP2176" s="42"/>
      <c r="GQ2176" s="42"/>
      <c r="GR2176" s="42"/>
      <c r="GS2176" s="42"/>
      <c r="GT2176" s="42"/>
    </row>
    <row r="2177" spans="32:202" x14ac:dyDescent="0.35">
      <c r="AF2177" s="42"/>
      <c r="AG2177" s="42"/>
      <c r="EX2177" s="42"/>
      <c r="EY2177" s="42"/>
      <c r="GP2177" s="42"/>
      <c r="GQ2177" s="42"/>
      <c r="GR2177" s="42"/>
      <c r="GS2177" s="42"/>
      <c r="GT2177" s="42"/>
    </row>
    <row r="2178" spans="32:202" x14ac:dyDescent="0.35">
      <c r="AF2178" s="42"/>
      <c r="AG2178" s="42"/>
      <c r="EX2178" s="42"/>
      <c r="EY2178" s="42"/>
      <c r="GP2178" s="42"/>
      <c r="GQ2178" s="42"/>
      <c r="GR2178" s="42"/>
      <c r="GS2178" s="42"/>
      <c r="GT2178" s="42"/>
    </row>
    <row r="2179" spans="32:202" x14ac:dyDescent="0.35">
      <c r="AF2179" s="42"/>
      <c r="AG2179" s="42"/>
      <c r="EX2179" s="42"/>
      <c r="EY2179" s="42"/>
      <c r="GP2179" s="42"/>
      <c r="GQ2179" s="42"/>
      <c r="GR2179" s="42"/>
      <c r="GS2179" s="42"/>
      <c r="GT2179" s="42"/>
    </row>
    <row r="2180" spans="32:202" x14ac:dyDescent="0.35">
      <c r="AF2180" s="42"/>
      <c r="AG2180" s="42"/>
      <c r="EX2180" s="42"/>
      <c r="EY2180" s="42"/>
      <c r="GP2180" s="42"/>
      <c r="GQ2180" s="42"/>
      <c r="GR2180" s="42"/>
      <c r="GS2180" s="42"/>
      <c r="GT2180" s="42"/>
    </row>
    <row r="2181" spans="32:202" x14ac:dyDescent="0.35">
      <c r="AF2181" s="42"/>
      <c r="AG2181" s="42"/>
      <c r="EX2181" s="42"/>
      <c r="EY2181" s="42"/>
      <c r="GP2181" s="42"/>
      <c r="GQ2181" s="42"/>
      <c r="GR2181" s="42"/>
      <c r="GS2181" s="42"/>
      <c r="GT2181" s="42"/>
    </row>
    <row r="2182" spans="32:202" x14ac:dyDescent="0.35">
      <c r="AF2182" s="42"/>
      <c r="AG2182" s="42"/>
      <c r="EX2182" s="42"/>
      <c r="EY2182" s="42"/>
      <c r="GP2182" s="42"/>
      <c r="GQ2182" s="42"/>
      <c r="GR2182" s="42"/>
      <c r="GS2182" s="42"/>
      <c r="GT2182" s="42"/>
    </row>
    <row r="2183" spans="32:202" x14ac:dyDescent="0.35">
      <c r="AF2183" s="42"/>
      <c r="AG2183" s="42"/>
      <c r="EX2183" s="42"/>
      <c r="EY2183" s="42"/>
      <c r="GP2183" s="42"/>
      <c r="GQ2183" s="42"/>
      <c r="GR2183" s="42"/>
      <c r="GS2183" s="42"/>
      <c r="GT2183" s="42"/>
    </row>
    <row r="2184" spans="32:202" x14ac:dyDescent="0.35">
      <c r="AF2184" s="42"/>
      <c r="AG2184" s="42"/>
      <c r="EX2184" s="42"/>
      <c r="EY2184" s="42"/>
      <c r="GP2184" s="42"/>
      <c r="GQ2184" s="42"/>
      <c r="GR2184" s="42"/>
      <c r="GS2184" s="42"/>
      <c r="GT2184" s="42"/>
    </row>
    <row r="2185" spans="32:202" x14ac:dyDescent="0.35">
      <c r="AF2185" s="42"/>
      <c r="AG2185" s="42"/>
      <c r="EX2185" s="42"/>
      <c r="EY2185" s="42"/>
      <c r="GP2185" s="42"/>
      <c r="GQ2185" s="42"/>
      <c r="GR2185" s="42"/>
      <c r="GS2185" s="42"/>
      <c r="GT2185" s="42"/>
    </row>
    <row r="2186" spans="32:202" x14ac:dyDescent="0.35">
      <c r="AF2186" s="42"/>
      <c r="AG2186" s="42"/>
      <c r="EX2186" s="42"/>
      <c r="EY2186" s="42"/>
      <c r="GP2186" s="42"/>
      <c r="GQ2186" s="42"/>
      <c r="GR2186" s="42"/>
      <c r="GS2186" s="42"/>
      <c r="GT2186" s="42"/>
    </row>
    <row r="2187" spans="32:202" x14ac:dyDescent="0.35">
      <c r="AF2187" s="42"/>
      <c r="AG2187" s="42"/>
      <c r="EX2187" s="42"/>
      <c r="EY2187" s="42"/>
      <c r="GP2187" s="42"/>
      <c r="GQ2187" s="42"/>
      <c r="GR2187" s="42"/>
      <c r="GS2187" s="42"/>
      <c r="GT2187" s="42"/>
    </row>
    <row r="2188" spans="32:202" x14ac:dyDescent="0.35">
      <c r="AF2188" s="42"/>
      <c r="AG2188" s="42"/>
      <c r="EX2188" s="42"/>
      <c r="EY2188" s="42"/>
      <c r="GP2188" s="42"/>
      <c r="GQ2188" s="42"/>
      <c r="GR2188" s="42"/>
      <c r="GS2188" s="42"/>
      <c r="GT2188" s="42"/>
    </row>
    <row r="2189" spans="32:202" x14ac:dyDescent="0.35">
      <c r="AF2189" s="42"/>
      <c r="AG2189" s="42"/>
      <c r="EX2189" s="42"/>
      <c r="EY2189" s="42"/>
      <c r="GP2189" s="42"/>
      <c r="GQ2189" s="42"/>
      <c r="GR2189" s="42"/>
      <c r="GS2189" s="42"/>
      <c r="GT2189" s="42"/>
    </row>
    <row r="2190" spans="32:202" x14ac:dyDescent="0.35">
      <c r="AF2190" s="42"/>
      <c r="AG2190" s="42"/>
      <c r="EX2190" s="42"/>
      <c r="EY2190" s="42"/>
      <c r="GP2190" s="42"/>
      <c r="GQ2190" s="42"/>
      <c r="GR2190" s="42"/>
      <c r="GS2190" s="42"/>
      <c r="GT2190" s="42"/>
    </row>
    <row r="2191" spans="32:202" x14ac:dyDescent="0.35">
      <c r="AF2191" s="42"/>
      <c r="AG2191" s="42"/>
      <c r="EX2191" s="42"/>
      <c r="EY2191" s="42"/>
      <c r="GP2191" s="42"/>
      <c r="GQ2191" s="42"/>
      <c r="GR2191" s="42"/>
      <c r="GS2191" s="42"/>
      <c r="GT2191" s="42"/>
    </row>
    <row r="2192" spans="32:202" x14ac:dyDescent="0.35">
      <c r="AF2192" s="42"/>
      <c r="AG2192" s="42"/>
      <c r="EX2192" s="42"/>
      <c r="EY2192" s="42"/>
      <c r="GP2192" s="42"/>
      <c r="GQ2192" s="42"/>
      <c r="GR2192" s="42"/>
      <c r="GS2192" s="42"/>
      <c r="GT2192" s="42"/>
    </row>
    <row r="2193" spans="32:202" x14ac:dyDescent="0.35">
      <c r="AF2193" s="42"/>
      <c r="AG2193" s="42"/>
      <c r="EX2193" s="42"/>
      <c r="EY2193" s="42"/>
      <c r="GP2193" s="42"/>
      <c r="GQ2193" s="42"/>
      <c r="GR2193" s="42"/>
      <c r="GS2193" s="42"/>
      <c r="GT2193" s="42"/>
    </row>
    <row r="2194" spans="32:202" x14ac:dyDescent="0.35">
      <c r="AF2194" s="42"/>
      <c r="AG2194" s="42"/>
      <c r="EX2194" s="42"/>
      <c r="EY2194" s="42"/>
      <c r="GP2194" s="42"/>
      <c r="GQ2194" s="42"/>
      <c r="GR2194" s="42"/>
      <c r="GS2194" s="42"/>
      <c r="GT2194" s="42"/>
    </row>
    <row r="2195" spans="32:202" x14ac:dyDescent="0.35">
      <c r="AF2195" s="42"/>
      <c r="AG2195" s="42"/>
      <c r="EX2195" s="42"/>
      <c r="EY2195" s="42"/>
      <c r="GP2195" s="42"/>
      <c r="GQ2195" s="42"/>
      <c r="GR2195" s="42"/>
      <c r="GS2195" s="42"/>
      <c r="GT2195" s="42"/>
    </row>
    <row r="2196" spans="32:202" x14ac:dyDescent="0.35">
      <c r="AF2196" s="42"/>
      <c r="AG2196" s="42"/>
      <c r="EX2196" s="42"/>
      <c r="EY2196" s="42"/>
      <c r="GP2196" s="42"/>
      <c r="GQ2196" s="42"/>
      <c r="GR2196" s="42"/>
      <c r="GS2196" s="42"/>
      <c r="GT2196" s="42"/>
    </row>
    <row r="2197" spans="32:202" x14ac:dyDescent="0.35">
      <c r="AF2197" s="42"/>
      <c r="AG2197" s="42"/>
      <c r="EX2197" s="42"/>
      <c r="EY2197" s="42"/>
      <c r="GP2197" s="42"/>
      <c r="GQ2197" s="42"/>
      <c r="GR2197" s="42"/>
      <c r="GS2197" s="42"/>
      <c r="GT2197" s="42"/>
    </row>
    <row r="2198" spans="32:202" x14ac:dyDescent="0.35">
      <c r="AF2198" s="42"/>
      <c r="AG2198" s="42"/>
      <c r="EX2198" s="42"/>
      <c r="EY2198" s="42"/>
      <c r="GP2198" s="42"/>
      <c r="GQ2198" s="42"/>
      <c r="GR2198" s="42"/>
      <c r="GS2198" s="42"/>
      <c r="GT2198" s="42"/>
    </row>
    <row r="2199" spans="32:202" x14ac:dyDescent="0.35">
      <c r="AF2199" s="42"/>
      <c r="AG2199" s="42"/>
      <c r="EX2199" s="42"/>
      <c r="EY2199" s="42"/>
      <c r="GP2199" s="42"/>
      <c r="GQ2199" s="42"/>
      <c r="GR2199" s="42"/>
      <c r="GS2199" s="42"/>
      <c r="GT2199" s="42"/>
    </row>
    <row r="2200" spans="32:202" x14ac:dyDescent="0.35">
      <c r="AF2200" s="42"/>
      <c r="AG2200" s="42"/>
      <c r="EX2200" s="42"/>
      <c r="EY2200" s="42"/>
      <c r="GP2200" s="42"/>
      <c r="GQ2200" s="42"/>
      <c r="GR2200" s="42"/>
      <c r="GS2200" s="42"/>
      <c r="GT2200" s="42"/>
    </row>
    <row r="2201" spans="32:202" x14ac:dyDescent="0.35">
      <c r="AF2201" s="42"/>
      <c r="AG2201" s="42"/>
      <c r="EX2201" s="42"/>
      <c r="EY2201" s="42"/>
      <c r="GP2201" s="42"/>
      <c r="GQ2201" s="42"/>
      <c r="GR2201" s="42"/>
      <c r="GS2201" s="42"/>
      <c r="GT2201" s="42"/>
    </row>
    <row r="2202" spans="32:202" x14ac:dyDescent="0.35">
      <c r="AF2202" s="42"/>
      <c r="AG2202" s="42"/>
      <c r="EX2202" s="42"/>
      <c r="EY2202" s="42"/>
      <c r="GP2202" s="42"/>
      <c r="GQ2202" s="42"/>
      <c r="GR2202" s="42"/>
      <c r="GS2202" s="42"/>
      <c r="GT2202" s="42"/>
    </row>
    <row r="2203" spans="32:202" x14ac:dyDescent="0.35">
      <c r="AF2203" s="42"/>
      <c r="AG2203" s="42"/>
      <c r="EX2203" s="42"/>
      <c r="EY2203" s="42"/>
      <c r="GP2203" s="42"/>
      <c r="GQ2203" s="42"/>
      <c r="GR2203" s="42"/>
      <c r="GS2203" s="42"/>
      <c r="GT2203" s="42"/>
    </row>
    <row r="2204" spans="32:202" x14ac:dyDescent="0.35">
      <c r="AF2204" s="42"/>
      <c r="AG2204" s="42"/>
      <c r="EX2204" s="42"/>
      <c r="EY2204" s="42"/>
      <c r="GP2204" s="42"/>
      <c r="GQ2204" s="42"/>
      <c r="GR2204" s="42"/>
      <c r="GS2204" s="42"/>
      <c r="GT2204" s="42"/>
    </row>
    <row r="2205" spans="32:202" x14ac:dyDescent="0.35">
      <c r="AF2205" s="42"/>
      <c r="AG2205" s="42"/>
      <c r="EX2205" s="42"/>
      <c r="EY2205" s="42"/>
      <c r="GP2205" s="42"/>
      <c r="GQ2205" s="42"/>
      <c r="GR2205" s="42"/>
      <c r="GS2205" s="42"/>
      <c r="GT2205" s="42"/>
    </row>
    <row r="2206" spans="32:202" x14ac:dyDescent="0.35">
      <c r="AF2206" s="42"/>
      <c r="AG2206" s="42"/>
      <c r="EX2206" s="42"/>
      <c r="EY2206" s="42"/>
      <c r="GP2206" s="42"/>
      <c r="GQ2206" s="42"/>
      <c r="GR2206" s="42"/>
      <c r="GS2206" s="42"/>
      <c r="GT2206" s="42"/>
    </row>
    <row r="2207" spans="32:202" x14ac:dyDescent="0.35">
      <c r="AF2207" s="42"/>
      <c r="AG2207" s="42"/>
      <c r="EX2207" s="42"/>
      <c r="EY2207" s="42"/>
      <c r="GP2207" s="42"/>
      <c r="GQ2207" s="42"/>
      <c r="GR2207" s="42"/>
      <c r="GS2207" s="42"/>
      <c r="GT2207" s="42"/>
    </row>
    <row r="2208" spans="32:202" x14ac:dyDescent="0.35">
      <c r="AF2208" s="42"/>
      <c r="AG2208" s="42"/>
      <c r="EX2208" s="42"/>
      <c r="EY2208" s="42"/>
      <c r="GP2208" s="42"/>
      <c r="GQ2208" s="42"/>
      <c r="GR2208" s="42"/>
      <c r="GS2208" s="42"/>
      <c r="GT2208" s="42"/>
    </row>
    <row r="2209" spans="32:202" x14ac:dyDescent="0.35">
      <c r="AF2209" s="42"/>
      <c r="AG2209" s="42"/>
      <c r="EX2209" s="42"/>
      <c r="EY2209" s="42"/>
      <c r="GP2209" s="42"/>
      <c r="GQ2209" s="42"/>
      <c r="GR2209" s="42"/>
      <c r="GS2209" s="42"/>
      <c r="GT2209" s="42"/>
    </row>
    <row r="2210" spans="32:202" x14ac:dyDescent="0.35">
      <c r="AF2210" s="42"/>
      <c r="AG2210" s="42"/>
      <c r="EX2210" s="42"/>
      <c r="EY2210" s="42"/>
      <c r="GP2210" s="42"/>
      <c r="GQ2210" s="42"/>
      <c r="GR2210" s="42"/>
      <c r="GS2210" s="42"/>
      <c r="GT2210" s="42"/>
    </row>
    <row r="2211" spans="32:202" x14ac:dyDescent="0.35">
      <c r="AF2211" s="42"/>
      <c r="AG2211" s="42"/>
      <c r="EX2211" s="42"/>
      <c r="EY2211" s="42"/>
      <c r="GP2211" s="42"/>
      <c r="GQ2211" s="42"/>
      <c r="GR2211" s="42"/>
      <c r="GS2211" s="42"/>
      <c r="GT2211" s="42"/>
    </row>
    <row r="2212" spans="32:202" x14ac:dyDescent="0.35">
      <c r="AF2212" s="42"/>
      <c r="AG2212" s="42"/>
      <c r="EX2212" s="42"/>
      <c r="EY2212" s="42"/>
      <c r="GP2212" s="42"/>
      <c r="GQ2212" s="42"/>
      <c r="GR2212" s="42"/>
      <c r="GS2212" s="42"/>
      <c r="GT2212" s="42"/>
    </row>
    <row r="2213" spans="32:202" x14ac:dyDescent="0.35">
      <c r="AF2213" s="42"/>
      <c r="AG2213" s="42"/>
      <c r="EX2213" s="42"/>
      <c r="EY2213" s="42"/>
      <c r="GP2213" s="42"/>
      <c r="GQ2213" s="42"/>
      <c r="GR2213" s="42"/>
      <c r="GS2213" s="42"/>
      <c r="GT2213" s="42"/>
    </row>
    <row r="2214" spans="32:202" x14ac:dyDescent="0.35">
      <c r="AF2214" s="42"/>
      <c r="AG2214" s="42"/>
      <c r="EX2214" s="42"/>
      <c r="EY2214" s="42"/>
      <c r="GP2214" s="42"/>
      <c r="GQ2214" s="42"/>
      <c r="GR2214" s="42"/>
      <c r="GS2214" s="42"/>
      <c r="GT2214" s="42"/>
    </row>
    <row r="2215" spans="32:202" x14ac:dyDescent="0.35">
      <c r="AF2215" s="42"/>
      <c r="AG2215" s="42"/>
      <c r="EX2215" s="42"/>
      <c r="EY2215" s="42"/>
      <c r="GP2215" s="42"/>
      <c r="GQ2215" s="42"/>
      <c r="GR2215" s="42"/>
      <c r="GS2215" s="42"/>
      <c r="GT2215" s="42"/>
    </row>
    <row r="2216" spans="32:202" x14ac:dyDescent="0.35">
      <c r="AF2216" s="42"/>
      <c r="AG2216" s="42"/>
      <c r="EX2216" s="42"/>
      <c r="EY2216" s="42"/>
      <c r="GP2216" s="42"/>
      <c r="GQ2216" s="42"/>
      <c r="GR2216" s="42"/>
      <c r="GS2216" s="42"/>
      <c r="GT2216" s="42"/>
    </row>
    <row r="2217" spans="32:202" x14ac:dyDescent="0.35">
      <c r="AF2217" s="42"/>
      <c r="AG2217" s="42"/>
      <c r="EX2217" s="42"/>
      <c r="EY2217" s="42"/>
      <c r="GP2217" s="42"/>
      <c r="GQ2217" s="42"/>
      <c r="GR2217" s="42"/>
      <c r="GS2217" s="42"/>
      <c r="GT2217" s="42"/>
    </row>
    <row r="2218" spans="32:202" x14ac:dyDescent="0.35">
      <c r="AF2218" s="42"/>
      <c r="AG2218" s="42"/>
      <c r="EX2218" s="42"/>
      <c r="EY2218" s="42"/>
      <c r="GP2218" s="42"/>
      <c r="GQ2218" s="42"/>
      <c r="GR2218" s="42"/>
      <c r="GS2218" s="42"/>
      <c r="GT2218" s="42"/>
    </row>
    <row r="2219" spans="32:202" x14ac:dyDescent="0.35">
      <c r="AF2219" s="42"/>
      <c r="AG2219" s="42"/>
      <c r="EX2219" s="42"/>
      <c r="EY2219" s="42"/>
      <c r="GP2219" s="42"/>
      <c r="GQ2219" s="42"/>
      <c r="GR2219" s="42"/>
      <c r="GS2219" s="42"/>
      <c r="GT2219" s="42"/>
    </row>
    <row r="2220" spans="32:202" x14ac:dyDescent="0.35">
      <c r="AF2220" s="42"/>
      <c r="AG2220" s="42"/>
      <c r="EX2220" s="42"/>
      <c r="EY2220" s="42"/>
      <c r="GP2220" s="42"/>
      <c r="GQ2220" s="42"/>
      <c r="GR2220" s="42"/>
      <c r="GS2220" s="42"/>
      <c r="GT2220" s="42"/>
    </row>
    <row r="2221" spans="32:202" x14ac:dyDescent="0.35">
      <c r="AF2221" s="42"/>
      <c r="AG2221" s="42"/>
      <c r="EX2221" s="42"/>
      <c r="EY2221" s="42"/>
      <c r="GP2221" s="42"/>
      <c r="GQ2221" s="42"/>
      <c r="GR2221" s="42"/>
      <c r="GS2221" s="42"/>
      <c r="GT2221" s="42"/>
    </row>
    <row r="2222" spans="32:202" x14ac:dyDescent="0.35">
      <c r="AF2222" s="42"/>
      <c r="AG2222" s="42"/>
      <c r="EX2222" s="42"/>
      <c r="EY2222" s="42"/>
      <c r="GP2222" s="42"/>
      <c r="GQ2222" s="42"/>
      <c r="GR2222" s="42"/>
      <c r="GS2222" s="42"/>
      <c r="GT2222" s="42"/>
    </row>
    <row r="2223" spans="32:202" x14ac:dyDescent="0.35">
      <c r="AF2223" s="42"/>
      <c r="AG2223" s="42"/>
      <c r="EX2223" s="42"/>
      <c r="EY2223" s="42"/>
      <c r="GP2223" s="42"/>
      <c r="GQ2223" s="42"/>
      <c r="GR2223" s="42"/>
      <c r="GS2223" s="42"/>
      <c r="GT2223" s="42"/>
    </row>
    <row r="2224" spans="32:202" x14ac:dyDescent="0.35">
      <c r="AF2224" s="42"/>
      <c r="AG2224" s="42"/>
      <c r="EX2224" s="42"/>
      <c r="EY2224" s="42"/>
      <c r="GP2224" s="42"/>
      <c r="GQ2224" s="42"/>
      <c r="GR2224" s="42"/>
      <c r="GS2224" s="42"/>
      <c r="GT2224" s="42"/>
    </row>
    <row r="2225" spans="32:202" x14ac:dyDescent="0.35">
      <c r="AF2225" s="42"/>
      <c r="AG2225" s="42"/>
      <c r="EX2225" s="42"/>
      <c r="EY2225" s="42"/>
      <c r="GP2225" s="42"/>
      <c r="GQ2225" s="42"/>
      <c r="GR2225" s="42"/>
      <c r="GS2225" s="42"/>
      <c r="GT2225" s="42"/>
    </row>
    <row r="2226" spans="32:202" x14ac:dyDescent="0.35">
      <c r="AF2226" s="42"/>
      <c r="AG2226" s="42"/>
      <c r="EX2226" s="42"/>
      <c r="EY2226" s="42"/>
      <c r="GP2226" s="42"/>
      <c r="GQ2226" s="42"/>
      <c r="GR2226" s="42"/>
      <c r="GS2226" s="42"/>
      <c r="GT2226" s="42"/>
    </row>
    <row r="2227" spans="32:202" x14ac:dyDescent="0.35">
      <c r="AF2227" s="42"/>
      <c r="AG2227" s="42"/>
      <c r="EX2227" s="42"/>
      <c r="EY2227" s="42"/>
      <c r="GP2227" s="42"/>
      <c r="GQ2227" s="42"/>
      <c r="GR2227" s="42"/>
      <c r="GS2227" s="42"/>
      <c r="GT2227" s="42"/>
    </row>
    <row r="2228" spans="32:202" x14ac:dyDescent="0.35">
      <c r="AF2228" s="42"/>
      <c r="AG2228" s="42"/>
      <c r="EX2228" s="42"/>
      <c r="EY2228" s="42"/>
      <c r="GP2228" s="42"/>
      <c r="GQ2228" s="42"/>
      <c r="GR2228" s="42"/>
      <c r="GS2228" s="42"/>
      <c r="GT2228" s="42"/>
    </row>
    <row r="2229" spans="32:202" x14ac:dyDescent="0.35">
      <c r="AF2229" s="42"/>
      <c r="AG2229" s="42"/>
      <c r="EX2229" s="42"/>
      <c r="EY2229" s="42"/>
      <c r="GP2229" s="42"/>
      <c r="GQ2229" s="42"/>
      <c r="GR2229" s="42"/>
      <c r="GS2229" s="42"/>
      <c r="GT2229" s="42"/>
    </row>
    <row r="2230" spans="32:202" x14ac:dyDescent="0.35">
      <c r="AF2230" s="42"/>
      <c r="AG2230" s="42"/>
      <c r="EX2230" s="42"/>
      <c r="EY2230" s="42"/>
      <c r="GP2230" s="42"/>
      <c r="GQ2230" s="42"/>
      <c r="GR2230" s="42"/>
      <c r="GS2230" s="42"/>
      <c r="GT2230" s="42"/>
    </row>
    <row r="2231" spans="32:202" x14ac:dyDescent="0.35">
      <c r="AF2231" s="42"/>
      <c r="AG2231" s="42"/>
      <c r="EX2231" s="42"/>
      <c r="EY2231" s="42"/>
      <c r="GP2231" s="42"/>
      <c r="GQ2231" s="42"/>
      <c r="GR2231" s="42"/>
      <c r="GS2231" s="42"/>
      <c r="GT2231" s="42"/>
    </row>
    <row r="2232" spans="32:202" x14ac:dyDescent="0.35">
      <c r="AF2232" s="42"/>
      <c r="AG2232" s="42"/>
      <c r="EX2232" s="42"/>
      <c r="EY2232" s="42"/>
      <c r="GP2232" s="42"/>
      <c r="GQ2232" s="42"/>
      <c r="GR2232" s="42"/>
      <c r="GS2232" s="42"/>
      <c r="GT2232" s="42"/>
    </row>
    <row r="2233" spans="32:202" x14ac:dyDescent="0.35">
      <c r="AF2233" s="42"/>
      <c r="AG2233" s="42"/>
      <c r="EX2233" s="42"/>
      <c r="EY2233" s="42"/>
      <c r="GP2233" s="42"/>
      <c r="GQ2233" s="42"/>
      <c r="GR2233" s="42"/>
      <c r="GS2233" s="42"/>
      <c r="GT2233" s="42"/>
    </row>
    <row r="2234" spans="32:202" x14ac:dyDescent="0.35">
      <c r="AF2234" s="42"/>
      <c r="AG2234" s="42"/>
      <c r="EX2234" s="42"/>
      <c r="EY2234" s="42"/>
      <c r="GP2234" s="42"/>
      <c r="GQ2234" s="42"/>
      <c r="GR2234" s="42"/>
      <c r="GS2234" s="42"/>
      <c r="GT2234" s="42"/>
    </row>
    <row r="2235" spans="32:202" x14ac:dyDescent="0.35">
      <c r="AF2235" s="42"/>
      <c r="AG2235" s="42"/>
      <c r="EX2235" s="42"/>
      <c r="EY2235" s="42"/>
      <c r="GP2235" s="42"/>
      <c r="GQ2235" s="42"/>
      <c r="GR2235" s="42"/>
      <c r="GS2235" s="42"/>
      <c r="GT2235" s="42"/>
    </row>
    <row r="2236" spans="32:202" x14ac:dyDescent="0.35">
      <c r="AF2236" s="42"/>
      <c r="AG2236" s="42"/>
      <c r="EX2236" s="42"/>
      <c r="EY2236" s="42"/>
      <c r="GP2236" s="42"/>
      <c r="GQ2236" s="42"/>
      <c r="GR2236" s="42"/>
      <c r="GS2236" s="42"/>
      <c r="GT2236" s="42"/>
    </row>
    <row r="2237" spans="32:202" x14ac:dyDescent="0.35">
      <c r="AF2237" s="42"/>
      <c r="AG2237" s="42"/>
      <c r="EX2237" s="42"/>
      <c r="EY2237" s="42"/>
      <c r="GP2237" s="42"/>
      <c r="GQ2237" s="42"/>
      <c r="GR2237" s="42"/>
      <c r="GS2237" s="42"/>
      <c r="GT2237" s="42"/>
    </row>
    <row r="2238" spans="32:202" x14ac:dyDescent="0.35">
      <c r="AF2238" s="42"/>
      <c r="AG2238" s="42"/>
      <c r="EX2238" s="42"/>
      <c r="EY2238" s="42"/>
      <c r="GP2238" s="42"/>
      <c r="GQ2238" s="42"/>
      <c r="GR2238" s="42"/>
      <c r="GS2238" s="42"/>
      <c r="GT2238" s="42"/>
    </row>
    <row r="2239" spans="32:202" x14ac:dyDescent="0.35">
      <c r="AF2239" s="42"/>
      <c r="AG2239" s="42"/>
      <c r="EX2239" s="42"/>
      <c r="EY2239" s="42"/>
      <c r="GP2239" s="42"/>
      <c r="GQ2239" s="42"/>
      <c r="GR2239" s="42"/>
      <c r="GS2239" s="42"/>
      <c r="GT2239" s="42"/>
    </row>
    <row r="2240" spans="32:202" x14ac:dyDescent="0.35">
      <c r="AF2240" s="42"/>
      <c r="AG2240" s="42"/>
      <c r="EX2240" s="42"/>
      <c r="EY2240" s="42"/>
      <c r="GP2240" s="42"/>
      <c r="GQ2240" s="42"/>
      <c r="GR2240" s="42"/>
      <c r="GS2240" s="42"/>
      <c r="GT2240" s="42"/>
    </row>
    <row r="2241" spans="32:202" x14ac:dyDescent="0.35">
      <c r="AF2241" s="42"/>
      <c r="AG2241" s="42"/>
      <c r="EX2241" s="42"/>
      <c r="EY2241" s="42"/>
      <c r="GP2241" s="42"/>
      <c r="GQ2241" s="42"/>
      <c r="GR2241" s="42"/>
      <c r="GS2241" s="42"/>
      <c r="GT2241" s="42"/>
    </row>
    <row r="2242" spans="32:202" x14ac:dyDescent="0.35">
      <c r="AF2242" s="42"/>
      <c r="AG2242" s="42"/>
      <c r="EX2242" s="42"/>
      <c r="EY2242" s="42"/>
      <c r="GP2242" s="42"/>
      <c r="GQ2242" s="42"/>
      <c r="GR2242" s="42"/>
      <c r="GS2242" s="42"/>
      <c r="GT2242" s="42"/>
    </row>
    <row r="2243" spans="32:202" x14ac:dyDescent="0.35">
      <c r="AF2243" s="42"/>
      <c r="AG2243" s="42"/>
      <c r="EX2243" s="42"/>
      <c r="EY2243" s="42"/>
      <c r="GP2243" s="42"/>
      <c r="GQ2243" s="42"/>
      <c r="GR2243" s="42"/>
      <c r="GS2243" s="42"/>
      <c r="GT2243" s="42"/>
    </row>
    <row r="2244" spans="32:202" x14ac:dyDescent="0.35">
      <c r="AF2244" s="42"/>
      <c r="AG2244" s="42"/>
      <c r="EX2244" s="42"/>
      <c r="EY2244" s="42"/>
      <c r="GP2244" s="42"/>
      <c r="GQ2244" s="42"/>
      <c r="GR2244" s="42"/>
      <c r="GS2244" s="42"/>
      <c r="GT2244" s="42"/>
    </row>
    <row r="2245" spans="32:202" x14ac:dyDescent="0.35">
      <c r="AF2245" s="42"/>
      <c r="AG2245" s="42"/>
      <c r="EX2245" s="42"/>
      <c r="EY2245" s="42"/>
      <c r="GP2245" s="42"/>
      <c r="GQ2245" s="42"/>
      <c r="GR2245" s="42"/>
      <c r="GS2245" s="42"/>
      <c r="GT2245" s="42"/>
    </row>
    <row r="2246" spans="32:202" x14ac:dyDescent="0.35">
      <c r="AF2246" s="42"/>
      <c r="AG2246" s="42"/>
      <c r="EX2246" s="42"/>
      <c r="EY2246" s="42"/>
      <c r="GP2246" s="42"/>
      <c r="GQ2246" s="42"/>
      <c r="GR2246" s="42"/>
      <c r="GS2246" s="42"/>
      <c r="GT2246" s="42"/>
    </row>
    <row r="2247" spans="32:202" x14ac:dyDescent="0.35">
      <c r="AF2247" s="42"/>
      <c r="AG2247" s="42"/>
      <c r="EX2247" s="42"/>
      <c r="EY2247" s="42"/>
      <c r="GP2247" s="42"/>
      <c r="GQ2247" s="42"/>
      <c r="GR2247" s="42"/>
      <c r="GS2247" s="42"/>
      <c r="GT2247" s="42"/>
    </row>
    <row r="2248" spans="32:202" x14ac:dyDescent="0.35">
      <c r="AF2248" s="42"/>
      <c r="AG2248" s="42"/>
      <c r="EX2248" s="42"/>
      <c r="EY2248" s="42"/>
      <c r="GP2248" s="42"/>
      <c r="GQ2248" s="42"/>
      <c r="GR2248" s="42"/>
      <c r="GS2248" s="42"/>
      <c r="GT2248" s="42"/>
    </row>
    <row r="2249" spans="32:202" x14ac:dyDescent="0.35">
      <c r="AF2249" s="42"/>
      <c r="AG2249" s="42"/>
      <c r="EX2249" s="42"/>
      <c r="EY2249" s="42"/>
      <c r="GP2249" s="42"/>
      <c r="GQ2249" s="42"/>
      <c r="GR2249" s="42"/>
      <c r="GS2249" s="42"/>
      <c r="GT2249" s="42"/>
    </row>
    <row r="2250" spans="32:202" x14ac:dyDescent="0.35">
      <c r="AF2250" s="42"/>
      <c r="AG2250" s="42"/>
      <c r="EX2250" s="42"/>
      <c r="EY2250" s="42"/>
      <c r="GP2250" s="42"/>
      <c r="GQ2250" s="42"/>
      <c r="GR2250" s="42"/>
      <c r="GS2250" s="42"/>
      <c r="GT2250" s="42"/>
    </row>
    <row r="2251" spans="32:202" x14ac:dyDescent="0.35">
      <c r="AF2251" s="42"/>
      <c r="AG2251" s="42"/>
      <c r="EX2251" s="42"/>
      <c r="EY2251" s="42"/>
      <c r="GP2251" s="42"/>
      <c r="GQ2251" s="42"/>
      <c r="GR2251" s="42"/>
      <c r="GS2251" s="42"/>
      <c r="GT2251" s="42"/>
    </row>
    <row r="2252" spans="32:202" x14ac:dyDescent="0.35">
      <c r="AF2252" s="42"/>
      <c r="AG2252" s="42"/>
      <c r="EX2252" s="42"/>
      <c r="EY2252" s="42"/>
      <c r="GP2252" s="42"/>
      <c r="GQ2252" s="42"/>
      <c r="GR2252" s="42"/>
      <c r="GS2252" s="42"/>
      <c r="GT2252" s="42"/>
    </row>
    <row r="2253" spans="32:202" x14ac:dyDescent="0.35">
      <c r="AF2253" s="42"/>
      <c r="AG2253" s="42"/>
      <c r="EX2253" s="42"/>
      <c r="EY2253" s="42"/>
      <c r="GP2253" s="42"/>
      <c r="GQ2253" s="42"/>
      <c r="GR2253" s="42"/>
      <c r="GS2253" s="42"/>
      <c r="GT2253" s="42"/>
    </row>
    <row r="2254" spans="32:202" x14ac:dyDescent="0.35">
      <c r="AF2254" s="42"/>
      <c r="AG2254" s="42"/>
      <c r="EX2254" s="42"/>
      <c r="EY2254" s="42"/>
      <c r="GP2254" s="42"/>
      <c r="GQ2254" s="42"/>
      <c r="GR2254" s="42"/>
      <c r="GS2254" s="42"/>
      <c r="GT2254" s="42"/>
    </row>
    <row r="2255" spans="32:202" x14ac:dyDescent="0.35">
      <c r="AF2255" s="42"/>
      <c r="AG2255" s="42"/>
      <c r="EX2255" s="42"/>
      <c r="EY2255" s="42"/>
      <c r="GP2255" s="42"/>
      <c r="GQ2255" s="42"/>
      <c r="GR2255" s="42"/>
      <c r="GS2255" s="42"/>
      <c r="GT2255" s="42"/>
    </row>
    <row r="2256" spans="32:202" x14ac:dyDescent="0.35">
      <c r="AF2256" s="42"/>
      <c r="AG2256" s="42"/>
      <c r="EX2256" s="42"/>
      <c r="EY2256" s="42"/>
      <c r="GP2256" s="42"/>
      <c r="GQ2256" s="42"/>
      <c r="GR2256" s="42"/>
      <c r="GS2256" s="42"/>
      <c r="GT2256" s="42"/>
    </row>
    <row r="2257" spans="32:202" x14ac:dyDescent="0.35">
      <c r="AF2257" s="42"/>
      <c r="AG2257" s="42"/>
      <c r="EX2257" s="42"/>
      <c r="EY2257" s="42"/>
      <c r="GP2257" s="42"/>
      <c r="GQ2257" s="42"/>
      <c r="GR2257" s="42"/>
      <c r="GS2257" s="42"/>
      <c r="GT2257" s="42"/>
    </row>
    <row r="2258" spans="32:202" x14ac:dyDescent="0.35">
      <c r="AF2258" s="42"/>
      <c r="AG2258" s="42"/>
      <c r="EX2258" s="42"/>
      <c r="EY2258" s="42"/>
      <c r="GP2258" s="42"/>
      <c r="GQ2258" s="42"/>
      <c r="GR2258" s="42"/>
      <c r="GS2258" s="42"/>
      <c r="GT2258" s="42"/>
    </row>
    <row r="2259" spans="32:202" x14ac:dyDescent="0.35">
      <c r="AF2259" s="42"/>
      <c r="AG2259" s="42"/>
      <c r="EX2259" s="42"/>
      <c r="EY2259" s="42"/>
      <c r="GP2259" s="42"/>
      <c r="GQ2259" s="42"/>
      <c r="GR2259" s="42"/>
      <c r="GS2259" s="42"/>
      <c r="GT2259" s="42"/>
    </row>
    <row r="2260" spans="32:202" x14ac:dyDescent="0.35">
      <c r="AF2260" s="42"/>
      <c r="AG2260" s="42"/>
      <c r="EX2260" s="42"/>
      <c r="EY2260" s="42"/>
      <c r="GP2260" s="42"/>
      <c r="GQ2260" s="42"/>
      <c r="GR2260" s="42"/>
      <c r="GS2260" s="42"/>
      <c r="GT2260" s="42"/>
    </row>
    <row r="2261" spans="32:202" x14ac:dyDescent="0.35">
      <c r="AF2261" s="42"/>
      <c r="AG2261" s="42"/>
      <c r="EX2261" s="42"/>
      <c r="EY2261" s="42"/>
      <c r="GP2261" s="42"/>
      <c r="GQ2261" s="42"/>
      <c r="GR2261" s="42"/>
      <c r="GS2261" s="42"/>
      <c r="GT2261" s="42"/>
    </row>
    <row r="2262" spans="32:202" x14ac:dyDescent="0.35">
      <c r="AF2262" s="42"/>
      <c r="AG2262" s="42"/>
      <c r="EX2262" s="42"/>
      <c r="EY2262" s="42"/>
      <c r="GP2262" s="42"/>
      <c r="GQ2262" s="42"/>
      <c r="GR2262" s="42"/>
      <c r="GS2262" s="42"/>
      <c r="GT2262" s="42"/>
    </row>
    <row r="2263" spans="32:202" x14ac:dyDescent="0.35">
      <c r="AF2263" s="42"/>
      <c r="AG2263" s="42"/>
      <c r="EX2263" s="42"/>
      <c r="EY2263" s="42"/>
      <c r="GP2263" s="42"/>
      <c r="GQ2263" s="42"/>
      <c r="GR2263" s="42"/>
      <c r="GS2263" s="42"/>
      <c r="GT2263" s="42"/>
    </row>
    <row r="2264" spans="32:202" x14ac:dyDescent="0.35">
      <c r="AF2264" s="42"/>
      <c r="AG2264" s="42"/>
      <c r="EX2264" s="42"/>
      <c r="EY2264" s="42"/>
      <c r="GP2264" s="42"/>
      <c r="GQ2264" s="42"/>
      <c r="GR2264" s="42"/>
      <c r="GS2264" s="42"/>
      <c r="GT2264" s="42"/>
    </row>
    <row r="2265" spans="32:202" x14ac:dyDescent="0.35">
      <c r="AF2265" s="42"/>
      <c r="AG2265" s="42"/>
      <c r="EX2265" s="42"/>
      <c r="EY2265" s="42"/>
      <c r="GP2265" s="42"/>
      <c r="GQ2265" s="42"/>
      <c r="GR2265" s="42"/>
      <c r="GS2265" s="42"/>
      <c r="GT2265" s="42"/>
    </row>
    <row r="2266" spans="32:202" x14ac:dyDescent="0.35">
      <c r="AF2266" s="42"/>
      <c r="AG2266" s="42"/>
      <c r="EX2266" s="42"/>
      <c r="EY2266" s="42"/>
      <c r="GP2266" s="42"/>
      <c r="GQ2266" s="42"/>
      <c r="GR2266" s="42"/>
      <c r="GS2266" s="42"/>
      <c r="GT2266" s="42"/>
    </row>
    <row r="2267" spans="32:202" x14ac:dyDescent="0.35">
      <c r="AF2267" s="42"/>
      <c r="AG2267" s="42"/>
      <c r="EX2267" s="42"/>
      <c r="EY2267" s="42"/>
      <c r="GP2267" s="42"/>
      <c r="GQ2267" s="42"/>
      <c r="GR2267" s="42"/>
      <c r="GS2267" s="42"/>
      <c r="GT2267" s="42"/>
    </row>
    <row r="2268" spans="32:202" x14ac:dyDescent="0.35">
      <c r="AF2268" s="42"/>
      <c r="AG2268" s="42"/>
      <c r="EX2268" s="42"/>
      <c r="EY2268" s="42"/>
      <c r="GP2268" s="42"/>
      <c r="GQ2268" s="42"/>
      <c r="GR2268" s="42"/>
      <c r="GS2268" s="42"/>
      <c r="GT2268" s="42"/>
    </row>
    <row r="2269" spans="32:202" x14ac:dyDescent="0.35">
      <c r="AF2269" s="42"/>
      <c r="AG2269" s="42"/>
      <c r="EX2269" s="42"/>
      <c r="EY2269" s="42"/>
      <c r="GP2269" s="42"/>
      <c r="GQ2269" s="42"/>
      <c r="GR2269" s="42"/>
      <c r="GS2269" s="42"/>
      <c r="GT2269" s="42"/>
    </row>
    <row r="2270" spans="32:202" x14ac:dyDescent="0.35">
      <c r="AF2270" s="42"/>
      <c r="AG2270" s="42"/>
      <c r="EX2270" s="42"/>
      <c r="EY2270" s="42"/>
      <c r="GP2270" s="42"/>
      <c r="GQ2270" s="42"/>
      <c r="GR2270" s="42"/>
      <c r="GS2270" s="42"/>
      <c r="GT2270" s="42"/>
    </row>
    <row r="2271" spans="32:202" x14ac:dyDescent="0.35">
      <c r="AF2271" s="42"/>
      <c r="AG2271" s="42"/>
      <c r="EX2271" s="42"/>
      <c r="EY2271" s="42"/>
      <c r="GP2271" s="42"/>
      <c r="GQ2271" s="42"/>
      <c r="GR2271" s="42"/>
      <c r="GS2271" s="42"/>
      <c r="GT2271" s="42"/>
    </row>
    <row r="2272" spans="32:202" x14ac:dyDescent="0.35">
      <c r="AF2272" s="42"/>
      <c r="AG2272" s="42"/>
      <c r="EX2272" s="42"/>
      <c r="EY2272" s="42"/>
      <c r="GP2272" s="42"/>
      <c r="GQ2272" s="42"/>
      <c r="GR2272" s="42"/>
      <c r="GS2272" s="42"/>
      <c r="GT2272" s="42"/>
    </row>
    <row r="2273" spans="32:202" x14ac:dyDescent="0.35">
      <c r="AF2273" s="42"/>
      <c r="AG2273" s="42"/>
      <c r="EX2273" s="42"/>
      <c r="EY2273" s="42"/>
      <c r="GP2273" s="42"/>
      <c r="GQ2273" s="42"/>
      <c r="GR2273" s="42"/>
      <c r="GS2273" s="42"/>
      <c r="GT2273" s="42"/>
    </row>
    <row r="2274" spans="32:202" x14ac:dyDescent="0.35">
      <c r="AF2274" s="42"/>
      <c r="AG2274" s="42"/>
      <c r="EX2274" s="42"/>
      <c r="EY2274" s="42"/>
      <c r="GP2274" s="42"/>
      <c r="GQ2274" s="42"/>
      <c r="GR2274" s="42"/>
      <c r="GS2274" s="42"/>
      <c r="GT2274" s="42"/>
    </row>
    <row r="2275" spans="32:202" x14ac:dyDescent="0.35">
      <c r="AF2275" s="42"/>
      <c r="AG2275" s="42"/>
      <c r="EX2275" s="42"/>
      <c r="EY2275" s="42"/>
      <c r="GP2275" s="42"/>
      <c r="GQ2275" s="42"/>
      <c r="GR2275" s="42"/>
      <c r="GS2275" s="42"/>
      <c r="GT2275" s="42"/>
    </row>
    <row r="2276" spans="32:202" x14ac:dyDescent="0.35">
      <c r="AF2276" s="42"/>
      <c r="AG2276" s="42"/>
      <c r="EX2276" s="42"/>
      <c r="EY2276" s="42"/>
      <c r="GP2276" s="42"/>
      <c r="GQ2276" s="42"/>
      <c r="GR2276" s="42"/>
      <c r="GS2276" s="42"/>
      <c r="GT2276" s="42"/>
    </row>
    <row r="2277" spans="32:202" x14ac:dyDescent="0.35">
      <c r="AF2277" s="42"/>
      <c r="AG2277" s="42"/>
      <c r="EX2277" s="42"/>
      <c r="EY2277" s="42"/>
      <c r="GP2277" s="42"/>
      <c r="GQ2277" s="42"/>
      <c r="GR2277" s="42"/>
      <c r="GS2277" s="42"/>
      <c r="GT2277" s="42"/>
    </row>
    <row r="2278" spans="32:202" x14ac:dyDescent="0.35">
      <c r="AF2278" s="42"/>
      <c r="AG2278" s="42"/>
      <c r="EX2278" s="42"/>
      <c r="EY2278" s="42"/>
      <c r="GP2278" s="42"/>
      <c r="GQ2278" s="42"/>
      <c r="GR2278" s="42"/>
      <c r="GS2278" s="42"/>
      <c r="GT2278" s="42"/>
    </row>
    <row r="2279" spans="32:202" x14ac:dyDescent="0.35">
      <c r="AF2279" s="42"/>
      <c r="AG2279" s="42"/>
      <c r="EX2279" s="42"/>
      <c r="EY2279" s="42"/>
      <c r="GP2279" s="42"/>
      <c r="GQ2279" s="42"/>
      <c r="GR2279" s="42"/>
      <c r="GS2279" s="42"/>
      <c r="GT2279" s="42"/>
    </row>
    <row r="2280" spans="32:202" x14ac:dyDescent="0.35">
      <c r="AF2280" s="42"/>
      <c r="AG2280" s="42"/>
      <c r="EX2280" s="42"/>
      <c r="EY2280" s="42"/>
      <c r="GP2280" s="42"/>
      <c r="GQ2280" s="42"/>
      <c r="GR2280" s="42"/>
      <c r="GS2280" s="42"/>
      <c r="GT2280" s="42"/>
    </row>
    <row r="2281" spans="32:202" x14ac:dyDescent="0.35">
      <c r="AF2281" s="42"/>
      <c r="AG2281" s="42"/>
      <c r="EX2281" s="42"/>
      <c r="EY2281" s="42"/>
      <c r="GP2281" s="42"/>
      <c r="GQ2281" s="42"/>
      <c r="GR2281" s="42"/>
      <c r="GS2281" s="42"/>
      <c r="GT2281" s="42"/>
    </row>
    <row r="2282" spans="32:202" x14ac:dyDescent="0.35">
      <c r="AF2282" s="42"/>
      <c r="AG2282" s="42"/>
      <c r="EX2282" s="42"/>
      <c r="EY2282" s="42"/>
      <c r="GP2282" s="42"/>
      <c r="GQ2282" s="42"/>
      <c r="GR2282" s="42"/>
      <c r="GS2282" s="42"/>
      <c r="GT2282" s="42"/>
    </row>
    <row r="2283" spans="32:202" x14ac:dyDescent="0.35">
      <c r="AF2283" s="42"/>
      <c r="AG2283" s="42"/>
      <c r="EX2283" s="42"/>
      <c r="EY2283" s="42"/>
      <c r="GP2283" s="42"/>
      <c r="GQ2283" s="42"/>
      <c r="GR2283" s="42"/>
      <c r="GS2283" s="42"/>
      <c r="GT2283" s="42"/>
    </row>
    <row r="2284" spans="32:202" x14ac:dyDescent="0.35">
      <c r="AF2284" s="42"/>
      <c r="AG2284" s="42"/>
      <c r="EX2284" s="42"/>
      <c r="EY2284" s="42"/>
      <c r="GP2284" s="42"/>
      <c r="GQ2284" s="42"/>
      <c r="GR2284" s="42"/>
      <c r="GS2284" s="42"/>
      <c r="GT2284" s="42"/>
    </row>
    <row r="2285" spans="32:202" x14ac:dyDescent="0.35">
      <c r="AF2285" s="42"/>
      <c r="AG2285" s="42"/>
      <c r="EX2285" s="42"/>
      <c r="EY2285" s="42"/>
      <c r="GP2285" s="42"/>
      <c r="GQ2285" s="42"/>
      <c r="GR2285" s="42"/>
      <c r="GS2285" s="42"/>
      <c r="GT2285" s="42"/>
    </row>
    <row r="2286" spans="32:202" x14ac:dyDescent="0.35">
      <c r="AF2286" s="42"/>
      <c r="AG2286" s="42"/>
      <c r="EX2286" s="42"/>
      <c r="EY2286" s="42"/>
      <c r="GP2286" s="42"/>
      <c r="GQ2286" s="42"/>
      <c r="GR2286" s="42"/>
      <c r="GS2286" s="42"/>
      <c r="GT2286" s="42"/>
    </row>
    <row r="2287" spans="32:202" x14ac:dyDescent="0.35">
      <c r="AF2287" s="42"/>
      <c r="AG2287" s="42"/>
      <c r="EX2287" s="42"/>
      <c r="EY2287" s="42"/>
      <c r="GP2287" s="42"/>
      <c r="GQ2287" s="42"/>
      <c r="GR2287" s="42"/>
      <c r="GS2287" s="42"/>
      <c r="GT2287" s="42"/>
    </row>
    <row r="2288" spans="32:202" x14ac:dyDescent="0.35">
      <c r="AF2288" s="42"/>
      <c r="AG2288" s="42"/>
      <c r="EX2288" s="42"/>
      <c r="EY2288" s="42"/>
      <c r="GP2288" s="42"/>
      <c r="GQ2288" s="42"/>
      <c r="GR2288" s="42"/>
      <c r="GS2288" s="42"/>
      <c r="GT2288" s="42"/>
    </row>
    <row r="2289" spans="32:202" x14ac:dyDescent="0.35">
      <c r="AF2289" s="42"/>
      <c r="AG2289" s="42"/>
      <c r="EX2289" s="42"/>
      <c r="EY2289" s="42"/>
      <c r="GP2289" s="42"/>
      <c r="GQ2289" s="42"/>
      <c r="GR2289" s="42"/>
      <c r="GS2289" s="42"/>
      <c r="GT2289" s="42"/>
    </row>
    <row r="2290" spans="32:202" x14ac:dyDescent="0.35">
      <c r="AF2290" s="42"/>
      <c r="AG2290" s="42"/>
      <c r="EX2290" s="42"/>
      <c r="EY2290" s="42"/>
      <c r="GP2290" s="42"/>
      <c r="GQ2290" s="42"/>
      <c r="GR2290" s="42"/>
      <c r="GS2290" s="42"/>
      <c r="GT2290" s="42"/>
    </row>
    <row r="2291" spans="32:202" x14ac:dyDescent="0.35">
      <c r="AF2291" s="42"/>
      <c r="AG2291" s="42"/>
      <c r="EX2291" s="42"/>
      <c r="EY2291" s="42"/>
      <c r="GP2291" s="42"/>
      <c r="GQ2291" s="42"/>
      <c r="GR2291" s="42"/>
      <c r="GS2291" s="42"/>
      <c r="GT2291" s="42"/>
    </row>
    <row r="2292" spans="32:202" x14ac:dyDescent="0.35">
      <c r="AF2292" s="42"/>
      <c r="AG2292" s="42"/>
      <c r="EX2292" s="42"/>
      <c r="EY2292" s="42"/>
      <c r="GP2292" s="42"/>
      <c r="GQ2292" s="42"/>
      <c r="GR2292" s="42"/>
      <c r="GS2292" s="42"/>
      <c r="GT2292" s="42"/>
    </row>
    <row r="2293" spans="32:202" x14ac:dyDescent="0.35">
      <c r="AF2293" s="42"/>
      <c r="AG2293" s="42"/>
      <c r="EX2293" s="42"/>
      <c r="EY2293" s="42"/>
      <c r="GP2293" s="42"/>
      <c r="GQ2293" s="42"/>
      <c r="GR2293" s="42"/>
      <c r="GS2293" s="42"/>
      <c r="GT2293" s="42"/>
    </row>
    <row r="2294" spans="32:202" x14ac:dyDescent="0.35">
      <c r="AF2294" s="42"/>
      <c r="AG2294" s="42"/>
      <c r="EX2294" s="42"/>
      <c r="EY2294" s="42"/>
      <c r="GP2294" s="42"/>
      <c r="GQ2294" s="42"/>
      <c r="GR2294" s="42"/>
      <c r="GS2294" s="42"/>
      <c r="GT2294" s="42"/>
    </row>
    <row r="2295" spans="32:202" x14ac:dyDescent="0.35">
      <c r="AF2295" s="42"/>
      <c r="AG2295" s="42"/>
      <c r="EX2295" s="42"/>
      <c r="EY2295" s="42"/>
      <c r="GP2295" s="42"/>
      <c r="GQ2295" s="42"/>
      <c r="GR2295" s="42"/>
      <c r="GS2295" s="42"/>
      <c r="GT2295" s="42"/>
    </row>
    <row r="2296" spans="32:202" x14ac:dyDescent="0.35">
      <c r="AF2296" s="42"/>
      <c r="AG2296" s="42"/>
      <c r="EX2296" s="42"/>
      <c r="EY2296" s="42"/>
      <c r="GP2296" s="42"/>
      <c r="GQ2296" s="42"/>
      <c r="GR2296" s="42"/>
      <c r="GS2296" s="42"/>
      <c r="GT2296" s="42"/>
    </row>
    <row r="2297" spans="32:202" x14ac:dyDescent="0.35">
      <c r="AF2297" s="42"/>
      <c r="AG2297" s="42"/>
      <c r="EX2297" s="42"/>
      <c r="EY2297" s="42"/>
      <c r="GP2297" s="42"/>
      <c r="GQ2297" s="42"/>
      <c r="GR2297" s="42"/>
      <c r="GS2297" s="42"/>
      <c r="GT2297" s="42"/>
    </row>
    <row r="2298" spans="32:202" x14ac:dyDescent="0.35">
      <c r="AF2298" s="42"/>
      <c r="AG2298" s="42"/>
      <c r="EX2298" s="42"/>
      <c r="EY2298" s="42"/>
      <c r="GP2298" s="42"/>
      <c r="GQ2298" s="42"/>
      <c r="GR2298" s="42"/>
      <c r="GS2298" s="42"/>
      <c r="GT2298" s="42"/>
    </row>
    <row r="2299" spans="32:202" x14ac:dyDescent="0.35">
      <c r="AF2299" s="42"/>
      <c r="AG2299" s="42"/>
      <c r="EX2299" s="42"/>
      <c r="EY2299" s="42"/>
      <c r="GP2299" s="42"/>
      <c r="GQ2299" s="42"/>
      <c r="GR2299" s="42"/>
      <c r="GS2299" s="42"/>
      <c r="GT2299" s="42"/>
    </row>
    <row r="2300" spans="32:202" x14ac:dyDescent="0.35">
      <c r="AF2300" s="42"/>
      <c r="AG2300" s="42"/>
      <c r="EX2300" s="42"/>
      <c r="EY2300" s="42"/>
      <c r="GP2300" s="42"/>
      <c r="GQ2300" s="42"/>
      <c r="GR2300" s="42"/>
      <c r="GS2300" s="42"/>
      <c r="GT2300" s="42"/>
    </row>
    <row r="2301" spans="32:202" x14ac:dyDescent="0.35">
      <c r="AF2301" s="42"/>
      <c r="AG2301" s="42"/>
      <c r="EX2301" s="42"/>
      <c r="EY2301" s="42"/>
      <c r="GP2301" s="42"/>
      <c r="GQ2301" s="42"/>
      <c r="GR2301" s="42"/>
      <c r="GS2301" s="42"/>
      <c r="GT2301" s="42"/>
    </row>
    <row r="2302" spans="32:202" x14ac:dyDescent="0.35">
      <c r="AF2302" s="42"/>
      <c r="AG2302" s="42"/>
      <c r="EX2302" s="42"/>
      <c r="EY2302" s="42"/>
      <c r="GP2302" s="42"/>
      <c r="GQ2302" s="42"/>
      <c r="GR2302" s="42"/>
      <c r="GS2302" s="42"/>
      <c r="GT2302" s="42"/>
    </row>
    <row r="2303" spans="32:202" x14ac:dyDescent="0.35">
      <c r="AF2303" s="42"/>
      <c r="AG2303" s="42"/>
      <c r="EX2303" s="42"/>
      <c r="EY2303" s="42"/>
      <c r="GP2303" s="42"/>
      <c r="GQ2303" s="42"/>
      <c r="GR2303" s="42"/>
      <c r="GS2303" s="42"/>
      <c r="GT2303" s="42"/>
    </row>
    <row r="2304" spans="32:202" x14ac:dyDescent="0.35">
      <c r="AF2304" s="42"/>
      <c r="AG2304" s="42"/>
      <c r="EX2304" s="42"/>
      <c r="EY2304" s="42"/>
      <c r="GP2304" s="42"/>
      <c r="GQ2304" s="42"/>
      <c r="GR2304" s="42"/>
      <c r="GS2304" s="42"/>
      <c r="GT2304" s="42"/>
    </row>
    <row r="2305" spans="32:202" x14ac:dyDescent="0.35">
      <c r="AF2305" s="42"/>
      <c r="AG2305" s="42"/>
      <c r="EX2305" s="42"/>
      <c r="EY2305" s="42"/>
      <c r="GP2305" s="42"/>
      <c r="GQ2305" s="42"/>
      <c r="GR2305" s="42"/>
      <c r="GS2305" s="42"/>
      <c r="GT2305" s="42"/>
    </row>
    <row r="2306" spans="32:202" x14ac:dyDescent="0.35">
      <c r="AF2306" s="42"/>
      <c r="AG2306" s="42"/>
      <c r="EX2306" s="42"/>
      <c r="EY2306" s="42"/>
      <c r="GP2306" s="42"/>
      <c r="GQ2306" s="42"/>
      <c r="GR2306" s="42"/>
      <c r="GS2306" s="42"/>
      <c r="GT2306" s="42"/>
    </row>
    <row r="2307" spans="32:202" x14ac:dyDescent="0.35">
      <c r="AF2307" s="42"/>
      <c r="AG2307" s="42"/>
      <c r="EX2307" s="42"/>
      <c r="EY2307" s="42"/>
      <c r="GP2307" s="42"/>
      <c r="GQ2307" s="42"/>
      <c r="GR2307" s="42"/>
      <c r="GS2307" s="42"/>
      <c r="GT2307" s="42"/>
    </row>
    <row r="2308" spans="32:202" x14ac:dyDescent="0.35">
      <c r="AF2308" s="42"/>
      <c r="AG2308" s="42"/>
      <c r="EX2308" s="42"/>
      <c r="EY2308" s="42"/>
      <c r="GP2308" s="42"/>
      <c r="GQ2308" s="42"/>
      <c r="GR2308" s="42"/>
      <c r="GS2308" s="42"/>
      <c r="GT2308" s="42"/>
    </row>
    <row r="2309" spans="32:202" x14ac:dyDescent="0.35">
      <c r="AF2309" s="42"/>
      <c r="AG2309" s="42"/>
      <c r="EX2309" s="42"/>
      <c r="EY2309" s="42"/>
      <c r="GP2309" s="42"/>
      <c r="GQ2309" s="42"/>
      <c r="GR2309" s="42"/>
      <c r="GS2309" s="42"/>
      <c r="GT2309" s="42"/>
    </row>
    <row r="2310" spans="32:202" x14ac:dyDescent="0.35">
      <c r="AF2310" s="42"/>
      <c r="AG2310" s="42"/>
      <c r="EX2310" s="42"/>
      <c r="EY2310" s="42"/>
      <c r="GP2310" s="42"/>
      <c r="GQ2310" s="42"/>
      <c r="GR2310" s="42"/>
      <c r="GS2310" s="42"/>
      <c r="GT2310" s="42"/>
    </row>
    <row r="2311" spans="32:202" x14ac:dyDescent="0.35">
      <c r="AF2311" s="42"/>
      <c r="AG2311" s="42"/>
      <c r="EX2311" s="42"/>
      <c r="EY2311" s="42"/>
      <c r="GP2311" s="42"/>
      <c r="GQ2311" s="42"/>
      <c r="GR2311" s="42"/>
      <c r="GS2311" s="42"/>
      <c r="GT2311" s="42"/>
    </row>
    <row r="2312" spans="32:202" x14ac:dyDescent="0.35">
      <c r="AF2312" s="42"/>
      <c r="AG2312" s="42"/>
      <c r="EX2312" s="42"/>
      <c r="EY2312" s="42"/>
      <c r="GP2312" s="42"/>
      <c r="GQ2312" s="42"/>
      <c r="GR2312" s="42"/>
      <c r="GS2312" s="42"/>
      <c r="GT2312" s="42"/>
    </row>
    <row r="2313" spans="32:202" x14ac:dyDescent="0.35">
      <c r="AF2313" s="42"/>
      <c r="AG2313" s="42"/>
      <c r="EX2313" s="42"/>
      <c r="EY2313" s="42"/>
      <c r="GP2313" s="42"/>
      <c r="GQ2313" s="42"/>
      <c r="GR2313" s="42"/>
      <c r="GS2313" s="42"/>
      <c r="GT2313" s="42"/>
    </row>
    <row r="2314" spans="32:202" x14ac:dyDescent="0.35">
      <c r="AF2314" s="42"/>
      <c r="AG2314" s="42"/>
      <c r="EX2314" s="42"/>
      <c r="EY2314" s="42"/>
      <c r="GP2314" s="42"/>
      <c r="GQ2314" s="42"/>
      <c r="GR2314" s="42"/>
      <c r="GS2314" s="42"/>
      <c r="GT2314" s="42"/>
    </row>
    <row r="2315" spans="32:202" x14ac:dyDescent="0.35">
      <c r="AF2315" s="42"/>
      <c r="AG2315" s="42"/>
      <c r="EX2315" s="42"/>
      <c r="EY2315" s="42"/>
      <c r="GP2315" s="42"/>
      <c r="GQ2315" s="42"/>
      <c r="GR2315" s="42"/>
      <c r="GS2315" s="42"/>
      <c r="GT2315" s="42"/>
    </row>
    <row r="2316" spans="32:202" x14ac:dyDescent="0.35">
      <c r="AF2316" s="42"/>
      <c r="AG2316" s="42"/>
      <c r="EX2316" s="42"/>
      <c r="EY2316" s="42"/>
      <c r="GP2316" s="42"/>
      <c r="GQ2316" s="42"/>
      <c r="GR2316" s="42"/>
      <c r="GS2316" s="42"/>
      <c r="GT2316" s="42"/>
    </row>
    <row r="2317" spans="32:202" x14ac:dyDescent="0.35">
      <c r="AF2317" s="42"/>
      <c r="AG2317" s="42"/>
      <c r="EX2317" s="42"/>
      <c r="EY2317" s="42"/>
      <c r="GP2317" s="42"/>
      <c r="GQ2317" s="42"/>
      <c r="GR2317" s="42"/>
      <c r="GS2317" s="42"/>
      <c r="GT2317" s="42"/>
    </row>
    <row r="2318" spans="32:202" x14ac:dyDescent="0.35">
      <c r="AF2318" s="42"/>
      <c r="AG2318" s="42"/>
      <c r="EX2318" s="42"/>
      <c r="EY2318" s="42"/>
      <c r="GP2318" s="42"/>
      <c r="GQ2318" s="42"/>
      <c r="GR2318" s="42"/>
      <c r="GS2318" s="42"/>
      <c r="GT2318" s="42"/>
    </row>
    <row r="2319" spans="32:202" x14ac:dyDescent="0.35">
      <c r="AF2319" s="42"/>
      <c r="AG2319" s="42"/>
      <c r="EX2319" s="42"/>
      <c r="EY2319" s="42"/>
      <c r="GP2319" s="42"/>
      <c r="GQ2319" s="42"/>
      <c r="GR2319" s="42"/>
      <c r="GS2319" s="42"/>
      <c r="GT2319" s="42"/>
    </row>
    <row r="2320" spans="32:202" x14ac:dyDescent="0.35">
      <c r="AF2320" s="42"/>
      <c r="AG2320" s="42"/>
      <c r="EX2320" s="42"/>
      <c r="EY2320" s="42"/>
      <c r="GP2320" s="42"/>
      <c r="GQ2320" s="42"/>
      <c r="GR2320" s="42"/>
      <c r="GS2320" s="42"/>
      <c r="GT2320" s="42"/>
    </row>
    <row r="2321" spans="32:202" x14ac:dyDescent="0.35">
      <c r="AF2321" s="42"/>
      <c r="AG2321" s="42"/>
      <c r="EX2321" s="42"/>
      <c r="EY2321" s="42"/>
      <c r="GP2321" s="42"/>
      <c r="GQ2321" s="42"/>
      <c r="GR2321" s="42"/>
      <c r="GS2321" s="42"/>
      <c r="GT2321" s="42"/>
    </row>
    <row r="2322" spans="32:202" x14ac:dyDescent="0.35">
      <c r="AF2322" s="42"/>
      <c r="AG2322" s="42"/>
      <c r="EX2322" s="42"/>
      <c r="EY2322" s="42"/>
      <c r="GP2322" s="42"/>
      <c r="GQ2322" s="42"/>
      <c r="GR2322" s="42"/>
      <c r="GS2322" s="42"/>
      <c r="GT2322" s="42"/>
    </row>
    <row r="2323" spans="32:202" x14ac:dyDescent="0.35">
      <c r="AF2323" s="42"/>
      <c r="AG2323" s="42"/>
      <c r="EX2323" s="42"/>
      <c r="EY2323" s="42"/>
      <c r="GP2323" s="42"/>
      <c r="GQ2323" s="42"/>
      <c r="GR2323" s="42"/>
      <c r="GS2323" s="42"/>
      <c r="GT2323" s="42"/>
    </row>
    <row r="2324" spans="32:202" x14ac:dyDescent="0.35">
      <c r="AF2324" s="42"/>
      <c r="AG2324" s="42"/>
      <c r="EX2324" s="42"/>
      <c r="EY2324" s="42"/>
      <c r="GP2324" s="42"/>
      <c r="GQ2324" s="42"/>
      <c r="GR2324" s="42"/>
      <c r="GS2324" s="42"/>
      <c r="GT2324" s="42"/>
    </row>
    <row r="2325" spans="32:202" x14ac:dyDescent="0.35">
      <c r="AF2325" s="42"/>
      <c r="AG2325" s="42"/>
      <c r="EX2325" s="42"/>
      <c r="EY2325" s="42"/>
      <c r="GP2325" s="42"/>
      <c r="GQ2325" s="42"/>
      <c r="GR2325" s="42"/>
      <c r="GS2325" s="42"/>
      <c r="GT2325" s="42"/>
    </row>
    <row r="2326" spans="32:202" x14ac:dyDescent="0.35">
      <c r="AF2326" s="42"/>
      <c r="AG2326" s="42"/>
      <c r="EX2326" s="42"/>
      <c r="EY2326" s="42"/>
      <c r="GP2326" s="42"/>
      <c r="GQ2326" s="42"/>
      <c r="GR2326" s="42"/>
      <c r="GS2326" s="42"/>
      <c r="GT2326" s="42"/>
    </row>
    <row r="2327" spans="32:202" x14ac:dyDescent="0.35">
      <c r="AF2327" s="42"/>
      <c r="AG2327" s="42"/>
      <c r="EX2327" s="42"/>
      <c r="EY2327" s="42"/>
      <c r="GP2327" s="42"/>
      <c r="GQ2327" s="42"/>
      <c r="GR2327" s="42"/>
      <c r="GS2327" s="42"/>
      <c r="GT2327" s="42"/>
    </row>
    <row r="2328" spans="32:202" x14ac:dyDescent="0.35">
      <c r="AF2328" s="42"/>
      <c r="AG2328" s="42"/>
      <c r="EX2328" s="42"/>
      <c r="EY2328" s="42"/>
      <c r="GP2328" s="42"/>
      <c r="GQ2328" s="42"/>
      <c r="GR2328" s="42"/>
      <c r="GS2328" s="42"/>
      <c r="GT2328" s="42"/>
    </row>
    <row r="2329" spans="32:202" x14ac:dyDescent="0.35">
      <c r="AF2329" s="42"/>
      <c r="AG2329" s="42"/>
      <c r="EX2329" s="42"/>
      <c r="EY2329" s="42"/>
      <c r="GP2329" s="42"/>
      <c r="GQ2329" s="42"/>
      <c r="GR2329" s="42"/>
      <c r="GS2329" s="42"/>
      <c r="GT2329" s="42"/>
    </row>
    <row r="2330" spans="32:202" x14ac:dyDescent="0.35">
      <c r="AF2330" s="42"/>
      <c r="AG2330" s="42"/>
      <c r="EX2330" s="42"/>
      <c r="EY2330" s="42"/>
      <c r="GP2330" s="42"/>
      <c r="GQ2330" s="42"/>
      <c r="GR2330" s="42"/>
      <c r="GS2330" s="42"/>
      <c r="GT2330" s="42"/>
    </row>
    <row r="2331" spans="32:202" x14ac:dyDescent="0.35">
      <c r="AF2331" s="42"/>
      <c r="AG2331" s="42"/>
      <c r="EX2331" s="42"/>
      <c r="EY2331" s="42"/>
      <c r="GP2331" s="42"/>
      <c r="GQ2331" s="42"/>
      <c r="GR2331" s="42"/>
      <c r="GS2331" s="42"/>
      <c r="GT2331" s="42"/>
    </row>
    <row r="2332" spans="32:202" x14ac:dyDescent="0.35">
      <c r="AF2332" s="42"/>
      <c r="AG2332" s="42"/>
      <c r="EX2332" s="42"/>
      <c r="EY2332" s="42"/>
      <c r="GP2332" s="42"/>
      <c r="GQ2332" s="42"/>
      <c r="GR2332" s="42"/>
      <c r="GS2332" s="42"/>
      <c r="GT2332" s="42"/>
    </row>
    <row r="2333" spans="32:202" x14ac:dyDescent="0.35">
      <c r="AF2333" s="42"/>
      <c r="AG2333" s="42"/>
      <c r="EX2333" s="42"/>
      <c r="EY2333" s="42"/>
      <c r="GP2333" s="42"/>
      <c r="GQ2333" s="42"/>
      <c r="GR2333" s="42"/>
      <c r="GS2333" s="42"/>
      <c r="GT2333" s="42"/>
    </row>
    <row r="2334" spans="32:202" x14ac:dyDescent="0.35">
      <c r="AF2334" s="42"/>
      <c r="AG2334" s="42"/>
      <c r="EX2334" s="42"/>
      <c r="EY2334" s="42"/>
      <c r="GP2334" s="42"/>
      <c r="GQ2334" s="42"/>
      <c r="GR2334" s="42"/>
      <c r="GS2334" s="42"/>
      <c r="GT2334" s="42"/>
    </row>
    <row r="2335" spans="32:202" x14ac:dyDescent="0.35">
      <c r="AF2335" s="42"/>
      <c r="AG2335" s="42"/>
      <c r="EX2335" s="42"/>
      <c r="EY2335" s="42"/>
      <c r="GP2335" s="42"/>
      <c r="GQ2335" s="42"/>
      <c r="GR2335" s="42"/>
      <c r="GS2335" s="42"/>
      <c r="GT2335" s="42"/>
    </row>
    <row r="2336" spans="32:202" x14ac:dyDescent="0.35">
      <c r="AF2336" s="42"/>
      <c r="AG2336" s="42"/>
      <c r="EX2336" s="42"/>
      <c r="EY2336" s="42"/>
      <c r="GP2336" s="42"/>
      <c r="GQ2336" s="42"/>
      <c r="GR2336" s="42"/>
      <c r="GS2336" s="42"/>
      <c r="GT2336" s="42"/>
    </row>
    <row r="2337" spans="32:202" x14ac:dyDescent="0.35">
      <c r="AF2337" s="42"/>
      <c r="AG2337" s="42"/>
      <c r="EX2337" s="42"/>
      <c r="EY2337" s="42"/>
      <c r="GP2337" s="42"/>
      <c r="GQ2337" s="42"/>
      <c r="GR2337" s="42"/>
      <c r="GS2337" s="42"/>
      <c r="GT2337" s="42"/>
    </row>
    <row r="2338" spans="32:202" x14ac:dyDescent="0.35">
      <c r="AF2338" s="42"/>
      <c r="AG2338" s="42"/>
      <c r="EX2338" s="42"/>
      <c r="EY2338" s="42"/>
      <c r="GP2338" s="42"/>
      <c r="GQ2338" s="42"/>
      <c r="GR2338" s="42"/>
      <c r="GS2338" s="42"/>
      <c r="GT2338" s="42"/>
    </row>
    <row r="2339" spans="32:202" x14ac:dyDescent="0.35">
      <c r="AF2339" s="42"/>
      <c r="AG2339" s="42"/>
      <c r="EX2339" s="42"/>
      <c r="EY2339" s="42"/>
      <c r="GP2339" s="42"/>
      <c r="GQ2339" s="42"/>
      <c r="GR2339" s="42"/>
      <c r="GS2339" s="42"/>
      <c r="GT2339" s="42"/>
    </row>
    <row r="2340" spans="32:202" x14ac:dyDescent="0.35">
      <c r="AF2340" s="42"/>
      <c r="AG2340" s="42"/>
      <c r="EX2340" s="42"/>
      <c r="EY2340" s="42"/>
      <c r="GP2340" s="42"/>
      <c r="GQ2340" s="42"/>
      <c r="GR2340" s="42"/>
      <c r="GS2340" s="42"/>
      <c r="GT2340" s="42"/>
    </row>
    <row r="2341" spans="32:202" x14ac:dyDescent="0.35">
      <c r="AF2341" s="42"/>
      <c r="AG2341" s="42"/>
      <c r="EX2341" s="42"/>
      <c r="EY2341" s="42"/>
      <c r="GP2341" s="42"/>
      <c r="GQ2341" s="42"/>
      <c r="GR2341" s="42"/>
      <c r="GS2341" s="42"/>
      <c r="GT2341" s="42"/>
    </row>
    <row r="2342" spans="32:202" x14ac:dyDescent="0.35">
      <c r="AF2342" s="42"/>
      <c r="AG2342" s="42"/>
      <c r="EX2342" s="42"/>
      <c r="EY2342" s="42"/>
      <c r="GP2342" s="42"/>
      <c r="GQ2342" s="42"/>
      <c r="GR2342" s="42"/>
      <c r="GS2342" s="42"/>
      <c r="GT2342" s="42"/>
    </row>
    <row r="2343" spans="32:202" x14ac:dyDescent="0.35">
      <c r="AF2343" s="42"/>
      <c r="AG2343" s="42"/>
      <c r="EX2343" s="42"/>
      <c r="EY2343" s="42"/>
      <c r="GP2343" s="42"/>
      <c r="GQ2343" s="42"/>
      <c r="GR2343" s="42"/>
      <c r="GS2343" s="42"/>
      <c r="GT2343" s="42"/>
    </row>
    <row r="2344" spans="32:202" x14ac:dyDescent="0.35">
      <c r="AF2344" s="42"/>
      <c r="AG2344" s="42"/>
      <c r="EX2344" s="42"/>
      <c r="EY2344" s="42"/>
      <c r="GP2344" s="42"/>
      <c r="GQ2344" s="42"/>
      <c r="GR2344" s="42"/>
      <c r="GS2344" s="42"/>
      <c r="GT2344" s="42"/>
    </row>
    <row r="2345" spans="32:202" x14ac:dyDescent="0.35">
      <c r="AF2345" s="42"/>
      <c r="AG2345" s="42"/>
      <c r="EX2345" s="42"/>
      <c r="EY2345" s="42"/>
      <c r="GP2345" s="42"/>
      <c r="GQ2345" s="42"/>
      <c r="GR2345" s="42"/>
      <c r="GS2345" s="42"/>
      <c r="GT2345" s="42"/>
    </row>
    <row r="2346" spans="32:202" x14ac:dyDescent="0.35">
      <c r="AF2346" s="42"/>
      <c r="AG2346" s="42"/>
      <c r="EX2346" s="42"/>
      <c r="EY2346" s="42"/>
      <c r="GP2346" s="42"/>
      <c r="GQ2346" s="42"/>
      <c r="GR2346" s="42"/>
      <c r="GS2346" s="42"/>
      <c r="GT2346" s="42"/>
    </row>
    <row r="2347" spans="32:202" x14ac:dyDescent="0.35">
      <c r="AF2347" s="42"/>
      <c r="AG2347" s="42"/>
      <c r="EX2347" s="42"/>
      <c r="EY2347" s="42"/>
      <c r="GP2347" s="42"/>
      <c r="GQ2347" s="42"/>
      <c r="GR2347" s="42"/>
      <c r="GS2347" s="42"/>
      <c r="GT2347" s="42"/>
    </row>
    <row r="2348" spans="32:202" x14ac:dyDescent="0.35">
      <c r="AF2348" s="42"/>
      <c r="AG2348" s="42"/>
      <c r="EX2348" s="42"/>
      <c r="EY2348" s="42"/>
      <c r="GP2348" s="42"/>
      <c r="GQ2348" s="42"/>
      <c r="GR2348" s="42"/>
      <c r="GS2348" s="42"/>
      <c r="GT2348" s="42"/>
    </row>
    <row r="2349" spans="32:202" x14ac:dyDescent="0.35">
      <c r="AF2349" s="42"/>
      <c r="AG2349" s="42"/>
      <c r="EX2349" s="42"/>
      <c r="EY2349" s="42"/>
      <c r="GP2349" s="42"/>
      <c r="GQ2349" s="42"/>
      <c r="GR2349" s="42"/>
      <c r="GS2349" s="42"/>
      <c r="GT2349" s="42"/>
    </row>
    <row r="2350" spans="32:202" x14ac:dyDescent="0.35">
      <c r="AF2350" s="42"/>
      <c r="AG2350" s="42"/>
      <c r="EX2350" s="42"/>
      <c r="EY2350" s="42"/>
      <c r="GP2350" s="42"/>
      <c r="GQ2350" s="42"/>
      <c r="GR2350" s="42"/>
      <c r="GS2350" s="42"/>
      <c r="GT2350" s="42"/>
    </row>
    <row r="2351" spans="32:202" x14ac:dyDescent="0.35">
      <c r="AF2351" s="42"/>
      <c r="AG2351" s="42"/>
      <c r="EX2351" s="42"/>
      <c r="EY2351" s="42"/>
      <c r="GP2351" s="42"/>
      <c r="GQ2351" s="42"/>
      <c r="GR2351" s="42"/>
      <c r="GS2351" s="42"/>
      <c r="GT2351" s="42"/>
    </row>
    <row r="2352" spans="32:202" x14ac:dyDescent="0.35">
      <c r="AF2352" s="42"/>
      <c r="AG2352" s="42"/>
      <c r="EX2352" s="42"/>
      <c r="EY2352" s="42"/>
      <c r="GP2352" s="42"/>
      <c r="GQ2352" s="42"/>
      <c r="GR2352" s="42"/>
      <c r="GS2352" s="42"/>
      <c r="GT2352" s="42"/>
    </row>
    <row r="2353" spans="32:202" x14ac:dyDescent="0.35">
      <c r="AF2353" s="42"/>
      <c r="AG2353" s="42"/>
      <c r="EX2353" s="42"/>
      <c r="EY2353" s="42"/>
      <c r="GP2353" s="42"/>
      <c r="GQ2353" s="42"/>
      <c r="GR2353" s="42"/>
      <c r="GS2353" s="42"/>
      <c r="GT2353" s="42"/>
    </row>
    <row r="2354" spans="32:202" x14ac:dyDescent="0.35">
      <c r="AF2354" s="42"/>
      <c r="AG2354" s="42"/>
      <c r="EX2354" s="42"/>
      <c r="EY2354" s="42"/>
      <c r="GP2354" s="42"/>
      <c r="GQ2354" s="42"/>
      <c r="GR2354" s="42"/>
      <c r="GS2354" s="42"/>
      <c r="GT2354" s="42"/>
    </row>
    <row r="2355" spans="32:202" x14ac:dyDescent="0.35">
      <c r="AF2355" s="42"/>
      <c r="AG2355" s="42"/>
      <c r="EX2355" s="42"/>
      <c r="EY2355" s="42"/>
      <c r="GP2355" s="42"/>
      <c r="GQ2355" s="42"/>
      <c r="GR2355" s="42"/>
      <c r="GS2355" s="42"/>
      <c r="GT2355" s="42"/>
    </row>
    <row r="2356" spans="32:202" x14ac:dyDescent="0.35">
      <c r="AF2356" s="42"/>
      <c r="AG2356" s="42"/>
      <c r="EX2356" s="42"/>
      <c r="EY2356" s="42"/>
      <c r="GP2356" s="42"/>
      <c r="GQ2356" s="42"/>
      <c r="GR2356" s="42"/>
      <c r="GS2356" s="42"/>
      <c r="GT2356" s="42"/>
    </row>
    <row r="2357" spans="32:202" x14ac:dyDescent="0.35">
      <c r="AF2357" s="42"/>
      <c r="AG2357" s="42"/>
      <c r="EX2357" s="42"/>
      <c r="EY2357" s="42"/>
      <c r="GP2357" s="42"/>
      <c r="GQ2357" s="42"/>
      <c r="GR2357" s="42"/>
      <c r="GS2357" s="42"/>
      <c r="GT2357" s="42"/>
    </row>
    <row r="2358" spans="32:202" x14ac:dyDescent="0.35">
      <c r="AF2358" s="42"/>
      <c r="AG2358" s="42"/>
      <c r="EX2358" s="42"/>
      <c r="EY2358" s="42"/>
      <c r="GP2358" s="42"/>
      <c r="GQ2358" s="42"/>
      <c r="GR2358" s="42"/>
      <c r="GS2358" s="42"/>
      <c r="GT2358" s="42"/>
    </row>
    <row r="2359" spans="32:202" x14ac:dyDescent="0.35">
      <c r="AF2359" s="42"/>
      <c r="AG2359" s="42"/>
      <c r="EX2359" s="42"/>
      <c r="EY2359" s="42"/>
      <c r="GP2359" s="42"/>
      <c r="GQ2359" s="42"/>
      <c r="GR2359" s="42"/>
      <c r="GS2359" s="42"/>
      <c r="GT2359" s="42"/>
    </row>
    <row r="2360" spans="32:202" x14ac:dyDescent="0.35">
      <c r="AF2360" s="42"/>
      <c r="AG2360" s="42"/>
      <c r="EX2360" s="42"/>
      <c r="EY2360" s="42"/>
      <c r="GP2360" s="42"/>
      <c r="GQ2360" s="42"/>
      <c r="GR2360" s="42"/>
      <c r="GS2360" s="42"/>
      <c r="GT2360" s="42"/>
    </row>
    <row r="2361" spans="32:202" x14ac:dyDescent="0.35">
      <c r="AF2361" s="42"/>
      <c r="AG2361" s="42"/>
      <c r="EX2361" s="42"/>
      <c r="EY2361" s="42"/>
      <c r="GP2361" s="42"/>
      <c r="GQ2361" s="42"/>
      <c r="GR2361" s="42"/>
      <c r="GS2361" s="42"/>
      <c r="GT2361" s="42"/>
    </row>
    <row r="2362" spans="32:202" x14ac:dyDescent="0.35">
      <c r="AF2362" s="42"/>
      <c r="AG2362" s="42"/>
      <c r="EX2362" s="42"/>
      <c r="EY2362" s="42"/>
      <c r="GP2362" s="42"/>
      <c r="GQ2362" s="42"/>
      <c r="GR2362" s="42"/>
      <c r="GS2362" s="42"/>
      <c r="GT2362" s="42"/>
    </row>
    <row r="2363" spans="32:202" x14ac:dyDescent="0.35">
      <c r="AF2363" s="42"/>
      <c r="AG2363" s="42"/>
      <c r="EX2363" s="42"/>
      <c r="EY2363" s="42"/>
      <c r="GP2363" s="42"/>
      <c r="GQ2363" s="42"/>
      <c r="GR2363" s="42"/>
      <c r="GS2363" s="42"/>
      <c r="GT2363" s="42"/>
    </row>
    <row r="2364" spans="32:202" x14ac:dyDescent="0.35">
      <c r="AF2364" s="42"/>
      <c r="AG2364" s="42"/>
      <c r="EX2364" s="42"/>
      <c r="EY2364" s="42"/>
      <c r="GP2364" s="42"/>
      <c r="GQ2364" s="42"/>
      <c r="GR2364" s="42"/>
      <c r="GS2364" s="42"/>
      <c r="GT2364" s="42"/>
    </row>
    <row r="2365" spans="32:202" x14ac:dyDescent="0.35">
      <c r="AF2365" s="42"/>
      <c r="AG2365" s="42"/>
      <c r="EX2365" s="42"/>
      <c r="EY2365" s="42"/>
      <c r="GP2365" s="42"/>
      <c r="GQ2365" s="42"/>
      <c r="GR2365" s="42"/>
      <c r="GS2365" s="42"/>
      <c r="GT2365" s="42"/>
    </row>
    <row r="2366" spans="32:202" x14ac:dyDescent="0.35">
      <c r="AF2366" s="42"/>
      <c r="AG2366" s="42"/>
      <c r="EX2366" s="42"/>
      <c r="EY2366" s="42"/>
      <c r="GP2366" s="42"/>
      <c r="GQ2366" s="42"/>
      <c r="GR2366" s="42"/>
      <c r="GS2366" s="42"/>
      <c r="GT2366" s="42"/>
    </row>
    <row r="2367" spans="32:202" x14ac:dyDescent="0.35">
      <c r="AF2367" s="42"/>
      <c r="AG2367" s="42"/>
      <c r="EX2367" s="42"/>
      <c r="EY2367" s="42"/>
      <c r="GP2367" s="42"/>
      <c r="GQ2367" s="42"/>
      <c r="GR2367" s="42"/>
      <c r="GS2367" s="42"/>
      <c r="GT2367" s="42"/>
    </row>
    <row r="2368" spans="32:202" x14ac:dyDescent="0.35">
      <c r="AF2368" s="42"/>
      <c r="AG2368" s="42"/>
      <c r="EX2368" s="42"/>
      <c r="EY2368" s="42"/>
      <c r="GP2368" s="42"/>
      <c r="GQ2368" s="42"/>
      <c r="GR2368" s="42"/>
      <c r="GS2368" s="42"/>
      <c r="GT2368" s="42"/>
    </row>
    <row r="2369" spans="32:202" x14ac:dyDescent="0.35">
      <c r="AF2369" s="42"/>
      <c r="AG2369" s="42"/>
      <c r="EX2369" s="42"/>
      <c r="EY2369" s="42"/>
      <c r="GP2369" s="42"/>
      <c r="GQ2369" s="42"/>
      <c r="GR2369" s="42"/>
      <c r="GS2369" s="42"/>
      <c r="GT2369" s="42"/>
    </row>
    <row r="2370" spans="32:202" x14ac:dyDescent="0.35">
      <c r="AF2370" s="42"/>
      <c r="AG2370" s="42"/>
      <c r="EX2370" s="42"/>
      <c r="EY2370" s="42"/>
      <c r="GP2370" s="42"/>
      <c r="GQ2370" s="42"/>
      <c r="GR2370" s="42"/>
      <c r="GS2370" s="42"/>
      <c r="GT2370" s="42"/>
    </row>
    <row r="2371" spans="32:202" x14ac:dyDescent="0.35">
      <c r="AF2371" s="42"/>
      <c r="AG2371" s="42"/>
      <c r="EX2371" s="42"/>
      <c r="EY2371" s="42"/>
      <c r="GP2371" s="42"/>
      <c r="GQ2371" s="42"/>
      <c r="GR2371" s="42"/>
      <c r="GS2371" s="42"/>
      <c r="GT2371" s="42"/>
    </row>
    <row r="2372" spans="32:202" x14ac:dyDescent="0.35">
      <c r="AF2372" s="42"/>
      <c r="AG2372" s="42"/>
      <c r="EX2372" s="42"/>
      <c r="EY2372" s="42"/>
      <c r="GP2372" s="42"/>
      <c r="GQ2372" s="42"/>
      <c r="GR2372" s="42"/>
      <c r="GS2372" s="42"/>
      <c r="GT2372" s="42"/>
    </row>
    <row r="2373" spans="32:202" x14ac:dyDescent="0.35">
      <c r="AF2373" s="42"/>
      <c r="AG2373" s="42"/>
      <c r="EX2373" s="42"/>
      <c r="EY2373" s="42"/>
      <c r="GP2373" s="42"/>
      <c r="GQ2373" s="42"/>
      <c r="GR2373" s="42"/>
      <c r="GS2373" s="42"/>
      <c r="GT2373" s="42"/>
    </row>
    <row r="2374" spans="32:202" x14ac:dyDescent="0.35">
      <c r="AF2374" s="42"/>
      <c r="AG2374" s="42"/>
      <c r="EX2374" s="42"/>
      <c r="EY2374" s="42"/>
      <c r="GP2374" s="42"/>
      <c r="GQ2374" s="42"/>
      <c r="GR2374" s="42"/>
      <c r="GS2374" s="42"/>
      <c r="GT2374" s="42"/>
    </row>
    <row r="2375" spans="32:202" x14ac:dyDescent="0.35">
      <c r="AF2375" s="42"/>
      <c r="AG2375" s="42"/>
      <c r="EX2375" s="42"/>
      <c r="EY2375" s="42"/>
      <c r="GP2375" s="42"/>
      <c r="GQ2375" s="42"/>
      <c r="GR2375" s="42"/>
      <c r="GS2375" s="42"/>
      <c r="GT2375" s="42"/>
    </row>
    <row r="2376" spans="32:202" x14ac:dyDescent="0.35">
      <c r="AF2376" s="42"/>
      <c r="AG2376" s="42"/>
      <c r="EX2376" s="42"/>
      <c r="EY2376" s="42"/>
      <c r="GP2376" s="42"/>
      <c r="GQ2376" s="42"/>
      <c r="GR2376" s="42"/>
      <c r="GS2376" s="42"/>
      <c r="GT2376" s="42"/>
    </row>
    <row r="2377" spans="32:202" x14ac:dyDescent="0.35">
      <c r="AF2377" s="42"/>
      <c r="AG2377" s="42"/>
      <c r="EX2377" s="42"/>
      <c r="EY2377" s="42"/>
      <c r="GP2377" s="42"/>
      <c r="GQ2377" s="42"/>
      <c r="GR2377" s="42"/>
      <c r="GS2377" s="42"/>
      <c r="GT2377" s="42"/>
    </row>
    <row r="2378" spans="32:202" x14ac:dyDescent="0.35">
      <c r="AF2378" s="42"/>
      <c r="AG2378" s="42"/>
      <c r="EX2378" s="42"/>
      <c r="EY2378" s="42"/>
      <c r="GP2378" s="42"/>
      <c r="GQ2378" s="42"/>
      <c r="GR2378" s="42"/>
      <c r="GS2378" s="42"/>
      <c r="GT2378" s="42"/>
    </row>
    <row r="2379" spans="32:202" x14ac:dyDescent="0.35">
      <c r="AF2379" s="42"/>
      <c r="AG2379" s="42"/>
      <c r="EX2379" s="42"/>
      <c r="EY2379" s="42"/>
      <c r="GP2379" s="42"/>
      <c r="GQ2379" s="42"/>
      <c r="GR2379" s="42"/>
      <c r="GS2379" s="42"/>
      <c r="GT2379" s="42"/>
    </row>
    <row r="2380" spans="32:202" x14ac:dyDescent="0.35">
      <c r="AF2380" s="42"/>
      <c r="AG2380" s="42"/>
      <c r="EX2380" s="42"/>
      <c r="EY2380" s="42"/>
      <c r="GP2380" s="42"/>
      <c r="GQ2380" s="42"/>
      <c r="GR2380" s="42"/>
      <c r="GS2380" s="42"/>
      <c r="GT2380" s="42"/>
    </row>
    <row r="2381" spans="32:202" x14ac:dyDescent="0.35">
      <c r="AF2381" s="42"/>
      <c r="AG2381" s="42"/>
      <c r="EX2381" s="42"/>
      <c r="EY2381" s="42"/>
      <c r="GP2381" s="42"/>
      <c r="GQ2381" s="42"/>
      <c r="GR2381" s="42"/>
      <c r="GS2381" s="42"/>
      <c r="GT2381" s="42"/>
    </row>
    <row r="2382" spans="32:202" x14ac:dyDescent="0.35">
      <c r="AF2382" s="42"/>
      <c r="AG2382" s="42"/>
      <c r="EX2382" s="42"/>
      <c r="EY2382" s="42"/>
      <c r="GP2382" s="42"/>
      <c r="GQ2382" s="42"/>
      <c r="GR2382" s="42"/>
      <c r="GS2382" s="42"/>
      <c r="GT2382" s="42"/>
    </row>
    <row r="2383" spans="32:202" x14ac:dyDescent="0.35">
      <c r="AF2383" s="42"/>
      <c r="AG2383" s="42"/>
      <c r="EX2383" s="42"/>
      <c r="EY2383" s="42"/>
      <c r="GP2383" s="42"/>
      <c r="GQ2383" s="42"/>
      <c r="GR2383" s="42"/>
      <c r="GS2383" s="42"/>
      <c r="GT2383" s="42"/>
    </row>
    <row r="2384" spans="32:202" x14ac:dyDescent="0.35">
      <c r="AF2384" s="42"/>
      <c r="AG2384" s="42"/>
      <c r="EX2384" s="42"/>
      <c r="EY2384" s="42"/>
      <c r="GP2384" s="42"/>
      <c r="GQ2384" s="42"/>
      <c r="GR2384" s="42"/>
      <c r="GS2384" s="42"/>
      <c r="GT2384" s="42"/>
    </row>
    <row r="2385" spans="32:202" x14ac:dyDescent="0.35">
      <c r="AF2385" s="42"/>
      <c r="AG2385" s="42"/>
      <c r="EX2385" s="42"/>
      <c r="EY2385" s="42"/>
      <c r="GP2385" s="42"/>
      <c r="GQ2385" s="42"/>
      <c r="GR2385" s="42"/>
      <c r="GS2385" s="42"/>
      <c r="GT2385" s="42"/>
    </row>
    <row r="2386" spans="32:202" x14ac:dyDescent="0.35">
      <c r="AF2386" s="42"/>
      <c r="AG2386" s="42"/>
      <c r="EX2386" s="42"/>
      <c r="EY2386" s="42"/>
      <c r="GP2386" s="42"/>
      <c r="GQ2386" s="42"/>
      <c r="GR2386" s="42"/>
      <c r="GS2386" s="42"/>
      <c r="GT2386" s="42"/>
    </row>
    <row r="2387" spans="32:202" x14ac:dyDescent="0.35">
      <c r="AF2387" s="42"/>
      <c r="AG2387" s="42"/>
      <c r="EX2387" s="42"/>
      <c r="EY2387" s="42"/>
      <c r="GP2387" s="42"/>
      <c r="GQ2387" s="42"/>
      <c r="GR2387" s="42"/>
      <c r="GS2387" s="42"/>
      <c r="GT2387" s="42"/>
    </row>
    <row r="2388" spans="32:202" x14ac:dyDescent="0.35">
      <c r="AF2388" s="42"/>
      <c r="AG2388" s="42"/>
      <c r="EX2388" s="42"/>
      <c r="EY2388" s="42"/>
      <c r="GP2388" s="42"/>
      <c r="GQ2388" s="42"/>
      <c r="GR2388" s="42"/>
      <c r="GS2388" s="42"/>
      <c r="GT2388" s="42"/>
    </row>
    <row r="2389" spans="32:202" x14ac:dyDescent="0.35">
      <c r="AF2389" s="42"/>
      <c r="AG2389" s="42"/>
      <c r="EX2389" s="42"/>
      <c r="EY2389" s="42"/>
      <c r="GP2389" s="42"/>
      <c r="GQ2389" s="42"/>
      <c r="GR2389" s="42"/>
      <c r="GS2389" s="42"/>
      <c r="GT2389" s="42"/>
    </row>
    <row r="2390" spans="32:202" x14ac:dyDescent="0.35">
      <c r="AF2390" s="42"/>
      <c r="AG2390" s="42"/>
      <c r="EX2390" s="42"/>
      <c r="EY2390" s="42"/>
      <c r="GP2390" s="42"/>
      <c r="GQ2390" s="42"/>
      <c r="GR2390" s="42"/>
      <c r="GS2390" s="42"/>
      <c r="GT2390" s="42"/>
    </row>
    <row r="2391" spans="32:202" x14ac:dyDescent="0.35">
      <c r="AF2391" s="42"/>
      <c r="AG2391" s="42"/>
      <c r="EX2391" s="42"/>
      <c r="EY2391" s="42"/>
      <c r="GP2391" s="42"/>
      <c r="GQ2391" s="42"/>
      <c r="GR2391" s="42"/>
      <c r="GS2391" s="42"/>
      <c r="GT2391" s="42"/>
    </row>
    <row r="2392" spans="32:202" x14ac:dyDescent="0.35">
      <c r="AF2392" s="42"/>
      <c r="AG2392" s="42"/>
      <c r="EX2392" s="42"/>
      <c r="EY2392" s="42"/>
      <c r="GP2392" s="42"/>
      <c r="GQ2392" s="42"/>
      <c r="GR2392" s="42"/>
      <c r="GS2392" s="42"/>
      <c r="GT2392" s="42"/>
    </row>
    <row r="2393" spans="32:202" x14ac:dyDescent="0.35">
      <c r="AF2393" s="42"/>
      <c r="AG2393" s="42"/>
      <c r="EX2393" s="42"/>
      <c r="EY2393" s="42"/>
      <c r="GP2393" s="42"/>
      <c r="GQ2393" s="42"/>
      <c r="GR2393" s="42"/>
      <c r="GS2393" s="42"/>
      <c r="GT2393" s="42"/>
    </row>
    <row r="2394" spans="32:202" x14ac:dyDescent="0.35">
      <c r="AF2394" s="42"/>
      <c r="AG2394" s="42"/>
      <c r="EX2394" s="42"/>
      <c r="EY2394" s="42"/>
      <c r="GP2394" s="42"/>
      <c r="GQ2394" s="42"/>
      <c r="GR2394" s="42"/>
      <c r="GS2394" s="42"/>
      <c r="GT2394" s="42"/>
    </row>
    <row r="2395" spans="32:202" x14ac:dyDescent="0.35">
      <c r="AF2395" s="42"/>
      <c r="AG2395" s="42"/>
      <c r="EX2395" s="42"/>
      <c r="EY2395" s="42"/>
      <c r="GP2395" s="42"/>
      <c r="GQ2395" s="42"/>
      <c r="GR2395" s="42"/>
      <c r="GS2395" s="42"/>
      <c r="GT2395" s="42"/>
    </row>
    <row r="2396" spans="32:202" x14ac:dyDescent="0.35">
      <c r="AF2396" s="42"/>
      <c r="AG2396" s="42"/>
      <c r="EX2396" s="42"/>
      <c r="EY2396" s="42"/>
      <c r="GP2396" s="42"/>
      <c r="GQ2396" s="42"/>
      <c r="GR2396" s="42"/>
      <c r="GS2396" s="42"/>
      <c r="GT2396" s="42"/>
    </row>
    <row r="2397" spans="32:202" x14ac:dyDescent="0.35">
      <c r="AF2397" s="42"/>
      <c r="AG2397" s="42"/>
      <c r="EX2397" s="42"/>
      <c r="EY2397" s="42"/>
      <c r="GP2397" s="42"/>
      <c r="GQ2397" s="42"/>
      <c r="GR2397" s="42"/>
      <c r="GS2397" s="42"/>
      <c r="GT2397" s="42"/>
    </row>
    <row r="2398" spans="32:202" x14ac:dyDescent="0.35">
      <c r="AF2398" s="42"/>
      <c r="AG2398" s="42"/>
      <c r="EX2398" s="42"/>
      <c r="EY2398" s="42"/>
      <c r="GP2398" s="42"/>
      <c r="GQ2398" s="42"/>
      <c r="GR2398" s="42"/>
      <c r="GS2398" s="42"/>
      <c r="GT2398" s="42"/>
    </row>
    <row r="2399" spans="32:202" x14ac:dyDescent="0.35">
      <c r="AF2399" s="42"/>
      <c r="AG2399" s="42"/>
      <c r="EX2399" s="42"/>
      <c r="EY2399" s="42"/>
      <c r="GP2399" s="42"/>
      <c r="GQ2399" s="42"/>
      <c r="GR2399" s="42"/>
      <c r="GS2399" s="42"/>
      <c r="GT2399" s="42"/>
    </row>
    <row r="2400" spans="32:202" x14ac:dyDescent="0.35">
      <c r="AF2400" s="42"/>
      <c r="AG2400" s="42"/>
      <c r="EX2400" s="42"/>
      <c r="EY2400" s="42"/>
      <c r="GP2400" s="42"/>
      <c r="GQ2400" s="42"/>
      <c r="GR2400" s="42"/>
      <c r="GS2400" s="42"/>
      <c r="GT2400" s="42"/>
    </row>
    <row r="2401" spans="32:202" x14ac:dyDescent="0.35">
      <c r="AF2401" s="42"/>
      <c r="AG2401" s="42"/>
      <c r="EX2401" s="42"/>
      <c r="EY2401" s="42"/>
      <c r="GP2401" s="42"/>
      <c r="GQ2401" s="42"/>
      <c r="GR2401" s="42"/>
      <c r="GS2401" s="42"/>
      <c r="GT2401" s="42"/>
    </row>
    <row r="2402" spans="32:202" x14ac:dyDescent="0.35">
      <c r="AF2402" s="42"/>
      <c r="AG2402" s="42"/>
      <c r="EX2402" s="42"/>
      <c r="EY2402" s="42"/>
      <c r="GP2402" s="42"/>
      <c r="GQ2402" s="42"/>
      <c r="GR2402" s="42"/>
      <c r="GS2402" s="42"/>
      <c r="GT2402" s="42"/>
    </row>
    <row r="2403" spans="32:202" x14ac:dyDescent="0.35">
      <c r="AF2403" s="42"/>
      <c r="AG2403" s="42"/>
      <c r="EX2403" s="42"/>
      <c r="EY2403" s="42"/>
      <c r="GP2403" s="42"/>
      <c r="GQ2403" s="42"/>
      <c r="GR2403" s="42"/>
      <c r="GS2403" s="42"/>
      <c r="GT2403" s="42"/>
    </row>
    <row r="2404" spans="32:202" x14ac:dyDescent="0.35">
      <c r="AF2404" s="42"/>
      <c r="AG2404" s="42"/>
      <c r="EX2404" s="42"/>
      <c r="EY2404" s="42"/>
      <c r="GP2404" s="42"/>
      <c r="GQ2404" s="42"/>
      <c r="GR2404" s="42"/>
      <c r="GS2404" s="42"/>
      <c r="GT2404" s="42"/>
    </row>
    <row r="2405" spans="32:202" x14ac:dyDescent="0.35">
      <c r="AF2405" s="42"/>
      <c r="AG2405" s="42"/>
      <c r="EX2405" s="42"/>
      <c r="EY2405" s="42"/>
      <c r="GP2405" s="42"/>
      <c r="GQ2405" s="42"/>
      <c r="GR2405" s="42"/>
      <c r="GS2405" s="42"/>
      <c r="GT2405" s="42"/>
    </row>
    <row r="2406" spans="32:202" x14ac:dyDescent="0.35">
      <c r="AF2406" s="42"/>
      <c r="AG2406" s="42"/>
      <c r="EX2406" s="42"/>
      <c r="EY2406" s="42"/>
      <c r="GP2406" s="42"/>
      <c r="GQ2406" s="42"/>
      <c r="GR2406" s="42"/>
      <c r="GS2406" s="42"/>
      <c r="GT2406" s="42"/>
    </row>
    <row r="2407" spans="32:202" x14ac:dyDescent="0.35">
      <c r="AF2407" s="42"/>
      <c r="AG2407" s="42"/>
      <c r="EX2407" s="42"/>
      <c r="EY2407" s="42"/>
      <c r="GP2407" s="42"/>
      <c r="GQ2407" s="42"/>
      <c r="GR2407" s="42"/>
      <c r="GS2407" s="42"/>
      <c r="GT2407" s="42"/>
    </row>
    <row r="2408" spans="32:202" x14ac:dyDescent="0.35">
      <c r="AF2408" s="42"/>
      <c r="AG2408" s="42"/>
      <c r="EX2408" s="42"/>
      <c r="EY2408" s="42"/>
      <c r="GP2408" s="42"/>
      <c r="GQ2408" s="42"/>
      <c r="GR2408" s="42"/>
      <c r="GS2408" s="42"/>
      <c r="GT2408" s="42"/>
    </row>
    <row r="2409" spans="32:202" x14ac:dyDescent="0.35">
      <c r="AF2409" s="42"/>
      <c r="AG2409" s="42"/>
      <c r="EX2409" s="42"/>
      <c r="EY2409" s="42"/>
      <c r="GP2409" s="42"/>
      <c r="GQ2409" s="42"/>
      <c r="GR2409" s="42"/>
      <c r="GS2409" s="42"/>
      <c r="GT2409" s="42"/>
    </row>
    <row r="2410" spans="32:202" x14ac:dyDescent="0.35">
      <c r="AF2410" s="42"/>
      <c r="AG2410" s="42"/>
      <c r="EX2410" s="42"/>
      <c r="EY2410" s="42"/>
      <c r="GP2410" s="42"/>
      <c r="GQ2410" s="42"/>
      <c r="GR2410" s="42"/>
      <c r="GS2410" s="42"/>
      <c r="GT2410" s="42"/>
    </row>
    <row r="2411" spans="32:202" x14ac:dyDescent="0.35">
      <c r="AF2411" s="42"/>
      <c r="AG2411" s="42"/>
      <c r="EX2411" s="42"/>
      <c r="EY2411" s="42"/>
      <c r="GP2411" s="42"/>
      <c r="GQ2411" s="42"/>
      <c r="GR2411" s="42"/>
      <c r="GS2411" s="42"/>
      <c r="GT2411" s="42"/>
    </row>
    <row r="2412" spans="32:202" x14ac:dyDescent="0.35">
      <c r="AF2412" s="42"/>
      <c r="AG2412" s="42"/>
      <c r="EX2412" s="42"/>
      <c r="EY2412" s="42"/>
      <c r="GP2412" s="42"/>
      <c r="GQ2412" s="42"/>
      <c r="GR2412" s="42"/>
      <c r="GS2412" s="42"/>
      <c r="GT2412" s="42"/>
    </row>
    <row r="2413" spans="32:202" x14ac:dyDescent="0.35">
      <c r="AF2413" s="42"/>
      <c r="AG2413" s="42"/>
      <c r="EX2413" s="42"/>
      <c r="EY2413" s="42"/>
      <c r="GP2413" s="42"/>
      <c r="GQ2413" s="42"/>
      <c r="GR2413" s="42"/>
      <c r="GS2413" s="42"/>
      <c r="GT2413" s="42"/>
    </row>
    <row r="2414" spans="32:202" x14ac:dyDescent="0.35">
      <c r="AF2414" s="42"/>
      <c r="AG2414" s="42"/>
      <c r="EX2414" s="42"/>
      <c r="EY2414" s="42"/>
      <c r="GP2414" s="42"/>
      <c r="GQ2414" s="42"/>
      <c r="GR2414" s="42"/>
      <c r="GS2414" s="42"/>
      <c r="GT2414" s="42"/>
    </row>
    <row r="2415" spans="32:202" x14ac:dyDescent="0.35">
      <c r="AF2415" s="42"/>
      <c r="AG2415" s="42"/>
      <c r="EX2415" s="42"/>
      <c r="EY2415" s="42"/>
      <c r="GP2415" s="42"/>
      <c r="GQ2415" s="42"/>
      <c r="GR2415" s="42"/>
      <c r="GS2415" s="42"/>
      <c r="GT2415" s="42"/>
    </row>
    <row r="2416" spans="32:202" x14ac:dyDescent="0.35">
      <c r="AF2416" s="42"/>
      <c r="AG2416" s="42"/>
      <c r="EX2416" s="42"/>
      <c r="EY2416" s="42"/>
      <c r="GP2416" s="42"/>
      <c r="GQ2416" s="42"/>
      <c r="GR2416" s="42"/>
      <c r="GS2416" s="42"/>
      <c r="GT2416" s="42"/>
    </row>
    <row r="2417" spans="32:202" x14ac:dyDescent="0.35">
      <c r="AF2417" s="42"/>
      <c r="AG2417" s="42"/>
      <c r="EX2417" s="42"/>
      <c r="EY2417" s="42"/>
      <c r="GP2417" s="42"/>
      <c r="GQ2417" s="42"/>
      <c r="GR2417" s="42"/>
      <c r="GS2417" s="42"/>
      <c r="GT2417" s="42"/>
    </row>
    <row r="2418" spans="32:202" x14ac:dyDescent="0.35">
      <c r="AF2418" s="42"/>
      <c r="AG2418" s="42"/>
      <c r="EX2418" s="42"/>
      <c r="EY2418" s="42"/>
      <c r="GP2418" s="42"/>
      <c r="GQ2418" s="42"/>
      <c r="GR2418" s="42"/>
      <c r="GS2418" s="42"/>
      <c r="GT2418" s="42"/>
    </row>
    <row r="2419" spans="32:202" x14ac:dyDescent="0.35">
      <c r="AF2419" s="42"/>
      <c r="AG2419" s="42"/>
      <c r="EX2419" s="42"/>
      <c r="EY2419" s="42"/>
      <c r="GP2419" s="42"/>
      <c r="GQ2419" s="42"/>
      <c r="GR2419" s="42"/>
      <c r="GS2419" s="42"/>
      <c r="GT2419" s="42"/>
    </row>
    <row r="2420" spans="32:202" x14ac:dyDescent="0.35">
      <c r="AF2420" s="42"/>
      <c r="AG2420" s="42"/>
      <c r="EX2420" s="42"/>
      <c r="EY2420" s="42"/>
      <c r="GP2420" s="42"/>
      <c r="GQ2420" s="42"/>
      <c r="GR2420" s="42"/>
      <c r="GS2420" s="42"/>
      <c r="GT2420" s="42"/>
    </row>
    <row r="2421" spans="32:202" x14ac:dyDescent="0.35">
      <c r="AF2421" s="42"/>
      <c r="AG2421" s="42"/>
      <c r="EX2421" s="42"/>
      <c r="EY2421" s="42"/>
      <c r="GP2421" s="42"/>
      <c r="GQ2421" s="42"/>
      <c r="GR2421" s="42"/>
      <c r="GS2421" s="42"/>
      <c r="GT2421" s="42"/>
    </row>
    <row r="2422" spans="32:202" x14ac:dyDescent="0.35">
      <c r="AF2422" s="42"/>
      <c r="AG2422" s="42"/>
      <c r="EX2422" s="42"/>
      <c r="EY2422" s="42"/>
      <c r="GP2422" s="42"/>
      <c r="GQ2422" s="42"/>
      <c r="GR2422" s="42"/>
      <c r="GS2422" s="42"/>
      <c r="GT2422" s="42"/>
    </row>
    <row r="2423" spans="32:202" x14ac:dyDescent="0.35">
      <c r="AF2423" s="42"/>
      <c r="AG2423" s="42"/>
      <c r="EX2423" s="42"/>
      <c r="EY2423" s="42"/>
      <c r="GP2423" s="42"/>
      <c r="GQ2423" s="42"/>
      <c r="GR2423" s="42"/>
      <c r="GS2423" s="42"/>
      <c r="GT2423" s="42"/>
    </row>
    <row r="2424" spans="32:202" x14ac:dyDescent="0.35">
      <c r="AF2424" s="42"/>
      <c r="AG2424" s="42"/>
      <c r="EX2424" s="42"/>
      <c r="EY2424" s="42"/>
      <c r="GP2424" s="42"/>
      <c r="GQ2424" s="42"/>
      <c r="GR2424" s="42"/>
      <c r="GS2424" s="42"/>
      <c r="GT2424" s="42"/>
    </row>
    <row r="2425" spans="32:202" x14ac:dyDescent="0.35">
      <c r="AF2425" s="42"/>
      <c r="AG2425" s="42"/>
      <c r="EX2425" s="42"/>
      <c r="EY2425" s="42"/>
      <c r="GP2425" s="42"/>
      <c r="GQ2425" s="42"/>
      <c r="GR2425" s="42"/>
      <c r="GS2425" s="42"/>
      <c r="GT2425" s="42"/>
    </row>
    <row r="2426" spans="32:202" x14ac:dyDescent="0.35">
      <c r="AF2426" s="42"/>
      <c r="AG2426" s="42"/>
      <c r="EX2426" s="42"/>
      <c r="EY2426" s="42"/>
      <c r="GP2426" s="42"/>
      <c r="GQ2426" s="42"/>
      <c r="GR2426" s="42"/>
      <c r="GS2426" s="42"/>
      <c r="GT2426" s="42"/>
    </row>
    <row r="2427" spans="32:202" x14ac:dyDescent="0.35">
      <c r="AF2427" s="42"/>
      <c r="AG2427" s="42"/>
      <c r="EX2427" s="42"/>
      <c r="EY2427" s="42"/>
      <c r="GP2427" s="42"/>
      <c r="GQ2427" s="42"/>
      <c r="GR2427" s="42"/>
      <c r="GS2427" s="42"/>
      <c r="GT2427" s="42"/>
    </row>
    <row r="2428" spans="32:202" x14ac:dyDescent="0.35">
      <c r="AF2428" s="42"/>
      <c r="AG2428" s="42"/>
      <c r="EX2428" s="42"/>
      <c r="EY2428" s="42"/>
      <c r="GP2428" s="42"/>
      <c r="GQ2428" s="42"/>
      <c r="GR2428" s="42"/>
      <c r="GS2428" s="42"/>
      <c r="GT2428" s="42"/>
    </row>
    <row r="2429" spans="32:202" x14ac:dyDescent="0.35">
      <c r="AF2429" s="42"/>
      <c r="AG2429" s="42"/>
      <c r="EX2429" s="42"/>
      <c r="EY2429" s="42"/>
      <c r="GP2429" s="42"/>
      <c r="GQ2429" s="42"/>
      <c r="GR2429" s="42"/>
      <c r="GS2429" s="42"/>
      <c r="GT2429" s="42"/>
    </row>
    <row r="2430" spans="32:202" x14ac:dyDescent="0.35">
      <c r="AF2430" s="42"/>
      <c r="AG2430" s="42"/>
      <c r="EX2430" s="42"/>
      <c r="EY2430" s="42"/>
      <c r="GP2430" s="42"/>
      <c r="GQ2430" s="42"/>
      <c r="GR2430" s="42"/>
      <c r="GS2430" s="42"/>
      <c r="GT2430" s="42"/>
    </row>
    <row r="2431" spans="32:202" x14ac:dyDescent="0.35">
      <c r="AF2431" s="42"/>
      <c r="AG2431" s="42"/>
      <c r="EX2431" s="42"/>
      <c r="EY2431" s="42"/>
      <c r="GP2431" s="42"/>
      <c r="GQ2431" s="42"/>
      <c r="GR2431" s="42"/>
      <c r="GS2431" s="42"/>
      <c r="GT2431" s="42"/>
    </row>
    <row r="2432" spans="32:202" x14ac:dyDescent="0.35">
      <c r="AF2432" s="42"/>
      <c r="AG2432" s="42"/>
      <c r="EX2432" s="42"/>
      <c r="EY2432" s="42"/>
      <c r="GP2432" s="42"/>
      <c r="GQ2432" s="42"/>
      <c r="GR2432" s="42"/>
      <c r="GS2432" s="42"/>
      <c r="GT2432" s="42"/>
    </row>
    <row r="2433" spans="32:202" x14ac:dyDescent="0.35">
      <c r="AF2433" s="42"/>
      <c r="AG2433" s="42"/>
      <c r="EX2433" s="42"/>
      <c r="EY2433" s="42"/>
      <c r="GP2433" s="42"/>
      <c r="GQ2433" s="42"/>
      <c r="GR2433" s="42"/>
      <c r="GS2433" s="42"/>
      <c r="GT2433" s="42"/>
    </row>
    <row r="2434" spans="32:202" x14ac:dyDescent="0.35">
      <c r="AF2434" s="42"/>
      <c r="AG2434" s="42"/>
      <c r="EX2434" s="42"/>
      <c r="EY2434" s="42"/>
      <c r="GP2434" s="42"/>
      <c r="GQ2434" s="42"/>
      <c r="GR2434" s="42"/>
      <c r="GS2434" s="42"/>
      <c r="GT2434" s="42"/>
    </row>
    <row r="2435" spans="32:202" x14ac:dyDescent="0.35">
      <c r="AF2435" s="42"/>
      <c r="AG2435" s="42"/>
      <c r="EX2435" s="42"/>
      <c r="EY2435" s="42"/>
      <c r="GP2435" s="42"/>
      <c r="GQ2435" s="42"/>
      <c r="GR2435" s="42"/>
      <c r="GS2435" s="42"/>
      <c r="GT2435" s="42"/>
    </row>
    <row r="2436" spans="32:202" x14ac:dyDescent="0.35">
      <c r="AF2436" s="42"/>
      <c r="AG2436" s="42"/>
      <c r="EX2436" s="42"/>
      <c r="EY2436" s="42"/>
      <c r="GP2436" s="42"/>
      <c r="GQ2436" s="42"/>
      <c r="GR2436" s="42"/>
      <c r="GS2436" s="42"/>
      <c r="GT2436" s="42"/>
    </row>
    <row r="2437" spans="32:202" x14ac:dyDescent="0.35">
      <c r="AF2437" s="42"/>
      <c r="AG2437" s="42"/>
      <c r="EX2437" s="42"/>
      <c r="EY2437" s="42"/>
      <c r="GP2437" s="42"/>
      <c r="GQ2437" s="42"/>
      <c r="GR2437" s="42"/>
      <c r="GS2437" s="42"/>
      <c r="GT2437" s="42"/>
    </row>
    <row r="2438" spans="32:202" x14ac:dyDescent="0.35">
      <c r="AF2438" s="42"/>
      <c r="AG2438" s="42"/>
      <c r="EX2438" s="42"/>
      <c r="EY2438" s="42"/>
      <c r="GP2438" s="42"/>
      <c r="GQ2438" s="42"/>
      <c r="GR2438" s="42"/>
      <c r="GS2438" s="42"/>
      <c r="GT2438" s="42"/>
    </row>
    <row r="2439" spans="32:202" x14ac:dyDescent="0.35">
      <c r="AF2439" s="42"/>
      <c r="AG2439" s="42"/>
      <c r="EX2439" s="42"/>
      <c r="EY2439" s="42"/>
      <c r="GP2439" s="42"/>
      <c r="GQ2439" s="42"/>
      <c r="GR2439" s="42"/>
      <c r="GS2439" s="42"/>
      <c r="GT2439" s="42"/>
    </row>
    <row r="2440" spans="32:202" x14ac:dyDescent="0.35">
      <c r="AF2440" s="42"/>
      <c r="AG2440" s="42"/>
      <c r="EX2440" s="42"/>
      <c r="EY2440" s="42"/>
      <c r="GP2440" s="42"/>
      <c r="GQ2440" s="42"/>
      <c r="GR2440" s="42"/>
      <c r="GS2440" s="42"/>
      <c r="GT2440" s="42"/>
    </row>
    <row r="2441" spans="32:202" x14ac:dyDescent="0.35">
      <c r="AF2441" s="42"/>
      <c r="AG2441" s="42"/>
      <c r="EX2441" s="42"/>
      <c r="EY2441" s="42"/>
      <c r="GP2441" s="42"/>
      <c r="GQ2441" s="42"/>
      <c r="GR2441" s="42"/>
      <c r="GS2441" s="42"/>
      <c r="GT2441" s="42"/>
    </row>
    <row r="2442" spans="32:202" x14ac:dyDescent="0.35">
      <c r="AF2442" s="42"/>
      <c r="AG2442" s="42"/>
      <c r="EX2442" s="42"/>
      <c r="EY2442" s="42"/>
      <c r="GP2442" s="42"/>
      <c r="GQ2442" s="42"/>
      <c r="GR2442" s="42"/>
      <c r="GS2442" s="42"/>
      <c r="GT2442" s="42"/>
    </row>
    <row r="2443" spans="32:202" x14ac:dyDescent="0.35">
      <c r="AF2443" s="42"/>
      <c r="AG2443" s="42"/>
      <c r="EX2443" s="42"/>
      <c r="EY2443" s="42"/>
      <c r="GP2443" s="42"/>
      <c r="GQ2443" s="42"/>
      <c r="GR2443" s="42"/>
      <c r="GS2443" s="42"/>
      <c r="GT2443" s="42"/>
    </row>
    <row r="2444" spans="32:202" x14ac:dyDescent="0.35">
      <c r="AF2444" s="42"/>
      <c r="AG2444" s="42"/>
      <c r="EX2444" s="42"/>
      <c r="EY2444" s="42"/>
      <c r="GP2444" s="42"/>
      <c r="GQ2444" s="42"/>
      <c r="GR2444" s="42"/>
      <c r="GS2444" s="42"/>
      <c r="GT2444" s="42"/>
    </row>
    <row r="2445" spans="32:202" x14ac:dyDescent="0.35">
      <c r="AF2445" s="42"/>
      <c r="AG2445" s="42"/>
      <c r="EX2445" s="42"/>
      <c r="EY2445" s="42"/>
      <c r="GP2445" s="42"/>
      <c r="GQ2445" s="42"/>
      <c r="GR2445" s="42"/>
      <c r="GS2445" s="42"/>
      <c r="GT2445" s="42"/>
    </row>
    <row r="2446" spans="32:202" x14ac:dyDescent="0.35">
      <c r="AF2446" s="42"/>
      <c r="AG2446" s="42"/>
      <c r="EX2446" s="42"/>
      <c r="EY2446" s="42"/>
      <c r="GP2446" s="42"/>
      <c r="GQ2446" s="42"/>
      <c r="GR2446" s="42"/>
      <c r="GS2446" s="42"/>
      <c r="GT2446" s="42"/>
    </row>
    <row r="2447" spans="32:202" x14ac:dyDescent="0.35">
      <c r="AF2447" s="42"/>
      <c r="AG2447" s="42"/>
      <c r="EX2447" s="42"/>
      <c r="EY2447" s="42"/>
      <c r="GP2447" s="42"/>
      <c r="GQ2447" s="42"/>
      <c r="GR2447" s="42"/>
      <c r="GS2447" s="42"/>
      <c r="GT2447" s="42"/>
    </row>
    <row r="2448" spans="32:202" x14ac:dyDescent="0.35">
      <c r="AF2448" s="42"/>
      <c r="AG2448" s="42"/>
      <c r="EX2448" s="42"/>
      <c r="EY2448" s="42"/>
      <c r="GP2448" s="42"/>
      <c r="GQ2448" s="42"/>
      <c r="GR2448" s="42"/>
      <c r="GS2448" s="42"/>
      <c r="GT2448" s="42"/>
    </row>
    <row r="2449" spans="32:202" x14ac:dyDescent="0.35">
      <c r="AF2449" s="42"/>
      <c r="AG2449" s="42"/>
      <c r="EX2449" s="42"/>
      <c r="EY2449" s="42"/>
      <c r="GP2449" s="42"/>
      <c r="GQ2449" s="42"/>
      <c r="GR2449" s="42"/>
      <c r="GS2449" s="42"/>
      <c r="GT2449" s="42"/>
    </row>
    <row r="2450" spans="32:202" x14ac:dyDescent="0.35">
      <c r="AF2450" s="42"/>
      <c r="AG2450" s="42"/>
      <c r="EX2450" s="42"/>
      <c r="EY2450" s="42"/>
      <c r="GP2450" s="42"/>
      <c r="GQ2450" s="42"/>
      <c r="GR2450" s="42"/>
      <c r="GS2450" s="42"/>
      <c r="GT2450" s="42"/>
    </row>
    <row r="2451" spans="32:202" x14ac:dyDescent="0.35">
      <c r="AF2451" s="42"/>
      <c r="AG2451" s="42"/>
      <c r="EX2451" s="42"/>
      <c r="EY2451" s="42"/>
      <c r="GP2451" s="42"/>
      <c r="GQ2451" s="42"/>
      <c r="GR2451" s="42"/>
      <c r="GS2451" s="42"/>
      <c r="GT2451" s="42"/>
    </row>
    <row r="2452" spans="32:202" x14ac:dyDescent="0.35">
      <c r="AF2452" s="42"/>
      <c r="AG2452" s="42"/>
      <c r="EX2452" s="42"/>
      <c r="EY2452" s="42"/>
      <c r="GP2452" s="42"/>
      <c r="GQ2452" s="42"/>
      <c r="GR2452" s="42"/>
      <c r="GS2452" s="42"/>
      <c r="GT2452" s="42"/>
    </row>
    <row r="2453" spans="32:202" x14ac:dyDescent="0.35">
      <c r="AF2453" s="42"/>
      <c r="AG2453" s="42"/>
      <c r="EX2453" s="42"/>
      <c r="EY2453" s="42"/>
      <c r="GP2453" s="42"/>
      <c r="GQ2453" s="42"/>
      <c r="GR2453" s="42"/>
      <c r="GS2453" s="42"/>
      <c r="GT2453" s="42"/>
    </row>
    <row r="2454" spans="32:202" x14ac:dyDescent="0.35">
      <c r="AF2454" s="42"/>
      <c r="AG2454" s="42"/>
      <c r="EX2454" s="42"/>
      <c r="EY2454" s="42"/>
      <c r="GP2454" s="42"/>
      <c r="GQ2454" s="42"/>
      <c r="GR2454" s="42"/>
      <c r="GS2454" s="42"/>
      <c r="GT2454" s="42"/>
    </row>
    <row r="2455" spans="32:202" x14ac:dyDescent="0.35">
      <c r="AF2455" s="42"/>
      <c r="AG2455" s="42"/>
      <c r="EX2455" s="42"/>
      <c r="EY2455" s="42"/>
      <c r="GP2455" s="42"/>
      <c r="GQ2455" s="42"/>
      <c r="GR2455" s="42"/>
      <c r="GS2455" s="42"/>
      <c r="GT2455" s="42"/>
    </row>
    <row r="2456" spans="32:202" x14ac:dyDescent="0.35">
      <c r="AF2456" s="42"/>
      <c r="AG2456" s="42"/>
      <c r="EX2456" s="42"/>
      <c r="EY2456" s="42"/>
      <c r="GP2456" s="42"/>
      <c r="GQ2456" s="42"/>
      <c r="GR2456" s="42"/>
      <c r="GS2456" s="42"/>
      <c r="GT2456" s="42"/>
    </row>
    <row r="2457" spans="32:202" x14ac:dyDescent="0.35">
      <c r="AF2457" s="42"/>
      <c r="AG2457" s="42"/>
      <c r="EX2457" s="42"/>
      <c r="EY2457" s="42"/>
      <c r="GP2457" s="42"/>
      <c r="GQ2457" s="42"/>
      <c r="GR2457" s="42"/>
      <c r="GS2457" s="42"/>
      <c r="GT2457" s="42"/>
    </row>
    <row r="2458" spans="32:202" x14ac:dyDescent="0.35">
      <c r="AF2458" s="42"/>
      <c r="AG2458" s="42"/>
      <c r="EX2458" s="42"/>
      <c r="EY2458" s="42"/>
      <c r="GP2458" s="42"/>
      <c r="GQ2458" s="42"/>
      <c r="GR2458" s="42"/>
      <c r="GS2458" s="42"/>
      <c r="GT2458" s="42"/>
    </row>
    <row r="2459" spans="32:202" x14ac:dyDescent="0.35">
      <c r="AF2459" s="42"/>
      <c r="AG2459" s="42"/>
      <c r="EX2459" s="42"/>
      <c r="EY2459" s="42"/>
      <c r="GP2459" s="42"/>
      <c r="GQ2459" s="42"/>
      <c r="GR2459" s="42"/>
      <c r="GS2459" s="42"/>
      <c r="GT2459" s="42"/>
    </row>
    <row r="2460" spans="32:202" x14ac:dyDescent="0.35">
      <c r="AF2460" s="42"/>
      <c r="AG2460" s="42"/>
      <c r="EX2460" s="42"/>
      <c r="EY2460" s="42"/>
      <c r="GP2460" s="42"/>
      <c r="GQ2460" s="42"/>
      <c r="GR2460" s="42"/>
      <c r="GS2460" s="42"/>
      <c r="GT2460" s="42"/>
    </row>
    <row r="2461" spans="32:202" x14ac:dyDescent="0.35">
      <c r="AF2461" s="42"/>
      <c r="AG2461" s="42"/>
      <c r="EX2461" s="42"/>
      <c r="EY2461" s="42"/>
      <c r="GP2461" s="42"/>
      <c r="GQ2461" s="42"/>
      <c r="GR2461" s="42"/>
      <c r="GS2461" s="42"/>
      <c r="GT2461" s="42"/>
    </row>
    <row r="2462" spans="32:202" x14ac:dyDescent="0.35">
      <c r="AF2462" s="42"/>
      <c r="AG2462" s="42"/>
      <c r="EX2462" s="42"/>
      <c r="EY2462" s="42"/>
      <c r="GP2462" s="42"/>
      <c r="GQ2462" s="42"/>
      <c r="GR2462" s="42"/>
      <c r="GS2462" s="42"/>
      <c r="GT2462" s="42"/>
    </row>
    <row r="2463" spans="32:202" x14ac:dyDescent="0.35">
      <c r="AF2463" s="42"/>
      <c r="AG2463" s="42"/>
      <c r="EX2463" s="42"/>
      <c r="EY2463" s="42"/>
      <c r="GP2463" s="42"/>
      <c r="GQ2463" s="42"/>
      <c r="GR2463" s="42"/>
      <c r="GS2463" s="42"/>
      <c r="GT2463" s="42"/>
    </row>
    <row r="2464" spans="32:202" x14ac:dyDescent="0.35">
      <c r="AF2464" s="42"/>
      <c r="AG2464" s="42"/>
      <c r="EX2464" s="42"/>
      <c r="EY2464" s="42"/>
      <c r="GP2464" s="42"/>
      <c r="GQ2464" s="42"/>
      <c r="GR2464" s="42"/>
      <c r="GS2464" s="42"/>
      <c r="GT2464" s="42"/>
    </row>
    <row r="2465" spans="32:202" x14ac:dyDescent="0.35">
      <c r="AF2465" s="42"/>
      <c r="AG2465" s="42"/>
      <c r="EX2465" s="42"/>
      <c r="EY2465" s="42"/>
      <c r="GP2465" s="42"/>
      <c r="GQ2465" s="42"/>
      <c r="GR2465" s="42"/>
      <c r="GS2465" s="42"/>
      <c r="GT2465" s="42"/>
    </row>
    <row r="2466" spans="32:202" x14ac:dyDescent="0.35">
      <c r="AF2466" s="42"/>
      <c r="AG2466" s="42"/>
      <c r="EX2466" s="42"/>
      <c r="EY2466" s="42"/>
      <c r="GP2466" s="42"/>
      <c r="GQ2466" s="42"/>
      <c r="GR2466" s="42"/>
      <c r="GS2466" s="42"/>
      <c r="GT2466" s="42"/>
    </row>
    <row r="2467" spans="32:202" x14ac:dyDescent="0.35">
      <c r="AF2467" s="42"/>
      <c r="AG2467" s="42"/>
      <c r="EX2467" s="42"/>
      <c r="EY2467" s="42"/>
      <c r="GP2467" s="42"/>
      <c r="GQ2467" s="42"/>
      <c r="GR2467" s="42"/>
      <c r="GS2467" s="42"/>
      <c r="GT2467" s="42"/>
    </row>
    <row r="2468" spans="32:202" x14ac:dyDescent="0.35">
      <c r="AF2468" s="42"/>
      <c r="AG2468" s="42"/>
      <c r="EX2468" s="42"/>
      <c r="EY2468" s="42"/>
      <c r="GP2468" s="42"/>
      <c r="GQ2468" s="42"/>
      <c r="GR2468" s="42"/>
      <c r="GS2468" s="42"/>
      <c r="GT2468" s="42"/>
    </row>
    <row r="2469" spans="32:202" x14ac:dyDescent="0.35">
      <c r="AF2469" s="42"/>
      <c r="AG2469" s="42"/>
      <c r="EX2469" s="42"/>
      <c r="EY2469" s="42"/>
      <c r="GP2469" s="42"/>
      <c r="GQ2469" s="42"/>
      <c r="GR2469" s="42"/>
      <c r="GS2469" s="42"/>
      <c r="GT2469" s="42"/>
    </row>
    <row r="2470" spans="32:202" x14ac:dyDescent="0.35">
      <c r="AF2470" s="42"/>
      <c r="AG2470" s="42"/>
      <c r="EX2470" s="42"/>
      <c r="EY2470" s="42"/>
      <c r="GP2470" s="42"/>
      <c r="GQ2470" s="42"/>
      <c r="GR2470" s="42"/>
      <c r="GS2470" s="42"/>
      <c r="GT2470" s="42"/>
    </row>
    <row r="2471" spans="32:202" x14ac:dyDescent="0.35">
      <c r="AF2471" s="42"/>
      <c r="AG2471" s="42"/>
      <c r="EX2471" s="42"/>
      <c r="EY2471" s="42"/>
      <c r="GP2471" s="42"/>
      <c r="GQ2471" s="42"/>
      <c r="GR2471" s="42"/>
      <c r="GS2471" s="42"/>
      <c r="GT2471" s="42"/>
    </row>
    <row r="2472" spans="32:202" x14ac:dyDescent="0.35">
      <c r="AF2472" s="42"/>
      <c r="AG2472" s="42"/>
      <c r="EX2472" s="42"/>
      <c r="EY2472" s="42"/>
      <c r="GP2472" s="42"/>
      <c r="GQ2472" s="42"/>
      <c r="GR2472" s="42"/>
      <c r="GS2472" s="42"/>
      <c r="GT2472" s="42"/>
    </row>
    <row r="2473" spans="32:202" x14ac:dyDescent="0.35">
      <c r="AF2473" s="42"/>
      <c r="AG2473" s="42"/>
      <c r="EX2473" s="42"/>
      <c r="EY2473" s="42"/>
      <c r="GP2473" s="42"/>
      <c r="GQ2473" s="42"/>
      <c r="GR2473" s="42"/>
      <c r="GS2473" s="42"/>
      <c r="GT2473" s="42"/>
    </row>
    <row r="2474" spans="32:202" x14ac:dyDescent="0.35">
      <c r="AF2474" s="42"/>
      <c r="AG2474" s="42"/>
      <c r="EX2474" s="42"/>
      <c r="EY2474" s="42"/>
      <c r="GP2474" s="42"/>
      <c r="GQ2474" s="42"/>
      <c r="GR2474" s="42"/>
      <c r="GS2474" s="42"/>
      <c r="GT2474" s="42"/>
    </row>
    <row r="2475" spans="32:202" x14ac:dyDescent="0.35">
      <c r="AF2475" s="42"/>
      <c r="AG2475" s="42"/>
      <c r="EX2475" s="42"/>
      <c r="EY2475" s="42"/>
      <c r="GP2475" s="42"/>
      <c r="GQ2475" s="42"/>
      <c r="GR2475" s="42"/>
      <c r="GS2475" s="42"/>
      <c r="GT2475" s="42"/>
    </row>
    <row r="2476" spans="32:202" x14ac:dyDescent="0.35">
      <c r="AF2476" s="42"/>
      <c r="AG2476" s="42"/>
      <c r="EX2476" s="42"/>
      <c r="EY2476" s="42"/>
      <c r="GP2476" s="42"/>
      <c r="GQ2476" s="42"/>
      <c r="GR2476" s="42"/>
      <c r="GS2476" s="42"/>
      <c r="GT2476" s="42"/>
    </row>
    <row r="2477" spans="32:202" x14ac:dyDescent="0.35">
      <c r="AF2477" s="42"/>
      <c r="AG2477" s="42"/>
      <c r="EX2477" s="42"/>
      <c r="EY2477" s="42"/>
      <c r="GP2477" s="42"/>
      <c r="GQ2477" s="42"/>
      <c r="GR2477" s="42"/>
      <c r="GS2477" s="42"/>
      <c r="GT2477" s="42"/>
    </row>
    <row r="2478" spans="32:202" x14ac:dyDescent="0.35">
      <c r="AF2478" s="42"/>
      <c r="AG2478" s="42"/>
      <c r="EX2478" s="42"/>
      <c r="EY2478" s="42"/>
      <c r="GP2478" s="42"/>
      <c r="GQ2478" s="42"/>
      <c r="GR2478" s="42"/>
      <c r="GS2478" s="42"/>
      <c r="GT2478" s="42"/>
    </row>
    <row r="2479" spans="32:202" x14ac:dyDescent="0.35">
      <c r="AF2479" s="42"/>
      <c r="AG2479" s="42"/>
      <c r="EX2479" s="42"/>
      <c r="EY2479" s="42"/>
      <c r="GP2479" s="42"/>
      <c r="GQ2479" s="42"/>
      <c r="GR2479" s="42"/>
      <c r="GS2479" s="42"/>
      <c r="GT2479" s="42"/>
    </row>
    <row r="2480" spans="32:202" x14ac:dyDescent="0.35">
      <c r="AF2480" s="42"/>
      <c r="AG2480" s="42"/>
      <c r="EX2480" s="42"/>
      <c r="EY2480" s="42"/>
      <c r="GP2480" s="42"/>
      <c r="GQ2480" s="42"/>
      <c r="GR2480" s="42"/>
      <c r="GS2480" s="42"/>
      <c r="GT2480" s="42"/>
    </row>
    <row r="2481" spans="32:202" x14ac:dyDescent="0.35">
      <c r="AF2481" s="42"/>
      <c r="AG2481" s="42"/>
      <c r="EX2481" s="42"/>
      <c r="EY2481" s="42"/>
      <c r="GP2481" s="42"/>
      <c r="GQ2481" s="42"/>
      <c r="GR2481" s="42"/>
      <c r="GS2481" s="42"/>
      <c r="GT2481" s="42"/>
    </row>
    <row r="2482" spans="32:202" x14ac:dyDescent="0.35">
      <c r="AF2482" s="42"/>
      <c r="AG2482" s="42"/>
      <c r="EX2482" s="42"/>
      <c r="EY2482" s="42"/>
      <c r="GP2482" s="42"/>
      <c r="GQ2482" s="42"/>
      <c r="GR2482" s="42"/>
      <c r="GS2482" s="42"/>
      <c r="GT2482" s="42"/>
    </row>
    <row r="2483" spans="32:202" x14ac:dyDescent="0.35">
      <c r="AF2483" s="42"/>
      <c r="AG2483" s="42"/>
      <c r="EX2483" s="42"/>
      <c r="EY2483" s="42"/>
      <c r="GP2483" s="42"/>
      <c r="GQ2483" s="42"/>
      <c r="GR2483" s="42"/>
      <c r="GS2483" s="42"/>
      <c r="GT2483" s="42"/>
    </row>
    <row r="2484" spans="32:202" x14ac:dyDescent="0.35">
      <c r="AF2484" s="42"/>
      <c r="AG2484" s="42"/>
      <c r="EX2484" s="42"/>
      <c r="EY2484" s="42"/>
      <c r="GP2484" s="42"/>
      <c r="GQ2484" s="42"/>
      <c r="GR2484" s="42"/>
      <c r="GS2484" s="42"/>
      <c r="GT2484" s="42"/>
    </row>
    <row r="2485" spans="32:202" x14ac:dyDescent="0.35">
      <c r="AF2485" s="42"/>
      <c r="AG2485" s="42"/>
      <c r="EX2485" s="42"/>
      <c r="EY2485" s="42"/>
      <c r="GP2485" s="42"/>
      <c r="GQ2485" s="42"/>
      <c r="GR2485" s="42"/>
      <c r="GS2485" s="42"/>
      <c r="GT2485" s="42"/>
    </row>
    <row r="2486" spans="32:202" x14ac:dyDescent="0.35">
      <c r="AF2486" s="42"/>
      <c r="AG2486" s="42"/>
      <c r="EX2486" s="42"/>
      <c r="EY2486" s="42"/>
      <c r="GP2486" s="42"/>
      <c r="GQ2486" s="42"/>
      <c r="GR2486" s="42"/>
      <c r="GS2486" s="42"/>
      <c r="GT2486" s="42"/>
    </row>
    <row r="2487" spans="32:202" x14ac:dyDescent="0.35">
      <c r="AF2487" s="42"/>
      <c r="AG2487" s="42"/>
      <c r="EX2487" s="42"/>
      <c r="EY2487" s="42"/>
      <c r="GP2487" s="42"/>
      <c r="GQ2487" s="42"/>
      <c r="GR2487" s="42"/>
      <c r="GS2487" s="42"/>
      <c r="GT2487" s="42"/>
    </row>
    <row r="2488" spans="32:202" x14ac:dyDescent="0.35">
      <c r="AF2488" s="42"/>
      <c r="AG2488" s="42"/>
      <c r="EX2488" s="42"/>
      <c r="EY2488" s="42"/>
      <c r="GP2488" s="42"/>
      <c r="GQ2488" s="42"/>
      <c r="GR2488" s="42"/>
      <c r="GS2488" s="42"/>
      <c r="GT2488" s="42"/>
    </row>
    <row r="2489" spans="32:202" x14ac:dyDescent="0.35">
      <c r="AF2489" s="42"/>
      <c r="AG2489" s="42"/>
      <c r="EX2489" s="42"/>
      <c r="EY2489" s="42"/>
      <c r="GP2489" s="42"/>
      <c r="GQ2489" s="42"/>
      <c r="GR2489" s="42"/>
      <c r="GS2489" s="42"/>
      <c r="GT2489" s="42"/>
    </row>
    <row r="2490" spans="32:202" x14ac:dyDescent="0.35">
      <c r="AF2490" s="42"/>
      <c r="AG2490" s="42"/>
      <c r="EX2490" s="42"/>
      <c r="EY2490" s="42"/>
      <c r="GP2490" s="42"/>
      <c r="GQ2490" s="42"/>
      <c r="GR2490" s="42"/>
      <c r="GS2490" s="42"/>
      <c r="GT2490" s="42"/>
    </row>
    <row r="2491" spans="32:202" x14ac:dyDescent="0.35">
      <c r="AF2491" s="42"/>
      <c r="AG2491" s="42"/>
      <c r="EX2491" s="42"/>
      <c r="EY2491" s="42"/>
      <c r="GP2491" s="42"/>
      <c r="GQ2491" s="42"/>
      <c r="GR2491" s="42"/>
      <c r="GS2491" s="42"/>
      <c r="GT2491" s="42"/>
    </row>
    <row r="2492" spans="32:202" x14ac:dyDescent="0.35">
      <c r="AF2492" s="42"/>
      <c r="AG2492" s="42"/>
      <c r="EX2492" s="42"/>
      <c r="EY2492" s="42"/>
      <c r="GP2492" s="42"/>
      <c r="GQ2492" s="42"/>
      <c r="GR2492" s="42"/>
      <c r="GS2492" s="42"/>
      <c r="GT2492" s="42"/>
    </row>
    <row r="2493" spans="32:202" x14ac:dyDescent="0.35">
      <c r="AF2493" s="42"/>
      <c r="AG2493" s="42"/>
      <c r="EX2493" s="42"/>
      <c r="EY2493" s="42"/>
      <c r="GP2493" s="42"/>
      <c r="GQ2493" s="42"/>
      <c r="GR2493" s="42"/>
      <c r="GS2493" s="42"/>
      <c r="GT2493" s="42"/>
    </row>
    <row r="2494" spans="32:202" x14ac:dyDescent="0.35">
      <c r="AF2494" s="42"/>
      <c r="AG2494" s="42"/>
      <c r="EX2494" s="42"/>
      <c r="EY2494" s="42"/>
      <c r="GP2494" s="42"/>
      <c r="GQ2494" s="42"/>
      <c r="GR2494" s="42"/>
      <c r="GS2494" s="42"/>
      <c r="GT2494" s="42"/>
    </row>
    <row r="2495" spans="32:202" x14ac:dyDescent="0.35">
      <c r="AF2495" s="42"/>
      <c r="AG2495" s="42"/>
      <c r="EX2495" s="42"/>
      <c r="EY2495" s="42"/>
      <c r="GP2495" s="42"/>
      <c r="GQ2495" s="42"/>
      <c r="GR2495" s="42"/>
      <c r="GS2495" s="42"/>
      <c r="GT2495" s="42"/>
    </row>
    <row r="2496" spans="32:202" x14ac:dyDescent="0.35">
      <c r="AF2496" s="42"/>
      <c r="AG2496" s="42"/>
      <c r="EX2496" s="42"/>
      <c r="EY2496" s="42"/>
      <c r="GP2496" s="42"/>
      <c r="GQ2496" s="42"/>
      <c r="GR2496" s="42"/>
      <c r="GS2496" s="42"/>
      <c r="GT2496" s="42"/>
    </row>
    <row r="2497" spans="32:202" x14ac:dyDescent="0.35">
      <c r="AF2497" s="42"/>
      <c r="AG2497" s="42"/>
      <c r="EX2497" s="42"/>
      <c r="EY2497" s="42"/>
      <c r="GP2497" s="42"/>
      <c r="GQ2497" s="42"/>
      <c r="GR2497" s="42"/>
      <c r="GS2497" s="42"/>
      <c r="GT2497" s="42"/>
    </row>
    <row r="2498" spans="32:202" x14ac:dyDescent="0.35">
      <c r="AF2498" s="42"/>
      <c r="AG2498" s="42"/>
      <c r="EX2498" s="42"/>
      <c r="EY2498" s="42"/>
      <c r="GP2498" s="42"/>
      <c r="GQ2498" s="42"/>
      <c r="GR2498" s="42"/>
      <c r="GS2498" s="42"/>
      <c r="GT2498" s="42"/>
    </row>
    <row r="2499" spans="32:202" x14ac:dyDescent="0.35">
      <c r="AF2499" s="42"/>
      <c r="AG2499" s="42"/>
      <c r="EX2499" s="42"/>
      <c r="EY2499" s="42"/>
      <c r="GP2499" s="42"/>
      <c r="GQ2499" s="42"/>
      <c r="GR2499" s="42"/>
      <c r="GS2499" s="42"/>
      <c r="GT2499" s="42"/>
    </row>
    <row r="2500" spans="32:202" x14ac:dyDescent="0.35">
      <c r="AF2500" s="42"/>
      <c r="AG2500" s="42"/>
      <c r="EX2500" s="42"/>
      <c r="EY2500" s="42"/>
      <c r="GP2500" s="42"/>
      <c r="GQ2500" s="42"/>
      <c r="GR2500" s="42"/>
      <c r="GS2500" s="42"/>
      <c r="GT2500" s="42"/>
    </row>
    <row r="2501" spans="32:202" x14ac:dyDescent="0.35">
      <c r="AF2501" s="42"/>
      <c r="AG2501" s="42"/>
      <c r="EX2501" s="42"/>
      <c r="EY2501" s="42"/>
      <c r="GP2501" s="42"/>
      <c r="GQ2501" s="42"/>
      <c r="GR2501" s="42"/>
      <c r="GS2501" s="42"/>
      <c r="GT2501" s="42"/>
    </row>
    <row r="2502" spans="32:202" x14ac:dyDescent="0.35">
      <c r="AF2502" s="42"/>
      <c r="AG2502" s="42"/>
      <c r="EX2502" s="42"/>
      <c r="EY2502" s="42"/>
      <c r="GP2502" s="42"/>
      <c r="GQ2502" s="42"/>
      <c r="GR2502" s="42"/>
      <c r="GS2502" s="42"/>
      <c r="GT2502" s="42"/>
    </row>
    <row r="2503" spans="32:202" x14ac:dyDescent="0.35">
      <c r="AF2503" s="42"/>
      <c r="AG2503" s="42"/>
      <c r="EX2503" s="42"/>
      <c r="EY2503" s="42"/>
      <c r="GP2503" s="42"/>
      <c r="GQ2503" s="42"/>
      <c r="GR2503" s="42"/>
      <c r="GS2503" s="42"/>
      <c r="GT2503" s="42"/>
    </row>
    <row r="2504" spans="32:202" x14ac:dyDescent="0.35">
      <c r="AF2504" s="42"/>
      <c r="AG2504" s="42"/>
      <c r="EX2504" s="42"/>
      <c r="EY2504" s="42"/>
      <c r="GP2504" s="42"/>
      <c r="GQ2504" s="42"/>
      <c r="GR2504" s="42"/>
      <c r="GS2504" s="42"/>
      <c r="GT2504" s="42"/>
    </row>
    <row r="2505" spans="32:202" x14ac:dyDescent="0.35">
      <c r="AF2505" s="42"/>
      <c r="AG2505" s="42"/>
      <c r="EX2505" s="42"/>
      <c r="EY2505" s="42"/>
      <c r="GP2505" s="42"/>
      <c r="GQ2505" s="42"/>
      <c r="GR2505" s="42"/>
      <c r="GS2505" s="42"/>
      <c r="GT2505" s="42"/>
    </row>
    <row r="2506" spans="32:202" x14ac:dyDescent="0.35">
      <c r="AF2506" s="42"/>
      <c r="AG2506" s="42"/>
      <c r="EX2506" s="42"/>
      <c r="EY2506" s="42"/>
      <c r="GP2506" s="42"/>
      <c r="GQ2506" s="42"/>
      <c r="GR2506" s="42"/>
      <c r="GS2506" s="42"/>
      <c r="GT2506" s="42"/>
    </row>
    <row r="2507" spans="32:202" x14ac:dyDescent="0.35">
      <c r="AF2507" s="42"/>
      <c r="AG2507" s="42"/>
      <c r="EX2507" s="42"/>
      <c r="EY2507" s="42"/>
      <c r="GP2507" s="42"/>
      <c r="GQ2507" s="42"/>
      <c r="GR2507" s="42"/>
      <c r="GS2507" s="42"/>
      <c r="GT2507" s="42"/>
    </row>
    <row r="2508" spans="32:202" x14ac:dyDescent="0.35">
      <c r="AF2508" s="42"/>
      <c r="AG2508" s="42"/>
      <c r="EX2508" s="42"/>
      <c r="EY2508" s="42"/>
      <c r="GP2508" s="42"/>
      <c r="GQ2508" s="42"/>
      <c r="GR2508" s="42"/>
      <c r="GS2508" s="42"/>
      <c r="GT2508" s="42"/>
    </row>
    <row r="2509" spans="32:202" x14ac:dyDescent="0.35">
      <c r="AF2509" s="42"/>
      <c r="AG2509" s="42"/>
      <c r="EX2509" s="42"/>
      <c r="EY2509" s="42"/>
      <c r="GP2509" s="42"/>
      <c r="GQ2509" s="42"/>
      <c r="GR2509" s="42"/>
      <c r="GS2509" s="42"/>
      <c r="GT2509" s="42"/>
    </row>
    <row r="2510" spans="32:202" x14ac:dyDescent="0.35">
      <c r="AF2510" s="42"/>
      <c r="AG2510" s="42"/>
      <c r="EX2510" s="42"/>
      <c r="EY2510" s="42"/>
      <c r="GP2510" s="42"/>
      <c r="GQ2510" s="42"/>
      <c r="GR2510" s="42"/>
      <c r="GS2510" s="42"/>
      <c r="GT2510" s="42"/>
    </row>
    <row r="2511" spans="32:202" x14ac:dyDescent="0.35">
      <c r="AF2511" s="42"/>
      <c r="AG2511" s="42"/>
      <c r="EX2511" s="42"/>
      <c r="EY2511" s="42"/>
      <c r="GP2511" s="42"/>
      <c r="GQ2511" s="42"/>
      <c r="GR2511" s="42"/>
      <c r="GS2511" s="42"/>
      <c r="GT2511" s="42"/>
    </row>
    <row r="2512" spans="32:202" x14ac:dyDescent="0.35">
      <c r="AF2512" s="42"/>
      <c r="AG2512" s="42"/>
      <c r="EX2512" s="42"/>
      <c r="EY2512" s="42"/>
      <c r="GP2512" s="42"/>
      <c r="GQ2512" s="42"/>
      <c r="GR2512" s="42"/>
      <c r="GS2512" s="42"/>
      <c r="GT2512" s="42"/>
    </row>
    <row r="2513" spans="32:202" x14ac:dyDescent="0.35">
      <c r="AF2513" s="42"/>
      <c r="AG2513" s="42"/>
      <c r="EX2513" s="42"/>
      <c r="EY2513" s="42"/>
      <c r="GP2513" s="42"/>
      <c r="GQ2513" s="42"/>
      <c r="GR2513" s="42"/>
      <c r="GS2513" s="42"/>
      <c r="GT2513" s="42"/>
    </row>
    <row r="2514" spans="32:202" x14ac:dyDescent="0.35">
      <c r="AF2514" s="42"/>
      <c r="AG2514" s="42"/>
      <c r="EX2514" s="42"/>
      <c r="EY2514" s="42"/>
      <c r="GP2514" s="42"/>
      <c r="GQ2514" s="42"/>
      <c r="GR2514" s="42"/>
      <c r="GS2514" s="42"/>
      <c r="GT2514" s="42"/>
    </row>
    <row r="2515" spans="32:202" x14ac:dyDescent="0.35">
      <c r="AF2515" s="42"/>
      <c r="AG2515" s="42"/>
      <c r="EX2515" s="42"/>
      <c r="EY2515" s="42"/>
      <c r="GP2515" s="42"/>
      <c r="GQ2515" s="42"/>
      <c r="GR2515" s="42"/>
      <c r="GS2515" s="42"/>
      <c r="GT2515" s="42"/>
    </row>
    <row r="2516" spans="32:202" x14ac:dyDescent="0.35">
      <c r="AF2516" s="42"/>
      <c r="AG2516" s="42"/>
      <c r="EX2516" s="42"/>
      <c r="EY2516" s="42"/>
      <c r="GP2516" s="42"/>
      <c r="GQ2516" s="42"/>
      <c r="GR2516" s="42"/>
      <c r="GS2516" s="42"/>
      <c r="GT2516" s="42"/>
    </row>
    <row r="2517" spans="32:202" x14ac:dyDescent="0.35">
      <c r="AF2517" s="42"/>
      <c r="AG2517" s="42"/>
      <c r="EX2517" s="42"/>
      <c r="EY2517" s="42"/>
      <c r="GP2517" s="42"/>
      <c r="GQ2517" s="42"/>
      <c r="GR2517" s="42"/>
      <c r="GS2517" s="42"/>
      <c r="GT2517" s="42"/>
    </row>
    <row r="2518" spans="32:202" x14ac:dyDescent="0.35">
      <c r="AF2518" s="42"/>
      <c r="AG2518" s="42"/>
      <c r="EX2518" s="42"/>
      <c r="EY2518" s="42"/>
      <c r="GP2518" s="42"/>
      <c r="GQ2518" s="42"/>
      <c r="GR2518" s="42"/>
      <c r="GS2518" s="42"/>
      <c r="GT2518" s="42"/>
    </row>
    <row r="2519" spans="32:202" x14ac:dyDescent="0.35">
      <c r="AF2519" s="42"/>
      <c r="AG2519" s="42"/>
      <c r="EX2519" s="42"/>
      <c r="EY2519" s="42"/>
      <c r="GP2519" s="42"/>
      <c r="GQ2519" s="42"/>
      <c r="GR2519" s="42"/>
      <c r="GS2519" s="42"/>
      <c r="GT2519" s="42"/>
    </row>
    <row r="2520" spans="32:202" x14ac:dyDescent="0.35">
      <c r="AF2520" s="42"/>
      <c r="AG2520" s="42"/>
      <c r="EX2520" s="42"/>
      <c r="EY2520" s="42"/>
      <c r="GP2520" s="42"/>
      <c r="GQ2520" s="42"/>
      <c r="GR2520" s="42"/>
      <c r="GS2520" s="42"/>
      <c r="GT2520" s="42"/>
    </row>
    <row r="2521" spans="32:202" x14ac:dyDescent="0.35">
      <c r="AF2521" s="42"/>
      <c r="AG2521" s="42"/>
      <c r="EX2521" s="42"/>
      <c r="EY2521" s="42"/>
      <c r="GP2521" s="42"/>
      <c r="GQ2521" s="42"/>
      <c r="GR2521" s="42"/>
      <c r="GS2521" s="42"/>
      <c r="GT2521" s="42"/>
    </row>
    <row r="2522" spans="32:202" x14ac:dyDescent="0.35">
      <c r="AF2522" s="42"/>
      <c r="AG2522" s="42"/>
      <c r="EX2522" s="42"/>
      <c r="EY2522" s="42"/>
      <c r="GP2522" s="42"/>
      <c r="GQ2522" s="42"/>
      <c r="GR2522" s="42"/>
      <c r="GS2522" s="42"/>
      <c r="GT2522" s="42"/>
    </row>
    <row r="2523" spans="32:202" x14ac:dyDescent="0.35">
      <c r="AF2523" s="42"/>
      <c r="AG2523" s="42"/>
      <c r="EX2523" s="42"/>
      <c r="EY2523" s="42"/>
      <c r="GP2523" s="42"/>
      <c r="GQ2523" s="42"/>
      <c r="GR2523" s="42"/>
      <c r="GS2523" s="42"/>
      <c r="GT2523" s="42"/>
    </row>
    <row r="2524" spans="32:202" x14ac:dyDescent="0.35">
      <c r="AF2524" s="42"/>
      <c r="AG2524" s="42"/>
      <c r="EX2524" s="42"/>
      <c r="EY2524" s="42"/>
      <c r="GP2524" s="42"/>
      <c r="GQ2524" s="42"/>
      <c r="GR2524" s="42"/>
      <c r="GS2524" s="42"/>
      <c r="GT2524" s="42"/>
    </row>
    <row r="2525" spans="32:202" x14ac:dyDescent="0.35">
      <c r="AF2525" s="42"/>
      <c r="AG2525" s="42"/>
      <c r="EX2525" s="42"/>
      <c r="EY2525" s="42"/>
      <c r="GP2525" s="42"/>
      <c r="GQ2525" s="42"/>
      <c r="GR2525" s="42"/>
      <c r="GS2525" s="42"/>
      <c r="GT2525" s="42"/>
    </row>
    <row r="2526" spans="32:202" x14ac:dyDescent="0.35">
      <c r="AF2526" s="42"/>
      <c r="AG2526" s="42"/>
      <c r="EX2526" s="42"/>
      <c r="EY2526" s="42"/>
      <c r="GP2526" s="42"/>
      <c r="GQ2526" s="42"/>
      <c r="GR2526" s="42"/>
      <c r="GS2526" s="42"/>
      <c r="GT2526" s="42"/>
    </row>
    <row r="2527" spans="32:202" x14ac:dyDescent="0.35">
      <c r="AF2527" s="42"/>
      <c r="AG2527" s="42"/>
      <c r="EX2527" s="42"/>
      <c r="EY2527" s="42"/>
      <c r="GP2527" s="42"/>
      <c r="GQ2527" s="42"/>
      <c r="GR2527" s="42"/>
      <c r="GS2527" s="42"/>
      <c r="GT2527" s="42"/>
    </row>
    <row r="2528" spans="32:202" x14ac:dyDescent="0.35">
      <c r="AF2528" s="42"/>
      <c r="AG2528" s="42"/>
      <c r="EX2528" s="42"/>
      <c r="EY2528" s="42"/>
      <c r="GP2528" s="42"/>
      <c r="GQ2528" s="42"/>
      <c r="GR2528" s="42"/>
      <c r="GS2528" s="42"/>
      <c r="GT2528" s="42"/>
    </row>
    <row r="2529" spans="32:202" x14ac:dyDescent="0.35">
      <c r="AF2529" s="42"/>
      <c r="AG2529" s="42"/>
      <c r="EX2529" s="42"/>
      <c r="EY2529" s="42"/>
      <c r="GP2529" s="42"/>
      <c r="GQ2529" s="42"/>
      <c r="GR2529" s="42"/>
      <c r="GS2529" s="42"/>
      <c r="GT2529" s="42"/>
    </row>
    <row r="2530" spans="32:202" x14ac:dyDescent="0.35">
      <c r="AF2530" s="42"/>
      <c r="AG2530" s="42"/>
      <c r="EX2530" s="42"/>
      <c r="EY2530" s="42"/>
      <c r="GP2530" s="42"/>
      <c r="GQ2530" s="42"/>
      <c r="GR2530" s="42"/>
      <c r="GS2530" s="42"/>
      <c r="GT2530" s="42"/>
    </row>
    <row r="2531" spans="32:202" x14ac:dyDescent="0.35">
      <c r="AF2531" s="42"/>
      <c r="AG2531" s="42"/>
      <c r="EX2531" s="42"/>
      <c r="EY2531" s="42"/>
      <c r="GP2531" s="42"/>
      <c r="GQ2531" s="42"/>
      <c r="GR2531" s="42"/>
      <c r="GS2531" s="42"/>
      <c r="GT2531" s="42"/>
    </row>
    <row r="2532" spans="32:202" x14ac:dyDescent="0.35">
      <c r="AF2532" s="42"/>
      <c r="AG2532" s="42"/>
      <c r="EX2532" s="42"/>
      <c r="EY2532" s="42"/>
      <c r="GP2532" s="42"/>
      <c r="GQ2532" s="42"/>
      <c r="GR2532" s="42"/>
      <c r="GS2532" s="42"/>
      <c r="GT2532" s="42"/>
    </row>
    <row r="2533" spans="32:202" x14ac:dyDescent="0.35">
      <c r="AF2533" s="42"/>
      <c r="AG2533" s="42"/>
      <c r="EX2533" s="42"/>
      <c r="EY2533" s="42"/>
      <c r="GP2533" s="42"/>
      <c r="GQ2533" s="42"/>
      <c r="GR2533" s="42"/>
      <c r="GS2533" s="42"/>
      <c r="GT2533" s="42"/>
    </row>
    <row r="2534" spans="32:202" x14ac:dyDescent="0.35">
      <c r="AF2534" s="42"/>
      <c r="AG2534" s="42"/>
      <c r="EX2534" s="42"/>
      <c r="EY2534" s="42"/>
      <c r="GP2534" s="42"/>
      <c r="GQ2534" s="42"/>
      <c r="GR2534" s="42"/>
      <c r="GS2534" s="42"/>
      <c r="GT2534" s="42"/>
    </row>
    <row r="2535" spans="32:202" x14ac:dyDescent="0.35">
      <c r="AF2535" s="42"/>
      <c r="AG2535" s="42"/>
      <c r="EX2535" s="42"/>
      <c r="EY2535" s="42"/>
      <c r="GP2535" s="42"/>
      <c r="GQ2535" s="42"/>
      <c r="GR2535" s="42"/>
      <c r="GS2535" s="42"/>
      <c r="GT2535" s="42"/>
    </row>
    <row r="2536" spans="32:202" x14ac:dyDescent="0.35">
      <c r="AF2536" s="42"/>
      <c r="AG2536" s="42"/>
      <c r="EX2536" s="42"/>
      <c r="EY2536" s="42"/>
      <c r="GP2536" s="42"/>
      <c r="GQ2536" s="42"/>
      <c r="GR2536" s="42"/>
      <c r="GS2536" s="42"/>
      <c r="GT2536" s="42"/>
    </row>
    <row r="2537" spans="32:202" x14ac:dyDescent="0.35">
      <c r="AF2537" s="42"/>
      <c r="AG2537" s="42"/>
      <c r="EX2537" s="42"/>
      <c r="EY2537" s="42"/>
      <c r="GP2537" s="42"/>
      <c r="GQ2537" s="42"/>
      <c r="GR2537" s="42"/>
      <c r="GS2537" s="42"/>
      <c r="GT2537" s="42"/>
    </row>
    <row r="2538" spans="32:202" x14ac:dyDescent="0.35">
      <c r="AF2538" s="42"/>
      <c r="AG2538" s="42"/>
      <c r="EX2538" s="42"/>
      <c r="EY2538" s="42"/>
      <c r="GP2538" s="42"/>
      <c r="GQ2538" s="42"/>
      <c r="GR2538" s="42"/>
      <c r="GS2538" s="42"/>
      <c r="GT2538" s="42"/>
    </row>
    <row r="2539" spans="32:202" x14ac:dyDescent="0.35">
      <c r="AF2539" s="42"/>
      <c r="AG2539" s="42"/>
      <c r="EX2539" s="42"/>
      <c r="EY2539" s="42"/>
      <c r="GP2539" s="42"/>
      <c r="GQ2539" s="42"/>
      <c r="GR2539" s="42"/>
      <c r="GS2539" s="42"/>
      <c r="GT2539" s="42"/>
    </row>
    <row r="2540" spans="32:202" x14ac:dyDescent="0.35">
      <c r="AF2540" s="42"/>
      <c r="AG2540" s="42"/>
      <c r="EX2540" s="42"/>
      <c r="EY2540" s="42"/>
      <c r="GP2540" s="42"/>
      <c r="GQ2540" s="42"/>
      <c r="GR2540" s="42"/>
      <c r="GS2540" s="42"/>
      <c r="GT2540" s="42"/>
    </row>
    <row r="2541" spans="32:202" x14ac:dyDescent="0.35">
      <c r="AF2541" s="42"/>
      <c r="AG2541" s="42"/>
      <c r="EX2541" s="42"/>
      <c r="EY2541" s="42"/>
      <c r="GP2541" s="42"/>
      <c r="GQ2541" s="42"/>
      <c r="GR2541" s="42"/>
      <c r="GS2541" s="42"/>
      <c r="GT2541" s="42"/>
    </row>
    <row r="2542" spans="32:202" x14ac:dyDescent="0.35">
      <c r="AF2542" s="42"/>
      <c r="AG2542" s="42"/>
      <c r="EX2542" s="42"/>
      <c r="EY2542" s="42"/>
      <c r="GP2542" s="42"/>
      <c r="GQ2542" s="42"/>
      <c r="GR2542" s="42"/>
      <c r="GS2542" s="42"/>
      <c r="GT2542" s="42"/>
    </row>
    <row r="2543" spans="32:202" x14ac:dyDescent="0.35">
      <c r="AF2543" s="42"/>
      <c r="AG2543" s="42"/>
      <c r="EX2543" s="42"/>
      <c r="EY2543" s="42"/>
      <c r="GP2543" s="42"/>
      <c r="GQ2543" s="42"/>
      <c r="GR2543" s="42"/>
      <c r="GS2543" s="42"/>
      <c r="GT2543" s="42"/>
    </row>
    <row r="2544" spans="32:202" x14ac:dyDescent="0.35">
      <c r="AF2544" s="42"/>
      <c r="AG2544" s="42"/>
      <c r="EX2544" s="42"/>
      <c r="EY2544" s="42"/>
      <c r="GP2544" s="42"/>
      <c r="GQ2544" s="42"/>
      <c r="GR2544" s="42"/>
      <c r="GS2544" s="42"/>
      <c r="GT2544" s="42"/>
    </row>
    <row r="2545" spans="32:202" x14ac:dyDescent="0.35">
      <c r="AF2545" s="42"/>
      <c r="AG2545" s="42"/>
      <c r="EX2545" s="42"/>
      <c r="EY2545" s="42"/>
      <c r="GP2545" s="42"/>
      <c r="GQ2545" s="42"/>
      <c r="GR2545" s="42"/>
      <c r="GS2545" s="42"/>
      <c r="GT2545" s="42"/>
    </row>
    <row r="2546" spans="32:202" x14ac:dyDescent="0.35">
      <c r="AF2546" s="42"/>
      <c r="AG2546" s="42"/>
      <c r="EX2546" s="42"/>
      <c r="EY2546" s="42"/>
      <c r="GP2546" s="42"/>
      <c r="GQ2546" s="42"/>
      <c r="GR2546" s="42"/>
      <c r="GS2546" s="42"/>
      <c r="GT2546" s="42"/>
    </row>
    <row r="2547" spans="32:202" x14ac:dyDescent="0.35">
      <c r="AF2547" s="42"/>
      <c r="AG2547" s="42"/>
      <c r="EX2547" s="42"/>
      <c r="EY2547" s="42"/>
      <c r="GP2547" s="42"/>
      <c r="GQ2547" s="42"/>
      <c r="GR2547" s="42"/>
      <c r="GS2547" s="42"/>
      <c r="GT2547" s="42"/>
    </row>
    <row r="2548" spans="32:202" x14ac:dyDescent="0.35">
      <c r="AF2548" s="42"/>
      <c r="AG2548" s="42"/>
      <c r="EX2548" s="42"/>
      <c r="EY2548" s="42"/>
      <c r="GP2548" s="42"/>
      <c r="GQ2548" s="42"/>
      <c r="GR2548" s="42"/>
      <c r="GS2548" s="42"/>
      <c r="GT2548" s="42"/>
    </row>
    <row r="2549" spans="32:202" x14ac:dyDescent="0.35">
      <c r="AF2549" s="42"/>
      <c r="AG2549" s="42"/>
      <c r="EX2549" s="42"/>
      <c r="EY2549" s="42"/>
      <c r="GP2549" s="42"/>
      <c r="GQ2549" s="42"/>
      <c r="GR2549" s="42"/>
      <c r="GS2549" s="42"/>
      <c r="GT2549" s="42"/>
    </row>
    <row r="2550" spans="32:202" x14ac:dyDescent="0.35">
      <c r="AF2550" s="42"/>
      <c r="AG2550" s="42"/>
      <c r="EX2550" s="42"/>
      <c r="EY2550" s="42"/>
      <c r="GP2550" s="42"/>
      <c r="GQ2550" s="42"/>
      <c r="GR2550" s="42"/>
      <c r="GS2550" s="42"/>
      <c r="GT2550" s="42"/>
    </row>
    <row r="2551" spans="32:202" x14ac:dyDescent="0.35">
      <c r="AF2551" s="42"/>
      <c r="AG2551" s="42"/>
      <c r="EX2551" s="42"/>
      <c r="EY2551" s="42"/>
      <c r="GP2551" s="42"/>
      <c r="GQ2551" s="42"/>
      <c r="GR2551" s="42"/>
      <c r="GS2551" s="42"/>
      <c r="GT2551" s="42"/>
    </row>
    <row r="2552" spans="32:202" x14ac:dyDescent="0.35">
      <c r="AF2552" s="42"/>
      <c r="AG2552" s="42"/>
      <c r="EX2552" s="42"/>
      <c r="EY2552" s="42"/>
      <c r="GP2552" s="42"/>
      <c r="GQ2552" s="42"/>
      <c r="GR2552" s="42"/>
      <c r="GS2552" s="42"/>
      <c r="GT2552" s="42"/>
    </row>
    <row r="2553" spans="32:202" x14ac:dyDescent="0.35">
      <c r="AF2553" s="42"/>
      <c r="AG2553" s="42"/>
      <c r="EX2553" s="42"/>
      <c r="EY2553" s="42"/>
      <c r="GP2553" s="42"/>
      <c r="GQ2553" s="42"/>
      <c r="GR2553" s="42"/>
      <c r="GS2553" s="42"/>
      <c r="GT2553" s="42"/>
    </row>
    <row r="2554" spans="32:202" x14ac:dyDescent="0.35">
      <c r="AF2554" s="42"/>
      <c r="AG2554" s="42"/>
      <c r="EX2554" s="42"/>
      <c r="EY2554" s="42"/>
      <c r="GP2554" s="42"/>
      <c r="GQ2554" s="42"/>
      <c r="GR2554" s="42"/>
      <c r="GS2554" s="42"/>
      <c r="GT2554" s="42"/>
    </row>
    <row r="2555" spans="32:202" x14ac:dyDescent="0.35">
      <c r="AF2555" s="42"/>
      <c r="AG2555" s="42"/>
      <c r="EX2555" s="42"/>
      <c r="EY2555" s="42"/>
      <c r="GP2555" s="42"/>
      <c r="GQ2555" s="42"/>
      <c r="GR2555" s="42"/>
      <c r="GS2555" s="42"/>
      <c r="GT2555" s="42"/>
    </row>
    <row r="2556" spans="32:202" x14ac:dyDescent="0.35">
      <c r="AF2556" s="42"/>
      <c r="AG2556" s="42"/>
      <c r="EX2556" s="42"/>
      <c r="EY2556" s="42"/>
      <c r="GP2556" s="42"/>
      <c r="GQ2556" s="42"/>
      <c r="GR2556" s="42"/>
      <c r="GS2556" s="42"/>
      <c r="GT2556" s="42"/>
    </row>
    <row r="2557" spans="32:202" x14ac:dyDescent="0.35">
      <c r="AF2557" s="42"/>
      <c r="AG2557" s="42"/>
      <c r="EX2557" s="42"/>
      <c r="EY2557" s="42"/>
      <c r="GP2557" s="42"/>
      <c r="GQ2557" s="42"/>
      <c r="GR2557" s="42"/>
      <c r="GS2557" s="42"/>
      <c r="GT2557" s="42"/>
    </row>
    <row r="2558" spans="32:202" x14ac:dyDescent="0.35">
      <c r="AF2558" s="42"/>
      <c r="AG2558" s="42"/>
      <c r="EX2558" s="42"/>
      <c r="EY2558" s="42"/>
      <c r="GP2558" s="42"/>
      <c r="GQ2558" s="42"/>
      <c r="GR2558" s="42"/>
      <c r="GS2558" s="42"/>
      <c r="GT2558" s="42"/>
    </row>
    <row r="2559" spans="32:202" x14ac:dyDescent="0.35">
      <c r="AF2559" s="42"/>
      <c r="AG2559" s="42"/>
      <c r="EX2559" s="42"/>
      <c r="EY2559" s="42"/>
      <c r="GP2559" s="42"/>
      <c r="GQ2559" s="42"/>
      <c r="GR2559" s="42"/>
      <c r="GS2559" s="42"/>
      <c r="GT2559" s="42"/>
    </row>
    <row r="2560" spans="32:202" x14ac:dyDescent="0.35">
      <c r="AF2560" s="42"/>
      <c r="AG2560" s="42"/>
      <c r="EX2560" s="42"/>
      <c r="EY2560" s="42"/>
      <c r="GP2560" s="42"/>
      <c r="GQ2560" s="42"/>
      <c r="GR2560" s="42"/>
      <c r="GS2560" s="42"/>
      <c r="GT2560" s="42"/>
    </row>
    <row r="2561" spans="32:202" x14ac:dyDescent="0.35">
      <c r="AF2561" s="42"/>
      <c r="AG2561" s="42"/>
      <c r="EX2561" s="42"/>
      <c r="EY2561" s="42"/>
      <c r="GP2561" s="42"/>
      <c r="GQ2561" s="42"/>
      <c r="GR2561" s="42"/>
      <c r="GS2561" s="42"/>
      <c r="GT2561" s="42"/>
    </row>
    <row r="2562" spans="32:202" x14ac:dyDescent="0.35">
      <c r="AF2562" s="42"/>
      <c r="AG2562" s="42"/>
      <c r="EX2562" s="42"/>
      <c r="EY2562" s="42"/>
      <c r="GP2562" s="42"/>
      <c r="GQ2562" s="42"/>
      <c r="GR2562" s="42"/>
      <c r="GS2562" s="42"/>
      <c r="GT2562" s="42"/>
    </row>
    <row r="2563" spans="32:202" x14ac:dyDescent="0.35">
      <c r="AF2563" s="42"/>
      <c r="AG2563" s="42"/>
      <c r="EX2563" s="42"/>
      <c r="EY2563" s="42"/>
      <c r="GP2563" s="42"/>
      <c r="GQ2563" s="42"/>
      <c r="GR2563" s="42"/>
      <c r="GS2563" s="42"/>
      <c r="GT2563" s="42"/>
    </row>
    <row r="2564" spans="32:202" x14ac:dyDescent="0.35">
      <c r="AF2564" s="42"/>
      <c r="AG2564" s="42"/>
      <c r="EX2564" s="42"/>
      <c r="EY2564" s="42"/>
      <c r="GP2564" s="42"/>
      <c r="GQ2564" s="42"/>
      <c r="GR2564" s="42"/>
      <c r="GS2564" s="42"/>
      <c r="GT2564" s="42"/>
    </row>
    <row r="2565" spans="32:202" x14ac:dyDescent="0.35">
      <c r="AF2565" s="42"/>
      <c r="AG2565" s="42"/>
      <c r="EX2565" s="42"/>
      <c r="EY2565" s="42"/>
      <c r="GP2565" s="42"/>
      <c r="GQ2565" s="42"/>
      <c r="GR2565" s="42"/>
      <c r="GS2565" s="42"/>
      <c r="GT2565" s="42"/>
    </row>
    <row r="2566" spans="32:202" x14ac:dyDescent="0.35">
      <c r="AF2566" s="42"/>
      <c r="AG2566" s="42"/>
      <c r="EX2566" s="42"/>
      <c r="EY2566" s="42"/>
      <c r="GP2566" s="42"/>
      <c r="GQ2566" s="42"/>
      <c r="GR2566" s="42"/>
      <c r="GS2566" s="42"/>
      <c r="GT2566" s="42"/>
    </row>
    <row r="2567" spans="32:202" x14ac:dyDescent="0.35">
      <c r="AF2567" s="42"/>
      <c r="AG2567" s="42"/>
      <c r="EX2567" s="42"/>
      <c r="EY2567" s="42"/>
      <c r="GP2567" s="42"/>
      <c r="GQ2567" s="42"/>
      <c r="GR2567" s="42"/>
      <c r="GS2567" s="42"/>
      <c r="GT2567" s="42"/>
    </row>
    <row r="2568" spans="32:202" x14ac:dyDescent="0.35">
      <c r="AF2568" s="42"/>
      <c r="AG2568" s="42"/>
      <c r="EX2568" s="42"/>
      <c r="EY2568" s="42"/>
      <c r="GP2568" s="42"/>
      <c r="GQ2568" s="42"/>
      <c r="GR2568" s="42"/>
      <c r="GS2568" s="42"/>
      <c r="GT2568" s="42"/>
    </row>
    <row r="2569" spans="32:202" x14ac:dyDescent="0.35">
      <c r="AF2569" s="42"/>
      <c r="AG2569" s="42"/>
      <c r="EX2569" s="42"/>
      <c r="EY2569" s="42"/>
      <c r="GP2569" s="42"/>
      <c r="GQ2569" s="42"/>
      <c r="GR2569" s="42"/>
      <c r="GS2569" s="42"/>
      <c r="GT2569" s="42"/>
    </row>
    <row r="2570" spans="32:202" x14ac:dyDescent="0.35">
      <c r="AF2570" s="42"/>
      <c r="AG2570" s="42"/>
      <c r="EX2570" s="42"/>
      <c r="EY2570" s="42"/>
      <c r="GP2570" s="42"/>
      <c r="GQ2570" s="42"/>
      <c r="GR2570" s="42"/>
      <c r="GS2570" s="42"/>
      <c r="GT2570" s="42"/>
    </row>
    <row r="2571" spans="32:202" x14ac:dyDescent="0.35">
      <c r="AF2571" s="42"/>
      <c r="AG2571" s="42"/>
      <c r="EX2571" s="42"/>
      <c r="EY2571" s="42"/>
      <c r="GP2571" s="42"/>
      <c r="GQ2571" s="42"/>
      <c r="GR2571" s="42"/>
      <c r="GS2571" s="42"/>
      <c r="GT2571" s="42"/>
    </row>
    <row r="2572" spans="32:202" x14ac:dyDescent="0.35">
      <c r="AF2572" s="42"/>
      <c r="AG2572" s="42"/>
      <c r="EX2572" s="42"/>
      <c r="EY2572" s="42"/>
      <c r="GP2572" s="42"/>
      <c r="GQ2572" s="42"/>
      <c r="GR2572" s="42"/>
      <c r="GS2572" s="42"/>
      <c r="GT2572" s="42"/>
    </row>
    <row r="2573" spans="32:202" x14ac:dyDescent="0.35">
      <c r="AF2573" s="42"/>
      <c r="AG2573" s="42"/>
      <c r="EX2573" s="42"/>
      <c r="EY2573" s="42"/>
      <c r="GP2573" s="42"/>
      <c r="GQ2573" s="42"/>
      <c r="GR2573" s="42"/>
      <c r="GS2573" s="42"/>
      <c r="GT2573" s="42"/>
    </row>
    <row r="2574" spans="32:202" x14ac:dyDescent="0.35">
      <c r="AF2574" s="42"/>
      <c r="AG2574" s="42"/>
      <c r="EX2574" s="42"/>
      <c r="EY2574" s="42"/>
      <c r="GP2574" s="42"/>
      <c r="GQ2574" s="42"/>
      <c r="GR2574" s="42"/>
      <c r="GS2574" s="42"/>
      <c r="GT2574" s="42"/>
    </row>
    <row r="2575" spans="32:202" x14ac:dyDescent="0.35">
      <c r="AF2575" s="42"/>
      <c r="AG2575" s="42"/>
      <c r="EX2575" s="42"/>
      <c r="EY2575" s="42"/>
      <c r="GP2575" s="42"/>
      <c r="GQ2575" s="42"/>
      <c r="GR2575" s="42"/>
      <c r="GS2575" s="42"/>
      <c r="GT2575" s="42"/>
    </row>
    <row r="2576" spans="32:202" x14ac:dyDescent="0.35">
      <c r="AF2576" s="42"/>
      <c r="AG2576" s="42"/>
      <c r="EX2576" s="42"/>
      <c r="EY2576" s="42"/>
      <c r="GP2576" s="42"/>
      <c r="GQ2576" s="42"/>
      <c r="GR2576" s="42"/>
      <c r="GS2576" s="42"/>
      <c r="GT2576" s="42"/>
    </row>
    <row r="2577" spans="32:202" x14ac:dyDescent="0.35">
      <c r="AF2577" s="42"/>
      <c r="AG2577" s="42"/>
      <c r="EX2577" s="42"/>
      <c r="EY2577" s="42"/>
      <c r="GP2577" s="42"/>
      <c r="GQ2577" s="42"/>
      <c r="GR2577" s="42"/>
      <c r="GS2577" s="42"/>
      <c r="GT2577" s="42"/>
    </row>
    <row r="2578" spans="32:202" x14ac:dyDescent="0.35">
      <c r="AF2578" s="42"/>
      <c r="AG2578" s="42"/>
      <c r="EX2578" s="42"/>
      <c r="EY2578" s="42"/>
      <c r="GP2578" s="42"/>
      <c r="GQ2578" s="42"/>
      <c r="GR2578" s="42"/>
      <c r="GS2578" s="42"/>
      <c r="GT2578" s="42"/>
    </row>
    <row r="2579" spans="32:202" x14ac:dyDescent="0.35">
      <c r="AF2579" s="42"/>
      <c r="AG2579" s="42"/>
      <c r="EX2579" s="42"/>
      <c r="EY2579" s="42"/>
      <c r="GP2579" s="42"/>
      <c r="GQ2579" s="42"/>
      <c r="GR2579" s="42"/>
      <c r="GS2579" s="42"/>
      <c r="GT2579" s="42"/>
    </row>
    <row r="2580" spans="32:202" x14ac:dyDescent="0.35">
      <c r="AF2580" s="42"/>
      <c r="AG2580" s="42"/>
      <c r="EX2580" s="42"/>
      <c r="EY2580" s="42"/>
      <c r="GP2580" s="42"/>
      <c r="GQ2580" s="42"/>
      <c r="GR2580" s="42"/>
      <c r="GS2580" s="42"/>
      <c r="GT2580" s="42"/>
    </row>
    <row r="2581" spans="32:202" x14ac:dyDescent="0.35">
      <c r="AF2581" s="42"/>
      <c r="AG2581" s="42"/>
      <c r="EX2581" s="42"/>
      <c r="EY2581" s="42"/>
      <c r="GP2581" s="42"/>
      <c r="GQ2581" s="42"/>
      <c r="GR2581" s="42"/>
      <c r="GS2581" s="42"/>
      <c r="GT2581" s="42"/>
    </row>
    <row r="2582" spans="32:202" x14ac:dyDescent="0.35">
      <c r="AF2582" s="42"/>
      <c r="AG2582" s="42"/>
      <c r="EX2582" s="42"/>
      <c r="EY2582" s="42"/>
      <c r="GP2582" s="42"/>
      <c r="GQ2582" s="42"/>
      <c r="GR2582" s="42"/>
      <c r="GS2582" s="42"/>
      <c r="GT2582" s="42"/>
    </row>
    <row r="2583" spans="32:202" x14ac:dyDescent="0.35">
      <c r="AF2583" s="42"/>
      <c r="AG2583" s="42"/>
      <c r="EX2583" s="42"/>
      <c r="EY2583" s="42"/>
      <c r="GP2583" s="42"/>
      <c r="GQ2583" s="42"/>
      <c r="GR2583" s="42"/>
      <c r="GS2583" s="42"/>
      <c r="GT2583" s="42"/>
    </row>
    <row r="2584" spans="32:202" x14ac:dyDescent="0.35">
      <c r="AF2584" s="42"/>
      <c r="AG2584" s="42"/>
      <c r="EX2584" s="42"/>
      <c r="EY2584" s="42"/>
      <c r="GP2584" s="42"/>
      <c r="GQ2584" s="42"/>
      <c r="GR2584" s="42"/>
      <c r="GS2584" s="42"/>
      <c r="GT2584" s="42"/>
    </row>
    <row r="2585" spans="32:202" x14ac:dyDescent="0.35">
      <c r="AF2585" s="42"/>
      <c r="AG2585" s="42"/>
      <c r="EX2585" s="42"/>
      <c r="EY2585" s="42"/>
      <c r="GP2585" s="42"/>
      <c r="GQ2585" s="42"/>
      <c r="GR2585" s="42"/>
      <c r="GS2585" s="42"/>
      <c r="GT2585" s="42"/>
    </row>
    <row r="2586" spans="32:202" x14ac:dyDescent="0.35">
      <c r="AF2586" s="42"/>
      <c r="AG2586" s="42"/>
      <c r="EX2586" s="42"/>
      <c r="EY2586" s="42"/>
      <c r="GP2586" s="42"/>
      <c r="GQ2586" s="42"/>
      <c r="GR2586" s="42"/>
      <c r="GS2586" s="42"/>
      <c r="GT2586" s="42"/>
    </row>
    <row r="2587" spans="32:202" x14ac:dyDescent="0.35">
      <c r="AF2587" s="42"/>
      <c r="AG2587" s="42"/>
      <c r="EX2587" s="42"/>
      <c r="EY2587" s="42"/>
      <c r="GP2587" s="42"/>
      <c r="GQ2587" s="42"/>
      <c r="GR2587" s="42"/>
      <c r="GS2587" s="42"/>
      <c r="GT2587" s="42"/>
    </row>
    <row r="2588" spans="32:202" x14ac:dyDescent="0.35">
      <c r="AF2588" s="42"/>
      <c r="AG2588" s="42"/>
      <c r="EX2588" s="42"/>
      <c r="EY2588" s="42"/>
      <c r="GP2588" s="42"/>
      <c r="GQ2588" s="42"/>
      <c r="GR2588" s="42"/>
      <c r="GS2588" s="42"/>
      <c r="GT2588" s="42"/>
    </row>
    <row r="2589" spans="32:202" x14ac:dyDescent="0.35">
      <c r="AF2589" s="42"/>
      <c r="AG2589" s="42"/>
      <c r="EX2589" s="42"/>
      <c r="EY2589" s="42"/>
      <c r="GP2589" s="42"/>
      <c r="GQ2589" s="42"/>
      <c r="GR2589" s="42"/>
      <c r="GS2589" s="42"/>
      <c r="GT2589" s="42"/>
    </row>
    <row r="2590" spans="32:202" x14ac:dyDescent="0.35">
      <c r="AF2590" s="42"/>
      <c r="AG2590" s="42"/>
      <c r="EX2590" s="42"/>
      <c r="EY2590" s="42"/>
      <c r="GP2590" s="42"/>
      <c r="GQ2590" s="42"/>
      <c r="GR2590" s="42"/>
      <c r="GS2590" s="42"/>
      <c r="GT2590" s="42"/>
    </row>
    <row r="2591" spans="32:202" x14ac:dyDescent="0.35">
      <c r="AF2591" s="42"/>
      <c r="AG2591" s="42"/>
      <c r="EX2591" s="42"/>
      <c r="EY2591" s="42"/>
      <c r="GP2591" s="42"/>
      <c r="GQ2591" s="42"/>
      <c r="GR2591" s="42"/>
      <c r="GS2591" s="42"/>
      <c r="GT2591" s="42"/>
    </row>
    <row r="2592" spans="32:202" x14ac:dyDescent="0.35">
      <c r="AF2592" s="42"/>
      <c r="AG2592" s="42"/>
      <c r="EX2592" s="42"/>
      <c r="EY2592" s="42"/>
      <c r="GP2592" s="42"/>
      <c r="GQ2592" s="42"/>
      <c r="GR2592" s="42"/>
      <c r="GS2592" s="42"/>
      <c r="GT2592" s="42"/>
    </row>
    <row r="2593" spans="32:202" x14ac:dyDescent="0.35">
      <c r="AF2593" s="42"/>
      <c r="AG2593" s="42"/>
      <c r="EX2593" s="42"/>
      <c r="EY2593" s="42"/>
      <c r="GP2593" s="42"/>
      <c r="GQ2593" s="42"/>
      <c r="GR2593" s="42"/>
      <c r="GS2593" s="42"/>
      <c r="GT2593" s="42"/>
    </row>
    <row r="2594" spans="32:202" x14ac:dyDescent="0.35">
      <c r="AF2594" s="42"/>
      <c r="AG2594" s="42"/>
      <c r="EX2594" s="42"/>
      <c r="EY2594" s="42"/>
      <c r="GP2594" s="42"/>
      <c r="GQ2594" s="42"/>
      <c r="GR2594" s="42"/>
      <c r="GS2594" s="42"/>
      <c r="GT2594" s="42"/>
    </row>
    <row r="2595" spans="32:202" x14ac:dyDescent="0.35">
      <c r="AF2595" s="42"/>
      <c r="AG2595" s="42"/>
      <c r="EX2595" s="42"/>
      <c r="EY2595" s="42"/>
      <c r="GP2595" s="42"/>
      <c r="GQ2595" s="42"/>
      <c r="GR2595" s="42"/>
      <c r="GS2595" s="42"/>
      <c r="GT2595" s="42"/>
    </row>
    <row r="2596" spans="32:202" x14ac:dyDescent="0.35">
      <c r="AF2596" s="42"/>
      <c r="AG2596" s="42"/>
      <c r="EX2596" s="42"/>
      <c r="EY2596" s="42"/>
      <c r="GP2596" s="42"/>
      <c r="GQ2596" s="42"/>
      <c r="GR2596" s="42"/>
      <c r="GS2596" s="42"/>
      <c r="GT2596" s="42"/>
    </row>
    <row r="2597" spans="32:202" x14ac:dyDescent="0.35">
      <c r="AF2597" s="42"/>
      <c r="AG2597" s="42"/>
      <c r="EX2597" s="42"/>
      <c r="EY2597" s="42"/>
      <c r="GP2597" s="42"/>
      <c r="GQ2597" s="42"/>
      <c r="GR2597" s="42"/>
      <c r="GS2597" s="42"/>
      <c r="GT2597" s="42"/>
    </row>
    <row r="2598" spans="32:202" x14ac:dyDescent="0.35">
      <c r="AF2598" s="42"/>
      <c r="AG2598" s="42"/>
      <c r="EX2598" s="42"/>
      <c r="EY2598" s="42"/>
      <c r="GP2598" s="42"/>
      <c r="GQ2598" s="42"/>
      <c r="GR2598" s="42"/>
      <c r="GS2598" s="42"/>
      <c r="GT2598" s="42"/>
    </row>
    <row r="2599" spans="32:202" x14ac:dyDescent="0.35">
      <c r="AF2599" s="42"/>
      <c r="AG2599" s="42"/>
      <c r="EX2599" s="42"/>
      <c r="EY2599" s="42"/>
      <c r="GP2599" s="42"/>
      <c r="GQ2599" s="42"/>
      <c r="GR2599" s="42"/>
      <c r="GS2599" s="42"/>
      <c r="GT2599" s="42"/>
    </row>
    <row r="2600" spans="32:202" x14ac:dyDescent="0.35">
      <c r="AF2600" s="42"/>
      <c r="AG2600" s="42"/>
      <c r="EX2600" s="42"/>
      <c r="EY2600" s="42"/>
      <c r="GP2600" s="42"/>
      <c r="GQ2600" s="42"/>
      <c r="GR2600" s="42"/>
      <c r="GS2600" s="42"/>
      <c r="GT2600" s="42"/>
    </row>
    <row r="2601" spans="32:202" x14ac:dyDescent="0.35">
      <c r="AF2601" s="42"/>
      <c r="AG2601" s="42"/>
      <c r="EX2601" s="42"/>
      <c r="EY2601" s="42"/>
      <c r="GP2601" s="42"/>
      <c r="GQ2601" s="42"/>
      <c r="GR2601" s="42"/>
      <c r="GS2601" s="42"/>
      <c r="GT2601" s="42"/>
    </row>
    <row r="2602" spans="32:202" x14ac:dyDescent="0.35">
      <c r="AF2602" s="42"/>
      <c r="AG2602" s="42"/>
      <c r="EX2602" s="42"/>
      <c r="EY2602" s="42"/>
      <c r="GP2602" s="42"/>
      <c r="GQ2602" s="42"/>
      <c r="GR2602" s="42"/>
      <c r="GS2602" s="42"/>
      <c r="GT2602" s="42"/>
    </row>
    <row r="2603" spans="32:202" x14ac:dyDescent="0.35">
      <c r="AF2603" s="42"/>
      <c r="AG2603" s="42"/>
      <c r="EX2603" s="42"/>
      <c r="EY2603" s="42"/>
      <c r="GP2603" s="42"/>
      <c r="GQ2603" s="42"/>
      <c r="GR2603" s="42"/>
      <c r="GS2603" s="42"/>
      <c r="GT2603" s="42"/>
    </row>
    <row r="2604" spans="32:202" x14ac:dyDescent="0.35">
      <c r="AF2604" s="42"/>
      <c r="AG2604" s="42"/>
      <c r="EX2604" s="42"/>
      <c r="EY2604" s="42"/>
      <c r="GP2604" s="42"/>
      <c r="GQ2604" s="42"/>
      <c r="GR2604" s="42"/>
      <c r="GS2604" s="42"/>
      <c r="GT2604" s="42"/>
    </row>
    <row r="2605" spans="32:202" x14ac:dyDescent="0.35">
      <c r="AF2605" s="42"/>
      <c r="AG2605" s="42"/>
      <c r="EX2605" s="42"/>
      <c r="EY2605" s="42"/>
      <c r="GP2605" s="42"/>
      <c r="GQ2605" s="42"/>
      <c r="GR2605" s="42"/>
      <c r="GS2605" s="42"/>
      <c r="GT2605" s="42"/>
    </row>
    <row r="2606" spans="32:202" x14ac:dyDescent="0.35">
      <c r="AF2606" s="42"/>
      <c r="AG2606" s="42"/>
      <c r="EX2606" s="42"/>
      <c r="EY2606" s="42"/>
      <c r="GP2606" s="42"/>
      <c r="GQ2606" s="42"/>
      <c r="GR2606" s="42"/>
      <c r="GS2606" s="42"/>
      <c r="GT2606" s="42"/>
    </row>
    <row r="2607" spans="32:202" x14ac:dyDescent="0.35">
      <c r="AF2607" s="42"/>
      <c r="AG2607" s="42"/>
      <c r="EX2607" s="42"/>
      <c r="EY2607" s="42"/>
      <c r="GP2607" s="42"/>
      <c r="GQ2607" s="42"/>
      <c r="GR2607" s="42"/>
      <c r="GS2607" s="42"/>
      <c r="GT2607" s="42"/>
    </row>
    <row r="2608" spans="32:202" x14ac:dyDescent="0.35">
      <c r="AF2608" s="42"/>
      <c r="AG2608" s="42"/>
      <c r="EX2608" s="42"/>
      <c r="EY2608" s="42"/>
      <c r="GP2608" s="42"/>
      <c r="GQ2608" s="42"/>
      <c r="GR2608" s="42"/>
      <c r="GS2608" s="42"/>
      <c r="GT2608" s="42"/>
    </row>
    <row r="2609" spans="32:202" x14ac:dyDescent="0.35">
      <c r="AF2609" s="42"/>
      <c r="AG2609" s="42"/>
      <c r="EX2609" s="42"/>
      <c r="EY2609" s="42"/>
      <c r="GP2609" s="42"/>
      <c r="GQ2609" s="42"/>
      <c r="GR2609" s="42"/>
      <c r="GS2609" s="42"/>
      <c r="GT2609" s="42"/>
    </row>
    <row r="2610" spans="32:202" x14ac:dyDescent="0.35">
      <c r="AF2610" s="42"/>
      <c r="AG2610" s="42"/>
      <c r="EX2610" s="42"/>
      <c r="EY2610" s="42"/>
      <c r="GP2610" s="42"/>
      <c r="GQ2610" s="42"/>
      <c r="GR2610" s="42"/>
      <c r="GS2610" s="42"/>
      <c r="GT2610" s="42"/>
    </row>
    <row r="2611" spans="32:202" x14ac:dyDescent="0.35">
      <c r="AF2611" s="42"/>
      <c r="AG2611" s="42"/>
      <c r="EX2611" s="42"/>
      <c r="EY2611" s="42"/>
      <c r="GP2611" s="42"/>
      <c r="GQ2611" s="42"/>
      <c r="GR2611" s="42"/>
      <c r="GS2611" s="42"/>
      <c r="GT2611" s="42"/>
    </row>
    <row r="2612" spans="32:202" x14ac:dyDescent="0.35">
      <c r="AF2612" s="42"/>
      <c r="AG2612" s="42"/>
      <c r="EX2612" s="42"/>
      <c r="EY2612" s="42"/>
      <c r="GP2612" s="42"/>
      <c r="GQ2612" s="42"/>
      <c r="GR2612" s="42"/>
      <c r="GS2612" s="42"/>
      <c r="GT2612" s="42"/>
    </row>
    <row r="2613" spans="32:202" x14ac:dyDescent="0.35">
      <c r="AF2613" s="42"/>
      <c r="AG2613" s="42"/>
      <c r="EX2613" s="42"/>
      <c r="EY2613" s="42"/>
      <c r="GP2613" s="42"/>
      <c r="GQ2613" s="42"/>
      <c r="GR2613" s="42"/>
      <c r="GS2613" s="42"/>
      <c r="GT2613" s="42"/>
    </row>
    <row r="2614" spans="32:202" x14ac:dyDescent="0.35">
      <c r="AF2614" s="42"/>
      <c r="AG2614" s="42"/>
      <c r="EX2614" s="42"/>
      <c r="EY2614" s="42"/>
      <c r="GP2614" s="42"/>
      <c r="GQ2614" s="42"/>
      <c r="GR2614" s="42"/>
      <c r="GS2614" s="42"/>
      <c r="GT2614" s="42"/>
    </row>
    <row r="2615" spans="32:202" x14ac:dyDescent="0.35">
      <c r="AF2615" s="42"/>
      <c r="AG2615" s="42"/>
      <c r="EX2615" s="42"/>
      <c r="EY2615" s="42"/>
      <c r="GP2615" s="42"/>
      <c r="GQ2615" s="42"/>
      <c r="GR2615" s="42"/>
      <c r="GS2615" s="42"/>
      <c r="GT2615" s="42"/>
    </row>
    <row r="2616" spans="32:202" x14ac:dyDescent="0.35">
      <c r="AF2616" s="42"/>
      <c r="AG2616" s="42"/>
      <c r="EX2616" s="42"/>
      <c r="EY2616" s="42"/>
      <c r="GP2616" s="42"/>
      <c r="GQ2616" s="42"/>
      <c r="GR2616" s="42"/>
      <c r="GS2616" s="42"/>
      <c r="GT2616" s="42"/>
    </row>
    <row r="2617" spans="32:202" x14ac:dyDescent="0.35">
      <c r="AF2617" s="42"/>
      <c r="AG2617" s="42"/>
      <c r="EX2617" s="42"/>
      <c r="EY2617" s="42"/>
      <c r="GP2617" s="42"/>
      <c r="GQ2617" s="42"/>
      <c r="GR2617" s="42"/>
      <c r="GS2617" s="42"/>
      <c r="GT2617" s="42"/>
    </row>
    <row r="2618" spans="32:202" x14ac:dyDescent="0.35">
      <c r="AF2618" s="42"/>
      <c r="AG2618" s="42"/>
      <c r="EX2618" s="42"/>
      <c r="EY2618" s="42"/>
      <c r="GP2618" s="42"/>
      <c r="GQ2618" s="42"/>
      <c r="GR2618" s="42"/>
      <c r="GS2618" s="42"/>
      <c r="GT2618" s="42"/>
    </row>
    <row r="2619" spans="32:202" x14ac:dyDescent="0.35">
      <c r="AF2619" s="42"/>
      <c r="AG2619" s="42"/>
      <c r="EX2619" s="42"/>
      <c r="EY2619" s="42"/>
      <c r="GP2619" s="42"/>
      <c r="GQ2619" s="42"/>
      <c r="GR2619" s="42"/>
      <c r="GS2619" s="42"/>
      <c r="GT2619" s="42"/>
    </row>
    <row r="2620" spans="32:202" x14ac:dyDescent="0.35">
      <c r="AF2620" s="42"/>
      <c r="AG2620" s="42"/>
      <c r="EX2620" s="42"/>
      <c r="EY2620" s="42"/>
      <c r="GP2620" s="42"/>
      <c r="GQ2620" s="42"/>
      <c r="GR2620" s="42"/>
      <c r="GS2620" s="42"/>
      <c r="GT2620" s="42"/>
    </row>
    <row r="2621" spans="32:202" x14ac:dyDescent="0.35">
      <c r="AF2621" s="42"/>
      <c r="AG2621" s="42"/>
      <c r="EX2621" s="42"/>
      <c r="EY2621" s="42"/>
      <c r="GP2621" s="42"/>
      <c r="GQ2621" s="42"/>
      <c r="GR2621" s="42"/>
      <c r="GS2621" s="42"/>
      <c r="GT2621" s="42"/>
    </row>
    <row r="2622" spans="32:202" x14ac:dyDescent="0.35">
      <c r="AF2622" s="42"/>
      <c r="AG2622" s="42"/>
      <c r="EX2622" s="42"/>
      <c r="EY2622" s="42"/>
      <c r="GP2622" s="42"/>
      <c r="GQ2622" s="42"/>
      <c r="GR2622" s="42"/>
      <c r="GS2622" s="42"/>
      <c r="GT2622" s="42"/>
    </row>
    <row r="2623" spans="32:202" x14ac:dyDescent="0.35">
      <c r="AF2623" s="42"/>
      <c r="AG2623" s="42"/>
      <c r="EX2623" s="42"/>
      <c r="EY2623" s="42"/>
      <c r="GP2623" s="42"/>
      <c r="GQ2623" s="42"/>
      <c r="GR2623" s="42"/>
      <c r="GS2623" s="42"/>
      <c r="GT2623" s="42"/>
    </row>
    <row r="2624" spans="32:202" x14ac:dyDescent="0.35">
      <c r="AF2624" s="42"/>
      <c r="AG2624" s="42"/>
      <c r="EX2624" s="42"/>
      <c r="EY2624" s="42"/>
      <c r="GP2624" s="42"/>
      <c r="GQ2624" s="42"/>
      <c r="GR2624" s="42"/>
      <c r="GS2624" s="42"/>
      <c r="GT2624" s="42"/>
    </row>
    <row r="2625" spans="32:202" x14ac:dyDescent="0.35">
      <c r="AF2625" s="42"/>
      <c r="AG2625" s="42"/>
      <c r="EX2625" s="42"/>
      <c r="EY2625" s="42"/>
      <c r="GP2625" s="42"/>
      <c r="GQ2625" s="42"/>
      <c r="GR2625" s="42"/>
      <c r="GS2625" s="42"/>
      <c r="GT2625" s="42"/>
    </row>
    <row r="2626" spans="32:202" x14ac:dyDescent="0.35">
      <c r="AF2626" s="42"/>
      <c r="AG2626" s="42"/>
      <c r="EX2626" s="42"/>
      <c r="EY2626" s="42"/>
      <c r="GP2626" s="42"/>
      <c r="GQ2626" s="42"/>
      <c r="GR2626" s="42"/>
      <c r="GS2626" s="42"/>
      <c r="GT2626" s="42"/>
    </row>
    <row r="2627" spans="32:202" x14ac:dyDescent="0.35">
      <c r="AF2627" s="42"/>
      <c r="AG2627" s="42"/>
      <c r="EX2627" s="42"/>
      <c r="EY2627" s="42"/>
      <c r="GP2627" s="42"/>
      <c r="GQ2627" s="42"/>
      <c r="GR2627" s="42"/>
      <c r="GS2627" s="42"/>
      <c r="GT2627" s="42"/>
    </row>
    <row r="2628" spans="32:202" x14ac:dyDescent="0.35">
      <c r="AF2628" s="42"/>
      <c r="AG2628" s="42"/>
      <c r="EX2628" s="42"/>
      <c r="EY2628" s="42"/>
      <c r="GP2628" s="42"/>
      <c r="GQ2628" s="42"/>
      <c r="GR2628" s="42"/>
      <c r="GS2628" s="42"/>
      <c r="GT2628" s="42"/>
    </row>
    <row r="2629" spans="32:202" x14ac:dyDescent="0.35">
      <c r="AF2629" s="42"/>
      <c r="AG2629" s="42"/>
      <c r="EX2629" s="42"/>
      <c r="EY2629" s="42"/>
      <c r="GP2629" s="42"/>
      <c r="GQ2629" s="42"/>
      <c r="GR2629" s="42"/>
      <c r="GS2629" s="42"/>
      <c r="GT2629" s="42"/>
    </row>
    <row r="2630" spans="32:202" x14ac:dyDescent="0.35">
      <c r="AF2630" s="42"/>
      <c r="AG2630" s="42"/>
      <c r="EX2630" s="42"/>
      <c r="EY2630" s="42"/>
      <c r="GP2630" s="42"/>
      <c r="GQ2630" s="42"/>
      <c r="GR2630" s="42"/>
      <c r="GS2630" s="42"/>
      <c r="GT2630" s="42"/>
    </row>
    <row r="2631" spans="32:202" x14ac:dyDescent="0.35">
      <c r="AF2631" s="42"/>
      <c r="AG2631" s="42"/>
      <c r="EX2631" s="42"/>
      <c r="EY2631" s="42"/>
      <c r="GP2631" s="42"/>
      <c r="GQ2631" s="42"/>
      <c r="GR2631" s="42"/>
      <c r="GS2631" s="42"/>
      <c r="GT2631" s="42"/>
    </row>
    <row r="2632" spans="32:202" x14ac:dyDescent="0.35">
      <c r="AF2632" s="42"/>
      <c r="AG2632" s="42"/>
      <c r="EX2632" s="42"/>
      <c r="EY2632" s="42"/>
      <c r="GP2632" s="42"/>
      <c r="GQ2632" s="42"/>
      <c r="GR2632" s="42"/>
      <c r="GS2632" s="42"/>
      <c r="GT2632" s="42"/>
    </row>
    <row r="2633" spans="32:202" x14ac:dyDescent="0.35">
      <c r="AF2633" s="42"/>
      <c r="AG2633" s="42"/>
      <c r="EX2633" s="42"/>
      <c r="EY2633" s="42"/>
      <c r="GP2633" s="42"/>
      <c r="GQ2633" s="42"/>
      <c r="GR2633" s="42"/>
      <c r="GS2633" s="42"/>
      <c r="GT2633" s="42"/>
    </row>
    <row r="2634" spans="32:202" x14ac:dyDescent="0.35">
      <c r="AF2634" s="42"/>
      <c r="AG2634" s="42"/>
      <c r="EX2634" s="42"/>
      <c r="EY2634" s="42"/>
      <c r="GP2634" s="42"/>
      <c r="GQ2634" s="42"/>
      <c r="GR2634" s="42"/>
      <c r="GS2634" s="42"/>
      <c r="GT2634" s="42"/>
    </row>
    <row r="2635" spans="32:202" x14ac:dyDescent="0.35">
      <c r="AF2635" s="42"/>
      <c r="AG2635" s="42"/>
      <c r="EX2635" s="42"/>
      <c r="EY2635" s="42"/>
      <c r="GP2635" s="42"/>
      <c r="GQ2635" s="42"/>
      <c r="GR2635" s="42"/>
      <c r="GS2635" s="42"/>
      <c r="GT2635" s="42"/>
    </row>
    <row r="2636" spans="32:202" x14ac:dyDescent="0.35">
      <c r="AF2636" s="42"/>
      <c r="AG2636" s="42"/>
      <c r="EX2636" s="42"/>
      <c r="EY2636" s="42"/>
      <c r="GP2636" s="42"/>
      <c r="GQ2636" s="42"/>
      <c r="GR2636" s="42"/>
      <c r="GS2636" s="42"/>
      <c r="GT2636" s="42"/>
    </row>
    <row r="2637" spans="32:202" x14ac:dyDescent="0.35">
      <c r="AF2637" s="42"/>
      <c r="AG2637" s="42"/>
      <c r="EX2637" s="42"/>
      <c r="EY2637" s="42"/>
      <c r="GP2637" s="42"/>
      <c r="GQ2637" s="42"/>
      <c r="GR2637" s="42"/>
      <c r="GS2637" s="42"/>
      <c r="GT2637" s="42"/>
    </row>
    <row r="2638" spans="32:202" x14ac:dyDescent="0.35">
      <c r="AF2638" s="42"/>
      <c r="AG2638" s="42"/>
      <c r="EX2638" s="42"/>
      <c r="EY2638" s="42"/>
      <c r="GP2638" s="42"/>
      <c r="GQ2638" s="42"/>
      <c r="GR2638" s="42"/>
      <c r="GS2638" s="42"/>
      <c r="GT2638" s="42"/>
    </row>
    <row r="2639" spans="32:202" x14ac:dyDescent="0.35">
      <c r="AF2639" s="42"/>
      <c r="AG2639" s="42"/>
      <c r="EX2639" s="42"/>
      <c r="EY2639" s="42"/>
      <c r="GP2639" s="42"/>
      <c r="GQ2639" s="42"/>
      <c r="GR2639" s="42"/>
      <c r="GS2639" s="42"/>
      <c r="GT2639" s="42"/>
    </row>
    <row r="2640" spans="32:202" x14ac:dyDescent="0.35">
      <c r="AF2640" s="42"/>
      <c r="AG2640" s="42"/>
      <c r="EX2640" s="42"/>
      <c r="EY2640" s="42"/>
      <c r="GP2640" s="42"/>
      <c r="GQ2640" s="42"/>
      <c r="GR2640" s="42"/>
      <c r="GS2640" s="42"/>
      <c r="GT2640" s="42"/>
    </row>
    <row r="2641" spans="32:202" x14ac:dyDescent="0.35">
      <c r="AF2641" s="42"/>
      <c r="AG2641" s="42"/>
      <c r="EX2641" s="42"/>
      <c r="EY2641" s="42"/>
      <c r="GP2641" s="42"/>
      <c r="GQ2641" s="42"/>
      <c r="GR2641" s="42"/>
      <c r="GS2641" s="42"/>
      <c r="GT2641" s="42"/>
    </row>
    <row r="2642" spans="32:202" x14ac:dyDescent="0.35">
      <c r="AF2642" s="42"/>
      <c r="AG2642" s="42"/>
      <c r="EX2642" s="42"/>
      <c r="EY2642" s="42"/>
      <c r="GP2642" s="42"/>
      <c r="GQ2642" s="42"/>
      <c r="GR2642" s="42"/>
      <c r="GS2642" s="42"/>
      <c r="GT2642" s="42"/>
    </row>
    <row r="2643" spans="32:202" x14ac:dyDescent="0.35">
      <c r="AF2643" s="42"/>
      <c r="AG2643" s="42"/>
      <c r="EX2643" s="42"/>
      <c r="EY2643" s="42"/>
      <c r="GP2643" s="42"/>
      <c r="GQ2643" s="42"/>
      <c r="GR2643" s="42"/>
      <c r="GS2643" s="42"/>
      <c r="GT2643" s="42"/>
    </row>
    <row r="2644" spans="32:202" x14ac:dyDescent="0.35">
      <c r="AF2644" s="42"/>
      <c r="AG2644" s="42"/>
      <c r="EX2644" s="42"/>
      <c r="EY2644" s="42"/>
      <c r="GP2644" s="42"/>
      <c r="GQ2644" s="42"/>
      <c r="GR2644" s="42"/>
      <c r="GS2644" s="42"/>
      <c r="GT2644" s="42"/>
    </row>
    <row r="2645" spans="32:202" x14ac:dyDescent="0.35">
      <c r="AF2645" s="42"/>
      <c r="AG2645" s="42"/>
      <c r="EX2645" s="42"/>
      <c r="EY2645" s="42"/>
      <c r="GP2645" s="42"/>
      <c r="GQ2645" s="42"/>
      <c r="GR2645" s="42"/>
      <c r="GS2645" s="42"/>
      <c r="GT2645" s="42"/>
    </row>
    <row r="2646" spans="32:202" x14ac:dyDescent="0.35">
      <c r="AF2646" s="42"/>
      <c r="AG2646" s="42"/>
      <c r="EX2646" s="42"/>
      <c r="EY2646" s="42"/>
      <c r="GP2646" s="42"/>
      <c r="GQ2646" s="42"/>
      <c r="GR2646" s="42"/>
      <c r="GS2646" s="42"/>
      <c r="GT2646" s="42"/>
    </row>
    <row r="2647" spans="32:202" x14ac:dyDescent="0.35">
      <c r="AF2647" s="42"/>
      <c r="AG2647" s="42"/>
      <c r="EX2647" s="42"/>
      <c r="EY2647" s="42"/>
      <c r="GP2647" s="42"/>
      <c r="GQ2647" s="42"/>
      <c r="GR2647" s="42"/>
      <c r="GS2647" s="42"/>
      <c r="GT2647" s="42"/>
    </row>
    <row r="2648" spans="32:202" x14ac:dyDescent="0.35">
      <c r="AF2648" s="42"/>
      <c r="AG2648" s="42"/>
      <c r="EX2648" s="42"/>
      <c r="EY2648" s="42"/>
      <c r="GP2648" s="42"/>
      <c r="GQ2648" s="42"/>
      <c r="GR2648" s="42"/>
      <c r="GS2648" s="42"/>
      <c r="GT2648" s="42"/>
    </row>
    <row r="2649" spans="32:202" x14ac:dyDescent="0.35">
      <c r="AF2649" s="42"/>
      <c r="AG2649" s="42"/>
      <c r="EX2649" s="42"/>
      <c r="EY2649" s="42"/>
      <c r="GP2649" s="42"/>
      <c r="GQ2649" s="42"/>
      <c r="GR2649" s="42"/>
      <c r="GS2649" s="42"/>
      <c r="GT2649" s="42"/>
    </row>
    <row r="2650" spans="32:202" x14ac:dyDescent="0.35">
      <c r="AF2650" s="42"/>
      <c r="AG2650" s="42"/>
      <c r="EX2650" s="42"/>
      <c r="EY2650" s="42"/>
      <c r="GP2650" s="42"/>
      <c r="GQ2650" s="42"/>
      <c r="GR2650" s="42"/>
      <c r="GS2650" s="42"/>
      <c r="GT2650" s="42"/>
    </row>
    <row r="2651" spans="32:202" x14ac:dyDescent="0.35">
      <c r="AF2651" s="42"/>
      <c r="AG2651" s="42"/>
      <c r="EX2651" s="42"/>
      <c r="EY2651" s="42"/>
      <c r="GP2651" s="42"/>
      <c r="GQ2651" s="42"/>
      <c r="GR2651" s="42"/>
      <c r="GS2651" s="42"/>
      <c r="GT2651" s="42"/>
    </row>
    <row r="2652" spans="32:202" x14ac:dyDescent="0.35">
      <c r="AF2652" s="42"/>
      <c r="AG2652" s="42"/>
      <c r="EX2652" s="42"/>
      <c r="EY2652" s="42"/>
      <c r="GP2652" s="42"/>
      <c r="GQ2652" s="42"/>
      <c r="GR2652" s="42"/>
      <c r="GS2652" s="42"/>
      <c r="GT2652" s="42"/>
    </row>
    <row r="2653" spans="32:202" x14ac:dyDescent="0.35">
      <c r="AF2653" s="42"/>
      <c r="AG2653" s="42"/>
      <c r="EX2653" s="42"/>
      <c r="EY2653" s="42"/>
      <c r="GP2653" s="42"/>
      <c r="GQ2653" s="42"/>
      <c r="GR2653" s="42"/>
      <c r="GS2653" s="42"/>
      <c r="GT2653" s="42"/>
    </row>
    <row r="2654" spans="32:202" x14ac:dyDescent="0.35">
      <c r="AF2654" s="42"/>
      <c r="AG2654" s="42"/>
      <c r="EX2654" s="42"/>
      <c r="EY2654" s="42"/>
      <c r="GP2654" s="42"/>
      <c r="GQ2654" s="42"/>
      <c r="GR2654" s="42"/>
      <c r="GS2654" s="42"/>
      <c r="GT2654" s="42"/>
    </row>
    <row r="2655" spans="32:202" x14ac:dyDescent="0.35">
      <c r="AF2655" s="42"/>
      <c r="AG2655" s="42"/>
      <c r="EX2655" s="42"/>
      <c r="EY2655" s="42"/>
      <c r="GP2655" s="42"/>
      <c r="GQ2655" s="42"/>
      <c r="GR2655" s="42"/>
      <c r="GS2655" s="42"/>
      <c r="GT2655" s="42"/>
    </row>
    <row r="2656" spans="32:202" x14ac:dyDescent="0.35">
      <c r="AF2656" s="42"/>
      <c r="AG2656" s="42"/>
      <c r="EX2656" s="42"/>
      <c r="EY2656" s="42"/>
      <c r="GP2656" s="42"/>
      <c r="GQ2656" s="42"/>
      <c r="GR2656" s="42"/>
      <c r="GS2656" s="42"/>
      <c r="GT2656" s="42"/>
    </row>
    <row r="2657" spans="32:202" x14ac:dyDescent="0.35">
      <c r="AF2657" s="42"/>
      <c r="AG2657" s="42"/>
      <c r="EX2657" s="42"/>
      <c r="EY2657" s="42"/>
      <c r="GP2657" s="42"/>
      <c r="GQ2657" s="42"/>
      <c r="GR2657" s="42"/>
      <c r="GS2657" s="42"/>
      <c r="GT2657" s="42"/>
    </row>
    <row r="2658" spans="32:202" x14ac:dyDescent="0.35">
      <c r="AF2658" s="42"/>
      <c r="AG2658" s="42"/>
      <c r="EX2658" s="42"/>
      <c r="EY2658" s="42"/>
      <c r="GP2658" s="42"/>
      <c r="GQ2658" s="42"/>
      <c r="GR2658" s="42"/>
      <c r="GS2658" s="42"/>
      <c r="GT2658" s="42"/>
    </row>
    <row r="2659" spans="32:202" x14ac:dyDescent="0.35">
      <c r="AF2659" s="42"/>
      <c r="AG2659" s="42"/>
      <c r="EX2659" s="42"/>
      <c r="EY2659" s="42"/>
      <c r="GP2659" s="42"/>
      <c r="GQ2659" s="42"/>
      <c r="GR2659" s="42"/>
      <c r="GS2659" s="42"/>
      <c r="GT2659" s="42"/>
    </row>
    <row r="2660" spans="32:202" x14ac:dyDescent="0.35">
      <c r="AF2660" s="42"/>
      <c r="AG2660" s="42"/>
      <c r="EX2660" s="42"/>
      <c r="EY2660" s="42"/>
      <c r="GP2660" s="42"/>
      <c r="GQ2660" s="42"/>
      <c r="GR2660" s="42"/>
      <c r="GS2660" s="42"/>
      <c r="GT2660" s="42"/>
    </row>
    <row r="2661" spans="32:202" x14ac:dyDescent="0.35">
      <c r="AF2661" s="42"/>
      <c r="AG2661" s="42"/>
      <c r="EX2661" s="42"/>
      <c r="EY2661" s="42"/>
      <c r="GP2661" s="42"/>
      <c r="GQ2661" s="42"/>
      <c r="GR2661" s="42"/>
      <c r="GS2661" s="42"/>
      <c r="GT2661" s="42"/>
    </row>
    <row r="2662" spans="32:202" x14ac:dyDescent="0.35">
      <c r="AF2662" s="42"/>
      <c r="AG2662" s="42"/>
      <c r="EX2662" s="42"/>
      <c r="EY2662" s="42"/>
      <c r="GP2662" s="42"/>
      <c r="GQ2662" s="42"/>
      <c r="GR2662" s="42"/>
      <c r="GS2662" s="42"/>
      <c r="GT2662" s="42"/>
    </row>
    <row r="2663" spans="32:202" x14ac:dyDescent="0.35">
      <c r="AF2663" s="42"/>
      <c r="AG2663" s="42"/>
      <c r="EX2663" s="42"/>
      <c r="EY2663" s="42"/>
      <c r="GP2663" s="42"/>
      <c r="GQ2663" s="42"/>
      <c r="GR2663" s="42"/>
      <c r="GS2663" s="42"/>
      <c r="GT2663" s="42"/>
    </row>
    <row r="2664" spans="32:202" x14ac:dyDescent="0.35">
      <c r="AF2664" s="42"/>
      <c r="AG2664" s="42"/>
      <c r="EX2664" s="42"/>
      <c r="EY2664" s="42"/>
      <c r="GP2664" s="42"/>
      <c r="GQ2664" s="42"/>
      <c r="GR2664" s="42"/>
      <c r="GS2664" s="42"/>
      <c r="GT2664" s="42"/>
    </row>
    <row r="2665" spans="32:202" x14ac:dyDescent="0.35">
      <c r="AF2665" s="42"/>
      <c r="AG2665" s="42"/>
      <c r="EX2665" s="42"/>
      <c r="EY2665" s="42"/>
      <c r="GP2665" s="42"/>
      <c r="GQ2665" s="42"/>
      <c r="GR2665" s="42"/>
      <c r="GS2665" s="42"/>
      <c r="GT2665" s="42"/>
    </row>
    <row r="2666" spans="32:202" x14ac:dyDescent="0.35">
      <c r="AF2666" s="42"/>
      <c r="AG2666" s="42"/>
      <c r="EX2666" s="42"/>
      <c r="EY2666" s="42"/>
      <c r="GP2666" s="42"/>
      <c r="GQ2666" s="42"/>
      <c r="GR2666" s="42"/>
      <c r="GS2666" s="42"/>
      <c r="GT2666" s="42"/>
    </row>
    <row r="2667" spans="32:202" x14ac:dyDescent="0.35">
      <c r="AF2667" s="42"/>
      <c r="AG2667" s="42"/>
      <c r="EX2667" s="42"/>
      <c r="EY2667" s="42"/>
      <c r="GP2667" s="42"/>
      <c r="GQ2667" s="42"/>
      <c r="GR2667" s="42"/>
      <c r="GS2667" s="42"/>
      <c r="GT2667" s="42"/>
    </row>
    <row r="2668" spans="32:202" x14ac:dyDescent="0.35">
      <c r="AF2668" s="42"/>
      <c r="AG2668" s="42"/>
      <c r="EX2668" s="42"/>
      <c r="EY2668" s="42"/>
      <c r="GP2668" s="42"/>
      <c r="GQ2668" s="42"/>
      <c r="GR2668" s="42"/>
      <c r="GS2668" s="42"/>
      <c r="GT2668" s="42"/>
    </row>
    <row r="2669" spans="32:202" x14ac:dyDescent="0.35">
      <c r="AF2669" s="42"/>
      <c r="AG2669" s="42"/>
      <c r="EX2669" s="42"/>
      <c r="EY2669" s="42"/>
      <c r="GP2669" s="42"/>
      <c r="GQ2669" s="42"/>
      <c r="GR2669" s="42"/>
      <c r="GS2669" s="42"/>
      <c r="GT2669" s="42"/>
    </row>
    <row r="2670" spans="32:202" x14ac:dyDescent="0.35">
      <c r="AF2670" s="42"/>
      <c r="AG2670" s="42"/>
      <c r="EX2670" s="42"/>
      <c r="EY2670" s="42"/>
      <c r="GP2670" s="42"/>
      <c r="GQ2670" s="42"/>
      <c r="GR2670" s="42"/>
      <c r="GS2670" s="42"/>
      <c r="GT2670" s="42"/>
    </row>
    <row r="2671" spans="32:202" x14ac:dyDescent="0.35">
      <c r="AF2671" s="42"/>
      <c r="AG2671" s="42"/>
      <c r="EX2671" s="42"/>
      <c r="EY2671" s="42"/>
      <c r="GP2671" s="42"/>
      <c r="GQ2671" s="42"/>
      <c r="GR2671" s="42"/>
      <c r="GS2671" s="42"/>
      <c r="GT2671" s="42"/>
    </row>
    <row r="2672" spans="32:202" x14ac:dyDescent="0.35">
      <c r="AF2672" s="42"/>
      <c r="AG2672" s="42"/>
      <c r="EX2672" s="42"/>
      <c r="EY2672" s="42"/>
      <c r="GP2672" s="42"/>
      <c r="GQ2672" s="42"/>
      <c r="GR2672" s="42"/>
      <c r="GS2672" s="42"/>
      <c r="GT2672" s="42"/>
    </row>
    <row r="2673" spans="32:202" x14ac:dyDescent="0.35">
      <c r="AF2673" s="42"/>
      <c r="AG2673" s="42"/>
      <c r="EX2673" s="42"/>
      <c r="EY2673" s="42"/>
      <c r="GP2673" s="42"/>
      <c r="GQ2673" s="42"/>
      <c r="GR2673" s="42"/>
      <c r="GS2673" s="42"/>
      <c r="GT2673" s="42"/>
    </row>
    <row r="2674" spans="32:202" x14ac:dyDescent="0.35">
      <c r="AF2674" s="42"/>
      <c r="AG2674" s="42"/>
      <c r="EX2674" s="42"/>
      <c r="EY2674" s="42"/>
      <c r="GP2674" s="42"/>
      <c r="GQ2674" s="42"/>
      <c r="GR2674" s="42"/>
      <c r="GS2674" s="42"/>
      <c r="GT2674" s="42"/>
    </row>
    <row r="2675" spans="32:202" x14ac:dyDescent="0.35">
      <c r="AF2675" s="42"/>
      <c r="AG2675" s="42"/>
      <c r="EX2675" s="42"/>
      <c r="EY2675" s="42"/>
      <c r="GP2675" s="42"/>
      <c r="GQ2675" s="42"/>
      <c r="GR2675" s="42"/>
      <c r="GS2675" s="42"/>
      <c r="GT2675" s="42"/>
    </row>
    <row r="2676" spans="32:202" x14ac:dyDescent="0.35">
      <c r="AF2676" s="42"/>
      <c r="AG2676" s="42"/>
      <c r="EX2676" s="42"/>
      <c r="EY2676" s="42"/>
      <c r="GP2676" s="42"/>
      <c r="GQ2676" s="42"/>
      <c r="GR2676" s="42"/>
      <c r="GS2676" s="42"/>
      <c r="GT2676" s="42"/>
    </row>
    <row r="2677" spans="32:202" x14ac:dyDescent="0.35">
      <c r="AF2677" s="42"/>
      <c r="AG2677" s="42"/>
      <c r="EX2677" s="42"/>
      <c r="EY2677" s="42"/>
      <c r="GP2677" s="42"/>
      <c r="GQ2677" s="42"/>
      <c r="GR2677" s="42"/>
      <c r="GS2677" s="42"/>
      <c r="GT2677" s="42"/>
    </row>
    <row r="2678" spans="32:202" x14ac:dyDescent="0.35">
      <c r="AF2678" s="42"/>
      <c r="AG2678" s="42"/>
      <c r="EX2678" s="42"/>
      <c r="EY2678" s="42"/>
      <c r="GP2678" s="42"/>
      <c r="GQ2678" s="42"/>
      <c r="GR2678" s="42"/>
      <c r="GS2678" s="42"/>
      <c r="GT2678" s="42"/>
    </row>
    <row r="2679" spans="32:202" x14ac:dyDescent="0.35">
      <c r="AF2679" s="42"/>
      <c r="AG2679" s="42"/>
      <c r="EX2679" s="42"/>
      <c r="EY2679" s="42"/>
      <c r="GP2679" s="42"/>
      <c r="GQ2679" s="42"/>
      <c r="GR2679" s="42"/>
      <c r="GS2679" s="42"/>
      <c r="GT2679" s="42"/>
    </row>
    <row r="2680" spans="32:202" x14ac:dyDescent="0.35">
      <c r="AF2680" s="42"/>
      <c r="AG2680" s="42"/>
      <c r="EX2680" s="42"/>
      <c r="EY2680" s="42"/>
      <c r="GP2680" s="42"/>
      <c r="GQ2680" s="42"/>
      <c r="GR2680" s="42"/>
      <c r="GS2680" s="42"/>
      <c r="GT2680" s="42"/>
    </row>
    <row r="2681" spans="32:202" x14ac:dyDescent="0.35">
      <c r="AF2681" s="42"/>
      <c r="AG2681" s="42"/>
      <c r="EX2681" s="42"/>
      <c r="EY2681" s="42"/>
      <c r="GP2681" s="42"/>
      <c r="GQ2681" s="42"/>
      <c r="GR2681" s="42"/>
      <c r="GS2681" s="42"/>
      <c r="GT2681" s="42"/>
    </row>
    <row r="2682" spans="32:202" x14ac:dyDescent="0.35">
      <c r="AF2682" s="42"/>
      <c r="AG2682" s="42"/>
      <c r="EX2682" s="42"/>
      <c r="EY2682" s="42"/>
      <c r="GP2682" s="42"/>
      <c r="GQ2682" s="42"/>
      <c r="GR2682" s="42"/>
      <c r="GS2682" s="42"/>
      <c r="GT2682" s="42"/>
    </row>
    <row r="2683" spans="32:202" x14ac:dyDescent="0.35">
      <c r="AF2683" s="42"/>
      <c r="AG2683" s="42"/>
      <c r="EX2683" s="42"/>
      <c r="EY2683" s="42"/>
      <c r="GP2683" s="42"/>
      <c r="GQ2683" s="42"/>
      <c r="GR2683" s="42"/>
      <c r="GS2683" s="42"/>
      <c r="GT2683" s="42"/>
    </row>
    <row r="2684" spans="32:202" x14ac:dyDescent="0.35">
      <c r="AF2684" s="42"/>
      <c r="AG2684" s="42"/>
      <c r="EX2684" s="42"/>
      <c r="EY2684" s="42"/>
      <c r="GP2684" s="42"/>
      <c r="GQ2684" s="42"/>
      <c r="GR2684" s="42"/>
      <c r="GS2684" s="42"/>
      <c r="GT2684" s="42"/>
    </row>
    <row r="2685" spans="32:202" x14ac:dyDescent="0.35">
      <c r="AF2685" s="42"/>
      <c r="AG2685" s="42"/>
      <c r="EX2685" s="42"/>
      <c r="EY2685" s="42"/>
      <c r="GP2685" s="42"/>
      <c r="GQ2685" s="42"/>
      <c r="GR2685" s="42"/>
      <c r="GS2685" s="42"/>
      <c r="GT2685" s="42"/>
    </row>
    <row r="2686" spans="32:202" x14ac:dyDescent="0.35">
      <c r="AF2686" s="42"/>
      <c r="AG2686" s="42"/>
      <c r="EX2686" s="42"/>
      <c r="EY2686" s="42"/>
      <c r="GP2686" s="42"/>
      <c r="GQ2686" s="42"/>
      <c r="GR2686" s="42"/>
      <c r="GS2686" s="42"/>
      <c r="GT2686" s="42"/>
    </row>
    <row r="2687" spans="32:202" x14ac:dyDescent="0.35">
      <c r="AF2687" s="42"/>
      <c r="AG2687" s="42"/>
      <c r="EX2687" s="42"/>
      <c r="EY2687" s="42"/>
      <c r="GP2687" s="42"/>
      <c r="GQ2687" s="42"/>
      <c r="GR2687" s="42"/>
      <c r="GS2687" s="42"/>
      <c r="GT2687" s="42"/>
    </row>
    <row r="2688" spans="32:202" x14ac:dyDescent="0.35">
      <c r="AF2688" s="42"/>
      <c r="AG2688" s="42"/>
      <c r="EX2688" s="42"/>
      <c r="EY2688" s="42"/>
      <c r="GP2688" s="42"/>
      <c r="GQ2688" s="42"/>
      <c r="GR2688" s="42"/>
      <c r="GS2688" s="42"/>
      <c r="GT2688" s="42"/>
    </row>
    <row r="2689" spans="32:202" x14ac:dyDescent="0.35">
      <c r="AF2689" s="42"/>
      <c r="AG2689" s="42"/>
      <c r="EX2689" s="42"/>
      <c r="EY2689" s="42"/>
      <c r="GP2689" s="42"/>
      <c r="GQ2689" s="42"/>
      <c r="GR2689" s="42"/>
      <c r="GS2689" s="42"/>
      <c r="GT2689" s="42"/>
    </row>
    <row r="2690" spans="32:202" x14ac:dyDescent="0.35">
      <c r="AF2690" s="42"/>
      <c r="AG2690" s="42"/>
      <c r="EX2690" s="42"/>
      <c r="EY2690" s="42"/>
      <c r="GP2690" s="42"/>
      <c r="GQ2690" s="42"/>
      <c r="GR2690" s="42"/>
      <c r="GS2690" s="42"/>
      <c r="GT2690" s="42"/>
    </row>
    <row r="2691" spans="32:202" x14ac:dyDescent="0.35">
      <c r="AF2691" s="42"/>
      <c r="AG2691" s="42"/>
      <c r="EX2691" s="42"/>
      <c r="EY2691" s="42"/>
      <c r="GP2691" s="42"/>
      <c r="GQ2691" s="42"/>
      <c r="GR2691" s="42"/>
      <c r="GS2691" s="42"/>
      <c r="GT2691" s="42"/>
    </row>
    <row r="2692" spans="32:202" x14ac:dyDescent="0.35">
      <c r="AF2692" s="42"/>
      <c r="AG2692" s="42"/>
      <c r="EX2692" s="42"/>
      <c r="EY2692" s="42"/>
      <c r="GP2692" s="42"/>
      <c r="GQ2692" s="42"/>
      <c r="GR2692" s="42"/>
      <c r="GS2692" s="42"/>
      <c r="GT2692" s="42"/>
    </row>
    <row r="2693" spans="32:202" x14ac:dyDescent="0.35">
      <c r="AF2693" s="42"/>
      <c r="AG2693" s="42"/>
      <c r="EX2693" s="42"/>
      <c r="EY2693" s="42"/>
      <c r="GP2693" s="42"/>
      <c r="GQ2693" s="42"/>
      <c r="GR2693" s="42"/>
      <c r="GS2693" s="42"/>
      <c r="GT2693" s="42"/>
    </row>
    <row r="2694" spans="32:202" x14ac:dyDescent="0.35">
      <c r="AF2694" s="42"/>
      <c r="AG2694" s="42"/>
      <c r="EX2694" s="42"/>
      <c r="EY2694" s="42"/>
      <c r="GP2694" s="42"/>
      <c r="GQ2694" s="42"/>
      <c r="GR2694" s="42"/>
      <c r="GS2694" s="42"/>
      <c r="GT2694" s="42"/>
    </row>
    <row r="2695" spans="32:202" x14ac:dyDescent="0.35">
      <c r="AF2695" s="42"/>
      <c r="AG2695" s="42"/>
      <c r="EX2695" s="42"/>
      <c r="EY2695" s="42"/>
      <c r="GP2695" s="42"/>
      <c r="GQ2695" s="42"/>
      <c r="GR2695" s="42"/>
      <c r="GS2695" s="42"/>
      <c r="GT2695" s="42"/>
    </row>
    <row r="2696" spans="32:202" x14ac:dyDescent="0.35">
      <c r="AF2696" s="42"/>
      <c r="AG2696" s="42"/>
      <c r="EX2696" s="42"/>
      <c r="EY2696" s="42"/>
      <c r="GP2696" s="42"/>
      <c r="GQ2696" s="42"/>
      <c r="GR2696" s="42"/>
      <c r="GS2696" s="42"/>
      <c r="GT2696" s="42"/>
    </row>
    <row r="2697" spans="32:202" x14ac:dyDescent="0.35">
      <c r="AF2697" s="42"/>
      <c r="AG2697" s="42"/>
      <c r="EX2697" s="42"/>
      <c r="EY2697" s="42"/>
      <c r="GP2697" s="42"/>
      <c r="GQ2697" s="42"/>
      <c r="GR2697" s="42"/>
      <c r="GS2697" s="42"/>
      <c r="GT2697" s="42"/>
    </row>
    <row r="2698" spans="32:202" x14ac:dyDescent="0.35">
      <c r="AF2698" s="42"/>
      <c r="AG2698" s="42"/>
      <c r="EX2698" s="42"/>
      <c r="EY2698" s="42"/>
      <c r="GP2698" s="42"/>
      <c r="GQ2698" s="42"/>
      <c r="GR2698" s="42"/>
      <c r="GS2698" s="42"/>
      <c r="GT2698" s="42"/>
    </row>
    <row r="2699" spans="32:202" x14ac:dyDescent="0.35">
      <c r="AF2699" s="42"/>
      <c r="AG2699" s="42"/>
      <c r="EX2699" s="42"/>
      <c r="EY2699" s="42"/>
      <c r="GP2699" s="42"/>
      <c r="GQ2699" s="42"/>
      <c r="GR2699" s="42"/>
      <c r="GS2699" s="42"/>
      <c r="GT2699" s="42"/>
    </row>
    <row r="2700" spans="32:202" x14ac:dyDescent="0.35">
      <c r="AF2700" s="42"/>
      <c r="AG2700" s="42"/>
      <c r="EX2700" s="42"/>
      <c r="EY2700" s="42"/>
      <c r="GP2700" s="42"/>
      <c r="GQ2700" s="42"/>
      <c r="GR2700" s="42"/>
      <c r="GS2700" s="42"/>
      <c r="GT2700" s="42"/>
    </row>
    <row r="2701" spans="32:202" x14ac:dyDescent="0.35">
      <c r="AF2701" s="42"/>
      <c r="AG2701" s="42"/>
      <c r="EX2701" s="42"/>
      <c r="EY2701" s="42"/>
      <c r="GP2701" s="42"/>
      <c r="GQ2701" s="42"/>
      <c r="GR2701" s="42"/>
      <c r="GS2701" s="42"/>
      <c r="GT2701" s="42"/>
    </row>
    <row r="2702" spans="32:202" x14ac:dyDescent="0.35">
      <c r="AF2702" s="42"/>
      <c r="AG2702" s="42"/>
      <c r="EX2702" s="42"/>
      <c r="EY2702" s="42"/>
      <c r="GP2702" s="42"/>
      <c r="GQ2702" s="42"/>
      <c r="GR2702" s="42"/>
      <c r="GS2702" s="42"/>
      <c r="GT2702" s="42"/>
    </row>
    <row r="2703" spans="32:202" x14ac:dyDescent="0.35">
      <c r="AF2703" s="42"/>
      <c r="AG2703" s="42"/>
      <c r="EX2703" s="42"/>
      <c r="EY2703" s="42"/>
      <c r="GP2703" s="42"/>
      <c r="GQ2703" s="42"/>
      <c r="GR2703" s="42"/>
      <c r="GS2703" s="42"/>
      <c r="GT2703" s="42"/>
    </row>
    <row r="2704" spans="32:202" x14ac:dyDescent="0.35">
      <c r="AF2704" s="42"/>
      <c r="AG2704" s="42"/>
      <c r="EX2704" s="42"/>
      <c r="EY2704" s="42"/>
      <c r="GP2704" s="42"/>
      <c r="GQ2704" s="42"/>
      <c r="GR2704" s="42"/>
      <c r="GS2704" s="42"/>
      <c r="GT2704" s="42"/>
    </row>
    <row r="2705" spans="32:202" x14ac:dyDescent="0.35">
      <c r="AF2705" s="42"/>
      <c r="AG2705" s="42"/>
      <c r="EX2705" s="42"/>
      <c r="EY2705" s="42"/>
      <c r="GP2705" s="42"/>
      <c r="GQ2705" s="42"/>
      <c r="GR2705" s="42"/>
      <c r="GS2705" s="42"/>
      <c r="GT2705" s="42"/>
    </row>
    <row r="2706" spans="32:202" x14ac:dyDescent="0.35">
      <c r="AF2706" s="42"/>
      <c r="AG2706" s="42"/>
      <c r="EX2706" s="42"/>
      <c r="EY2706" s="42"/>
      <c r="GP2706" s="42"/>
      <c r="GQ2706" s="42"/>
      <c r="GR2706" s="42"/>
      <c r="GS2706" s="42"/>
      <c r="GT2706" s="42"/>
    </row>
    <row r="2707" spans="32:202" x14ac:dyDescent="0.35">
      <c r="AF2707" s="42"/>
      <c r="AG2707" s="42"/>
      <c r="EX2707" s="42"/>
      <c r="EY2707" s="42"/>
      <c r="GP2707" s="42"/>
      <c r="GQ2707" s="42"/>
      <c r="GR2707" s="42"/>
      <c r="GS2707" s="42"/>
      <c r="GT2707" s="42"/>
    </row>
    <row r="2708" spans="32:202" x14ac:dyDescent="0.35">
      <c r="AF2708" s="42"/>
      <c r="AG2708" s="42"/>
      <c r="EX2708" s="42"/>
      <c r="EY2708" s="42"/>
      <c r="GP2708" s="42"/>
      <c r="GQ2708" s="42"/>
      <c r="GR2708" s="42"/>
      <c r="GS2708" s="42"/>
      <c r="GT2708" s="42"/>
    </row>
    <row r="2709" spans="32:202" x14ac:dyDescent="0.35">
      <c r="AF2709" s="42"/>
      <c r="AG2709" s="42"/>
      <c r="EX2709" s="42"/>
      <c r="EY2709" s="42"/>
      <c r="GP2709" s="42"/>
      <c r="GQ2709" s="42"/>
      <c r="GR2709" s="42"/>
      <c r="GS2709" s="42"/>
      <c r="GT2709" s="42"/>
    </row>
    <row r="2710" spans="32:202" x14ac:dyDescent="0.35">
      <c r="AF2710" s="42"/>
      <c r="AG2710" s="42"/>
      <c r="EX2710" s="42"/>
      <c r="EY2710" s="42"/>
      <c r="GP2710" s="42"/>
      <c r="GQ2710" s="42"/>
      <c r="GR2710" s="42"/>
      <c r="GS2710" s="42"/>
      <c r="GT2710" s="42"/>
    </row>
    <row r="2711" spans="32:202" x14ac:dyDescent="0.35">
      <c r="AF2711" s="42"/>
      <c r="AG2711" s="42"/>
      <c r="EX2711" s="42"/>
      <c r="EY2711" s="42"/>
      <c r="GP2711" s="42"/>
      <c r="GQ2711" s="42"/>
      <c r="GR2711" s="42"/>
      <c r="GS2711" s="42"/>
      <c r="GT2711" s="42"/>
    </row>
    <row r="2712" spans="32:202" x14ac:dyDescent="0.35">
      <c r="AF2712" s="42"/>
      <c r="AG2712" s="42"/>
      <c r="EX2712" s="42"/>
      <c r="EY2712" s="42"/>
      <c r="GP2712" s="42"/>
      <c r="GQ2712" s="42"/>
      <c r="GR2712" s="42"/>
      <c r="GS2712" s="42"/>
      <c r="GT2712" s="42"/>
    </row>
    <row r="2713" spans="32:202" x14ac:dyDescent="0.35">
      <c r="AF2713" s="42"/>
      <c r="AG2713" s="42"/>
      <c r="EX2713" s="42"/>
      <c r="EY2713" s="42"/>
      <c r="GP2713" s="42"/>
      <c r="GQ2713" s="42"/>
      <c r="GR2713" s="42"/>
      <c r="GS2713" s="42"/>
      <c r="GT2713" s="42"/>
    </row>
    <row r="2714" spans="32:202" x14ac:dyDescent="0.35">
      <c r="AF2714" s="42"/>
      <c r="AG2714" s="42"/>
      <c r="EX2714" s="42"/>
      <c r="EY2714" s="42"/>
      <c r="GP2714" s="42"/>
      <c r="GQ2714" s="42"/>
      <c r="GR2714" s="42"/>
      <c r="GS2714" s="42"/>
      <c r="GT2714" s="42"/>
    </row>
    <row r="2715" spans="32:202" x14ac:dyDescent="0.35">
      <c r="AF2715" s="42"/>
      <c r="AG2715" s="42"/>
      <c r="EX2715" s="42"/>
      <c r="EY2715" s="42"/>
      <c r="GP2715" s="42"/>
      <c r="GQ2715" s="42"/>
      <c r="GR2715" s="42"/>
      <c r="GS2715" s="42"/>
      <c r="GT2715" s="42"/>
    </row>
    <row r="2716" spans="32:202" x14ac:dyDescent="0.35">
      <c r="AF2716" s="42"/>
      <c r="AG2716" s="42"/>
      <c r="EX2716" s="42"/>
      <c r="EY2716" s="42"/>
      <c r="GP2716" s="42"/>
      <c r="GQ2716" s="42"/>
      <c r="GR2716" s="42"/>
      <c r="GS2716" s="42"/>
      <c r="GT2716" s="42"/>
    </row>
    <row r="2717" spans="32:202" x14ac:dyDescent="0.35">
      <c r="AF2717" s="42"/>
      <c r="AG2717" s="42"/>
      <c r="EX2717" s="42"/>
      <c r="EY2717" s="42"/>
      <c r="GP2717" s="42"/>
      <c r="GQ2717" s="42"/>
      <c r="GR2717" s="42"/>
      <c r="GS2717" s="42"/>
      <c r="GT2717" s="42"/>
    </row>
    <row r="2718" spans="32:202" x14ac:dyDescent="0.35">
      <c r="AF2718" s="42"/>
      <c r="AG2718" s="42"/>
      <c r="EX2718" s="42"/>
      <c r="EY2718" s="42"/>
      <c r="GP2718" s="42"/>
      <c r="GQ2718" s="42"/>
      <c r="GR2718" s="42"/>
      <c r="GS2718" s="42"/>
      <c r="GT2718" s="42"/>
    </row>
    <row r="2719" spans="32:202" x14ac:dyDescent="0.35">
      <c r="AF2719" s="42"/>
      <c r="AG2719" s="42"/>
      <c r="EX2719" s="42"/>
      <c r="EY2719" s="42"/>
      <c r="GP2719" s="42"/>
      <c r="GQ2719" s="42"/>
      <c r="GR2719" s="42"/>
      <c r="GS2719" s="42"/>
      <c r="GT2719" s="42"/>
    </row>
    <row r="2720" spans="32:202" x14ac:dyDescent="0.35">
      <c r="AF2720" s="42"/>
      <c r="AG2720" s="42"/>
      <c r="EX2720" s="42"/>
      <c r="EY2720" s="42"/>
      <c r="GP2720" s="42"/>
      <c r="GQ2720" s="42"/>
      <c r="GR2720" s="42"/>
      <c r="GS2720" s="42"/>
      <c r="GT2720" s="42"/>
    </row>
    <row r="2721" spans="32:202" x14ac:dyDescent="0.35">
      <c r="AF2721" s="42"/>
      <c r="AG2721" s="42"/>
      <c r="EX2721" s="42"/>
      <c r="EY2721" s="42"/>
      <c r="GP2721" s="42"/>
      <c r="GQ2721" s="42"/>
      <c r="GR2721" s="42"/>
      <c r="GS2721" s="42"/>
      <c r="GT2721" s="42"/>
    </row>
    <row r="2722" spans="32:202" x14ac:dyDescent="0.35">
      <c r="AF2722" s="42"/>
      <c r="AG2722" s="42"/>
      <c r="EX2722" s="42"/>
      <c r="EY2722" s="42"/>
      <c r="GP2722" s="42"/>
      <c r="GQ2722" s="42"/>
      <c r="GR2722" s="42"/>
      <c r="GS2722" s="42"/>
      <c r="GT2722" s="42"/>
    </row>
    <row r="2723" spans="32:202" x14ac:dyDescent="0.35">
      <c r="AF2723" s="42"/>
      <c r="AG2723" s="42"/>
      <c r="EX2723" s="42"/>
      <c r="EY2723" s="42"/>
      <c r="GP2723" s="42"/>
      <c r="GQ2723" s="42"/>
      <c r="GR2723" s="42"/>
      <c r="GS2723" s="42"/>
      <c r="GT2723" s="42"/>
    </row>
    <row r="2724" spans="32:202" x14ac:dyDescent="0.35">
      <c r="AF2724" s="42"/>
      <c r="AG2724" s="42"/>
      <c r="EX2724" s="42"/>
      <c r="EY2724" s="42"/>
      <c r="GP2724" s="42"/>
      <c r="GQ2724" s="42"/>
      <c r="GR2724" s="42"/>
      <c r="GS2724" s="42"/>
      <c r="GT2724" s="42"/>
    </row>
    <row r="2725" spans="32:202" x14ac:dyDescent="0.35">
      <c r="AF2725" s="42"/>
      <c r="AG2725" s="42"/>
      <c r="EX2725" s="42"/>
      <c r="EY2725" s="42"/>
      <c r="GP2725" s="42"/>
      <c r="GQ2725" s="42"/>
      <c r="GR2725" s="42"/>
      <c r="GS2725" s="42"/>
      <c r="GT2725" s="42"/>
    </row>
    <row r="2726" spans="32:202" x14ac:dyDescent="0.35">
      <c r="AF2726" s="42"/>
      <c r="AG2726" s="42"/>
      <c r="EX2726" s="42"/>
      <c r="EY2726" s="42"/>
      <c r="GP2726" s="42"/>
      <c r="GQ2726" s="42"/>
      <c r="GR2726" s="42"/>
      <c r="GS2726" s="42"/>
      <c r="GT2726" s="42"/>
    </row>
    <row r="2727" spans="32:202" x14ac:dyDescent="0.35">
      <c r="AF2727" s="42"/>
      <c r="AG2727" s="42"/>
      <c r="EX2727" s="42"/>
      <c r="EY2727" s="42"/>
      <c r="GP2727" s="42"/>
      <c r="GQ2727" s="42"/>
      <c r="GR2727" s="42"/>
      <c r="GS2727" s="42"/>
      <c r="GT2727" s="42"/>
    </row>
    <row r="2728" spans="32:202" x14ac:dyDescent="0.35">
      <c r="AF2728" s="42"/>
      <c r="AG2728" s="42"/>
      <c r="EX2728" s="42"/>
      <c r="EY2728" s="42"/>
      <c r="GP2728" s="42"/>
      <c r="GQ2728" s="42"/>
      <c r="GR2728" s="42"/>
      <c r="GS2728" s="42"/>
      <c r="GT2728" s="42"/>
    </row>
    <row r="2729" spans="32:202" x14ac:dyDescent="0.35">
      <c r="AF2729" s="42"/>
      <c r="AG2729" s="42"/>
      <c r="EX2729" s="42"/>
      <c r="EY2729" s="42"/>
      <c r="GP2729" s="42"/>
      <c r="GQ2729" s="42"/>
      <c r="GR2729" s="42"/>
      <c r="GS2729" s="42"/>
      <c r="GT2729" s="42"/>
    </row>
    <row r="2730" spans="32:202" x14ac:dyDescent="0.35">
      <c r="AF2730" s="42"/>
      <c r="AG2730" s="42"/>
      <c r="EX2730" s="42"/>
      <c r="EY2730" s="42"/>
      <c r="GP2730" s="42"/>
      <c r="GQ2730" s="42"/>
      <c r="GR2730" s="42"/>
      <c r="GS2730" s="42"/>
      <c r="GT2730" s="42"/>
    </row>
    <row r="2731" spans="32:202" x14ac:dyDescent="0.35">
      <c r="AF2731" s="42"/>
      <c r="AG2731" s="42"/>
      <c r="EX2731" s="42"/>
      <c r="EY2731" s="42"/>
      <c r="GP2731" s="42"/>
      <c r="GQ2731" s="42"/>
      <c r="GR2731" s="42"/>
      <c r="GS2731" s="42"/>
      <c r="GT2731" s="42"/>
    </row>
    <row r="2732" spans="32:202" x14ac:dyDescent="0.35">
      <c r="AF2732" s="42"/>
      <c r="AG2732" s="42"/>
      <c r="EX2732" s="42"/>
      <c r="EY2732" s="42"/>
      <c r="GP2732" s="42"/>
      <c r="GQ2732" s="42"/>
      <c r="GR2732" s="42"/>
      <c r="GS2732" s="42"/>
      <c r="GT2732" s="42"/>
    </row>
    <row r="2733" spans="32:202" x14ac:dyDescent="0.35">
      <c r="AF2733" s="42"/>
      <c r="AG2733" s="42"/>
      <c r="EX2733" s="42"/>
      <c r="EY2733" s="42"/>
      <c r="GP2733" s="42"/>
      <c r="GQ2733" s="42"/>
      <c r="GR2733" s="42"/>
      <c r="GS2733" s="42"/>
      <c r="GT2733" s="42"/>
    </row>
    <row r="2734" spans="32:202" x14ac:dyDescent="0.35">
      <c r="AF2734" s="42"/>
      <c r="AG2734" s="42"/>
      <c r="EX2734" s="42"/>
      <c r="EY2734" s="42"/>
      <c r="GP2734" s="42"/>
      <c r="GQ2734" s="42"/>
      <c r="GR2734" s="42"/>
      <c r="GS2734" s="42"/>
      <c r="GT2734" s="42"/>
    </row>
    <row r="2735" spans="32:202" x14ac:dyDescent="0.35">
      <c r="AF2735" s="42"/>
      <c r="AG2735" s="42"/>
      <c r="EX2735" s="42"/>
      <c r="EY2735" s="42"/>
      <c r="GP2735" s="42"/>
      <c r="GQ2735" s="42"/>
      <c r="GR2735" s="42"/>
      <c r="GS2735" s="42"/>
      <c r="GT2735" s="42"/>
    </row>
    <row r="2736" spans="32:202" x14ac:dyDescent="0.35">
      <c r="AF2736" s="42"/>
      <c r="AG2736" s="42"/>
      <c r="EX2736" s="42"/>
      <c r="EY2736" s="42"/>
      <c r="GP2736" s="42"/>
      <c r="GQ2736" s="42"/>
      <c r="GR2736" s="42"/>
      <c r="GS2736" s="42"/>
      <c r="GT2736" s="42"/>
    </row>
    <row r="2737" spans="32:202" x14ac:dyDescent="0.35">
      <c r="AF2737" s="42"/>
      <c r="AG2737" s="42"/>
      <c r="EX2737" s="42"/>
      <c r="EY2737" s="42"/>
      <c r="GP2737" s="42"/>
      <c r="GQ2737" s="42"/>
      <c r="GR2737" s="42"/>
      <c r="GS2737" s="42"/>
      <c r="GT2737" s="42"/>
    </row>
    <row r="2738" spans="32:202" x14ac:dyDescent="0.35">
      <c r="AF2738" s="42"/>
      <c r="AG2738" s="42"/>
      <c r="EX2738" s="42"/>
      <c r="EY2738" s="42"/>
      <c r="GP2738" s="42"/>
      <c r="GQ2738" s="42"/>
      <c r="GR2738" s="42"/>
      <c r="GS2738" s="42"/>
      <c r="GT2738" s="42"/>
    </row>
    <row r="2739" spans="32:202" x14ac:dyDescent="0.35">
      <c r="AF2739" s="42"/>
      <c r="AG2739" s="42"/>
      <c r="EX2739" s="42"/>
      <c r="EY2739" s="42"/>
      <c r="GP2739" s="42"/>
      <c r="GQ2739" s="42"/>
      <c r="GR2739" s="42"/>
      <c r="GS2739" s="42"/>
      <c r="GT2739" s="42"/>
    </row>
    <row r="2740" spans="32:202" x14ac:dyDescent="0.35">
      <c r="AF2740" s="42"/>
      <c r="AG2740" s="42"/>
      <c r="EX2740" s="42"/>
      <c r="EY2740" s="42"/>
      <c r="GP2740" s="42"/>
      <c r="GQ2740" s="42"/>
      <c r="GR2740" s="42"/>
      <c r="GS2740" s="42"/>
      <c r="GT2740" s="42"/>
    </row>
    <row r="2741" spans="32:202" x14ac:dyDescent="0.35">
      <c r="AF2741" s="42"/>
      <c r="AG2741" s="42"/>
      <c r="EX2741" s="42"/>
      <c r="EY2741" s="42"/>
      <c r="GP2741" s="42"/>
      <c r="GQ2741" s="42"/>
      <c r="GR2741" s="42"/>
      <c r="GS2741" s="42"/>
      <c r="GT2741" s="42"/>
    </row>
    <row r="2742" spans="32:202" x14ac:dyDescent="0.35">
      <c r="AF2742" s="42"/>
      <c r="AG2742" s="42"/>
      <c r="EX2742" s="42"/>
      <c r="EY2742" s="42"/>
      <c r="GP2742" s="42"/>
      <c r="GQ2742" s="42"/>
      <c r="GR2742" s="42"/>
      <c r="GS2742" s="42"/>
      <c r="GT2742" s="42"/>
    </row>
    <row r="2743" spans="32:202" x14ac:dyDescent="0.35">
      <c r="AF2743" s="42"/>
      <c r="AG2743" s="42"/>
      <c r="EX2743" s="42"/>
      <c r="EY2743" s="42"/>
      <c r="GP2743" s="42"/>
      <c r="GQ2743" s="42"/>
      <c r="GR2743" s="42"/>
      <c r="GS2743" s="42"/>
      <c r="GT2743" s="42"/>
    </row>
    <row r="2744" spans="32:202" x14ac:dyDescent="0.35">
      <c r="AF2744" s="42"/>
      <c r="AG2744" s="42"/>
      <c r="EX2744" s="42"/>
      <c r="EY2744" s="42"/>
      <c r="GP2744" s="42"/>
      <c r="GQ2744" s="42"/>
      <c r="GR2744" s="42"/>
      <c r="GS2744" s="42"/>
      <c r="GT2744" s="42"/>
    </row>
    <row r="2745" spans="32:202" x14ac:dyDescent="0.35">
      <c r="AF2745" s="42"/>
      <c r="AG2745" s="42"/>
      <c r="EX2745" s="42"/>
      <c r="EY2745" s="42"/>
      <c r="GP2745" s="42"/>
      <c r="GQ2745" s="42"/>
      <c r="GR2745" s="42"/>
      <c r="GS2745" s="42"/>
      <c r="GT2745" s="42"/>
    </row>
    <row r="2746" spans="32:202" x14ac:dyDescent="0.35">
      <c r="AF2746" s="42"/>
      <c r="AG2746" s="42"/>
      <c r="EX2746" s="42"/>
      <c r="EY2746" s="42"/>
      <c r="GP2746" s="42"/>
      <c r="GQ2746" s="42"/>
      <c r="GR2746" s="42"/>
      <c r="GS2746" s="42"/>
      <c r="GT2746" s="42"/>
    </row>
    <row r="2747" spans="32:202" x14ac:dyDescent="0.35">
      <c r="AF2747" s="42"/>
      <c r="AG2747" s="42"/>
      <c r="EX2747" s="42"/>
      <c r="EY2747" s="42"/>
      <c r="GP2747" s="42"/>
      <c r="GQ2747" s="42"/>
      <c r="GR2747" s="42"/>
      <c r="GS2747" s="42"/>
      <c r="GT2747" s="42"/>
    </row>
    <row r="2748" spans="32:202" x14ac:dyDescent="0.35">
      <c r="AF2748" s="42"/>
      <c r="AG2748" s="42"/>
      <c r="EX2748" s="42"/>
      <c r="EY2748" s="42"/>
      <c r="GP2748" s="42"/>
      <c r="GQ2748" s="42"/>
      <c r="GR2748" s="42"/>
      <c r="GS2748" s="42"/>
      <c r="GT2748" s="42"/>
    </row>
    <row r="2749" spans="32:202" x14ac:dyDescent="0.35">
      <c r="AF2749" s="42"/>
      <c r="AG2749" s="42"/>
      <c r="EX2749" s="42"/>
      <c r="EY2749" s="42"/>
      <c r="GP2749" s="42"/>
      <c r="GQ2749" s="42"/>
      <c r="GR2749" s="42"/>
      <c r="GS2749" s="42"/>
      <c r="GT2749" s="42"/>
    </row>
    <row r="2750" spans="32:202" x14ac:dyDescent="0.35">
      <c r="AF2750" s="42"/>
      <c r="AG2750" s="42"/>
      <c r="EX2750" s="42"/>
      <c r="EY2750" s="42"/>
      <c r="GP2750" s="42"/>
      <c r="GQ2750" s="42"/>
      <c r="GR2750" s="42"/>
      <c r="GS2750" s="42"/>
      <c r="GT2750" s="42"/>
    </row>
    <row r="2751" spans="32:202" x14ac:dyDescent="0.35">
      <c r="AF2751" s="42"/>
      <c r="AG2751" s="42"/>
      <c r="EX2751" s="42"/>
      <c r="EY2751" s="42"/>
      <c r="GP2751" s="42"/>
      <c r="GQ2751" s="42"/>
      <c r="GR2751" s="42"/>
      <c r="GS2751" s="42"/>
      <c r="GT2751" s="42"/>
    </row>
    <row r="2752" spans="32:202" x14ac:dyDescent="0.35">
      <c r="AF2752" s="42"/>
      <c r="AG2752" s="42"/>
      <c r="EX2752" s="42"/>
      <c r="EY2752" s="42"/>
      <c r="GP2752" s="42"/>
      <c r="GQ2752" s="42"/>
      <c r="GR2752" s="42"/>
      <c r="GS2752" s="42"/>
      <c r="GT2752" s="42"/>
    </row>
    <row r="2753" spans="32:202" x14ac:dyDescent="0.35">
      <c r="AF2753" s="42"/>
      <c r="AG2753" s="42"/>
      <c r="EX2753" s="42"/>
      <c r="EY2753" s="42"/>
      <c r="GP2753" s="42"/>
      <c r="GQ2753" s="42"/>
      <c r="GR2753" s="42"/>
      <c r="GS2753" s="42"/>
      <c r="GT2753" s="42"/>
    </row>
    <row r="2754" spans="32:202" x14ac:dyDescent="0.35">
      <c r="AF2754" s="42"/>
      <c r="AG2754" s="42"/>
      <c r="EX2754" s="42"/>
      <c r="EY2754" s="42"/>
      <c r="GP2754" s="42"/>
      <c r="GQ2754" s="42"/>
      <c r="GR2754" s="42"/>
      <c r="GS2754" s="42"/>
      <c r="GT2754" s="42"/>
    </row>
    <row r="2755" spans="32:202" x14ac:dyDescent="0.35">
      <c r="AF2755" s="42"/>
      <c r="AG2755" s="42"/>
      <c r="EX2755" s="42"/>
      <c r="EY2755" s="42"/>
      <c r="GP2755" s="42"/>
      <c r="GQ2755" s="42"/>
      <c r="GR2755" s="42"/>
      <c r="GS2755" s="42"/>
      <c r="GT2755" s="42"/>
    </row>
    <row r="2756" spans="32:202" x14ac:dyDescent="0.35">
      <c r="AF2756" s="42"/>
      <c r="AG2756" s="42"/>
      <c r="EX2756" s="42"/>
      <c r="EY2756" s="42"/>
      <c r="GP2756" s="42"/>
      <c r="GQ2756" s="42"/>
      <c r="GR2756" s="42"/>
      <c r="GS2756" s="42"/>
      <c r="GT2756" s="42"/>
    </row>
    <row r="2757" spans="32:202" x14ac:dyDescent="0.35">
      <c r="AF2757" s="42"/>
      <c r="AG2757" s="42"/>
      <c r="EX2757" s="42"/>
      <c r="EY2757" s="42"/>
      <c r="GP2757" s="42"/>
      <c r="GQ2757" s="42"/>
      <c r="GR2757" s="42"/>
      <c r="GS2757" s="42"/>
      <c r="GT2757" s="42"/>
    </row>
    <row r="2758" spans="32:202" x14ac:dyDescent="0.35">
      <c r="AF2758" s="42"/>
      <c r="AG2758" s="42"/>
      <c r="EX2758" s="42"/>
      <c r="EY2758" s="42"/>
      <c r="GP2758" s="42"/>
      <c r="GQ2758" s="42"/>
      <c r="GR2758" s="42"/>
      <c r="GS2758" s="42"/>
      <c r="GT2758" s="42"/>
    </row>
    <row r="2759" spans="32:202" x14ac:dyDescent="0.35">
      <c r="AF2759" s="42"/>
      <c r="AG2759" s="42"/>
      <c r="EX2759" s="42"/>
      <c r="EY2759" s="42"/>
      <c r="GP2759" s="42"/>
      <c r="GQ2759" s="42"/>
      <c r="GR2759" s="42"/>
      <c r="GS2759" s="42"/>
      <c r="GT2759" s="42"/>
    </row>
    <row r="2760" spans="32:202" x14ac:dyDescent="0.35">
      <c r="AF2760" s="42"/>
      <c r="AG2760" s="42"/>
      <c r="EX2760" s="42"/>
      <c r="EY2760" s="42"/>
      <c r="GP2760" s="42"/>
      <c r="GQ2760" s="42"/>
      <c r="GR2760" s="42"/>
      <c r="GS2760" s="42"/>
      <c r="GT2760" s="42"/>
    </row>
    <row r="2761" spans="32:202" x14ac:dyDescent="0.35">
      <c r="AF2761" s="42"/>
      <c r="AG2761" s="42"/>
      <c r="EX2761" s="42"/>
      <c r="EY2761" s="42"/>
      <c r="GP2761" s="42"/>
      <c r="GQ2761" s="42"/>
      <c r="GR2761" s="42"/>
      <c r="GS2761" s="42"/>
      <c r="GT2761" s="42"/>
    </row>
    <row r="2762" spans="32:202" x14ac:dyDescent="0.35">
      <c r="AF2762" s="42"/>
      <c r="AG2762" s="42"/>
      <c r="EX2762" s="42"/>
      <c r="EY2762" s="42"/>
      <c r="GP2762" s="42"/>
      <c r="GQ2762" s="42"/>
      <c r="GR2762" s="42"/>
      <c r="GS2762" s="42"/>
      <c r="GT2762" s="42"/>
    </row>
    <row r="2763" spans="32:202" x14ac:dyDescent="0.35">
      <c r="AF2763" s="42"/>
      <c r="AG2763" s="42"/>
      <c r="EX2763" s="42"/>
      <c r="EY2763" s="42"/>
      <c r="GP2763" s="42"/>
      <c r="GQ2763" s="42"/>
      <c r="GR2763" s="42"/>
      <c r="GS2763" s="42"/>
      <c r="GT2763" s="42"/>
    </row>
    <row r="2764" spans="32:202" x14ac:dyDescent="0.35">
      <c r="AF2764" s="42"/>
      <c r="AG2764" s="42"/>
      <c r="EX2764" s="42"/>
      <c r="EY2764" s="42"/>
      <c r="GP2764" s="42"/>
      <c r="GQ2764" s="42"/>
      <c r="GR2764" s="42"/>
      <c r="GS2764" s="42"/>
      <c r="GT2764" s="42"/>
    </row>
    <row r="2765" spans="32:202" x14ac:dyDescent="0.35">
      <c r="AF2765" s="42"/>
      <c r="AG2765" s="42"/>
      <c r="EX2765" s="42"/>
      <c r="EY2765" s="42"/>
      <c r="GP2765" s="42"/>
      <c r="GQ2765" s="42"/>
      <c r="GR2765" s="42"/>
      <c r="GS2765" s="42"/>
      <c r="GT2765" s="42"/>
    </row>
    <row r="2766" spans="32:202" x14ac:dyDescent="0.35">
      <c r="AF2766" s="42"/>
      <c r="AG2766" s="42"/>
      <c r="EX2766" s="42"/>
      <c r="EY2766" s="42"/>
      <c r="GP2766" s="42"/>
      <c r="GQ2766" s="42"/>
      <c r="GR2766" s="42"/>
      <c r="GS2766" s="42"/>
      <c r="GT2766" s="42"/>
    </row>
    <row r="2767" spans="32:202" x14ac:dyDescent="0.35">
      <c r="AF2767" s="42"/>
      <c r="AG2767" s="42"/>
      <c r="EX2767" s="42"/>
      <c r="EY2767" s="42"/>
      <c r="GP2767" s="42"/>
      <c r="GQ2767" s="42"/>
      <c r="GR2767" s="42"/>
      <c r="GS2767" s="42"/>
      <c r="GT2767" s="42"/>
    </row>
    <row r="2768" spans="32:202" x14ac:dyDescent="0.35">
      <c r="AF2768" s="42"/>
      <c r="AG2768" s="42"/>
      <c r="EX2768" s="42"/>
      <c r="EY2768" s="42"/>
      <c r="GP2768" s="42"/>
      <c r="GQ2768" s="42"/>
      <c r="GR2768" s="42"/>
      <c r="GS2768" s="42"/>
      <c r="GT2768" s="42"/>
    </row>
    <row r="2769" spans="32:202" x14ac:dyDescent="0.35">
      <c r="AF2769" s="42"/>
      <c r="AG2769" s="42"/>
      <c r="EX2769" s="42"/>
      <c r="EY2769" s="42"/>
      <c r="GP2769" s="42"/>
      <c r="GQ2769" s="42"/>
      <c r="GR2769" s="42"/>
      <c r="GS2769" s="42"/>
      <c r="GT2769" s="42"/>
    </row>
    <row r="2770" spans="32:202" x14ac:dyDescent="0.35">
      <c r="AF2770" s="42"/>
      <c r="AG2770" s="42"/>
      <c r="EX2770" s="42"/>
      <c r="EY2770" s="42"/>
      <c r="GP2770" s="42"/>
      <c r="GQ2770" s="42"/>
      <c r="GR2770" s="42"/>
      <c r="GS2770" s="42"/>
      <c r="GT2770" s="42"/>
    </row>
    <row r="2771" spans="32:202" x14ac:dyDescent="0.35">
      <c r="AF2771" s="42"/>
      <c r="AG2771" s="42"/>
      <c r="EX2771" s="42"/>
      <c r="EY2771" s="42"/>
      <c r="GP2771" s="42"/>
      <c r="GQ2771" s="42"/>
      <c r="GR2771" s="42"/>
      <c r="GS2771" s="42"/>
      <c r="GT2771" s="42"/>
    </row>
    <row r="2772" spans="32:202" x14ac:dyDescent="0.35">
      <c r="AF2772" s="42"/>
      <c r="AG2772" s="42"/>
      <c r="EX2772" s="42"/>
      <c r="EY2772" s="42"/>
      <c r="GP2772" s="42"/>
      <c r="GQ2772" s="42"/>
      <c r="GR2772" s="42"/>
      <c r="GS2772" s="42"/>
      <c r="GT2772" s="42"/>
    </row>
    <row r="2773" spans="32:202" x14ac:dyDescent="0.35">
      <c r="AF2773" s="42"/>
      <c r="AG2773" s="42"/>
      <c r="EX2773" s="42"/>
      <c r="EY2773" s="42"/>
      <c r="GP2773" s="42"/>
      <c r="GQ2773" s="42"/>
      <c r="GR2773" s="42"/>
      <c r="GS2773" s="42"/>
      <c r="GT2773" s="42"/>
    </row>
    <row r="2774" spans="32:202" x14ac:dyDescent="0.35">
      <c r="AF2774" s="42"/>
      <c r="AG2774" s="42"/>
      <c r="EX2774" s="42"/>
      <c r="EY2774" s="42"/>
      <c r="GP2774" s="42"/>
      <c r="GQ2774" s="42"/>
      <c r="GR2774" s="42"/>
      <c r="GS2774" s="42"/>
      <c r="GT2774" s="42"/>
    </row>
    <row r="2775" spans="32:202" x14ac:dyDescent="0.35">
      <c r="AF2775" s="42"/>
      <c r="AG2775" s="42"/>
      <c r="EX2775" s="42"/>
      <c r="EY2775" s="42"/>
      <c r="GP2775" s="42"/>
      <c r="GQ2775" s="42"/>
      <c r="GR2775" s="42"/>
      <c r="GS2775" s="42"/>
      <c r="GT2775" s="42"/>
    </row>
    <row r="2776" spans="32:202" x14ac:dyDescent="0.35">
      <c r="AF2776" s="42"/>
      <c r="AG2776" s="42"/>
      <c r="EX2776" s="42"/>
      <c r="EY2776" s="42"/>
      <c r="GP2776" s="42"/>
      <c r="GQ2776" s="42"/>
      <c r="GR2776" s="42"/>
      <c r="GS2776" s="42"/>
      <c r="GT2776" s="42"/>
    </row>
    <row r="2777" spans="32:202" x14ac:dyDescent="0.35">
      <c r="AF2777" s="42"/>
      <c r="AG2777" s="42"/>
      <c r="EX2777" s="42"/>
      <c r="EY2777" s="42"/>
      <c r="GP2777" s="42"/>
      <c r="GQ2777" s="42"/>
      <c r="GR2777" s="42"/>
      <c r="GS2777" s="42"/>
      <c r="GT2777" s="42"/>
    </row>
    <row r="2778" spans="32:202" x14ac:dyDescent="0.35">
      <c r="AF2778" s="42"/>
      <c r="AG2778" s="42"/>
      <c r="EX2778" s="42"/>
      <c r="EY2778" s="42"/>
      <c r="GP2778" s="42"/>
      <c r="GQ2778" s="42"/>
      <c r="GR2778" s="42"/>
      <c r="GS2778" s="42"/>
      <c r="GT2778" s="42"/>
    </row>
    <row r="2779" spans="32:202" x14ac:dyDescent="0.35">
      <c r="AF2779" s="42"/>
      <c r="AG2779" s="42"/>
      <c r="EX2779" s="42"/>
      <c r="EY2779" s="42"/>
      <c r="GP2779" s="42"/>
      <c r="GQ2779" s="42"/>
      <c r="GR2779" s="42"/>
      <c r="GS2779" s="42"/>
      <c r="GT2779" s="42"/>
    </row>
    <row r="2780" spans="32:202" x14ac:dyDescent="0.35">
      <c r="AF2780" s="42"/>
      <c r="AG2780" s="42"/>
      <c r="EX2780" s="42"/>
      <c r="EY2780" s="42"/>
      <c r="GP2780" s="42"/>
      <c r="GQ2780" s="42"/>
      <c r="GR2780" s="42"/>
      <c r="GS2780" s="42"/>
      <c r="GT2780" s="42"/>
    </row>
    <row r="2781" spans="32:202" x14ac:dyDescent="0.35">
      <c r="AF2781" s="42"/>
      <c r="AG2781" s="42"/>
      <c r="EX2781" s="42"/>
      <c r="EY2781" s="42"/>
      <c r="GP2781" s="42"/>
      <c r="GQ2781" s="42"/>
      <c r="GR2781" s="42"/>
      <c r="GS2781" s="42"/>
      <c r="GT2781" s="42"/>
    </row>
    <row r="2782" spans="32:202" x14ac:dyDescent="0.35">
      <c r="AF2782" s="42"/>
      <c r="AG2782" s="42"/>
      <c r="EX2782" s="42"/>
      <c r="EY2782" s="42"/>
      <c r="GP2782" s="42"/>
      <c r="GQ2782" s="42"/>
      <c r="GR2782" s="42"/>
      <c r="GS2782" s="42"/>
      <c r="GT2782" s="42"/>
    </row>
    <row r="2783" spans="32:202" x14ac:dyDescent="0.35">
      <c r="AF2783" s="42"/>
      <c r="AG2783" s="42"/>
      <c r="EX2783" s="42"/>
      <c r="EY2783" s="42"/>
      <c r="GP2783" s="42"/>
      <c r="GQ2783" s="42"/>
      <c r="GR2783" s="42"/>
      <c r="GS2783" s="42"/>
      <c r="GT2783" s="42"/>
    </row>
    <row r="2784" spans="32:202" x14ac:dyDescent="0.35">
      <c r="AF2784" s="42"/>
      <c r="AG2784" s="42"/>
      <c r="EX2784" s="42"/>
      <c r="EY2784" s="42"/>
      <c r="GP2784" s="42"/>
      <c r="GQ2784" s="42"/>
      <c r="GR2784" s="42"/>
      <c r="GS2784" s="42"/>
      <c r="GT2784" s="42"/>
    </row>
    <row r="2785" spans="32:202" x14ac:dyDescent="0.35">
      <c r="AF2785" s="42"/>
      <c r="AG2785" s="42"/>
      <c r="EX2785" s="42"/>
      <c r="EY2785" s="42"/>
      <c r="GP2785" s="42"/>
      <c r="GQ2785" s="42"/>
      <c r="GR2785" s="42"/>
      <c r="GS2785" s="42"/>
      <c r="GT2785" s="42"/>
    </row>
    <row r="2786" spans="32:202" x14ac:dyDescent="0.35">
      <c r="AF2786" s="42"/>
      <c r="AG2786" s="42"/>
      <c r="EX2786" s="42"/>
      <c r="EY2786" s="42"/>
      <c r="GP2786" s="42"/>
      <c r="GQ2786" s="42"/>
      <c r="GR2786" s="42"/>
      <c r="GS2786" s="42"/>
      <c r="GT2786" s="42"/>
    </row>
    <row r="2787" spans="32:202" x14ac:dyDescent="0.35">
      <c r="AF2787" s="42"/>
      <c r="AG2787" s="42"/>
      <c r="EX2787" s="42"/>
      <c r="EY2787" s="42"/>
      <c r="GP2787" s="42"/>
      <c r="GQ2787" s="42"/>
      <c r="GR2787" s="42"/>
      <c r="GS2787" s="42"/>
      <c r="GT2787" s="42"/>
    </row>
    <row r="2788" spans="32:202" x14ac:dyDescent="0.35">
      <c r="AF2788" s="42"/>
      <c r="AG2788" s="42"/>
      <c r="EX2788" s="42"/>
      <c r="EY2788" s="42"/>
      <c r="GP2788" s="42"/>
      <c r="GQ2788" s="42"/>
      <c r="GR2788" s="42"/>
      <c r="GS2788" s="42"/>
      <c r="GT2788" s="42"/>
    </row>
    <row r="2789" spans="32:202" x14ac:dyDescent="0.35">
      <c r="AF2789" s="42"/>
      <c r="AG2789" s="42"/>
      <c r="EX2789" s="42"/>
      <c r="EY2789" s="42"/>
      <c r="GP2789" s="42"/>
      <c r="GQ2789" s="42"/>
      <c r="GR2789" s="42"/>
      <c r="GS2789" s="42"/>
      <c r="GT2789" s="42"/>
    </row>
    <row r="2790" spans="32:202" x14ac:dyDescent="0.35">
      <c r="AF2790" s="42"/>
      <c r="AG2790" s="42"/>
      <c r="EX2790" s="42"/>
      <c r="EY2790" s="42"/>
      <c r="GP2790" s="42"/>
      <c r="GQ2790" s="42"/>
      <c r="GR2790" s="42"/>
      <c r="GS2790" s="42"/>
      <c r="GT2790" s="42"/>
    </row>
    <row r="2791" spans="32:202" x14ac:dyDescent="0.35">
      <c r="AF2791" s="42"/>
      <c r="AG2791" s="42"/>
      <c r="EX2791" s="42"/>
      <c r="EY2791" s="42"/>
      <c r="GP2791" s="42"/>
      <c r="GQ2791" s="42"/>
      <c r="GR2791" s="42"/>
      <c r="GS2791" s="42"/>
      <c r="GT2791" s="42"/>
    </row>
    <row r="2792" spans="32:202" x14ac:dyDescent="0.35">
      <c r="AF2792" s="42"/>
      <c r="AG2792" s="42"/>
      <c r="EX2792" s="42"/>
      <c r="EY2792" s="42"/>
      <c r="GP2792" s="42"/>
      <c r="GQ2792" s="42"/>
      <c r="GR2792" s="42"/>
      <c r="GS2792" s="42"/>
      <c r="GT2792" s="42"/>
    </row>
    <row r="2793" spans="32:202" x14ac:dyDescent="0.35">
      <c r="AF2793" s="42"/>
      <c r="AG2793" s="42"/>
      <c r="EX2793" s="42"/>
      <c r="EY2793" s="42"/>
      <c r="GP2793" s="42"/>
      <c r="GQ2793" s="42"/>
      <c r="GR2793" s="42"/>
      <c r="GS2793" s="42"/>
      <c r="GT2793" s="42"/>
    </row>
    <row r="2794" spans="32:202" x14ac:dyDescent="0.35">
      <c r="AF2794" s="42"/>
      <c r="AG2794" s="42"/>
      <c r="EX2794" s="42"/>
      <c r="EY2794" s="42"/>
      <c r="GP2794" s="42"/>
      <c r="GQ2794" s="42"/>
      <c r="GR2794" s="42"/>
      <c r="GS2794" s="42"/>
      <c r="GT2794" s="42"/>
    </row>
    <row r="2795" spans="32:202" x14ac:dyDescent="0.35">
      <c r="AF2795" s="42"/>
      <c r="AG2795" s="42"/>
      <c r="EX2795" s="42"/>
      <c r="EY2795" s="42"/>
      <c r="GP2795" s="42"/>
      <c r="GQ2795" s="42"/>
      <c r="GR2795" s="42"/>
      <c r="GS2795" s="42"/>
      <c r="GT2795" s="42"/>
    </row>
    <row r="2796" spans="32:202" x14ac:dyDescent="0.35">
      <c r="AF2796" s="42"/>
      <c r="AG2796" s="42"/>
      <c r="EX2796" s="42"/>
      <c r="EY2796" s="42"/>
      <c r="GP2796" s="42"/>
      <c r="GQ2796" s="42"/>
      <c r="GR2796" s="42"/>
      <c r="GS2796" s="42"/>
      <c r="GT2796" s="42"/>
    </row>
    <row r="2797" spans="32:202" x14ac:dyDescent="0.35">
      <c r="AF2797" s="42"/>
      <c r="AG2797" s="42"/>
      <c r="EX2797" s="42"/>
      <c r="EY2797" s="42"/>
      <c r="GP2797" s="42"/>
      <c r="GQ2797" s="42"/>
      <c r="GR2797" s="42"/>
      <c r="GS2797" s="42"/>
      <c r="GT2797" s="42"/>
    </row>
    <row r="2798" spans="32:202" x14ac:dyDescent="0.35">
      <c r="AF2798" s="42"/>
      <c r="AG2798" s="42"/>
      <c r="EX2798" s="42"/>
      <c r="EY2798" s="42"/>
      <c r="GP2798" s="42"/>
      <c r="GQ2798" s="42"/>
      <c r="GR2798" s="42"/>
      <c r="GS2798" s="42"/>
      <c r="GT2798" s="42"/>
    </row>
    <row r="2799" spans="32:202" x14ac:dyDescent="0.35">
      <c r="AF2799" s="42"/>
      <c r="AG2799" s="42"/>
      <c r="EX2799" s="42"/>
      <c r="EY2799" s="42"/>
      <c r="GP2799" s="42"/>
      <c r="GQ2799" s="42"/>
      <c r="GR2799" s="42"/>
      <c r="GS2799" s="42"/>
      <c r="GT2799" s="42"/>
    </row>
    <row r="2800" spans="32:202" x14ac:dyDescent="0.35">
      <c r="AF2800" s="42"/>
      <c r="AG2800" s="42"/>
      <c r="EX2800" s="42"/>
      <c r="EY2800" s="42"/>
      <c r="GP2800" s="42"/>
      <c r="GQ2800" s="42"/>
      <c r="GR2800" s="42"/>
      <c r="GS2800" s="42"/>
      <c r="GT2800" s="42"/>
    </row>
    <row r="2801" spans="32:202" x14ac:dyDescent="0.35">
      <c r="AF2801" s="42"/>
      <c r="AG2801" s="42"/>
      <c r="EX2801" s="42"/>
      <c r="EY2801" s="42"/>
      <c r="GP2801" s="42"/>
      <c r="GQ2801" s="42"/>
      <c r="GR2801" s="42"/>
      <c r="GS2801" s="42"/>
      <c r="GT2801" s="42"/>
    </row>
    <row r="2802" spans="32:202" x14ac:dyDescent="0.35">
      <c r="AF2802" s="42"/>
      <c r="AG2802" s="42"/>
      <c r="EX2802" s="42"/>
      <c r="EY2802" s="42"/>
      <c r="GP2802" s="42"/>
      <c r="GQ2802" s="42"/>
      <c r="GR2802" s="42"/>
      <c r="GS2802" s="42"/>
      <c r="GT2802" s="42"/>
    </row>
    <row r="2803" spans="32:202" x14ac:dyDescent="0.35">
      <c r="AF2803" s="42"/>
      <c r="AG2803" s="42"/>
      <c r="EX2803" s="42"/>
      <c r="EY2803" s="42"/>
      <c r="GP2803" s="42"/>
      <c r="GQ2803" s="42"/>
      <c r="GR2803" s="42"/>
      <c r="GS2803" s="42"/>
      <c r="GT2803" s="42"/>
    </row>
    <row r="2804" spans="32:202" x14ac:dyDescent="0.35">
      <c r="AF2804" s="42"/>
      <c r="AG2804" s="42"/>
      <c r="EX2804" s="42"/>
      <c r="EY2804" s="42"/>
      <c r="GP2804" s="42"/>
      <c r="GQ2804" s="42"/>
      <c r="GR2804" s="42"/>
      <c r="GS2804" s="42"/>
      <c r="GT2804" s="42"/>
    </row>
    <row r="2805" spans="32:202" x14ac:dyDescent="0.35">
      <c r="AF2805" s="42"/>
      <c r="AG2805" s="42"/>
      <c r="EX2805" s="42"/>
      <c r="EY2805" s="42"/>
      <c r="GP2805" s="42"/>
      <c r="GQ2805" s="42"/>
      <c r="GR2805" s="42"/>
      <c r="GS2805" s="42"/>
      <c r="GT2805" s="42"/>
    </row>
    <row r="2806" spans="32:202" x14ac:dyDescent="0.35">
      <c r="AF2806" s="42"/>
      <c r="AG2806" s="42"/>
      <c r="EX2806" s="42"/>
      <c r="EY2806" s="42"/>
      <c r="GP2806" s="42"/>
      <c r="GQ2806" s="42"/>
      <c r="GR2806" s="42"/>
      <c r="GS2806" s="42"/>
      <c r="GT2806" s="42"/>
    </row>
    <row r="2807" spans="32:202" x14ac:dyDescent="0.35">
      <c r="AF2807" s="42"/>
      <c r="AG2807" s="42"/>
      <c r="EX2807" s="42"/>
      <c r="EY2807" s="42"/>
      <c r="GP2807" s="42"/>
      <c r="GQ2807" s="42"/>
      <c r="GR2807" s="42"/>
      <c r="GS2807" s="42"/>
      <c r="GT2807" s="42"/>
    </row>
    <row r="2808" spans="32:202" x14ac:dyDescent="0.35">
      <c r="AF2808" s="42"/>
      <c r="AG2808" s="42"/>
      <c r="EX2808" s="42"/>
      <c r="EY2808" s="42"/>
      <c r="GP2808" s="42"/>
      <c r="GQ2808" s="42"/>
      <c r="GR2808" s="42"/>
      <c r="GS2808" s="42"/>
      <c r="GT2808" s="42"/>
    </row>
    <row r="2809" spans="32:202" x14ac:dyDescent="0.35">
      <c r="AF2809" s="42"/>
      <c r="AG2809" s="42"/>
      <c r="EX2809" s="42"/>
      <c r="EY2809" s="42"/>
      <c r="GP2809" s="42"/>
      <c r="GQ2809" s="42"/>
      <c r="GR2809" s="42"/>
      <c r="GS2809" s="42"/>
      <c r="GT2809" s="42"/>
    </row>
    <row r="2810" spans="32:202" x14ac:dyDescent="0.35">
      <c r="AF2810" s="42"/>
      <c r="AG2810" s="42"/>
      <c r="EX2810" s="42"/>
      <c r="EY2810" s="42"/>
      <c r="GP2810" s="42"/>
      <c r="GQ2810" s="42"/>
      <c r="GR2810" s="42"/>
      <c r="GS2810" s="42"/>
      <c r="GT2810" s="42"/>
    </row>
    <row r="2811" spans="32:202" x14ac:dyDescent="0.35">
      <c r="AF2811" s="42"/>
      <c r="AG2811" s="42"/>
      <c r="EX2811" s="42"/>
      <c r="EY2811" s="42"/>
      <c r="GP2811" s="42"/>
      <c r="GQ2811" s="42"/>
      <c r="GR2811" s="42"/>
      <c r="GS2811" s="42"/>
      <c r="GT2811" s="42"/>
    </row>
    <row r="2812" spans="32:202" x14ac:dyDescent="0.35">
      <c r="AF2812" s="42"/>
      <c r="AG2812" s="42"/>
      <c r="EX2812" s="42"/>
      <c r="EY2812" s="42"/>
      <c r="GP2812" s="42"/>
      <c r="GQ2812" s="42"/>
      <c r="GR2812" s="42"/>
      <c r="GS2812" s="42"/>
      <c r="GT2812" s="42"/>
    </row>
    <row r="2813" spans="32:202" x14ac:dyDescent="0.35">
      <c r="AF2813" s="42"/>
      <c r="AG2813" s="42"/>
      <c r="EX2813" s="42"/>
      <c r="EY2813" s="42"/>
      <c r="GP2813" s="42"/>
      <c r="GQ2813" s="42"/>
      <c r="GR2813" s="42"/>
      <c r="GS2813" s="42"/>
      <c r="GT2813" s="42"/>
    </row>
    <row r="2814" spans="32:202" x14ac:dyDescent="0.35">
      <c r="AF2814" s="42"/>
      <c r="AG2814" s="42"/>
      <c r="EX2814" s="42"/>
      <c r="EY2814" s="42"/>
      <c r="GP2814" s="42"/>
      <c r="GQ2814" s="42"/>
      <c r="GR2814" s="42"/>
      <c r="GS2814" s="42"/>
      <c r="GT2814" s="42"/>
    </row>
    <row r="2815" spans="32:202" x14ac:dyDescent="0.35">
      <c r="AF2815" s="42"/>
      <c r="AG2815" s="42"/>
      <c r="EX2815" s="42"/>
      <c r="EY2815" s="42"/>
      <c r="GP2815" s="42"/>
      <c r="GQ2815" s="42"/>
      <c r="GR2815" s="42"/>
      <c r="GS2815" s="42"/>
      <c r="GT2815" s="42"/>
    </row>
    <row r="2816" spans="32:202" x14ac:dyDescent="0.35">
      <c r="AF2816" s="42"/>
      <c r="AG2816" s="42"/>
      <c r="EX2816" s="42"/>
      <c r="EY2816" s="42"/>
      <c r="GP2816" s="42"/>
      <c r="GQ2816" s="42"/>
      <c r="GR2816" s="42"/>
      <c r="GS2816" s="42"/>
      <c r="GT2816" s="42"/>
    </row>
    <row r="2817" spans="32:202" x14ac:dyDescent="0.35">
      <c r="AF2817" s="42"/>
      <c r="AG2817" s="42"/>
      <c r="EX2817" s="42"/>
      <c r="EY2817" s="42"/>
      <c r="GP2817" s="42"/>
      <c r="GQ2817" s="42"/>
      <c r="GR2817" s="42"/>
      <c r="GS2817" s="42"/>
      <c r="GT2817" s="42"/>
    </row>
    <row r="2818" spans="32:202" x14ac:dyDescent="0.35">
      <c r="AF2818" s="42"/>
      <c r="AG2818" s="42"/>
      <c r="EX2818" s="42"/>
      <c r="EY2818" s="42"/>
      <c r="GP2818" s="42"/>
      <c r="GQ2818" s="42"/>
      <c r="GR2818" s="42"/>
      <c r="GS2818" s="42"/>
      <c r="GT2818" s="42"/>
    </row>
    <row r="2819" spans="32:202" x14ac:dyDescent="0.35">
      <c r="AF2819" s="42"/>
      <c r="AG2819" s="42"/>
      <c r="EX2819" s="42"/>
      <c r="EY2819" s="42"/>
      <c r="GP2819" s="42"/>
      <c r="GQ2819" s="42"/>
      <c r="GR2819" s="42"/>
      <c r="GS2819" s="42"/>
      <c r="GT2819" s="42"/>
    </row>
    <row r="2820" spans="32:202" x14ac:dyDescent="0.35">
      <c r="AF2820" s="42"/>
      <c r="AG2820" s="42"/>
      <c r="EX2820" s="42"/>
      <c r="EY2820" s="42"/>
      <c r="GP2820" s="42"/>
      <c r="GQ2820" s="42"/>
      <c r="GR2820" s="42"/>
      <c r="GS2820" s="42"/>
      <c r="GT2820" s="42"/>
    </row>
    <row r="2821" spans="32:202" x14ac:dyDescent="0.35">
      <c r="AF2821" s="42"/>
      <c r="AG2821" s="42"/>
      <c r="EX2821" s="42"/>
      <c r="EY2821" s="42"/>
      <c r="GP2821" s="42"/>
      <c r="GQ2821" s="42"/>
      <c r="GR2821" s="42"/>
      <c r="GS2821" s="42"/>
      <c r="GT2821" s="42"/>
    </row>
    <row r="2822" spans="32:202" x14ac:dyDescent="0.35">
      <c r="AF2822" s="42"/>
      <c r="AG2822" s="42"/>
      <c r="EX2822" s="42"/>
      <c r="EY2822" s="42"/>
      <c r="GP2822" s="42"/>
      <c r="GQ2822" s="42"/>
      <c r="GR2822" s="42"/>
      <c r="GS2822" s="42"/>
      <c r="GT2822" s="42"/>
    </row>
    <row r="2823" spans="32:202" x14ac:dyDescent="0.35">
      <c r="AF2823" s="42"/>
      <c r="AG2823" s="42"/>
      <c r="EX2823" s="42"/>
      <c r="EY2823" s="42"/>
      <c r="GP2823" s="42"/>
      <c r="GQ2823" s="42"/>
      <c r="GR2823" s="42"/>
      <c r="GS2823" s="42"/>
      <c r="GT2823" s="42"/>
    </row>
    <row r="2824" spans="32:202" x14ac:dyDescent="0.35">
      <c r="AF2824" s="42"/>
      <c r="AG2824" s="42"/>
      <c r="EX2824" s="42"/>
      <c r="EY2824" s="42"/>
      <c r="GP2824" s="42"/>
      <c r="GQ2824" s="42"/>
      <c r="GR2824" s="42"/>
      <c r="GS2824" s="42"/>
      <c r="GT2824" s="42"/>
    </row>
    <row r="2825" spans="32:202" x14ac:dyDescent="0.35">
      <c r="AF2825" s="42"/>
      <c r="AG2825" s="42"/>
      <c r="EX2825" s="42"/>
      <c r="EY2825" s="42"/>
      <c r="GP2825" s="42"/>
      <c r="GQ2825" s="42"/>
      <c r="GR2825" s="42"/>
      <c r="GS2825" s="42"/>
      <c r="GT2825" s="42"/>
    </row>
    <row r="2826" spans="32:202" x14ac:dyDescent="0.35">
      <c r="AF2826" s="42"/>
      <c r="AG2826" s="42"/>
      <c r="EX2826" s="42"/>
      <c r="EY2826" s="42"/>
      <c r="GP2826" s="42"/>
      <c r="GQ2826" s="42"/>
      <c r="GR2826" s="42"/>
      <c r="GS2826" s="42"/>
      <c r="GT2826" s="42"/>
    </row>
    <row r="2827" spans="32:202" x14ac:dyDescent="0.35">
      <c r="AF2827" s="42"/>
      <c r="AG2827" s="42"/>
      <c r="EX2827" s="42"/>
      <c r="EY2827" s="42"/>
      <c r="GP2827" s="42"/>
      <c r="GQ2827" s="42"/>
      <c r="GR2827" s="42"/>
      <c r="GS2827" s="42"/>
      <c r="GT2827" s="42"/>
    </row>
    <row r="2828" spans="32:202" x14ac:dyDescent="0.35">
      <c r="AF2828" s="42"/>
      <c r="AG2828" s="42"/>
      <c r="EX2828" s="42"/>
      <c r="EY2828" s="42"/>
      <c r="GP2828" s="42"/>
      <c r="GQ2828" s="42"/>
      <c r="GR2828" s="42"/>
      <c r="GS2828" s="42"/>
      <c r="GT2828" s="42"/>
    </row>
    <row r="2829" spans="32:202" x14ac:dyDescent="0.35">
      <c r="AF2829" s="42"/>
      <c r="AG2829" s="42"/>
      <c r="EX2829" s="42"/>
      <c r="EY2829" s="42"/>
      <c r="GP2829" s="42"/>
      <c r="GQ2829" s="42"/>
      <c r="GR2829" s="42"/>
      <c r="GS2829" s="42"/>
      <c r="GT2829" s="42"/>
    </row>
    <row r="2830" spans="32:202" x14ac:dyDescent="0.35">
      <c r="AF2830" s="42"/>
      <c r="AG2830" s="42"/>
      <c r="EX2830" s="42"/>
      <c r="EY2830" s="42"/>
      <c r="GP2830" s="42"/>
      <c r="GQ2830" s="42"/>
      <c r="GR2830" s="42"/>
      <c r="GS2830" s="42"/>
      <c r="GT2830" s="42"/>
    </row>
    <row r="2831" spans="32:202" x14ac:dyDescent="0.35">
      <c r="AF2831" s="42"/>
      <c r="AG2831" s="42"/>
      <c r="EX2831" s="42"/>
      <c r="EY2831" s="42"/>
      <c r="GP2831" s="42"/>
      <c r="GQ2831" s="42"/>
      <c r="GR2831" s="42"/>
      <c r="GS2831" s="42"/>
      <c r="GT2831" s="42"/>
    </row>
    <row r="2832" spans="32:202" x14ac:dyDescent="0.35">
      <c r="AF2832" s="42"/>
      <c r="AG2832" s="42"/>
      <c r="EX2832" s="42"/>
      <c r="EY2832" s="42"/>
      <c r="GP2832" s="42"/>
      <c r="GQ2832" s="42"/>
      <c r="GR2832" s="42"/>
      <c r="GS2832" s="42"/>
      <c r="GT2832" s="42"/>
    </row>
    <row r="2833" spans="32:202" x14ac:dyDescent="0.35">
      <c r="AF2833" s="42"/>
      <c r="AG2833" s="42"/>
      <c r="EX2833" s="42"/>
      <c r="EY2833" s="42"/>
      <c r="GP2833" s="42"/>
      <c r="GQ2833" s="42"/>
      <c r="GR2833" s="42"/>
      <c r="GS2833" s="42"/>
      <c r="GT2833" s="42"/>
    </row>
    <row r="2834" spans="32:202" x14ac:dyDescent="0.35">
      <c r="AF2834" s="42"/>
      <c r="AG2834" s="42"/>
      <c r="EX2834" s="42"/>
      <c r="EY2834" s="42"/>
      <c r="GP2834" s="42"/>
      <c r="GQ2834" s="42"/>
      <c r="GR2834" s="42"/>
      <c r="GS2834" s="42"/>
      <c r="GT2834" s="42"/>
    </row>
    <row r="2835" spans="32:202" x14ac:dyDescent="0.35">
      <c r="AF2835" s="42"/>
      <c r="AG2835" s="42"/>
      <c r="EX2835" s="42"/>
      <c r="EY2835" s="42"/>
      <c r="GP2835" s="42"/>
      <c r="GQ2835" s="42"/>
      <c r="GR2835" s="42"/>
      <c r="GS2835" s="42"/>
      <c r="GT2835" s="42"/>
    </row>
    <row r="2836" spans="32:202" x14ac:dyDescent="0.35">
      <c r="AF2836" s="42"/>
      <c r="AG2836" s="42"/>
      <c r="EX2836" s="42"/>
      <c r="EY2836" s="42"/>
      <c r="GP2836" s="42"/>
      <c r="GQ2836" s="42"/>
      <c r="GR2836" s="42"/>
      <c r="GS2836" s="42"/>
      <c r="GT2836" s="42"/>
    </row>
    <row r="2837" spans="32:202" x14ac:dyDescent="0.35">
      <c r="AF2837" s="42"/>
      <c r="AG2837" s="42"/>
      <c r="EX2837" s="42"/>
      <c r="EY2837" s="42"/>
      <c r="GP2837" s="42"/>
      <c r="GQ2837" s="42"/>
      <c r="GR2837" s="42"/>
      <c r="GS2837" s="42"/>
      <c r="GT2837" s="42"/>
    </row>
    <row r="2838" spans="32:202" x14ac:dyDescent="0.35">
      <c r="AF2838" s="42"/>
      <c r="AG2838" s="42"/>
      <c r="EX2838" s="42"/>
      <c r="EY2838" s="42"/>
      <c r="GP2838" s="42"/>
      <c r="GQ2838" s="42"/>
      <c r="GR2838" s="42"/>
      <c r="GS2838" s="42"/>
      <c r="GT2838" s="42"/>
    </row>
    <row r="2839" spans="32:202" x14ac:dyDescent="0.35">
      <c r="AF2839" s="42"/>
      <c r="AG2839" s="42"/>
      <c r="EX2839" s="42"/>
      <c r="EY2839" s="42"/>
      <c r="GP2839" s="42"/>
      <c r="GQ2839" s="42"/>
      <c r="GR2839" s="42"/>
      <c r="GS2839" s="42"/>
      <c r="GT2839" s="42"/>
    </row>
    <row r="2840" spans="32:202" x14ac:dyDescent="0.35">
      <c r="AF2840" s="42"/>
      <c r="AG2840" s="42"/>
      <c r="EX2840" s="42"/>
      <c r="EY2840" s="42"/>
      <c r="GP2840" s="42"/>
      <c r="GQ2840" s="42"/>
      <c r="GR2840" s="42"/>
      <c r="GS2840" s="42"/>
      <c r="GT2840" s="42"/>
    </row>
    <row r="2841" spans="32:202" x14ac:dyDescent="0.35">
      <c r="AF2841" s="42"/>
      <c r="AG2841" s="42"/>
      <c r="EX2841" s="42"/>
      <c r="EY2841" s="42"/>
      <c r="GP2841" s="42"/>
      <c r="GQ2841" s="42"/>
      <c r="GR2841" s="42"/>
      <c r="GS2841" s="42"/>
      <c r="GT2841" s="42"/>
    </row>
    <row r="2842" spans="32:202" x14ac:dyDescent="0.35">
      <c r="AF2842" s="42"/>
      <c r="AG2842" s="42"/>
      <c r="EX2842" s="42"/>
      <c r="EY2842" s="42"/>
      <c r="GP2842" s="42"/>
      <c r="GQ2842" s="42"/>
      <c r="GR2842" s="42"/>
      <c r="GS2842" s="42"/>
      <c r="GT2842" s="42"/>
    </row>
    <row r="2843" spans="32:202" x14ac:dyDescent="0.35">
      <c r="AF2843" s="42"/>
      <c r="AG2843" s="42"/>
      <c r="EX2843" s="42"/>
      <c r="EY2843" s="42"/>
      <c r="GP2843" s="42"/>
      <c r="GQ2843" s="42"/>
      <c r="GR2843" s="42"/>
      <c r="GS2843" s="42"/>
      <c r="GT2843" s="42"/>
    </row>
    <row r="2844" spans="32:202" x14ac:dyDescent="0.35">
      <c r="AF2844" s="42"/>
      <c r="AG2844" s="42"/>
      <c r="EX2844" s="42"/>
      <c r="EY2844" s="42"/>
      <c r="GP2844" s="42"/>
      <c r="GQ2844" s="42"/>
      <c r="GR2844" s="42"/>
      <c r="GS2844" s="42"/>
      <c r="GT2844" s="42"/>
    </row>
    <row r="2845" spans="32:202" x14ac:dyDescent="0.35">
      <c r="AF2845" s="42"/>
      <c r="AG2845" s="42"/>
      <c r="EX2845" s="42"/>
      <c r="EY2845" s="42"/>
      <c r="GP2845" s="42"/>
      <c r="GQ2845" s="42"/>
      <c r="GR2845" s="42"/>
      <c r="GS2845" s="42"/>
      <c r="GT2845" s="42"/>
    </row>
    <row r="2846" spans="32:202" x14ac:dyDescent="0.35">
      <c r="AF2846" s="42"/>
      <c r="AG2846" s="42"/>
      <c r="EX2846" s="42"/>
      <c r="EY2846" s="42"/>
      <c r="GP2846" s="42"/>
      <c r="GQ2846" s="42"/>
      <c r="GR2846" s="42"/>
      <c r="GS2846" s="42"/>
      <c r="GT2846" s="42"/>
    </row>
    <row r="2847" spans="32:202" x14ac:dyDescent="0.35">
      <c r="AF2847" s="42"/>
      <c r="AG2847" s="42"/>
      <c r="EX2847" s="42"/>
      <c r="EY2847" s="42"/>
      <c r="GP2847" s="42"/>
      <c r="GQ2847" s="42"/>
      <c r="GR2847" s="42"/>
      <c r="GS2847" s="42"/>
      <c r="GT2847" s="42"/>
    </row>
    <row r="2848" spans="32:202" x14ac:dyDescent="0.35">
      <c r="AF2848" s="42"/>
      <c r="AG2848" s="42"/>
      <c r="EX2848" s="42"/>
      <c r="EY2848" s="42"/>
      <c r="GP2848" s="42"/>
      <c r="GQ2848" s="42"/>
      <c r="GR2848" s="42"/>
      <c r="GS2848" s="42"/>
      <c r="GT2848" s="42"/>
    </row>
    <row r="2849" spans="32:202" x14ac:dyDescent="0.35">
      <c r="AF2849" s="42"/>
      <c r="AG2849" s="42"/>
      <c r="EX2849" s="42"/>
      <c r="EY2849" s="42"/>
      <c r="GP2849" s="42"/>
      <c r="GQ2849" s="42"/>
      <c r="GR2849" s="42"/>
      <c r="GS2849" s="42"/>
      <c r="GT2849" s="42"/>
    </row>
    <row r="2850" spans="32:202" x14ac:dyDescent="0.35">
      <c r="AF2850" s="42"/>
      <c r="AG2850" s="42"/>
      <c r="EX2850" s="42"/>
      <c r="EY2850" s="42"/>
      <c r="GP2850" s="42"/>
      <c r="GQ2850" s="42"/>
      <c r="GR2850" s="42"/>
      <c r="GS2850" s="42"/>
      <c r="GT2850" s="42"/>
    </row>
    <row r="2851" spans="32:202" x14ac:dyDescent="0.35">
      <c r="AF2851" s="42"/>
      <c r="AG2851" s="42"/>
      <c r="EX2851" s="42"/>
      <c r="EY2851" s="42"/>
      <c r="GP2851" s="42"/>
      <c r="GQ2851" s="42"/>
      <c r="GR2851" s="42"/>
      <c r="GS2851" s="42"/>
      <c r="GT2851" s="42"/>
    </row>
    <row r="2852" spans="32:202" x14ac:dyDescent="0.35">
      <c r="AF2852" s="42"/>
      <c r="AG2852" s="42"/>
      <c r="EX2852" s="42"/>
      <c r="EY2852" s="42"/>
      <c r="GP2852" s="42"/>
      <c r="GQ2852" s="42"/>
      <c r="GR2852" s="42"/>
      <c r="GS2852" s="42"/>
      <c r="GT2852" s="42"/>
    </row>
    <row r="2853" spans="32:202" x14ac:dyDescent="0.35">
      <c r="AF2853" s="42"/>
      <c r="AG2853" s="42"/>
      <c r="EX2853" s="42"/>
      <c r="EY2853" s="42"/>
      <c r="GP2853" s="42"/>
      <c r="GQ2853" s="42"/>
      <c r="GR2853" s="42"/>
      <c r="GS2853" s="42"/>
      <c r="GT2853" s="42"/>
    </row>
    <row r="2854" spans="32:202" x14ac:dyDescent="0.35">
      <c r="AF2854" s="42"/>
      <c r="AG2854" s="42"/>
      <c r="EX2854" s="42"/>
      <c r="EY2854" s="42"/>
      <c r="GP2854" s="42"/>
      <c r="GQ2854" s="42"/>
      <c r="GR2854" s="42"/>
      <c r="GS2854" s="42"/>
      <c r="GT2854" s="42"/>
    </row>
    <row r="2855" spans="32:202" x14ac:dyDescent="0.35">
      <c r="AF2855" s="42"/>
      <c r="AG2855" s="42"/>
      <c r="EX2855" s="42"/>
      <c r="EY2855" s="42"/>
      <c r="GP2855" s="42"/>
      <c r="GQ2855" s="42"/>
      <c r="GR2855" s="42"/>
      <c r="GS2855" s="42"/>
      <c r="GT2855" s="42"/>
    </row>
    <row r="2856" spans="32:202" x14ac:dyDescent="0.35">
      <c r="AF2856" s="42"/>
      <c r="AG2856" s="42"/>
      <c r="EX2856" s="42"/>
      <c r="EY2856" s="42"/>
      <c r="GP2856" s="42"/>
      <c r="GQ2856" s="42"/>
      <c r="GR2856" s="42"/>
      <c r="GS2856" s="42"/>
      <c r="GT2856" s="42"/>
    </row>
    <row r="2857" spans="32:202" x14ac:dyDescent="0.35">
      <c r="AF2857" s="42"/>
      <c r="AG2857" s="42"/>
      <c r="EX2857" s="42"/>
      <c r="EY2857" s="42"/>
      <c r="GP2857" s="42"/>
      <c r="GQ2857" s="42"/>
      <c r="GR2857" s="42"/>
      <c r="GS2857" s="42"/>
      <c r="GT2857" s="42"/>
    </row>
    <row r="2858" spans="32:202" x14ac:dyDescent="0.35">
      <c r="AF2858" s="42"/>
      <c r="AG2858" s="42"/>
      <c r="EX2858" s="42"/>
      <c r="EY2858" s="42"/>
      <c r="GP2858" s="42"/>
      <c r="GQ2858" s="42"/>
      <c r="GR2858" s="42"/>
      <c r="GS2858" s="42"/>
      <c r="GT2858" s="42"/>
    </row>
    <row r="2859" spans="32:202" x14ac:dyDescent="0.35">
      <c r="AF2859" s="42"/>
      <c r="AG2859" s="42"/>
      <c r="EX2859" s="42"/>
      <c r="EY2859" s="42"/>
      <c r="GP2859" s="42"/>
      <c r="GQ2859" s="42"/>
      <c r="GR2859" s="42"/>
      <c r="GS2859" s="42"/>
      <c r="GT2859" s="42"/>
    </row>
    <row r="2860" spans="32:202" x14ac:dyDescent="0.35">
      <c r="AF2860" s="42"/>
      <c r="AG2860" s="42"/>
      <c r="EX2860" s="42"/>
      <c r="EY2860" s="42"/>
      <c r="GP2860" s="42"/>
      <c r="GQ2860" s="42"/>
      <c r="GR2860" s="42"/>
      <c r="GS2860" s="42"/>
      <c r="GT2860" s="42"/>
    </row>
    <row r="2861" spans="32:202" x14ac:dyDescent="0.35">
      <c r="AF2861" s="42"/>
      <c r="AG2861" s="42"/>
      <c r="EX2861" s="42"/>
      <c r="EY2861" s="42"/>
      <c r="GP2861" s="42"/>
      <c r="GQ2861" s="42"/>
      <c r="GR2861" s="42"/>
      <c r="GS2861" s="42"/>
      <c r="GT2861" s="42"/>
    </row>
    <row r="2862" spans="32:202" x14ac:dyDescent="0.35">
      <c r="AF2862" s="42"/>
      <c r="AG2862" s="42"/>
      <c r="EX2862" s="42"/>
      <c r="EY2862" s="42"/>
      <c r="GP2862" s="42"/>
      <c r="GQ2862" s="42"/>
      <c r="GR2862" s="42"/>
      <c r="GS2862" s="42"/>
      <c r="GT2862" s="42"/>
    </row>
    <row r="2863" spans="32:202" x14ac:dyDescent="0.35">
      <c r="AF2863" s="42"/>
      <c r="AG2863" s="42"/>
      <c r="EX2863" s="42"/>
      <c r="EY2863" s="42"/>
      <c r="GP2863" s="42"/>
      <c r="GQ2863" s="42"/>
      <c r="GR2863" s="42"/>
      <c r="GS2863" s="42"/>
      <c r="GT2863" s="42"/>
    </row>
    <row r="2864" spans="32:202" x14ac:dyDescent="0.35">
      <c r="AF2864" s="42"/>
      <c r="AG2864" s="42"/>
      <c r="EX2864" s="42"/>
      <c r="EY2864" s="42"/>
      <c r="GP2864" s="42"/>
      <c r="GQ2864" s="42"/>
      <c r="GR2864" s="42"/>
      <c r="GS2864" s="42"/>
      <c r="GT2864" s="42"/>
    </row>
    <row r="2865" spans="32:202" x14ac:dyDescent="0.35">
      <c r="AF2865" s="42"/>
      <c r="AG2865" s="42"/>
      <c r="EX2865" s="42"/>
      <c r="EY2865" s="42"/>
      <c r="GP2865" s="42"/>
      <c r="GQ2865" s="42"/>
      <c r="GR2865" s="42"/>
      <c r="GS2865" s="42"/>
      <c r="GT2865" s="42"/>
    </row>
    <row r="2866" spans="32:202" x14ac:dyDescent="0.35">
      <c r="AF2866" s="42"/>
      <c r="AG2866" s="42"/>
      <c r="EX2866" s="42"/>
      <c r="EY2866" s="42"/>
      <c r="GP2866" s="42"/>
      <c r="GQ2866" s="42"/>
      <c r="GR2866" s="42"/>
      <c r="GS2866" s="42"/>
      <c r="GT2866" s="42"/>
    </row>
    <row r="2867" spans="32:202" x14ac:dyDescent="0.35">
      <c r="AF2867" s="42"/>
      <c r="AG2867" s="42"/>
      <c r="EX2867" s="42"/>
      <c r="EY2867" s="42"/>
      <c r="GP2867" s="42"/>
      <c r="GQ2867" s="42"/>
      <c r="GR2867" s="42"/>
      <c r="GS2867" s="42"/>
      <c r="GT2867" s="42"/>
    </row>
    <row r="2868" spans="32:202" x14ac:dyDescent="0.35">
      <c r="AF2868" s="42"/>
      <c r="AG2868" s="42"/>
      <c r="EX2868" s="42"/>
      <c r="EY2868" s="42"/>
      <c r="GP2868" s="42"/>
      <c r="GQ2868" s="42"/>
      <c r="GR2868" s="42"/>
      <c r="GS2868" s="42"/>
      <c r="GT2868" s="42"/>
    </row>
    <row r="2869" spans="32:202" x14ac:dyDescent="0.35">
      <c r="AF2869" s="42"/>
      <c r="AG2869" s="42"/>
      <c r="EX2869" s="42"/>
      <c r="EY2869" s="42"/>
      <c r="GP2869" s="42"/>
      <c r="GQ2869" s="42"/>
      <c r="GR2869" s="42"/>
      <c r="GS2869" s="42"/>
      <c r="GT2869" s="42"/>
    </row>
    <row r="2870" spans="32:202" x14ac:dyDescent="0.35">
      <c r="AF2870" s="42"/>
      <c r="AG2870" s="42"/>
      <c r="EX2870" s="42"/>
      <c r="EY2870" s="42"/>
      <c r="GP2870" s="42"/>
      <c r="GQ2870" s="42"/>
      <c r="GR2870" s="42"/>
      <c r="GS2870" s="42"/>
      <c r="GT2870" s="42"/>
    </row>
    <row r="2871" spans="32:202" x14ac:dyDescent="0.35">
      <c r="AF2871" s="42"/>
      <c r="AG2871" s="42"/>
      <c r="EX2871" s="42"/>
      <c r="EY2871" s="42"/>
      <c r="GP2871" s="42"/>
      <c r="GQ2871" s="42"/>
      <c r="GR2871" s="42"/>
      <c r="GS2871" s="42"/>
      <c r="GT2871" s="42"/>
    </row>
    <row r="2872" spans="32:202" x14ac:dyDescent="0.35">
      <c r="AF2872" s="42"/>
      <c r="AG2872" s="42"/>
      <c r="EX2872" s="42"/>
      <c r="EY2872" s="42"/>
      <c r="GP2872" s="42"/>
      <c r="GQ2872" s="42"/>
      <c r="GR2872" s="42"/>
      <c r="GS2872" s="42"/>
      <c r="GT2872" s="42"/>
    </row>
    <row r="2873" spans="32:202" x14ac:dyDescent="0.35">
      <c r="AF2873" s="42"/>
      <c r="AG2873" s="42"/>
      <c r="EX2873" s="42"/>
      <c r="EY2873" s="42"/>
      <c r="GP2873" s="42"/>
      <c r="GQ2873" s="42"/>
      <c r="GR2873" s="42"/>
      <c r="GS2873" s="42"/>
      <c r="GT2873" s="42"/>
    </row>
    <row r="2874" spans="32:202" x14ac:dyDescent="0.35">
      <c r="AF2874" s="42"/>
      <c r="AG2874" s="42"/>
      <c r="EX2874" s="42"/>
      <c r="EY2874" s="42"/>
      <c r="GP2874" s="42"/>
      <c r="GQ2874" s="42"/>
      <c r="GR2874" s="42"/>
      <c r="GS2874" s="42"/>
      <c r="GT2874" s="42"/>
    </row>
    <row r="2875" spans="32:202" x14ac:dyDescent="0.35">
      <c r="AF2875" s="42"/>
      <c r="AG2875" s="42"/>
      <c r="EX2875" s="42"/>
      <c r="EY2875" s="42"/>
      <c r="GP2875" s="42"/>
      <c r="GQ2875" s="42"/>
      <c r="GR2875" s="42"/>
      <c r="GS2875" s="42"/>
      <c r="GT2875" s="42"/>
    </row>
    <row r="2876" spans="32:202" x14ac:dyDescent="0.35">
      <c r="AF2876" s="42"/>
      <c r="AG2876" s="42"/>
      <c r="EX2876" s="42"/>
      <c r="EY2876" s="42"/>
      <c r="GP2876" s="42"/>
      <c r="GQ2876" s="42"/>
      <c r="GR2876" s="42"/>
      <c r="GS2876" s="42"/>
      <c r="GT2876" s="42"/>
    </row>
    <row r="2877" spans="32:202" x14ac:dyDescent="0.35">
      <c r="AF2877" s="42"/>
      <c r="AG2877" s="42"/>
      <c r="EX2877" s="42"/>
      <c r="EY2877" s="42"/>
      <c r="GP2877" s="42"/>
      <c r="GQ2877" s="42"/>
      <c r="GR2877" s="42"/>
      <c r="GS2877" s="42"/>
      <c r="GT2877" s="42"/>
    </row>
    <row r="2878" spans="32:202" x14ac:dyDescent="0.35">
      <c r="AF2878" s="42"/>
      <c r="AG2878" s="42"/>
      <c r="EX2878" s="42"/>
      <c r="EY2878" s="42"/>
      <c r="GP2878" s="42"/>
      <c r="GQ2878" s="42"/>
      <c r="GR2878" s="42"/>
      <c r="GS2878" s="42"/>
      <c r="GT2878" s="42"/>
    </row>
    <row r="2879" spans="32:202" x14ac:dyDescent="0.35">
      <c r="AF2879" s="42"/>
      <c r="AG2879" s="42"/>
      <c r="EX2879" s="42"/>
      <c r="EY2879" s="42"/>
      <c r="GP2879" s="42"/>
      <c r="GQ2879" s="42"/>
      <c r="GR2879" s="42"/>
      <c r="GS2879" s="42"/>
      <c r="GT2879" s="42"/>
    </row>
    <row r="2880" spans="32:202" x14ac:dyDescent="0.35">
      <c r="AF2880" s="42"/>
      <c r="AG2880" s="42"/>
      <c r="EX2880" s="42"/>
      <c r="EY2880" s="42"/>
      <c r="GP2880" s="42"/>
      <c r="GQ2880" s="42"/>
      <c r="GR2880" s="42"/>
      <c r="GS2880" s="42"/>
      <c r="GT2880" s="42"/>
    </row>
    <row r="2881" spans="32:202" x14ac:dyDescent="0.35">
      <c r="AF2881" s="42"/>
      <c r="AG2881" s="42"/>
      <c r="EX2881" s="42"/>
      <c r="EY2881" s="42"/>
      <c r="GP2881" s="42"/>
      <c r="GQ2881" s="42"/>
      <c r="GR2881" s="42"/>
      <c r="GS2881" s="42"/>
      <c r="GT2881" s="42"/>
    </row>
    <row r="2882" spans="32:202" x14ac:dyDescent="0.35">
      <c r="AF2882" s="42"/>
      <c r="AG2882" s="42"/>
      <c r="EX2882" s="42"/>
      <c r="EY2882" s="42"/>
      <c r="GP2882" s="42"/>
      <c r="GQ2882" s="42"/>
      <c r="GR2882" s="42"/>
      <c r="GS2882" s="42"/>
      <c r="GT2882" s="42"/>
    </row>
    <row r="2883" spans="32:202" x14ac:dyDescent="0.35">
      <c r="AF2883" s="42"/>
      <c r="AG2883" s="42"/>
      <c r="EX2883" s="42"/>
      <c r="EY2883" s="42"/>
      <c r="GP2883" s="42"/>
      <c r="GQ2883" s="42"/>
      <c r="GR2883" s="42"/>
      <c r="GS2883" s="42"/>
      <c r="GT2883" s="42"/>
    </row>
    <row r="2884" spans="32:202" x14ac:dyDescent="0.35">
      <c r="AF2884" s="42"/>
      <c r="AG2884" s="42"/>
      <c r="EX2884" s="42"/>
      <c r="EY2884" s="42"/>
      <c r="GP2884" s="42"/>
      <c r="GQ2884" s="42"/>
      <c r="GR2884" s="42"/>
      <c r="GS2884" s="42"/>
      <c r="GT2884" s="42"/>
    </row>
    <row r="2885" spans="32:202" x14ac:dyDescent="0.35">
      <c r="AF2885" s="42"/>
      <c r="AG2885" s="42"/>
      <c r="EX2885" s="42"/>
      <c r="EY2885" s="42"/>
      <c r="GP2885" s="42"/>
      <c r="GQ2885" s="42"/>
      <c r="GR2885" s="42"/>
      <c r="GS2885" s="42"/>
      <c r="GT2885" s="42"/>
    </row>
    <row r="2886" spans="32:202" x14ac:dyDescent="0.35">
      <c r="AF2886" s="42"/>
      <c r="AG2886" s="42"/>
      <c r="EX2886" s="42"/>
      <c r="EY2886" s="42"/>
      <c r="GP2886" s="42"/>
      <c r="GQ2886" s="42"/>
      <c r="GR2886" s="42"/>
      <c r="GS2886" s="42"/>
      <c r="GT2886" s="42"/>
    </row>
    <row r="2887" spans="32:202" x14ac:dyDescent="0.35">
      <c r="AF2887" s="42"/>
      <c r="AG2887" s="42"/>
      <c r="EX2887" s="42"/>
      <c r="EY2887" s="42"/>
      <c r="GP2887" s="42"/>
      <c r="GQ2887" s="42"/>
      <c r="GR2887" s="42"/>
      <c r="GS2887" s="42"/>
      <c r="GT2887" s="42"/>
    </row>
    <row r="2888" spans="32:202" x14ac:dyDescent="0.35">
      <c r="AF2888" s="42"/>
      <c r="AG2888" s="42"/>
      <c r="EX2888" s="42"/>
      <c r="EY2888" s="42"/>
      <c r="GP2888" s="42"/>
      <c r="GQ2888" s="42"/>
      <c r="GR2888" s="42"/>
      <c r="GS2888" s="42"/>
      <c r="GT2888" s="42"/>
    </row>
    <row r="2889" spans="32:202" x14ac:dyDescent="0.35">
      <c r="AF2889" s="42"/>
      <c r="AG2889" s="42"/>
      <c r="EX2889" s="42"/>
      <c r="EY2889" s="42"/>
      <c r="GP2889" s="42"/>
      <c r="GQ2889" s="42"/>
      <c r="GR2889" s="42"/>
      <c r="GS2889" s="42"/>
      <c r="GT2889" s="42"/>
    </row>
    <row r="2890" spans="32:202" x14ac:dyDescent="0.35">
      <c r="AF2890" s="42"/>
      <c r="AG2890" s="42"/>
      <c r="EX2890" s="42"/>
      <c r="EY2890" s="42"/>
      <c r="GP2890" s="42"/>
      <c r="GQ2890" s="42"/>
      <c r="GR2890" s="42"/>
      <c r="GS2890" s="42"/>
      <c r="GT2890" s="42"/>
    </row>
    <row r="2891" spans="32:202" x14ac:dyDescent="0.35">
      <c r="AF2891" s="42"/>
      <c r="AG2891" s="42"/>
      <c r="EX2891" s="42"/>
      <c r="EY2891" s="42"/>
      <c r="GP2891" s="42"/>
      <c r="GQ2891" s="42"/>
      <c r="GR2891" s="42"/>
      <c r="GS2891" s="42"/>
      <c r="GT2891" s="42"/>
    </row>
    <row r="2892" spans="32:202" x14ac:dyDescent="0.35">
      <c r="AF2892" s="42"/>
      <c r="AG2892" s="42"/>
      <c r="EX2892" s="42"/>
      <c r="EY2892" s="42"/>
      <c r="GP2892" s="42"/>
      <c r="GQ2892" s="42"/>
      <c r="GR2892" s="42"/>
      <c r="GS2892" s="42"/>
      <c r="GT2892" s="42"/>
    </row>
    <row r="2893" spans="32:202" x14ac:dyDescent="0.35">
      <c r="AF2893" s="42"/>
      <c r="AG2893" s="42"/>
      <c r="EX2893" s="42"/>
      <c r="EY2893" s="42"/>
      <c r="GP2893" s="42"/>
      <c r="GQ2893" s="42"/>
      <c r="GR2893" s="42"/>
      <c r="GS2893" s="42"/>
      <c r="GT2893" s="42"/>
    </row>
    <row r="2894" spans="32:202" x14ac:dyDescent="0.35">
      <c r="AF2894" s="42"/>
      <c r="AG2894" s="42"/>
      <c r="EX2894" s="42"/>
      <c r="EY2894" s="42"/>
      <c r="GP2894" s="42"/>
      <c r="GQ2894" s="42"/>
      <c r="GR2894" s="42"/>
      <c r="GS2894" s="42"/>
      <c r="GT2894" s="42"/>
    </row>
    <row r="2895" spans="32:202" x14ac:dyDescent="0.35">
      <c r="AF2895" s="42"/>
      <c r="AG2895" s="42"/>
      <c r="EX2895" s="42"/>
      <c r="EY2895" s="42"/>
      <c r="GP2895" s="42"/>
      <c r="GQ2895" s="42"/>
      <c r="GR2895" s="42"/>
      <c r="GS2895" s="42"/>
      <c r="GT2895" s="42"/>
    </row>
    <row r="2896" spans="32:202" x14ac:dyDescent="0.35">
      <c r="AF2896" s="42"/>
      <c r="AG2896" s="42"/>
      <c r="EX2896" s="42"/>
      <c r="EY2896" s="42"/>
      <c r="GP2896" s="42"/>
      <c r="GQ2896" s="42"/>
      <c r="GR2896" s="42"/>
      <c r="GS2896" s="42"/>
      <c r="GT2896" s="42"/>
    </row>
    <row r="2897" spans="32:202" x14ac:dyDescent="0.35">
      <c r="AF2897" s="42"/>
      <c r="AG2897" s="42"/>
      <c r="EX2897" s="42"/>
      <c r="EY2897" s="42"/>
      <c r="GP2897" s="42"/>
      <c r="GQ2897" s="42"/>
      <c r="GR2897" s="42"/>
      <c r="GS2897" s="42"/>
      <c r="GT2897" s="42"/>
    </row>
    <row r="2898" spans="32:202" x14ac:dyDescent="0.35">
      <c r="AF2898" s="42"/>
      <c r="AG2898" s="42"/>
      <c r="EX2898" s="42"/>
      <c r="EY2898" s="42"/>
      <c r="GP2898" s="42"/>
      <c r="GQ2898" s="42"/>
      <c r="GR2898" s="42"/>
      <c r="GS2898" s="42"/>
      <c r="GT2898" s="42"/>
    </row>
    <row r="2899" spans="32:202" x14ac:dyDescent="0.35">
      <c r="AF2899" s="42"/>
      <c r="AG2899" s="42"/>
      <c r="EX2899" s="42"/>
      <c r="EY2899" s="42"/>
      <c r="GP2899" s="42"/>
      <c r="GQ2899" s="42"/>
      <c r="GR2899" s="42"/>
      <c r="GS2899" s="42"/>
      <c r="GT2899" s="42"/>
    </row>
    <row r="2900" spans="32:202" x14ac:dyDescent="0.35">
      <c r="AF2900" s="42"/>
      <c r="AG2900" s="42"/>
      <c r="EX2900" s="42"/>
      <c r="EY2900" s="42"/>
      <c r="GP2900" s="42"/>
      <c r="GQ2900" s="42"/>
      <c r="GR2900" s="42"/>
      <c r="GS2900" s="42"/>
      <c r="GT2900" s="42"/>
    </row>
    <row r="2901" spans="32:202" x14ac:dyDescent="0.35">
      <c r="AF2901" s="42"/>
      <c r="AG2901" s="42"/>
      <c r="EX2901" s="42"/>
      <c r="EY2901" s="42"/>
      <c r="GP2901" s="42"/>
      <c r="GQ2901" s="42"/>
      <c r="GR2901" s="42"/>
      <c r="GS2901" s="42"/>
      <c r="GT2901" s="42"/>
    </row>
    <row r="2902" spans="32:202" x14ac:dyDescent="0.35">
      <c r="AF2902" s="42"/>
      <c r="AG2902" s="42"/>
      <c r="EX2902" s="42"/>
      <c r="EY2902" s="42"/>
      <c r="GP2902" s="42"/>
      <c r="GQ2902" s="42"/>
      <c r="GR2902" s="42"/>
      <c r="GS2902" s="42"/>
      <c r="GT2902" s="42"/>
    </row>
    <row r="2903" spans="32:202" x14ac:dyDescent="0.35">
      <c r="AF2903" s="42"/>
      <c r="AG2903" s="42"/>
      <c r="EX2903" s="42"/>
      <c r="EY2903" s="42"/>
      <c r="GP2903" s="42"/>
      <c r="GQ2903" s="42"/>
      <c r="GR2903" s="42"/>
      <c r="GS2903" s="42"/>
      <c r="GT2903" s="42"/>
    </row>
    <row r="2904" spans="32:202" x14ac:dyDescent="0.35">
      <c r="AF2904" s="42"/>
      <c r="AG2904" s="42"/>
      <c r="EX2904" s="42"/>
      <c r="EY2904" s="42"/>
      <c r="GP2904" s="42"/>
      <c r="GQ2904" s="42"/>
      <c r="GR2904" s="42"/>
      <c r="GS2904" s="42"/>
      <c r="GT2904" s="42"/>
    </row>
    <row r="2905" spans="32:202" x14ac:dyDescent="0.35">
      <c r="AF2905" s="42"/>
      <c r="AG2905" s="42"/>
      <c r="EX2905" s="42"/>
      <c r="EY2905" s="42"/>
      <c r="GP2905" s="42"/>
      <c r="GQ2905" s="42"/>
      <c r="GR2905" s="42"/>
      <c r="GS2905" s="42"/>
      <c r="GT2905" s="42"/>
    </row>
    <row r="2906" spans="32:202" x14ac:dyDescent="0.35">
      <c r="AF2906" s="42"/>
      <c r="AG2906" s="42"/>
      <c r="EX2906" s="42"/>
      <c r="EY2906" s="42"/>
      <c r="GP2906" s="42"/>
      <c r="GQ2906" s="42"/>
      <c r="GR2906" s="42"/>
      <c r="GS2906" s="42"/>
      <c r="GT2906" s="42"/>
    </row>
    <row r="2907" spans="32:202" x14ac:dyDescent="0.35">
      <c r="AF2907" s="42"/>
      <c r="AG2907" s="42"/>
      <c r="EX2907" s="42"/>
      <c r="EY2907" s="42"/>
      <c r="GP2907" s="42"/>
      <c r="GQ2907" s="42"/>
      <c r="GR2907" s="42"/>
      <c r="GS2907" s="42"/>
      <c r="GT2907" s="42"/>
    </row>
    <row r="2908" spans="32:202" x14ac:dyDescent="0.35">
      <c r="AF2908" s="42"/>
      <c r="AG2908" s="42"/>
      <c r="EX2908" s="42"/>
      <c r="EY2908" s="42"/>
      <c r="GP2908" s="42"/>
      <c r="GQ2908" s="42"/>
      <c r="GR2908" s="42"/>
      <c r="GS2908" s="42"/>
      <c r="GT2908" s="42"/>
    </row>
    <row r="2909" spans="32:202" x14ac:dyDescent="0.35">
      <c r="AF2909" s="42"/>
      <c r="AG2909" s="42"/>
      <c r="EX2909" s="42"/>
      <c r="EY2909" s="42"/>
      <c r="GP2909" s="42"/>
      <c r="GQ2909" s="42"/>
      <c r="GR2909" s="42"/>
      <c r="GS2909" s="42"/>
      <c r="GT2909" s="42"/>
    </row>
    <row r="2910" spans="32:202" x14ac:dyDescent="0.35">
      <c r="AF2910" s="42"/>
      <c r="AG2910" s="42"/>
      <c r="EX2910" s="42"/>
      <c r="EY2910" s="42"/>
      <c r="GP2910" s="42"/>
      <c r="GQ2910" s="42"/>
      <c r="GR2910" s="42"/>
      <c r="GS2910" s="42"/>
      <c r="GT2910" s="42"/>
    </row>
    <row r="2911" spans="32:202" x14ac:dyDescent="0.35">
      <c r="AF2911" s="42"/>
      <c r="AG2911" s="42"/>
      <c r="EX2911" s="42"/>
      <c r="EY2911" s="42"/>
      <c r="GP2911" s="42"/>
      <c r="GQ2911" s="42"/>
      <c r="GR2911" s="42"/>
      <c r="GS2911" s="42"/>
      <c r="GT2911" s="42"/>
    </row>
    <row r="2912" spans="32:202" x14ac:dyDescent="0.35">
      <c r="AF2912" s="42"/>
      <c r="AG2912" s="42"/>
      <c r="EX2912" s="42"/>
      <c r="EY2912" s="42"/>
      <c r="GP2912" s="42"/>
      <c r="GQ2912" s="42"/>
      <c r="GR2912" s="42"/>
      <c r="GS2912" s="42"/>
      <c r="GT2912" s="42"/>
    </row>
    <row r="2913" spans="32:202" x14ac:dyDescent="0.35">
      <c r="AF2913" s="42"/>
      <c r="AG2913" s="42"/>
      <c r="EX2913" s="42"/>
      <c r="EY2913" s="42"/>
      <c r="GP2913" s="42"/>
      <c r="GQ2913" s="42"/>
      <c r="GR2913" s="42"/>
      <c r="GS2913" s="42"/>
      <c r="GT2913" s="42"/>
    </row>
    <row r="2914" spans="32:202" x14ac:dyDescent="0.35">
      <c r="AF2914" s="42"/>
      <c r="AG2914" s="42"/>
      <c r="EX2914" s="42"/>
      <c r="EY2914" s="42"/>
      <c r="GP2914" s="42"/>
      <c r="GQ2914" s="42"/>
      <c r="GR2914" s="42"/>
      <c r="GS2914" s="42"/>
      <c r="GT2914" s="42"/>
    </row>
    <row r="2915" spans="32:202" x14ac:dyDescent="0.35">
      <c r="AF2915" s="42"/>
      <c r="AG2915" s="42"/>
      <c r="EX2915" s="42"/>
      <c r="EY2915" s="42"/>
      <c r="GP2915" s="42"/>
      <c r="GQ2915" s="42"/>
      <c r="GR2915" s="42"/>
      <c r="GS2915" s="42"/>
      <c r="GT2915" s="42"/>
    </row>
    <row r="2916" spans="32:202" x14ac:dyDescent="0.35">
      <c r="AF2916" s="42"/>
      <c r="AG2916" s="42"/>
      <c r="EX2916" s="42"/>
      <c r="EY2916" s="42"/>
      <c r="GP2916" s="42"/>
      <c r="GQ2916" s="42"/>
      <c r="GR2916" s="42"/>
      <c r="GS2916" s="42"/>
      <c r="GT2916" s="42"/>
    </row>
    <row r="2917" spans="32:202" x14ac:dyDescent="0.35">
      <c r="AF2917" s="42"/>
      <c r="AG2917" s="42"/>
      <c r="EX2917" s="42"/>
      <c r="EY2917" s="42"/>
      <c r="GP2917" s="42"/>
      <c r="GQ2917" s="42"/>
      <c r="GR2917" s="42"/>
      <c r="GS2917" s="42"/>
      <c r="GT2917" s="42"/>
    </row>
    <row r="2918" spans="32:202" x14ac:dyDescent="0.35">
      <c r="AF2918" s="42"/>
      <c r="AG2918" s="42"/>
      <c r="EX2918" s="42"/>
      <c r="EY2918" s="42"/>
      <c r="GP2918" s="42"/>
      <c r="GQ2918" s="42"/>
      <c r="GR2918" s="42"/>
      <c r="GS2918" s="42"/>
      <c r="GT2918" s="42"/>
    </row>
    <row r="2919" spans="32:202" x14ac:dyDescent="0.35">
      <c r="AF2919" s="42"/>
      <c r="AG2919" s="42"/>
      <c r="EX2919" s="42"/>
      <c r="EY2919" s="42"/>
      <c r="GP2919" s="42"/>
      <c r="GQ2919" s="42"/>
      <c r="GR2919" s="42"/>
      <c r="GS2919" s="42"/>
      <c r="GT2919" s="42"/>
    </row>
    <row r="2920" spans="32:202" x14ac:dyDescent="0.35">
      <c r="AF2920" s="42"/>
      <c r="AG2920" s="42"/>
      <c r="EX2920" s="42"/>
      <c r="EY2920" s="42"/>
      <c r="GP2920" s="42"/>
      <c r="GQ2920" s="42"/>
      <c r="GR2920" s="42"/>
      <c r="GS2920" s="42"/>
      <c r="GT2920" s="42"/>
    </row>
    <row r="2921" spans="32:202" x14ac:dyDescent="0.35">
      <c r="AF2921" s="42"/>
      <c r="AG2921" s="42"/>
      <c r="EX2921" s="42"/>
      <c r="EY2921" s="42"/>
      <c r="GP2921" s="42"/>
      <c r="GQ2921" s="42"/>
      <c r="GR2921" s="42"/>
      <c r="GS2921" s="42"/>
      <c r="GT2921" s="42"/>
    </row>
    <row r="2922" spans="32:202" x14ac:dyDescent="0.35">
      <c r="AF2922" s="42"/>
      <c r="AG2922" s="42"/>
      <c r="EX2922" s="42"/>
      <c r="EY2922" s="42"/>
      <c r="GP2922" s="42"/>
      <c r="GQ2922" s="42"/>
      <c r="GR2922" s="42"/>
      <c r="GS2922" s="42"/>
      <c r="GT2922" s="42"/>
    </row>
    <row r="2923" spans="32:202" x14ac:dyDescent="0.35">
      <c r="AF2923" s="42"/>
      <c r="AG2923" s="42"/>
      <c r="EX2923" s="42"/>
      <c r="EY2923" s="42"/>
      <c r="GP2923" s="42"/>
      <c r="GQ2923" s="42"/>
      <c r="GR2923" s="42"/>
      <c r="GS2923" s="42"/>
      <c r="GT2923" s="42"/>
    </row>
    <row r="2924" spans="32:202" x14ac:dyDescent="0.35">
      <c r="AF2924" s="42"/>
      <c r="AG2924" s="42"/>
      <c r="EX2924" s="42"/>
      <c r="EY2924" s="42"/>
      <c r="GP2924" s="42"/>
      <c r="GQ2924" s="42"/>
      <c r="GR2924" s="42"/>
      <c r="GS2924" s="42"/>
      <c r="GT2924" s="42"/>
    </row>
    <row r="2925" spans="32:202" x14ac:dyDescent="0.35">
      <c r="AF2925" s="42"/>
      <c r="AG2925" s="42"/>
      <c r="EX2925" s="42"/>
      <c r="EY2925" s="42"/>
      <c r="GP2925" s="42"/>
      <c r="GQ2925" s="42"/>
      <c r="GR2925" s="42"/>
      <c r="GS2925" s="42"/>
      <c r="GT2925" s="42"/>
    </row>
    <row r="2926" spans="32:202" x14ac:dyDescent="0.35">
      <c r="AF2926" s="42"/>
      <c r="AG2926" s="42"/>
      <c r="EX2926" s="42"/>
      <c r="EY2926" s="42"/>
      <c r="GP2926" s="42"/>
      <c r="GQ2926" s="42"/>
      <c r="GR2926" s="42"/>
      <c r="GS2926" s="42"/>
      <c r="GT2926" s="42"/>
    </row>
    <row r="2927" spans="32:202" x14ac:dyDescent="0.35">
      <c r="AF2927" s="42"/>
      <c r="AG2927" s="42"/>
      <c r="EX2927" s="42"/>
      <c r="EY2927" s="42"/>
      <c r="GP2927" s="42"/>
      <c r="GQ2927" s="42"/>
      <c r="GR2927" s="42"/>
      <c r="GS2927" s="42"/>
      <c r="GT2927" s="42"/>
    </row>
    <row r="2928" spans="32:202" x14ac:dyDescent="0.35">
      <c r="AF2928" s="42"/>
      <c r="AG2928" s="42"/>
      <c r="EX2928" s="42"/>
      <c r="EY2928" s="42"/>
      <c r="GP2928" s="42"/>
      <c r="GQ2928" s="42"/>
      <c r="GR2928" s="42"/>
      <c r="GS2928" s="42"/>
      <c r="GT2928" s="42"/>
    </row>
    <row r="2929" spans="32:202" x14ac:dyDescent="0.35">
      <c r="AF2929" s="42"/>
      <c r="AG2929" s="42"/>
      <c r="EX2929" s="42"/>
      <c r="EY2929" s="42"/>
      <c r="GP2929" s="42"/>
      <c r="GQ2929" s="42"/>
      <c r="GR2929" s="42"/>
      <c r="GS2929" s="42"/>
      <c r="GT2929" s="42"/>
    </row>
    <row r="2930" spans="32:202" x14ac:dyDescent="0.35">
      <c r="AF2930" s="42"/>
      <c r="AG2930" s="42"/>
      <c r="EX2930" s="42"/>
      <c r="EY2930" s="42"/>
      <c r="GP2930" s="42"/>
      <c r="GQ2930" s="42"/>
      <c r="GR2930" s="42"/>
      <c r="GS2930" s="42"/>
      <c r="GT2930" s="42"/>
    </row>
    <row r="2931" spans="32:202" x14ac:dyDescent="0.35">
      <c r="AF2931" s="42"/>
      <c r="AG2931" s="42"/>
      <c r="EX2931" s="42"/>
      <c r="EY2931" s="42"/>
      <c r="GP2931" s="42"/>
      <c r="GQ2931" s="42"/>
      <c r="GR2931" s="42"/>
      <c r="GS2931" s="42"/>
      <c r="GT2931" s="42"/>
    </row>
    <row r="2932" spans="32:202" x14ac:dyDescent="0.35">
      <c r="AF2932" s="42"/>
      <c r="AG2932" s="42"/>
      <c r="EX2932" s="42"/>
      <c r="EY2932" s="42"/>
      <c r="GP2932" s="42"/>
      <c r="GQ2932" s="42"/>
      <c r="GR2932" s="42"/>
      <c r="GS2932" s="42"/>
      <c r="GT2932" s="42"/>
    </row>
    <row r="2933" spans="32:202" x14ac:dyDescent="0.35">
      <c r="AF2933" s="42"/>
      <c r="AG2933" s="42"/>
      <c r="EX2933" s="42"/>
      <c r="EY2933" s="42"/>
      <c r="GP2933" s="42"/>
      <c r="GQ2933" s="42"/>
      <c r="GR2933" s="42"/>
      <c r="GS2933" s="42"/>
      <c r="GT2933" s="42"/>
    </row>
    <row r="2934" spans="32:202" x14ac:dyDescent="0.35">
      <c r="AF2934" s="42"/>
      <c r="AG2934" s="42"/>
      <c r="EX2934" s="42"/>
      <c r="EY2934" s="42"/>
      <c r="GP2934" s="42"/>
      <c r="GQ2934" s="42"/>
      <c r="GR2934" s="42"/>
      <c r="GS2934" s="42"/>
      <c r="GT2934" s="42"/>
    </row>
    <row r="2935" spans="32:202" x14ac:dyDescent="0.35">
      <c r="AF2935" s="42"/>
      <c r="AG2935" s="42"/>
      <c r="EX2935" s="42"/>
      <c r="EY2935" s="42"/>
      <c r="GP2935" s="42"/>
      <c r="GQ2935" s="42"/>
      <c r="GR2935" s="42"/>
      <c r="GS2935" s="42"/>
      <c r="GT2935" s="42"/>
    </row>
    <row r="2936" spans="32:202" x14ac:dyDescent="0.35">
      <c r="AF2936" s="42"/>
      <c r="AG2936" s="42"/>
      <c r="EX2936" s="42"/>
      <c r="EY2936" s="42"/>
      <c r="GP2936" s="42"/>
      <c r="GQ2936" s="42"/>
      <c r="GR2936" s="42"/>
      <c r="GS2936" s="42"/>
      <c r="GT2936" s="42"/>
    </row>
    <row r="2937" spans="32:202" x14ac:dyDescent="0.35">
      <c r="AF2937" s="42"/>
      <c r="AG2937" s="42"/>
      <c r="EX2937" s="42"/>
      <c r="EY2937" s="42"/>
      <c r="GP2937" s="42"/>
      <c r="GQ2937" s="42"/>
      <c r="GR2937" s="42"/>
      <c r="GS2937" s="42"/>
      <c r="GT2937" s="42"/>
    </row>
    <row r="2938" spans="32:202" x14ac:dyDescent="0.35">
      <c r="AF2938" s="42"/>
      <c r="AG2938" s="42"/>
      <c r="EX2938" s="42"/>
      <c r="EY2938" s="42"/>
      <c r="GP2938" s="42"/>
      <c r="GQ2938" s="42"/>
      <c r="GR2938" s="42"/>
      <c r="GS2938" s="42"/>
      <c r="GT2938" s="42"/>
    </row>
    <row r="2939" spans="32:202" x14ac:dyDescent="0.35">
      <c r="AF2939" s="42"/>
      <c r="AG2939" s="42"/>
      <c r="EX2939" s="42"/>
      <c r="EY2939" s="42"/>
      <c r="GP2939" s="42"/>
      <c r="GQ2939" s="42"/>
      <c r="GR2939" s="42"/>
      <c r="GS2939" s="42"/>
      <c r="GT2939" s="42"/>
    </row>
    <row r="2940" spans="32:202" x14ac:dyDescent="0.35">
      <c r="AF2940" s="42"/>
      <c r="AG2940" s="42"/>
      <c r="EX2940" s="42"/>
      <c r="EY2940" s="42"/>
      <c r="GP2940" s="42"/>
      <c r="GQ2940" s="42"/>
      <c r="GR2940" s="42"/>
      <c r="GS2940" s="42"/>
      <c r="GT2940" s="42"/>
    </row>
    <row r="2941" spans="32:202" x14ac:dyDescent="0.35">
      <c r="AF2941" s="42"/>
      <c r="AG2941" s="42"/>
      <c r="EX2941" s="42"/>
      <c r="EY2941" s="42"/>
      <c r="GP2941" s="42"/>
      <c r="GQ2941" s="42"/>
      <c r="GR2941" s="42"/>
      <c r="GS2941" s="42"/>
      <c r="GT2941" s="42"/>
    </row>
    <row r="2942" spans="32:202" x14ac:dyDescent="0.35">
      <c r="AF2942" s="42"/>
      <c r="AG2942" s="42"/>
      <c r="EX2942" s="42"/>
      <c r="EY2942" s="42"/>
      <c r="GP2942" s="42"/>
      <c r="GQ2942" s="42"/>
      <c r="GR2942" s="42"/>
      <c r="GS2942" s="42"/>
      <c r="GT2942" s="42"/>
    </row>
    <row r="2943" spans="32:202" x14ac:dyDescent="0.35">
      <c r="AF2943" s="42"/>
      <c r="AG2943" s="42"/>
      <c r="EX2943" s="42"/>
      <c r="EY2943" s="42"/>
      <c r="GP2943" s="42"/>
      <c r="GQ2943" s="42"/>
      <c r="GR2943" s="42"/>
      <c r="GS2943" s="42"/>
      <c r="GT2943" s="42"/>
    </row>
    <row r="2944" spans="32:202" x14ac:dyDescent="0.35">
      <c r="AF2944" s="42"/>
      <c r="AG2944" s="42"/>
      <c r="EX2944" s="42"/>
      <c r="EY2944" s="42"/>
      <c r="GP2944" s="42"/>
      <c r="GQ2944" s="42"/>
      <c r="GR2944" s="42"/>
      <c r="GS2944" s="42"/>
      <c r="GT2944" s="42"/>
    </row>
    <row r="2945" spans="32:202" x14ac:dyDescent="0.35">
      <c r="AF2945" s="42"/>
      <c r="AG2945" s="42"/>
      <c r="EX2945" s="42"/>
      <c r="EY2945" s="42"/>
      <c r="GP2945" s="42"/>
      <c r="GQ2945" s="42"/>
      <c r="GR2945" s="42"/>
      <c r="GS2945" s="42"/>
      <c r="GT2945" s="42"/>
    </row>
    <row r="2946" spans="32:202" x14ac:dyDescent="0.35">
      <c r="AF2946" s="42"/>
      <c r="AG2946" s="42"/>
      <c r="EX2946" s="42"/>
      <c r="EY2946" s="42"/>
      <c r="GP2946" s="42"/>
      <c r="GQ2946" s="42"/>
      <c r="GR2946" s="42"/>
      <c r="GS2946" s="42"/>
      <c r="GT2946" s="42"/>
    </row>
    <row r="2947" spans="32:202" x14ac:dyDescent="0.35">
      <c r="AF2947" s="42"/>
      <c r="AG2947" s="42"/>
      <c r="EX2947" s="42"/>
      <c r="EY2947" s="42"/>
      <c r="GP2947" s="42"/>
      <c r="GQ2947" s="42"/>
      <c r="GR2947" s="42"/>
      <c r="GS2947" s="42"/>
      <c r="GT2947" s="42"/>
    </row>
    <row r="2948" spans="32:202" x14ac:dyDescent="0.35">
      <c r="AF2948" s="42"/>
      <c r="AG2948" s="42"/>
      <c r="EX2948" s="42"/>
      <c r="EY2948" s="42"/>
      <c r="GP2948" s="42"/>
      <c r="GQ2948" s="42"/>
      <c r="GR2948" s="42"/>
      <c r="GS2948" s="42"/>
      <c r="GT2948" s="42"/>
    </row>
    <row r="2949" spans="32:202" x14ac:dyDescent="0.35">
      <c r="AF2949" s="42"/>
      <c r="AG2949" s="42"/>
      <c r="EX2949" s="42"/>
      <c r="EY2949" s="42"/>
      <c r="GP2949" s="42"/>
      <c r="GQ2949" s="42"/>
      <c r="GR2949" s="42"/>
      <c r="GS2949" s="42"/>
      <c r="GT2949" s="42"/>
    </row>
    <row r="2950" spans="32:202" x14ac:dyDescent="0.35">
      <c r="AF2950" s="42"/>
      <c r="AG2950" s="42"/>
      <c r="EX2950" s="42"/>
      <c r="EY2950" s="42"/>
      <c r="GP2950" s="42"/>
      <c r="GQ2950" s="42"/>
      <c r="GR2950" s="42"/>
      <c r="GS2950" s="42"/>
      <c r="GT2950" s="42"/>
    </row>
    <row r="2951" spans="32:202" x14ac:dyDescent="0.35">
      <c r="AF2951" s="42"/>
      <c r="AG2951" s="42"/>
      <c r="EX2951" s="42"/>
      <c r="EY2951" s="42"/>
      <c r="GP2951" s="42"/>
      <c r="GQ2951" s="42"/>
      <c r="GR2951" s="42"/>
      <c r="GS2951" s="42"/>
      <c r="GT2951" s="42"/>
    </row>
    <row r="2952" spans="32:202" x14ac:dyDescent="0.35">
      <c r="AF2952" s="42"/>
      <c r="AG2952" s="42"/>
      <c r="EX2952" s="42"/>
      <c r="EY2952" s="42"/>
      <c r="GP2952" s="42"/>
      <c r="GQ2952" s="42"/>
      <c r="GR2952" s="42"/>
      <c r="GS2952" s="42"/>
      <c r="GT2952" s="42"/>
    </row>
    <row r="2953" spans="32:202" x14ac:dyDescent="0.35">
      <c r="AF2953" s="42"/>
      <c r="AG2953" s="42"/>
      <c r="EX2953" s="42"/>
      <c r="EY2953" s="42"/>
      <c r="GP2953" s="42"/>
      <c r="GQ2953" s="42"/>
      <c r="GR2953" s="42"/>
      <c r="GS2953" s="42"/>
      <c r="GT2953" s="42"/>
    </row>
    <row r="2954" spans="32:202" x14ac:dyDescent="0.35">
      <c r="AF2954" s="42"/>
      <c r="AG2954" s="42"/>
      <c r="EX2954" s="42"/>
      <c r="EY2954" s="42"/>
      <c r="GP2954" s="42"/>
      <c r="GQ2954" s="42"/>
      <c r="GR2954" s="42"/>
      <c r="GS2954" s="42"/>
      <c r="GT2954" s="42"/>
    </row>
    <row r="2955" spans="32:202" x14ac:dyDescent="0.35">
      <c r="AF2955" s="42"/>
      <c r="AG2955" s="42"/>
      <c r="EX2955" s="42"/>
      <c r="EY2955" s="42"/>
      <c r="GP2955" s="42"/>
      <c r="GQ2955" s="42"/>
      <c r="GR2955" s="42"/>
      <c r="GS2955" s="42"/>
      <c r="GT2955" s="42"/>
    </row>
    <row r="2956" spans="32:202" x14ac:dyDescent="0.35">
      <c r="AF2956" s="42"/>
      <c r="AG2956" s="42"/>
      <c r="EX2956" s="42"/>
      <c r="EY2956" s="42"/>
      <c r="GP2956" s="42"/>
      <c r="GQ2956" s="42"/>
      <c r="GR2956" s="42"/>
      <c r="GS2956" s="42"/>
      <c r="GT2956" s="42"/>
    </row>
    <row r="2957" spans="32:202" x14ac:dyDescent="0.35">
      <c r="AF2957" s="42"/>
      <c r="AG2957" s="42"/>
      <c r="EX2957" s="42"/>
      <c r="EY2957" s="42"/>
      <c r="GP2957" s="42"/>
      <c r="GQ2957" s="42"/>
      <c r="GR2957" s="42"/>
      <c r="GS2957" s="42"/>
      <c r="GT2957" s="42"/>
    </row>
    <row r="2958" spans="32:202" x14ac:dyDescent="0.35">
      <c r="AF2958" s="42"/>
      <c r="AG2958" s="42"/>
      <c r="EX2958" s="42"/>
      <c r="EY2958" s="42"/>
      <c r="GP2958" s="42"/>
      <c r="GQ2958" s="42"/>
      <c r="GR2958" s="42"/>
      <c r="GS2958" s="42"/>
      <c r="GT2958" s="42"/>
    </row>
    <row r="2959" spans="32:202" x14ac:dyDescent="0.35">
      <c r="AF2959" s="42"/>
      <c r="AG2959" s="42"/>
      <c r="EX2959" s="42"/>
      <c r="EY2959" s="42"/>
      <c r="GP2959" s="42"/>
      <c r="GQ2959" s="42"/>
      <c r="GR2959" s="42"/>
      <c r="GS2959" s="42"/>
      <c r="GT2959" s="42"/>
    </row>
    <row r="2960" spans="32:202" x14ac:dyDescent="0.35">
      <c r="AF2960" s="42"/>
      <c r="AG2960" s="42"/>
      <c r="EX2960" s="42"/>
      <c r="EY2960" s="42"/>
      <c r="GP2960" s="42"/>
      <c r="GQ2960" s="42"/>
      <c r="GR2960" s="42"/>
      <c r="GS2960" s="42"/>
      <c r="GT2960" s="42"/>
    </row>
    <row r="2961" spans="32:202" x14ac:dyDescent="0.35">
      <c r="AF2961" s="42"/>
      <c r="AG2961" s="42"/>
      <c r="EX2961" s="42"/>
      <c r="EY2961" s="42"/>
      <c r="GP2961" s="42"/>
      <c r="GQ2961" s="42"/>
      <c r="GR2961" s="42"/>
      <c r="GS2961" s="42"/>
      <c r="GT2961" s="42"/>
    </row>
    <row r="2962" spans="32:202" x14ac:dyDescent="0.35">
      <c r="AF2962" s="42"/>
      <c r="AG2962" s="42"/>
      <c r="EX2962" s="42"/>
      <c r="EY2962" s="42"/>
      <c r="GP2962" s="42"/>
      <c r="GQ2962" s="42"/>
      <c r="GR2962" s="42"/>
      <c r="GS2962" s="42"/>
      <c r="GT2962" s="42"/>
    </row>
    <row r="2963" spans="32:202" x14ac:dyDescent="0.35">
      <c r="AF2963" s="42"/>
      <c r="AG2963" s="42"/>
      <c r="EX2963" s="42"/>
      <c r="EY2963" s="42"/>
      <c r="GP2963" s="42"/>
      <c r="GQ2963" s="42"/>
      <c r="GR2963" s="42"/>
      <c r="GS2963" s="42"/>
      <c r="GT2963" s="42"/>
    </row>
    <row r="2964" spans="32:202" x14ac:dyDescent="0.35">
      <c r="AF2964" s="42"/>
      <c r="AG2964" s="42"/>
      <c r="EX2964" s="42"/>
      <c r="EY2964" s="42"/>
      <c r="GP2964" s="42"/>
      <c r="GQ2964" s="42"/>
      <c r="GR2964" s="42"/>
      <c r="GS2964" s="42"/>
      <c r="GT2964" s="42"/>
    </row>
    <row r="2965" spans="32:202" x14ac:dyDescent="0.35">
      <c r="AF2965" s="42"/>
      <c r="AG2965" s="42"/>
      <c r="EX2965" s="42"/>
      <c r="EY2965" s="42"/>
      <c r="GP2965" s="42"/>
      <c r="GQ2965" s="42"/>
      <c r="GR2965" s="42"/>
      <c r="GS2965" s="42"/>
      <c r="GT2965" s="42"/>
    </row>
    <row r="2966" spans="32:202" x14ac:dyDescent="0.35">
      <c r="AF2966" s="42"/>
      <c r="AG2966" s="42"/>
      <c r="EX2966" s="42"/>
      <c r="EY2966" s="42"/>
      <c r="GP2966" s="42"/>
      <c r="GQ2966" s="42"/>
      <c r="GR2966" s="42"/>
      <c r="GS2966" s="42"/>
      <c r="GT2966" s="42"/>
    </row>
    <row r="2967" spans="32:202" x14ac:dyDescent="0.35">
      <c r="AF2967" s="42"/>
      <c r="AG2967" s="42"/>
      <c r="EX2967" s="42"/>
      <c r="EY2967" s="42"/>
      <c r="GP2967" s="42"/>
      <c r="GQ2967" s="42"/>
      <c r="GR2967" s="42"/>
      <c r="GS2967" s="42"/>
      <c r="GT2967" s="42"/>
    </row>
    <row r="2968" spans="32:202" x14ac:dyDescent="0.35">
      <c r="AF2968" s="42"/>
      <c r="AG2968" s="42"/>
      <c r="EX2968" s="42"/>
      <c r="EY2968" s="42"/>
      <c r="GP2968" s="42"/>
      <c r="GQ2968" s="42"/>
      <c r="GR2968" s="42"/>
      <c r="GS2968" s="42"/>
      <c r="GT2968" s="42"/>
    </row>
    <row r="2969" spans="32:202" x14ac:dyDescent="0.35">
      <c r="AF2969" s="42"/>
      <c r="AG2969" s="42"/>
      <c r="EX2969" s="42"/>
      <c r="EY2969" s="42"/>
      <c r="GP2969" s="42"/>
      <c r="GQ2969" s="42"/>
      <c r="GR2969" s="42"/>
      <c r="GS2969" s="42"/>
      <c r="GT2969" s="42"/>
    </row>
    <row r="2970" spans="32:202" x14ac:dyDescent="0.35">
      <c r="AF2970" s="42"/>
      <c r="AG2970" s="42"/>
      <c r="EX2970" s="42"/>
      <c r="EY2970" s="42"/>
      <c r="GP2970" s="42"/>
      <c r="GQ2970" s="42"/>
      <c r="GR2970" s="42"/>
      <c r="GS2970" s="42"/>
      <c r="GT2970" s="42"/>
    </row>
    <row r="2971" spans="32:202" x14ac:dyDescent="0.35">
      <c r="AF2971" s="42"/>
      <c r="AG2971" s="42"/>
      <c r="EX2971" s="42"/>
      <c r="EY2971" s="42"/>
      <c r="GP2971" s="42"/>
      <c r="GQ2971" s="42"/>
      <c r="GR2971" s="42"/>
      <c r="GS2971" s="42"/>
      <c r="GT2971" s="42"/>
    </row>
    <row r="2972" spans="32:202" x14ac:dyDescent="0.35">
      <c r="AF2972" s="42"/>
      <c r="AG2972" s="42"/>
      <c r="EX2972" s="42"/>
      <c r="EY2972" s="42"/>
      <c r="GP2972" s="42"/>
      <c r="GQ2972" s="42"/>
      <c r="GR2972" s="42"/>
      <c r="GS2972" s="42"/>
      <c r="GT2972" s="42"/>
    </row>
    <row r="2973" spans="32:202" x14ac:dyDescent="0.35">
      <c r="AF2973" s="42"/>
      <c r="AG2973" s="42"/>
      <c r="EX2973" s="42"/>
      <c r="EY2973" s="42"/>
      <c r="GP2973" s="42"/>
      <c r="GQ2973" s="42"/>
      <c r="GR2973" s="42"/>
      <c r="GS2973" s="42"/>
      <c r="GT2973" s="42"/>
    </row>
    <row r="2974" spans="32:202" x14ac:dyDescent="0.35">
      <c r="AF2974" s="42"/>
      <c r="AG2974" s="42"/>
      <c r="EX2974" s="42"/>
      <c r="EY2974" s="42"/>
      <c r="GP2974" s="42"/>
      <c r="GQ2974" s="42"/>
      <c r="GR2974" s="42"/>
      <c r="GS2974" s="42"/>
      <c r="GT2974" s="42"/>
    </row>
    <row r="2975" spans="32:202" x14ac:dyDescent="0.35">
      <c r="AF2975" s="42"/>
      <c r="AG2975" s="42"/>
      <c r="EX2975" s="42"/>
      <c r="EY2975" s="42"/>
      <c r="GP2975" s="42"/>
      <c r="GQ2975" s="42"/>
      <c r="GR2975" s="42"/>
      <c r="GS2975" s="42"/>
      <c r="GT2975" s="42"/>
    </row>
    <row r="2976" spans="32:202" x14ac:dyDescent="0.35">
      <c r="AF2976" s="42"/>
      <c r="AG2976" s="42"/>
      <c r="EX2976" s="42"/>
      <c r="EY2976" s="42"/>
      <c r="GP2976" s="42"/>
      <c r="GQ2976" s="42"/>
      <c r="GR2976" s="42"/>
      <c r="GS2976" s="42"/>
      <c r="GT2976" s="42"/>
    </row>
    <row r="2977" spans="32:202" x14ac:dyDescent="0.35">
      <c r="AF2977" s="42"/>
      <c r="AG2977" s="42"/>
      <c r="EX2977" s="42"/>
      <c r="EY2977" s="42"/>
      <c r="GP2977" s="42"/>
      <c r="GQ2977" s="42"/>
      <c r="GR2977" s="42"/>
      <c r="GS2977" s="42"/>
      <c r="GT2977" s="42"/>
    </row>
    <row r="2978" spans="32:202" x14ac:dyDescent="0.35">
      <c r="AF2978" s="42"/>
      <c r="AG2978" s="42"/>
      <c r="EX2978" s="42"/>
      <c r="EY2978" s="42"/>
      <c r="GP2978" s="42"/>
      <c r="GQ2978" s="42"/>
      <c r="GR2978" s="42"/>
      <c r="GS2978" s="42"/>
      <c r="GT2978" s="42"/>
    </row>
    <row r="2979" spans="32:202" x14ac:dyDescent="0.35">
      <c r="AF2979" s="42"/>
      <c r="AG2979" s="42"/>
      <c r="EX2979" s="42"/>
      <c r="EY2979" s="42"/>
      <c r="GP2979" s="42"/>
      <c r="GQ2979" s="42"/>
      <c r="GR2979" s="42"/>
      <c r="GS2979" s="42"/>
      <c r="GT2979" s="42"/>
    </row>
    <row r="2980" spans="32:202" x14ac:dyDescent="0.35">
      <c r="AF2980" s="42"/>
      <c r="AG2980" s="42"/>
      <c r="EX2980" s="42"/>
      <c r="EY2980" s="42"/>
      <c r="GP2980" s="42"/>
      <c r="GQ2980" s="42"/>
      <c r="GR2980" s="42"/>
      <c r="GS2980" s="42"/>
      <c r="GT2980" s="42"/>
    </row>
    <row r="2981" spans="32:202" x14ac:dyDescent="0.35">
      <c r="AF2981" s="42"/>
      <c r="AG2981" s="42"/>
      <c r="EX2981" s="42"/>
      <c r="EY2981" s="42"/>
      <c r="GP2981" s="42"/>
      <c r="GQ2981" s="42"/>
      <c r="GR2981" s="42"/>
      <c r="GS2981" s="42"/>
      <c r="GT2981" s="42"/>
    </row>
    <row r="2982" spans="32:202" x14ac:dyDescent="0.35">
      <c r="AF2982" s="42"/>
      <c r="AG2982" s="42"/>
      <c r="EX2982" s="42"/>
      <c r="EY2982" s="42"/>
      <c r="GP2982" s="42"/>
      <c r="GQ2982" s="42"/>
      <c r="GR2982" s="42"/>
      <c r="GS2982" s="42"/>
      <c r="GT2982" s="42"/>
    </row>
    <row r="2983" spans="32:202" x14ac:dyDescent="0.35">
      <c r="AF2983" s="42"/>
      <c r="AG2983" s="42"/>
      <c r="EX2983" s="42"/>
      <c r="EY2983" s="42"/>
      <c r="GP2983" s="42"/>
      <c r="GQ2983" s="42"/>
      <c r="GR2983" s="42"/>
      <c r="GS2983" s="42"/>
      <c r="GT2983" s="42"/>
    </row>
    <row r="2984" spans="32:202" x14ac:dyDescent="0.35">
      <c r="AF2984" s="42"/>
      <c r="AG2984" s="42"/>
      <c r="EX2984" s="42"/>
      <c r="EY2984" s="42"/>
      <c r="GP2984" s="42"/>
      <c r="GQ2984" s="42"/>
      <c r="GR2984" s="42"/>
      <c r="GS2984" s="42"/>
      <c r="GT2984" s="42"/>
    </row>
    <row r="2985" spans="32:202" x14ac:dyDescent="0.35">
      <c r="AF2985" s="42"/>
      <c r="AG2985" s="42"/>
      <c r="EX2985" s="42"/>
      <c r="EY2985" s="42"/>
      <c r="GP2985" s="42"/>
      <c r="GQ2985" s="42"/>
      <c r="GR2985" s="42"/>
      <c r="GS2985" s="42"/>
      <c r="GT2985" s="42"/>
    </row>
    <row r="2986" spans="32:202" x14ac:dyDescent="0.35">
      <c r="AF2986" s="42"/>
      <c r="AG2986" s="42"/>
      <c r="EX2986" s="42"/>
      <c r="EY2986" s="42"/>
      <c r="GP2986" s="42"/>
      <c r="GQ2986" s="42"/>
      <c r="GR2986" s="42"/>
      <c r="GS2986" s="42"/>
      <c r="GT2986" s="42"/>
    </row>
    <row r="2987" spans="32:202" x14ac:dyDescent="0.35">
      <c r="AF2987" s="42"/>
      <c r="AG2987" s="42"/>
      <c r="EX2987" s="42"/>
      <c r="EY2987" s="42"/>
      <c r="GP2987" s="42"/>
      <c r="GQ2987" s="42"/>
      <c r="GR2987" s="42"/>
      <c r="GS2987" s="42"/>
      <c r="GT2987" s="42"/>
    </row>
    <row r="2988" spans="32:202" x14ac:dyDescent="0.35">
      <c r="AF2988" s="42"/>
      <c r="AG2988" s="42"/>
      <c r="EX2988" s="42"/>
      <c r="EY2988" s="42"/>
      <c r="GP2988" s="42"/>
      <c r="GQ2988" s="42"/>
      <c r="GR2988" s="42"/>
      <c r="GS2988" s="42"/>
      <c r="GT2988" s="42"/>
    </row>
    <row r="2989" spans="32:202" x14ac:dyDescent="0.35">
      <c r="AF2989" s="42"/>
      <c r="AG2989" s="42"/>
      <c r="EX2989" s="42"/>
      <c r="EY2989" s="42"/>
      <c r="GP2989" s="42"/>
      <c r="GQ2989" s="42"/>
      <c r="GR2989" s="42"/>
      <c r="GS2989" s="42"/>
      <c r="GT2989" s="42"/>
    </row>
    <row r="2990" spans="32:202" x14ac:dyDescent="0.35">
      <c r="AF2990" s="42"/>
      <c r="AG2990" s="42"/>
      <c r="EX2990" s="42"/>
      <c r="EY2990" s="42"/>
      <c r="GP2990" s="42"/>
      <c r="GQ2990" s="42"/>
      <c r="GR2990" s="42"/>
      <c r="GS2990" s="42"/>
      <c r="GT2990" s="42"/>
    </row>
    <row r="2991" spans="32:202" x14ac:dyDescent="0.35">
      <c r="AF2991" s="42"/>
      <c r="AG2991" s="42"/>
      <c r="EX2991" s="42"/>
      <c r="EY2991" s="42"/>
      <c r="GP2991" s="42"/>
      <c r="GQ2991" s="42"/>
      <c r="GR2991" s="42"/>
      <c r="GS2991" s="42"/>
      <c r="GT2991" s="42"/>
    </row>
    <row r="2992" spans="32:202" x14ac:dyDescent="0.35">
      <c r="AF2992" s="42"/>
      <c r="AG2992" s="42"/>
      <c r="EX2992" s="42"/>
      <c r="EY2992" s="42"/>
      <c r="GP2992" s="42"/>
      <c r="GQ2992" s="42"/>
      <c r="GR2992" s="42"/>
      <c r="GS2992" s="42"/>
      <c r="GT2992" s="42"/>
    </row>
    <row r="2993" spans="32:202" x14ac:dyDescent="0.35">
      <c r="AF2993" s="42"/>
      <c r="AG2993" s="42"/>
      <c r="EX2993" s="42"/>
      <c r="EY2993" s="42"/>
      <c r="GP2993" s="42"/>
      <c r="GQ2993" s="42"/>
      <c r="GR2993" s="42"/>
      <c r="GS2993" s="42"/>
      <c r="GT2993" s="42"/>
    </row>
    <row r="2994" spans="32:202" x14ac:dyDescent="0.35">
      <c r="AF2994" s="42"/>
      <c r="AG2994" s="42"/>
      <c r="EX2994" s="42"/>
      <c r="EY2994" s="42"/>
      <c r="GP2994" s="42"/>
      <c r="GQ2994" s="42"/>
      <c r="GR2994" s="42"/>
      <c r="GS2994" s="42"/>
      <c r="GT2994" s="42"/>
    </row>
    <row r="2995" spans="32:202" x14ac:dyDescent="0.35">
      <c r="AF2995" s="42"/>
      <c r="AG2995" s="42"/>
      <c r="EX2995" s="42"/>
      <c r="EY2995" s="42"/>
      <c r="GP2995" s="42"/>
      <c r="GQ2995" s="42"/>
      <c r="GR2995" s="42"/>
      <c r="GS2995" s="42"/>
      <c r="GT2995" s="42"/>
    </row>
    <row r="2996" spans="32:202" x14ac:dyDescent="0.35">
      <c r="AF2996" s="42"/>
      <c r="AG2996" s="42"/>
      <c r="EX2996" s="42"/>
      <c r="EY2996" s="42"/>
      <c r="GP2996" s="42"/>
      <c r="GQ2996" s="42"/>
      <c r="GR2996" s="42"/>
      <c r="GS2996" s="42"/>
      <c r="GT2996" s="42"/>
    </row>
    <row r="2997" spans="32:202" x14ac:dyDescent="0.35">
      <c r="AF2997" s="42"/>
      <c r="AG2997" s="42"/>
      <c r="EX2997" s="42"/>
      <c r="EY2997" s="42"/>
      <c r="GP2997" s="42"/>
      <c r="GQ2997" s="42"/>
      <c r="GR2997" s="42"/>
      <c r="GS2997" s="42"/>
      <c r="GT2997" s="42"/>
    </row>
    <row r="2998" spans="32:202" x14ac:dyDescent="0.35">
      <c r="AF2998" s="42"/>
      <c r="AG2998" s="42"/>
      <c r="EX2998" s="42"/>
      <c r="EY2998" s="42"/>
      <c r="GP2998" s="42"/>
      <c r="GQ2998" s="42"/>
      <c r="GR2998" s="42"/>
      <c r="GS2998" s="42"/>
      <c r="GT2998" s="42"/>
    </row>
    <row r="2999" spans="32:202" x14ac:dyDescent="0.35">
      <c r="AF2999" s="42"/>
      <c r="AG2999" s="42"/>
      <c r="EX2999" s="42"/>
      <c r="EY2999" s="42"/>
      <c r="GP2999" s="42"/>
      <c r="GQ2999" s="42"/>
      <c r="GR2999" s="42"/>
      <c r="GS2999" s="42"/>
      <c r="GT2999" s="42"/>
    </row>
    <row r="3000" spans="32:202" x14ac:dyDescent="0.35">
      <c r="AF3000" s="42"/>
      <c r="AG3000" s="42"/>
      <c r="EX3000" s="42"/>
      <c r="EY3000" s="42"/>
      <c r="GP3000" s="42"/>
      <c r="GQ3000" s="42"/>
      <c r="GR3000" s="42"/>
      <c r="GS3000" s="42"/>
      <c r="GT3000" s="42"/>
    </row>
    <row r="3001" spans="32:202" x14ac:dyDescent="0.35">
      <c r="AF3001" s="42"/>
      <c r="AG3001" s="42"/>
      <c r="EX3001" s="42"/>
      <c r="EY3001" s="42"/>
      <c r="GP3001" s="42"/>
      <c r="GQ3001" s="42"/>
      <c r="GR3001" s="42"/>
      <c r="GS3001" s="42"/>
      <c r="GT3001" s="42"/>
    </row>
    <row r="3002" spans="32:202" x14ac:dyDescent="0.35">
      <c r="AF3002" s="42"/>
      <c r="AG3002" s="42"/>
      <c r="EX3002" s="42"/>
      <c r="EY3002" s="42"/>
      <c r="GP3002" s="42"/>
      <c r="GQ3002" s="42"/>
      <c r="GR3002" s="42"/>
      <c r="GS3002" s="42"/>
      <c r="GT3002" s="42"/>
    </row>
    <row r="3003" spans="32:202" x14ac:dyDescent="0.35">
      <c r="AF3003" s="42"/>
      <c r="AG3003" s="42"/>
      <c r="EX3003" s="42"/>
      <c r="EY3003" s="42"/>
      <c r="GP3003" s="42"/>
      <c r="GQ3003" s="42"/>
      <c r="GR3003" s="42"/>
      <c r="GS3003" s="42"/>
      <c r="GT3003" s="42"/>
    </row>
    <row r="3004" spans="32:202" x14ac:dyDescent="0.35">
      <c r="AF3004" s="42"/>
      <c r="AG3004" s="42"/>
      <c r="EX3004" s="42"/>
      <c r="EY3004" s="42"/>
      <c r="GP3004" s="42"/>
      <c r="GQ3004" s="42"/>
      <c r="GR3004" s="42"/>
      <c r="GS3004" s="42"/>
      <c r="GT3004" s="42"/>
    </row>
    <row r="3005" spans="32:202" x14ac:dyDescent="0.35">
      <c r="AF3005" s="42"/>
      <c r="AG3005" s="42"/>
      <c r="EX3005" s="42"/>
      <c r="EY3005" s="42"/>
      <c r="GP3005" s="42"/>
      <c r="GQ3005" s="42"/>
      <c r="GR3005" s="42"/>
      <c r="GS3005" s="42"/>
      <c r="GT3005" s="42"/>
    </row>
    <row r="3006" spans="32:202" x14ac:dyDescent="0.35">
      <c r="AF3006" s="42"/>
      <c r="AG3006" s="42"/>
      <c r="EX3006" s="42"/>
      <c r="EY3006" s="42"/>
      <c r="GP3006" s="42"/>
      <c r="GQ3006" s="42"/>
      <c r="GR3006" s="42"/>
      <c r="GS3006" s="42"/>
      <c r="GT3006" s="42"/>
    </row>
    <row r="3007" spans="32:202" x14ac:dyDescent="0.35">
      <c r="AF3007" s="42"/>
      <c r="AG3007" s="42"/>
      <c r="EX3007" s="42"/>
      <c r="EY3007" s="42"/>
      <c r="GP3007" s="42"/>
      <c r="GQ3007" s="42"/>
      <c r="GR3007" s="42"/>
      <c r="GS3007" s="42"/>
      <c r="GT3007" s="42"/>
    </row>
    <row r="3008" spans="32:202" x14ac:dyDescent="0.35">
      <c r="AF3008" s="42"/>
      <c r="AG3008" s="42"/>
      <c r="EX3008" s="42"/>
      <c r="EY3008" s="42"/>
      <c r="GP3008" s="42"/>
      <c r="GQ3008" s="42"/>
      <c r="GR3008" s="42"/>
      <c r="GS3008" s="42"/>
      <c r="GT3008" s="42"/>
    </row>
    <row r="3009" spans="32:202" x14ac:dyDescent="0.35">
      <c r="AF3009" s="42"/>
      <c r="AG3009" s="42"/>
      <c r="EX3009" s="42"/>
      <c r="EY3009" s="42"/>
      <c r="GP3009" s="42"/>
      <c r="GQ3009" s="42"/>
      <c r="GR3009" s="42"/>
      <c r="GS3009" s="42"/>
      <c r="GT3009" s="42"/>
    </row>
    <row r="3010" spans="32:202" x14ac:dyDescent="0.35">
      <c r="AF3010" s="42"/>
      <c r="AG3010" s="42"/>
      <c r="EX3010" s="42"/>
      <c r="EY3010" s="42"/>
      <c r="GP3010" s="42"/>
      <c r="GQ3010" s="42"/>
      <c r="GR3010" s="42"/>
      <c r="GS3010" s="42"/>
      <c r="GT3010" s="42"/>
    </row>
    <row r="3011" spans="32:202" x14ac:dyDescent="0.35">
      <c r="AF3011" s="42"/>
      <c r="AG3011" s="42"/>
      <c r="EX3011" s="42"/>
      <c r="EY3011" s="42"/>
      <c r="GP3011" s="42"/>
      <c r="GQ3011" s="42"/>
      <c r="GR3011" s="42"/>
      <c r="GS3011" s="42"/>
      <c r="GT3011" s="42"/>
    </row>
    <row r="3012" spans="32:202" x14ac:dyDescent="0.35">
      <c r="AF3012" s="42"/>
      <c r="AG3012" s="42"/>
      <c r="EX3012" s="42"/>
      <c r="EY3012" s="42"/>
      <c r="GP3012" s="42"/>
      <c r="GQ3012" s="42"/>
      <c r="GR3012" s="42"/>
      <c r="GS3012" s="42"/>
      <c r="GT3012" s="42"/>
    </row>
    <row r="3013" spans="32:202" x14ac:dyDescent="0.35">
      <c r="AF3013" s="42"/>
      <c r="AG3013" s="42"/>
      <c r="EX3013" s="42"/>
      <c r="EY3013" s="42"/>
      <c r="GP3013" s="42"/>
      <c r="GQ3013" s="42"/>
      <c r="GR3013" s="42"/>
      <c r="GS3013" s="42"/>
      <c r="GT3013" s="42"/>
    </row>
    <row r="3014" spans="32:202" x14ac:dyDescent="0.35">
      <c r="AF3014" s="42"/>
      <c r="AG3014" s="42"/>
      <c r="EX3014" s="42"/>
      <c r="EY3014" s="42"/>
      <c r="GP3014" s="42"/>
      <c r="GQ3014" s="42"/>
      <c r="GR3014" s="42"/>
      <c r="GS3014" s="42"/>
      <c r="GT3014" s="42"/>
    </row>
    <row r="3015" spans="32:202" x14ac:dyDescent="0.35">
      <c r="AF3015" s="42"/>
      <c r="AG3015" s="42"/>
      <c r="EX3015" s="42"/>
      <c r="EY3015" s="42"/>
      <c r="GP3015" s="42"/>
      <c r="GQ3015" s="42"/>
      <c r="GR3015" s="42"/>
      <c r="GS3015" s="42"/>
      <c r="GT3015" s="42"/>
    </row>
    <row r="3016" spans="32:202" x14ac:dyDescent="0.35">
      <c r="AF3016" s="42"/>
      <c r="AG3016" s="42"/>
      <c r="EX3016" s="42"/>
      <c r="EY3016" s="42"/>
      <c r="GP3016" s="42"/>
      <c r="GQ3016" s="42"/>
      <c r="GR3016" s="42"/>
      <c r="GS3016" s="42"/>
      <c r="GT3016" s="42"/>
    </row>
    <row r="3017" spans="32:202" x14ac:dyDescent="0.35">
      <c r="AF3017" s="42"/>
      <c r="AG3017" s="42"/>
      <c r="EX3017" s="42"/>
      <c r="EY3017" s="42"/>
      <c r="GP3017" s="42"/>
      <c r="GQ3017" s="42"/>
      <c r="GR3017" s="42"/>
      <c r="GS3017" s="42"/>
      <c r="GT3017" s="42"/>
    </row>
    <row r="3018" spans="32:202" x14ac:dyDescent="0.35">
      <c r="AF3018" s="42"/>
      <c r="AG3018" s="42"/>
      <c r="EX3018" s="42"/>
      <c r="EY3018" s="42"/>
      <c r="GP3018" s="42"/>
      <c r="GQ3018" s="42"/>
      <c r="GR3018" s="42"/>
      <c r="GS3018" s="42"/>
      <c r="GT3018" s="42"/>
    </row>
    <row r="3019" spans="32:202" x14ac:dyDescent="0.35">
      <c r="AF3019" s="42"/>
      <c r="AG3019" s="42"/>
      <c r="EX3019" s="42"/>
      <c r="EY3019" s="42"/>
      <c r="GP3019" s="42"/>
      <c r="GQ3019" s="42"/>
      <c r="GR3019" s="42"/>
      <c r="GS3019" s="42"/>
      <c r="GT3019" s="42"/>
    </row>
    <row r="3020" spans="32:202" x14ac:dyDescent="0.35">
      <c r="AF3020" s="42"/>
      <c r="AG3020" s="42"/>
      <c r="EX3020" s="42"/>
      <c r="EY3020" s="42"/>
      <c r="GP3020" s="42"/>
      <c r="GQ3020" s="42"/>
      <c r="GR3020" s="42"/>
      <c r="GS3020" s="42"/>
      <c r="GT3020" s="42"/>
    </row>
    <row r="3021" spans="32:202" x14ac:dyDescent="0.35">
      <c r="AF3021" s="42"/>
      <c r="AG3021" s="42"/>
      <c r="EX3021" s="42"/>
      <c r="EY3021" s="42"/>
      <c r="GP3021" s="42"/>
      <c r="GQ3021" s="42"/>
      <c r="GR3021" s="42"/>
      <c r="GS3021" s="42"/>
      <c r="GT3021" s="42"/>
    </row>
    <row r="3022" spans="32:202" x14ac:dyDescent="0.35">
      <c r="AF3022" s="42"/>
      <c r="AG3022" s="42"/>
      <c r="EX3022" s="42"/>
      <c r="EY3022" s="42"/>
      <c r="GP3022" s="42"/>
      <c r="GQ3022" s="42"/>
      <c r="GR3022" s="42"/>
      <c r="GS3022" s="42"/>
      <c r="GT3022" s="42"/>
    </row>
    <row r="3023" spans="32:202" x14ac:dyDescent="0.35">
      <c r="AF3023" s="42"/>
      <c r="AG3023" s="42"/>
      <c r="EX3023" s="42"/>
      <c r="EY3023" s="42"/>
      <c r="GP3023" s="42"/>
      <c r="GQ3023" s="42"/>
      <c r="GR3023" s="42"/>
      <c r="GS3023" s="42"/>
      <c r="GT3023" s="42"/>
    </row>
    <row r="3024" spans="32:202" x14ac:dyDescent="0.35">
      <c r="AF3024" s="42"/>
      <c r="AG3024" s="42"/>
      <c r="EX3024" s="42"/>
      <c r="EY3024" s="42"/>
      <c r="GP3024" s="42"/>
      <c r="GQ3024" s="42"/>
      <c r="GR3024" s="42"/>
      <c r="GS3024" s="42"/>
      <c r="GT3024" s="42"/>
    </row>
    <row r="3025" spans="32:202" x14ac:dyDescent="0.35">
      <c r="AF3025" s="42"/>
      <c r="AG3025" s="42"/>
      <c r="EX3025" s="42"/>
      <c r="EY3025" s="42"/>
      <c r="GP3025" s="42"/>
      <c r="GQ3025" s="42"/>
      <c r="GR3025" s="42"/>
      <c r="GS3025" s="42"/>
      <c r="GT3025" s="42"/>
    </row>
    <row r="3026" spans="32:202" x14ac:dyDescent="0.35">
      <c r="AF3026" s="42"/>
      <c r="AG3026" s="42"/>
      <c r="EX3026" s="42"/>
      <c r="EY3026" s="42"/>
      <c r="GP3026" s="42"/>
      <c r="GQ3026" s="42"/>
      <c r="GR3026" s="42"/>
      <c r="GS3026" s="42"/>
      <c r="GT3026" s="42"/>
    </row>
    <row r="3027" spans="32:202" x14ac:dyDescent="0.35">
      <c r="AF3027" s="42"/>
      <c r="AG3027" s="42"/>
      <c r="EX3027" s="42"/>
      <c r="EY3027" s="42"/>
      <c r="GP3027" s="42"/>
      <c r="GQ3027" s="42"/>
      <c r="GR3027" s="42"/>
      <c r="GS3027" s="42"/>
      <c r="GT3027" s="42"/>
    </row>
    <row r="3028" spans="32:202" x14ac:dyDescent="0.35">
      <c r="AF3028" s="42"/>
      <c r="AG3028" s="42"/>
      <c r="EX3028" s="42"/>
      <c r="EY3028" s="42"/>
      <c r="GP3028" s="42"/>
      <c r="GQ3028" s="42"/>
      <c r="GR3028" s="42"/>
      <c r="GS3028" s="42"/>
      <c r="GT3028" s="42"/>
    </row>
    <row r="3029" spans="32:202" x14ac:dyDescent="0.35">
      <c r="AF3029" s="42"/>
      <c r="AG3029" s="42"/>
      <c r="EX3029" s="42"/>
      <c r="EY3029" s="42"/>
      <c r="GP3029" s="42"/>
      <c r="GQ3029" s="42"/>
      <c r="GR3029" s="42"/>
      <c r="GS3029" s="42"/>
      <c r="GT3029" s="42"/>
    </row>
    <row r="3030" spans="32:202" x14ac:dyDescent="0.35">
      <c r="AF3030" s="42"/>
      <c r="AG3030" s="42"/>
      <c r="EX3030" s="42"/>
      <c r="EY3030" s="42"/>
      <c r="GP3030" s="42"/>
      <c r="GQ3030" s="42"/>
      <c r="GR3030" s="42"/>
      <c r="GS3030" s="42"/>
      <c r="GT3030" s="42"/>
    </row>
    <row r="3031" spans="32:202" x14ac:dyDescent="0.35">
      <c r="AF3031" s="42"/>
      <c r="AG3031" s="42"/>
      <c r="EX3031" s="42"/>
      <c r="EY3031" s="42"/>
      <c r="GP3031" s="42"/>
      <c r="GQ3031" s="42"/>
      <c r="GR3031" s="42"/>
      <c r="GS3031" s="42"/>
      <c r="GT3031" s="42"/>
    </row>
    <row r="3032" spans="32:202" x14ac:dyDescent="0.35">
      <c r="AF3032" s="42"/>
      <c r="AG3032" s="42"/>
      <c r="EX3032" s="42"/>
      <c r="EY3032" s="42"/>
      <c r="GP3032" s="42"/>
      <c r="GQ3032" s="42"/>
      <c r="GR3032" s="42"/>
      <c r="GS3032" s="42"/>
      <c r="GT3032" s="42"/>
    </row>
    <row r="3033" spans="32:202" x14ac:dyDescent="0.35">
      <c r="AF3033" s="42"/>
      <c r="AG3033" s="42"/>
      <c r="EX3033" s="42"/>
      <c r="EY3033" s="42"/>
      <c r="GP3033" s="42"/>
      <c r="GQ3033" s="42"/>
      <c r="GR3033" s="42"/>
      <c r="GS3033" s="42"/>
      <c r="GT3033" s="42"/>
    </row>
    <row r="3034" spans="32:202" x14ac:dyDescent="0.35">
      <c r="AF3034" s="42"/>
      <c r="AG3034" s="42"/>
      <c r="EX3034" s="42"/>
      <c r="EY3034" s="42"/>
      <c r="GP3034" s="42"/>
      <c r="GQ3034" s="42"/>
      <c r="GR3034" s="42"/>
      <c r="GS3034" s="42"/>
      <c r="GT3034" s="42"/>
    </row>
    <row r="3035" spans="32:202" x14ac:dyDescent="0.35">
      <c r="AF3035" s="42"/>
      <c r="AG3035" s="42"/>
      <c r="EX3035" s="42"/>
      <c r="EY3035" s="42"/>
      <c r="GP3035" s="42"/>
      <c r="GQ3035" s="42"/>
      <c r="GR3035" s="42"/>
      <c r="GS3035" s="42"/>
      <c r="GT3035" s="42"/>
    </row>
    <row r="3036" spans="32:202" x14ac:dyDescent="0.35">
      <c r="AF3036" s="42"/>
      <c r="AG3036" s="42"/>
      <c r="EX3036" s="42"/>
      <c r="EY3036" s="42"/>
      <c r="GP3036" s="42"/>
      <c r="GQ3036" s="42"/>
      <c r="GR3036" s="42"/>
      <c r="GS3036" s="42"/>
      <c r="GT3036" s="42"/>
    </row>
    <row r="3037" spans="32:202" x14ac:dyDescent="0.35">
      <c r="AF3037" s="42"/>
      <c r="AG3037" s="42"/>
      <c r="EX3037" s="42"/>
      <c r="EY3037" s="42"/>
      <c r="GP3037" s="42"/>
      <c r="GQ3037" s="42"/>
      <c r="GR3037" s="42"/>
      <c r="GS3037" s="42"/>
      <c r="GT3037" s="42"/>
    </row>
    <row r="3038" spans="32:202" x14ac:dyDescent="0.35">
      <c r="AF3038" s="42"/>
      <c r="AG3038" s="42"/>
      <c r="EX3038" s="42"/>
      <c r="EY3038" s="42"/>
      <c r="GP3038" s="42"/>
      <c r="GQ3038" s="42"/>
      <c r="GR3038" s="42"/>
      <c r="GS3038" s="42"/>
      <c r="GT3038" s="42"/>
    </row>
    <row r="3039" spans="32:202" x14ac:dyDescent="0.35">
      <c r="AF3039" s="42"/>
      <c r="AG3039" s="42"/>
      <c r="EX3039" s="42"/>
      <c r="EY3039" s="42"/>
      <c r="GP3039" s="42"/>
      <c r="GQ3039" s="42"/>
      <c r="GR3039" s="42"/>
      <c r="GS3039" s="42"/>
      <c r="GT3039" s="42"/>
    </row>
    <row r="3040" spans="32:202" x14ac:dyDescent="0.35">
      <c r="AF3040" s="42"/>
      <c r="AG3040" s="42"/>
      <c r="EX3040" s="42"/>
      <c r="EY3040" s="42"/>
      <c r="GP3040" s="42"/>
      <c r="GQ3040" s="42"/>
      <c r="GR3040" s="42"/>
      <c r="GS3040" s="42"/>
      <c r="GT3040" s="42"/>
    </row>
    <row r="3041" spans="32:202" x14ac:dyDescent="0.35">
      <c r="AF3041" s="42"/>
      <c r="AG3041" s="42"/>
      <c r="EX3041" s="42"/>
      <c r="EY3041" s="42"/>
      <c r="GP3041" s="42"/>
      <c r="GQ3041" s="42"/>
      <c r="GR3041" s="42"/>
      <c r="GS3041" s="42"/>
      <c r="GT3041" s="42"/>
    </row>
    <row r="3042" spans="32:202" x14ac:dyDescent="0.35">
      <c r="AF3042" s="42"/>
      <c r="AG3042" s="42"/>
      <c r="EX3042" s="42"/>
      <c r="EY3042" s="42"/>
      <c r="GP3042" s="42"/>
      <c r="GQ3042" s="42"/>
      <c r="GR3042" s="42"/>
      <c r="GS3042" s="42"/>
      <c r="GT3042" s="42"/>
    </row>
    <row r="3043" spans="32:202" x14ac:dyDescent="0.35">
      <c r="AF3043" s="42"/>
      <c r="AG3043" s="42"/>
      <c r="EX3043" s="42"/>
      <c r="EY3043" s="42"/>
      <c r="GP3043" s="42"/>
      <c r="GQ3043" s="42"/>
      <c r="GR3043" s="42"/>
      <c r="GS3043" s="42"/>
      <c r="GT3043" s="42"/>
    </row>
    <row r="3044" spans="32:202" x14ac:dyDescent="0.35">
      <c r="AF3044" s="42"/>
      <c r="AG3044" s="42"/>
      <c r="EX3044" s="42"/>
      <c r="EY3044" s="42"/>
      <c r="GP3044" s="42"/>
      <c r="GQ3044" s="42"/>
      <c r="GR3044" s="42"/>
      <c r="GS3044" s="42"/>
      <c r="GT3044" s="42"/>
    </row>
    <row r="3045" spans="32:202" x14ac:dyDescent="0.35">
      <c r="AF3045" s="42"/>
      <c r="AG3045" s="42"/>
      <c r="EX3045" s="42"/>
      <c r="EY3045" s="42"/>
      <c r="GP3045" s="42"/>
      <c r="GQ3045" s="42"/>
      <c r="GR3045" s="42"/>
      <c r="GS3045" s="42"/>
      <c r="GT3045" s="42"/>
    </row>
    <row r="3046" spans="32:202" x14ac:dyDescent="0.35">
      <c r="AF3046" s="42"/>
      <c r="AG3046" s="42"/>
      <c r="EX3046" s="42"/>
      <c r="EY3046" s="42"/>
      <c r="GP3046" s="42"/>
      <c r="GQ3046" s="42"/>
      <c r="GR3046" s="42"/>
      <c r="GS3046" s="42"/>
      <c r="GT3046" s="42"/>
    </row>
    <row r="3047" spans="32:202" x14ac:dyDescent="0.35">
      <c r="AF3047" s="42"/>
      <c r="AG3047" s="42"/>
      <c r="EX3047" s="42"/>
      <c r="EY3047" s="42"/>
      <c r="GP3047" s="42"/>
      <c r="GQ3047" s="42"/>
      <c r="GR3047" s="42"/>
      <c r="GS3047" s="42"/>
      <c r="GT3047" s="42"/>
    </row>
    <row r="3048" spans="32:202" x14ac:dyDescent="0.35">
      <c r="AF3048" s="42"/>
      <c r="AG3048" s="42"/>
      <c r="EX3048" s="42"/>
      <c r="EY3048" s="42"/>
      <c r="GP3048" s="42"/>
      <c r="GQ3048" s="42"/>
      <c r="GR3048" s="42"/>
      <c r="GS3048" s="42"/>
      <c r="GT3048" s="42"/>
    </row>
    <row r="3049" spans="32:202" x14ac:dyDescent="0.35">
      <c r="AF3049" s="42"/>
      <c r="AG3049" s="42"/>
      <c r="EX3049" s="42"/>
      <c r="EY3049" s="42"/>
      <c r="GP3049" s="42"/>
      <c r="GQ3049" s="42"/>
      <c r="GR3049" s="42"/>
      <c r="GS3049" s="42"/>
      <c r="GT3049" s="42"/>
    </row>
    <row r="3050" spans="32:202" x14ac:dyDescent="0.35">
      <c r="AF3050" s="42"/>
      <c r="AG3050" s="42"/>
      <c r="EX3050" s="42"/>
      <c r="EY3050" s="42"/>
      <c r="GP3050" s="42"/>
      <c r="GQ3050" s="42"/>
      <c r="GR3050" s="42"/>
      <c r="GS3050" s="42"/>
      <c r="GT3050" s="42"/>
    </row>
    <row r="3051" spans="32:202" x14ac:dyDescent="0.35">
      <c r="AF3051" s="42"/>
      <c r="AG3051" s="42"/>
      <c r="EX3051" s="42"/>
      <c r="EY3051" s="42"/>
      <c r="GP3051" s="42"/>
      <c r="GQ3051" s="42"/>
      <c r="GR3051" s="42"/>
      <c r="GS3051" s="42"/>
      <c r="GT3051" s="42"/>
    </row>
    <row r="3052" spans="32:202" x14ac:dyDescent="0.35">
      <c r="AF3052" s="42"/>
      <c r="AG3052" s="42"/>
      <c r="EX3052" s="42"/>
      <c r="EY3052" s="42"/>
      <c r="GP3052" s="42"/>
      <c r="GQ3052" s="42"/>
      <c r="GR3052" s="42"/>
      <c r="GS3052" s="42"/>
      <c r="GT3052" s="42"/>
    </row>
    <row r="3053" spans="32:202" x14ac:dyDescent="0.35">
      <c r="AF3053" s="42"/>
      <c r="AG3053" s="42"/>
      <c r="EX3053" s="42"/>
      <c r="EY3053" s="42"/>
      <c r="GP3053" s="42"/>
      <c r="GQ3053" s="42"/>
      <c r="GR3053" s="42"/>
      <c r="GS3053" s="42"/>
      <c r="GT3053" s="42"/>
    </row>
    <row r="3054" spans="32:202" x14ac:dyDescent="0.35">
      <c r="AF3054" s="42"/>
      <c r="AG3054" s="42"/>
      <c r="EX3054" s="42"/>
      <c r="EY3054" s="42"/>
      <c r="GP3054" s="42"/>
      <c r="GQ3054" s="42"/>
      <c r="GR3054" s="42"/>
      <c r="GS3054" s="42"/>
      <c r="GT3054" s="42"/>
    </row>
    <row r="3055" spans="32:202" x14ac:dyDescent="0.35">
      <c r="AF3055" s="42"/>
      <c r="AG3055" s="42"/>
      <c r="EX3055" s="42"/>
      <c r="EY3055" s="42"/>
      <c r="GP3055" s="42"/>
      <c r="GQ3055" s="42"/>
      <c r="GR3055" s="42"/>
      <c r="GS3055" s="42"/>
      <c r="GT3055" s="42"/>
    </row>
    <row r="3056" spans="32:202" x14ac:dyDescent="0.35">
      <c r="AF3056" s="42"/>
      <c r="AG3056" s="42"/>
      <c r="EX3056" s="42"/>
      <c r="EY3056" s="42"/>
      <c r="GP3056" s="42"/>
      <c r="GQ3056" s="42"/>
      <c r="GR3056" s="42"/>
      <c r="GS3056" s="42"/>
      <c r="GT3056" s="42"/>
    </row>
    <row r="3057" spans="32:202" x14ac:dyDescent="0.35">
      <c r="AF3057" s="42"/>
      <c r="AG3057" s="42"/>
      <c r="EX3057" s="42"/>
      <c r="EY3057" s="42"/>
      <c r="GP3057" s="42"/>
      <c r="GQ3057" s="42"/>
      <c r="GR3057" s="42"/>
      <c r="GS3057" s="42"/>
      <c r="GT3057" s="42"/>
    </row>
    <row r="3058" spans="32:202" x14ac:dyDescent="0.35">
      <c r="AF3058" s="42"/>
      <c r="AG3058" s="42"/>
      <c r="EX3058" s="42"/>
      <c r="EY3058" s="42"/>
      <c r="GP3058" s="42"/>
      <c r="GQ3058" s="42"/>
      <c r="GR3058" s="42"/>
      <c r="GS3058" s="42"/>
      <c r="GT3058" s="42"/>
    </row>
    <row r="3059" spans="32:202" x14ac:dyDescent="0.35">
      <c r="AF3059" s="42"/>
      <c r="AG3059" s="42"/>
      <c r="EX3059" s="42"/>
      <c r="EY3059" s="42"/>
      <c r="GP3059" s="42"/>
      <c r="GQ3059" s="42"/>
      <c r="GR3059" s="42"/>
      <c r="GS3059" s="42"/>
      <c r="GT3059" s="42"/>
    </row>
    <row r="3060" spans="32:202" x14ac:dyDescent="0.35">
      <c r="AF3060" s="42"/>
      <c r="AG3060" s="42"/>
      <c r="EX3060" s="42"/>
      <c r="EY3060" s="42"/>
      <c r="GP3060" s="42"/>
      <c r="GQ3060" s="42"/>
      <c r="GR3060" s="42"/>
      <c r="GS3060" s="42"/>
      <c r="GT3060" s="42"/>
    </row>
    <row r="3061" spans="32:202" x14ac:dyDescent="0.35">
      <c r="AF3061" s="42"/>
      <c r="AG3061" s="42"/>
      <c r="EX3061" s="42"/>
      <c r="EY3061" s="42"/>
      <c r="GP3061" s="42"/>
      <c r="GQ3061" s="42"/>
      <c r="GR3061" s="42"/>
      <c r="GS3061" s="42"/>
      <c r="GT3061" s="42"/>
    </row>
    <row r="3062" spans="32:202" x14ac:dyDescent="0.35">
      <c r="AF3062" s="42"/>
      <c r="AG3062" s="42"/>
      <c r="EX3062" s="42"/>
      <c r="EY3062" s="42"/>
      <c r="GP3062" s="42"/>
      <c r="GQ3062" s="42"/>
      <c r="GR3062" s="42"/>
      <c r="GS3062" s="42"/>
      <c r="GT3062" s="42"/>
    </row>
    <row r="3063" spans="32:202" x14ac:dyDescent="0.35">
      <c r="AF3063" s="42"/>
      <c r="AG3063" s="42"/>
      <c r="EX3063" s="42"/>
      <c r="EY3063" s="42"/>
      <c r="GP3063" s="42"/>
      <c r="GQ3063" s="42"/>
      <c r="GR3063" s="42"/>
      <c r="GS3063" s="42"/>
      <c r="GT3063" s="42"/>
    </row>
    <row r="3064" spans="32:202" x14ac:dyDescent="0.35">
      <c r="AF3064" s="42"/>
      <c r="AG3064" s="42"/>
      <c r="EX3064" s="42"/>
      <c r="EY3064" s="42"/>
      <c r="GP3064" s="42"/>
      <c r="GQ3064" s="42"/>
      <c r="GR3064" s="42"/>
      <c r="GS3064" s="42"/>
      <c r="GT3064" s="42"/>
    </row>
    <row r="3065" spans="32:202" x14ac:dyDescent="0.35">
      <c r="AF3065" s="42"/>
      <c r="AG3065" s="42"/>
      <c r="EX3065" s="42"/>
      <c r="EY3065" s="42"/>
      <c r="GP3065" s="42"/>
      <c r="GQ3065" s="42"/>
      <c r="GR3065" s="42"/>
      <c r="GS3065" s="42"/>
      <c r="GT3065" s="42"/>
    </row>
    <row r="3066" spans="32:202" x14ac:dyDescent="0.35">
      <c r="AF3066" s="42"/>
      <c r="AG3066" s="42"/>
      <c r="EX3066" s="42"/>
      <c r="EY3066" s="42"/>
      <c r="GP3066" s="42"/>
      <c r="GQ3066" s="42"/>
      <c r="GR3066" s="42"/>
      <c r="GS3066" s="42"/>
      <c r="GT3066" s="42"/>
    </row>
    <row r="3067" spans="32:202" x14ac:dyDescent="0.35">
      <c r="AF3067" s="42"/>
      <c r="AG3067" s="42"/>
      <c r="EX3067" s="42"/>
      <c r="EY3067" s="42"/>
      <c r="GP3067" s="42"/>
      <c r="GQ3067" s="42"/>
      <c r="GR3067" s="42"/>
      <c r="GS3067" s="42"/>
      <c r="GT3067" s="42"/>
    </row>
    <row r="3068" spans="32:202" x14ac:dyDescent="0.35">
      <c r="AF3068" s="42"/>
      <c r="AG3068" s="42"/>
      <c r="EX3068" s="42"/>
      <c r="EY3068" s="42"/>
      <c r="GP3068" s="42"/>
      <c r="GQ3068" s="42"/>
      <c r="GR3068" s="42"/>
      <c r="GS3068" s="42"/>
      <c r="GT3068" s="42"/>
    </row>
    <row r="3069" spans="32:202" x14ac:dyDescent="0.35">
      <c r="AF3069" s="42"/>
      <c r="AG3069" s="42"/>
      <c r="EX3069" s="42"/>
      <c r="EY3069" s="42"/>
      <c r="GP3069" s="42"/>
      <c r="GQ3069" s="42"/>
      <c r="GR3069" s="42"/>
      <c r="GS3069" s="42"/>
      <c r="GT3069" s="42"/>
    </row>
    <row r="3070" spans="32:202" x14ac:dyDescent="0.35">
      <c r="AF3070" s="42"/>
      <c r="AG3070" s="42"/>
      <c r="EX3070" s="42"/>
      <c r="EY3070" s="42"/>
      <c r="GP3070" s="42"/>
      <c r="GQ3070" s="42"/>
      <c r="GR3070" s="42"/>
      <c r="GS3070" s="42"/>
      <c r="GT3070" s="42"/>
    </row>
    <row r="3071" spans="32:202" x14ac:dyDescent="0.35">
      <c r="AF3071" s="42"/>
      <c r="AG3071" s="42"/>
      <c r="EX3071" s="42"/>
      <c r="EY3071" s="42"/>
      <c r="GP3071" s="42"/>
      <c r="GQ3071" s="42"/>
      <c r="GR3071" s="42"/>
      <c r="GS3071" s="42"/>
      <c r="GT3071" s="42"/>
    </row>
    <row r="3072" spans="32:202" x14ac:dyDescent="0.35">
      <c r="AF3072" s="42"/>
      <c r="AG3072" s="42"/>
      <c r="EX3072" s="42"/>
      <c r="EY3072" s="42"/>
      <c r="GP3072" s="42"/>
      <c r="GQ3072" s="42"/>
      <c r="GR3072" s="42"/>
      <c r="GS3072" s="42"/>
      <c r="GT3072" s="42"/>
    </row>
    <row r="3073" spans="32:202" x14ac:dyDescent="0.35">
      <c r="AF3073" s="42"/>
      <c r="AG3073" s="42"/>
      <c r="EX3073" s="42"/>
      <c r="EY3073" s="42"/>
      <c r="GP3073" s="42"/>
      <c r="GQ3073" s="42"/>
      <c r="GR3073" s="42"/>
      <c r="GS3073" s="42"/>
      <c r="GT3073" s="42"/>
    </row>
    <row r="3074" spans="32:202" x14ac:dyDescent="0.35">
      <c r="AF3074" s="42"/>
      <c r="AG3074" s="42"/>
      <c r="EX3074" s="42"/>
      <c r="EY3074" s="42"/>
      <c r="GP3074" s="42"/>
      <c r="GQ3074" s="42"/>
      <c r="GR3074" s="42"/>
      <c r="GS3074" s="42"/>
      <c r="GT3074" s="42"/>
    </row>
    <row r="3075" spans="32:202" x14ac:dyDescent="0.35">
      <c r="AF3075" s="42"/>
      <c r="AG3075" s="42"/>
      <c r="EX3075" s="42"/>
      <c r="EY3075" s="42"/>
      <c r="GP3075" s="42"/>
      <c r="GQ3075" s="42"/>
      <c r="GR3075" s="42"/>
      <c r="GS3075" s="42"/>
      <c r="GT3075" s="42"/>
    </row>
    <row r="3076" spans="32:202" x14ac:dyDescent="0.35">
      <c r="AF3076" s="42"/>
      <c r="AG3076" s="42"/>
      <c r="EX3076" s="42"/>
      <c r="EY3076" s="42"/>
      <c r="GP3076" s="42"/>
      <c r="GQ3076" s="42"/>
      <c r="GR3076" s="42"/>
      <c r="GS3076" s="42"/>
      <c r="GT3076" s="42"/>
    </row>
    <row r="3077" spans="32:202" x14ac:dyDescent="0.35">
      <c r="AF3077" s="42"/>
      <c r="AG3077" s="42"/>
      <c r="EX3077" s="42"/>
      <c r="EY3077" s="42"/>
      <c r="GP3077" s="42"/>
      <c r="GQ3077" s="42"/>
      <c r="GR3077" s="42"/>
      <c r="GS3077" s="42"/>
      <c r="GT3077" s="42"/>
    </row>
    <row r="3078" spans="32:202" x14ac:dyDescent="0.35">
      <c r="AF3078" s="42"/>
      <c r="AG3078" s="42"/>
      <c r="EX3078" s="42"/>
      <c r="EY3078" s="42"/>
      <c r="GP3078" s="42"/>
      <c r="GQ3078" s="42"/>
      <c r="GR3078" s="42"/>
      <c r="GS3078" s="42"/>
      <c r="GT3078" s="42"/>
    </row>
    <row r="3079" spans="32:202" x14ac:dyDescent="0.35">
      <c r="AF3079" s="42"/>
      <c r="AG3079" s="42"/>
      <c r="EX3079" s="42"/>
      <c r="EY3079" s="42"/>
      <c r="GP3079" s="42"/>
      <c r="GQ3079" s="42"/>
      <c r="GR3079" s="42"/>
      <c r="GS3079" s="42"/>
      <c r="GT3079" s="42"/>
    </row>
    <row r="3080" spans="32:202" x14ac:dyDescent="0.35">
      <c r="AF3080" s="42"/>
      <c r="AG3080" s="42"/>
      <c r="EX3080" s="42"/>
      <c r="EY3080" s="42"/>
      <c r="GP3080" s="42"/>
      <c r="GQ3080" s="42"/>
      <c r="GR3080" s="42"/>
      <c r="GS3080" s="42"/>
      <c r="GT3080" s="42"/>
    </row>
    <row r="3081" spans="32:202" x14ac:dyDescent="0.35">
      <c r="AF3081" s="42"/>
      <c r="AG3081" s="42"/>
      <c r="EX3081" s="42"/>
      <c r="EY3081" s="42"/>
      <c r="GP3081" s="42"/>
      <c r="GQ3081" s="42"/>
      <c r="GR3081" s="42"/>
      <c r="GS3081" s="42"/>
      <c r="GT3081" s="42"/>
    </row>
    <row r="3082" spans="32:202" x14ac:dyDescent="0.35">
      <c r="AF3082" s="42"/>
      <c r="AG3082" s="42"/>
      <c r="EX3082" s="42"/>
      <c r="EY3082" s="42"/>
      <c r="GP3082" s="42"/>
      <c r="GQ3082" s="42"/>
      <c r="GR3082" s="42"/>
      <c r="GS3082" s="42"/>
      <c r="GT3082" s="42"/>
    </row>
    <row r="3083" spans="32:202" x14ac:dyDescent="0.35">
      <c r="AF3083" s="42"/>
      <c r="AG3083" s="42"/>
      <c r="EX3083" s="42"/>
      <c r="EY3083" s="42"/>
      <c r="GP3083" s="42"/>
      <c r="GQ3083" s="42"/>
      <c r="GR3083" s="42"/>
      <c r="GS3083" s="42"/>
      <c r="GT3083" s="42"/>
    </row>
    <row r="3084" spans="32:202" x14ac:dyDescent="0.35">
      <c r="AF3084" s="42"/>
      <c r="AG3084" s="42"/>
      <c r="EX3084" s="42"/>
      <c r="EY3084" s="42"/>
      <c r="GP3084" s="42"/>
      <c r="GQ3084" s="42"/>
      <c r="GR3084" s="42"/>
      <c r="GS3084" s="42"/>
      <c r="GT3084" s="42"/>
    </row>
    <row r="3085" spans="32:202" x14ac:dyDescent="0.35">
      <c r="AF3085" s="42"/>
      <c r="AG3085" s="42"/>
      <c r="EX3085" s="42"/>
      <c r="EY3085" s="42"/>
      <c r="GP3085" s="42"/>
      <c r="GQ3085" s="42"/>
      <c r="GR3085" s="42"/>
      <c r="GS3085" s="42"/>
      <c r="GT3085" s="42"/>
    </row>
    <row r="3086" spans="32:202" x14ac:dyDescent="0.35">
      <c r="AF3086" s="42"/>
      <c r="AG3086" s="42"/>
      <c r="EX3086" s="42"/>
      <c r="EY3086" s="42"/>
      <c r="GP3086" s="42"/>
      <c r="GQ3086" s="42"/>
      <c r="GR3086" s="42"/>
      <c r="GS3086" s="42"/>
      <c r="GT3086" s="42"/>
    </row>
    <row r="3087" spans="32:202" x14ac:dyDescent="0.35">
      <c r="AF3087" s="42"/>
      <c r="AG3087" s="42"/>
      <c r="EX3087" s="42"/>
      <c r="EY3087" s="42"/>
      <c r="GP3087" s="42"/>
      <c r="GQ3087" s="42"/>
      <c r="GR3087" s="42"/>
      <c r="GS3087" s="42"/>
      <c r="GT3087" s="42"/>
    </row>
    <row r="3088" spans="32:202" x14ac:dyDescent="0.35">
      <c r="AF3088" s="42"/>
      <c r="AG3088" s="42"/>
      <c r="EX3088" s="42"/>
      <c r="EY3088" s="42"/>
      <c r="GP3088" s="42"/>
      <c r="GQ3088" s="42"/>
      <c r="GR3088" s="42"/>
      <c r="GS3088" s="42"/>
      <c r="GT3088" s="42"/>
    </row>
    <row r="3089" spans="32:202" x14ac:dyDescent="0.35">
      <c r="AF3089" s="42"/>
      <c r="AG3089" s="42"/>
      <c r="EX3089" s="42"/>
      <c r="EY3089" s="42"/>
      <c r="GP3089" s="42"/>
      <c r="GQ3089" s="42"/>
      <c r="GR3089" s="42"/>
      <c r="GS3089" s="42"/>
      <c r="GT3089" s="42"/>
    </row>
    <row r="3090" spans="32:202" x14ac:dyDescent="0.35">
      <c r="AF3090" s="42"/>
      <c r="AG3090" s="42"/>
      <c r="EX3090" s="42"/>
      <c r="EY3090" s="42"/>
      <c r="GP3090" s="42"/>
      <c r="GQ3090" s="42"/>
      <c r="GR3090" s="42"/>
      <c r="GS3090" s="42"/>
      <c r="GT3090" s="42"/>
    </row>
    <row r="3091" spans="32:202" x14ac:dyDescent="0.35">
      <c r="AF3091" s="42"/>
      <c r="AG3091" s="42"/>
      <c r="EX3091" s="42"/>
      <c r="EY3091" s="42"/>
      <c r="GP3091" s="42"/>
      <c r="GQ3091" s="42"/>
      <c r="GR3091" s="42"/>
      <c r="GS3091" s="42"/>
      <c r="GT3091" s="42"/>
    </row>
    <row r="3092" spans="32:202" x14ac:dyDescent="0.35">
      <c r="AF3092" s="42"/>
      <c r="AG3092" s="42"/>
      <c r="EX3092" s="42"/>
      <c r="EY3092" s="42"/>
      <c r="GP3092" s="42"/>
      <c r="GQ3092" s="42"/>
      <c r="GR3092" s="42"/>
      <c r="GS3092" s="42"/>
      <c r="GT3092" s="42"/>
    </row>
    <row r="3093" spans="32:202" x14ac:dyDescent="0.35">
      <c r="AF3093" s="42"/>
      <c r="AG3093" s="42"/>
      <c r="EX3093" s="42"/>
      <c r="EY3093" s="42"/>
      <c r="GP3093" s="42"/>
      <c r="GQ3093" s="42"/>
      <c r="GR3093" s="42"/>
      <c r="GS3093" s="42"/>
      <c r="GT3093" s="42"/>
    </row>
    <row r="3094" spans="32:202" x14ac:dyDescent="0.35">
      <c r="AF3094" s="42"/>
      <c r="AG3094" s="42"/>
      <c r="EX3094" s="42"/>
      <c r="EY3094" s="42"/>
      <c r="GP3094" s="42"/>
      <c r="GQ3094" s="42"/>
      <c r="GR3094" s="42"/>
      <c r="GS3094" s="42"/>
      <c r="GT3094" s="42"/>
    </row>
    <row r="3095" spans="32:202" x14ac:dyDescent="0.35">
      <c r="AF3095" s="42"/>
      <c r="AG3095" s="42"/>
      <c r="EX3095" s="42"/>
      <c r="EY3095" s="42"/>
      <c r="GP3095" s="42"/>
      <c r="GQ3095" s="42"/>
      <c r="GR3095" s="42"/>
      <c r="GS3095" s="42"/>
      <c r="GT3095" s="42"/>
    </row>
    <row r="3096" spans="32:202" x14ac:dyDescent="0.35">
      <c r="AF3096" s="42"/>
      <c r="AG3096" s="42"/>
      <c r="EX3096" s="42"/>
      <c r="EY3096" s="42"/>
      <c r="GP3096" s="42"/>
      <c r="GQ3096" s="42"/>
      <c r="GR3096" s="42"/>
      <c r="GS3096" s="42"/>
      <c r="GT3096" s="42"/>
    </row>
    <row r="3097" spans="32:202" x14ac:dyDescent="0.35">
      <c r="AF3097" s="42"/>
      <c r="AG3097" s="42"/>
      <c r="EX3097" s="42"/>
      <c r="EY3097" s="42"/>
      <c r="GP3097" s="42"/>
      <c r="GQ3097" s="42"/>
      <c r="GR3097" s="42"/>
      <c r="GS3097" s="42"/>
      <c r="GT3097" s="42"/>
    </row>
    <row r="3098" spans="32:202" x14ac:dyDescent="0.35">
      <c r="AF3098" s="42"/>
      <c r="AG3098" s="42"/>
      <c r="EX3098" s="42"/>
      <c r="EY3098" s="42"/>
      <c r="GP3098" s="42"/>
      <c r="GQ3098" s="42"/>
      <c r="GR3098" s="42"/>
      <c r="GS3098" s="42"/>
      <c r="GT3098" s="42"/>
    </row>
    <row r="3099" spans="32:202" x14ac:dyDescent="0.35">
      <c r="AF3099" s="42"/>
      <c r="AG3099" s="42"/>
      <c r="EX3099" s="42"/>
      <c r="EY3099" s="42"/>
      <c r="GP3099" s="42"/>
      <c r="GQ3099" s="42"/>
      <c r="GR3099" s="42"/>
      <c r="GS3099" s="42"/>
      <c r="GT3099" s="42"/>
    </row>
    <row r="3100" spans="32:202" x14ac:dyDescent="0.35">
      <c r="AF3100" s="42"/>
      <c r="AG3100" s="42"/>
      <c r="EX3100" s="42"/>
      <c r="EY3100" s="42"/>
      <c r="GP3100" s="42"/>
      <c r="GQ3100" s="42"/>
      <c r="GR3100" s="42"/>
      <c r="GS3100" s="42"/>
      <c r="GT3100" s="42"/>
    </row>
    <row r="3101" spans="32:202" x14ac:dyDescent="0.35">
      <c r="AF3101" s="42"/>
      <c r="AG3101" s="42"/>
      <c r="EX3101" s="42"/>
      <c r="EY3101" s="42"/>
      <c r="GP3101" s="42"/>
      <c r="GQ3101" s="42"/>
      <c r="GR3101" s="42"/>
      <c r="GS3101" s="42"/>
      <c r="GT3101" s="42"/>
    </row>
    <row r="3102" spans="32:202" x14ac:dyDescent="0.35">
      <c r="AF3102" s="42"/>
      <c r="AG3102" s="42"/>
      <c r="EX3102" s="42"/>
      <c r="EY3102" s="42"/>
      <c r="GP3102" s="42"/>
      <c r="GQ3102" s="42"/>
      <c r="GR3102" s="42"/>
      <c r="GS3102" s="42"/>
      <c r="GT3102" s="42"/>
    </row>
    <row r="3103" spans="32:202" x14ac:dyDescent="0.35">
      <c r="AF3103" s="42"/>
      <c r="AG3103" s="42"/>
      <c r="EX3103" s="42"/>
      <c r="EY3103" s="42"/>
      <c r="GP3103" s="42"/>
      <c r="GQ3103" s="42"/>
      <c r="GR3103" s="42"/>
      <c r="GS3103" s="42"/>
      <c r="GT3103" s="42"/>
    </row>
    <row r="3104" spans="32:202" x14ac:dyDescent="0.35">
      <c r="AF3104" s="42"/>
      <c r="AG3104" s="42"/>
      <c r="EX3104" s="42"/>
      <c r="EY3104" s="42"/>
      <c r="GP3104" s="42"/>
      <c r="GQ3104" s="42"/>
      <c r="GR3104" s="42"/>
      <c r="GS3104" s="42"/>
      <c r="GT3104" s="42"/>
    </row>
    <row r="3105" spans="32:202" x14ac:dyDescent="0.35">
      <c r="AF3105" s="42"/>
      <c r="AG3105" s="42"/>
      <c r="EX3105" s="42"/>
      <c r="EY3105" s="42"/>
      <c r="GP3105" s="42"/>
      <c r="GQ3105" s="42"/>
      <c r="GR3105" s="42"/>
      <c r="GS3105" s="42"/>
      <c r="GT3105" s="42"/>
    </row>
    <row r="3106" spans="32:202" x14ac:dyDescent="0.35">
      <c r="AF3106" s="42"/>
      <c r="AG3106" s="42"/>
      <c r="EX3106" s="42"/>
      <c r="EY3106" s="42"/>
      <c r="GP3106" s="42"/>
      <c r="GQ3106" s="42"/>
      <c r="GR3106" s="42"/>
      <c r="GS3106" s="42"/>
      <c r="GT3106" s="42"/>
    </row>
    <row r="3107" spans="32:202" x14ac:dyDescent="0.35">
      <c r="AF3107" s="42"/>
      <c r="AG3107" s="42"/>
      <c r="EX3107" s="42"/>
      <c r="EY3107" s="42"/>
      <c r="GP3107" s="42"/>
      <c r="GQ3107" s="42"/>
      <c r="GR3107" s="42"/>
      <c r="GS3107" s="42"/>
      <c r="GT3107" s="42"/>
    </row>
    <row r="3108" spans="32:202" x14ac:dyDescent="0.35">
      <c r="AF3108" s="42"/>
      <c r="AG3108" s="42"/>
      <c r="EX3108" s="42"/>
      <c r="EY3108" s="42"/>
      <c r="GP3108" s="42"/>
      <c r="GQ3108" s="42"/>
      <c r="GR3108" s="42"/>
      <c r="GS3108" s="42"/>
      <c r="GT3108" s="42"/>
    </row>
    <row r="3109" spans="32:202" x14ac:dyDescent="0.35">
      <c r="AF3109" s="42"/>
      <c r="AG3109" s="42"/>
      <c r="EX3109" s="42"/>
      <c r="EY3109" s="42"/>
      <c r="GP3109" s="42"/>
      <c r="GQ3109" s="42"/>
      <c r="GR3109" s="42"/>
      <c r="GS3109" s="42"/>
      <c r="GT3109" s="42"/>
    </row>
    <row r="3110" spans="32:202" x14ac:dyDescent="0.35">
      <c r="AF3110" s="42"/>
      <c r="AG3110" s="42"/>
      <c r="EX3110" s="42"/>
      <c r="EY3110" s="42"/>
      <c r="GP3110" s="42"/>
      <c r="GQ3110" s="42"/>
      <c r="GR3110" s="42"/>
      <c r="GS3110" s="42"/>
      <c r="GT3110" s="42"/>
    </row>
    <row r="3111" spans="32:202" x14ac:dyDescent="0.35">
      <c r="AF3111" s="42"/>
      <c r="AG3111" s="42"/>
      <c r="EX3111" s="42"/>
      <c r="EY3111" s="42"/>
      <c r="GP3111" s="42"/>
      <c r="GQ3111" s="42"/>
      <c r="GR3111" s="42"/>
      <c r="GS3111" s="42"/>
      <c r="GT3111" s="42"/>
    </row>
    <row r="3112" spans="32:202" x14ac:dyDescent="0.35">
      <c r="AF3112" s="42"/>
      <c r="AG3112" s="42"/>
      <c r="EX3112" s="42"/>
      <c r="EY3112" s="42"/>
      <c r="GP3112" s="42"/>
      <c r="GQ3112" s="42"/>
      <c r="GR3112" s="42"/>
      <c r="GS3112" s="42"/>
      <c r="GT3112" s="42"/>
    </row>
    <row r="3113" spans="32:202" x14ac:dyDescent="0.35">
      <c r="AF3113" s="42"/>
      <c r="AG3113" s="42"/>
      <c r="EX3113" s="42"/>
      <c r="EY3113" s="42"/>
      <c r="GP3113" s="42"/>
      <c r="GQ3113" s="42"/>
      <c r="GR3113" s="42"/>
      <c r="GS3113" s="42"/>
      <c r="GT3113" s="42"/>
    </row>
    <row r="3114" spans="32:202" x14ac:dyDescent="0.35">
      <c r="AF3114" s="42"/>
      <c r="AG3114" s="42"/>
      <c r="EX3114" s="42"/>
      <c r="EY3114" s="42"/>
      <c r="GP3114" s="42"/>
      <c r="GQ3114" s="42"/>
      <c r="GR3114" s="42"/>
      <c r="GS3114" s="42"/>
      <c r="GT3114" s="42"/>
    </row>
    <row r="3115" spans="32:202" x14ac:dyDescent="0.35">
      <c r="AF3115" s="42"/>
      <c r="AG3115" s="42"/>
      <c r="EX3115" s="42"/>
      <c r="EY3115" s="42"/>
      <c r="GP3115" s="42"/>
      <c r="GQ3115" s="42"/>
      <c r="GR3115" s="42"/>
      <c r="GS3115" s="42"/>
      <c r="GT3115" s="42"/>
    </row>
    <row r="3116" spans="32:202" x14ac:dyDescent="0.35">
      <c r="AF3116" s="42"/>
      <c r="AG3116" s="42"/>
      <c r="EX3116" s="42"/>
      <c r="EY3116" s="42"/>
      <c r="GP3116" s="42"/>
      <c r="GQ3116" s="42"/>
      <c r="GR3116" s="42"/>
      <c r="GS3116" s="42"/>
      <c r="GT3116" s="42"/>
    </row>
    <row r="3117" spans="32:202" x14ac:dyDescent="0.35">
      <c r="AF3117" s="42"/>
      <c r="AG3117" s="42"/>
      <c r="EX3117" s="42"/>
      <c r="EY3117" s="42"/>
      <c r="GP3117" s="42"/>
      <c r="GQ3117" s="42"/>
      <c r="GR3117" s="42"/>
      <c r="GS3117" s="42"/>
      <c r="GT3117" s="42"/>
    </row>
    <row r="3118" spans="32:202" x14ac:dyDescent="0.35">
      <c r="AF3118" s="42"/>
      <c r="AG3118" s="42"/>
      <c r="EX3118" s="42"/>
      <c r="EY3118" s="42"/>
      <c r="GP3118" s="42"/>
      <c r="GQ3118" s="42"/>
      <c r="GR3118" s="42"/>
      <c r="GS3118" s="42"/>
      <c r="GT3118" s="42"/>
    </row>
    <row r="3119" spans="32:202" x14ac:dyDescent="0.35">
      <c r="AF3119" s="42"/>
      <c r="AG3119" s="42"/>
      <c r="EX3119" s="42"/>
      <c r="EY3119" s="42"/>
      <c r="GP3119" s="42"/>
      <c r="GQ3119" s="42"/>
      <c r="GR3119" s="42"/>
      <c r="GS3119" s="42"/>
      <c r="GT3119" s="42"/>
    </row>
    <row r="3120" spans="32:202" x14ac:dyDescent="0.35">
      <c r="AF3120" s="42"/>
      <c r="AG3120" s="42"/>
      <c r="EX3120" s="42"/>
      <c r="EY3120" s="42"/>
      <c r="GP3120" s="42"/>
      <c r="GQ3120" s="42"/>
      <c r="GR3120" s="42"/>
      <c r="GS3120" s="42"/>
      <c r="GT3120" s="42"/>
    </row>
    <row r="3121" spans="32:202" x14ac:dyDescent="0.35">
      <c r="AF3121" s="42"/>
      <c r="AG3121" s="42"/>
      <c r="EX3121" s="42"/>
      <c r="EY3121" s="42"/>
      <c r="GP3121" s="42"/>
      <c r="GQ3121" s="42"/>
      <c r="GR3121" s="42"/>
      <c r="GS3121" s="42"/>
      <c r="GT3121" s="42"/>
    </row>
    <row r="3122" spans="32:202" x14ac:dyDescent="0.35">
      <c r="AF3122" s="42"/>
      <c r="AG3122" s="42"/>
      <c r="EX3122" s="42"/>
      <c r="EY3122" s="42"/>
      <c r="GP3122" s="42"/>
      <c r="GQ3122" s="42"/>
      <c r="GR3122" s="42"/>
      <c r="GS3122" s="42"/>
      <c r="GT3122" s="42"/>
    </row>
    <row r="3123" spans="32:202" x14ac:dyDescent="0.35">
      <c r="AF3123" s="42"/>
      <c r="AG3123" s="42"/>
      <c r="EX3123" s="42"/>
      <c r="EY3123" s="42"/>
      <c r="GP3123" s="42"/>
      <c r="GQ3123" s="42"/>
      <c r="GR3123" s="42"/>
      <c r="GS3123" s="42"/>
      <c r="GT3123" s="42"/>
    </row>
    <row r="3124" spans="32:202" x14ac:dyDescent="0.35">
      <c r="AF3124" s="42"/>
      <c r="AG3124" s="42"/>
      <c r="EX3124" s="42"/>
      <c r="EY3124" s="42"/>
      <c r="GP3124" s="42"/>
      <c r="GQ3124" s="42"/>
      <c r="GR3124" s="42"/>
      <c r="GS3124" s="42"/>
      <c r="GT3124" s="42"/>
    </row>
    <row r="3125" spans="32:202" x14ac:dyDescent="0.35">
      <c r="AF3125" s="42"/>
      <c r="AG3125" s="42"/>
      <c r="EX3125" s="42"/>
      <c r="EY3125" s="42"/>
      <c r="GP3125" s="42"/>
      <c r="GQ3125" s="42"/>
      <c r="GR3125" s="42"/>
      <c r="GS3125" s="42"/>
      <c r="GT3125" s="42"/>
    </row>
    <row r="3126" spans="32:202" x14ac:dyDescent="0.35">
      <c r="AF3126" s="42"/>
      <c r="AG3126" s="42"/>
      <c r="EX3126" s="42"/>
      <c r="EY3126" s="42"/>
      <c r="GP3126" s="42"/>
      <c r="GQ3126" s="42"/>
      <c r="GR3126" s="42"/>
      <c r="GS3126" s="42"/>
      <c r="GT3126" s="42"/>
    </row>
    <row r="3127" spans="32:202" x14ac:dyDescent="0.35">
      <c r="AF3127" s="42"/>
      <c r="AG3127" s="42"/>
      <c r="EX3127" s="42"/>
      <c r="EY3127" s="42"/>
      <c r="GP3127" s="42"/>
      <c r="GQ3127" s="42"/>
      <c r="GR3127" s="42"/>
      <c r="GS3127" s="42"/>
      <c r="GT3127" s="42"/>
    </row>
    <row r="3128" spans="32:202" x14ac:dyDescent="0.35">
      <c r="AF3128" s="42"/>
      <c r="AG3128" s="42"/>
      <c r="EX3128" s="42"/>
      <c r="EY3128" s="42"/>
      <c r="GP3128" s="42"/>
      <c r="GQ3128" s="42"/>
      <c r="GR3128" s="42"/>
      <c r="GS3128" s="42"/>
      <c r="GT3128" s="42"/>
    </row>
    <row r="3129" spans="32:202" x14ac:dyDescent="0.35">
      <c r="AF3129" s="42"/>
      <c r="AG3129" s="42"/>
      <c r="EX3129" s="42"/>
      <c r="EY3129" s="42"/>
      <c r="GP3129" s="42"/>
      <c r="GQ3129" s="42"/>
      <c r="GR3129" s="42"/>
      <c r="GS3129" s="42"/>
      <c r="GT3129" s="42"/>
    </row>
    <row r="3130" spans="32:202" x14ac:dyDescent="0.35">
      <c r="AF3130" s="42"/>
      <c r="AG3130" s="42"/>
      <c r="EX3130" s="42"/>
      <c r="EY3130" s="42"/>
      <c r="GP3130" s="42"/>
      <c r="GQ3130" s="42"/>
      <c r="GR3130" s="42"/>
      <c r="GS3130" s="42"/>
      <c r="GT3130" s="42"/>
    </row>
    <row r="3131" spans="32:202" x14ac:dyDescent="0.35">
      <c r="AF3131" s="42"/>
      <c r="AG3131" s="42"/>
      <c r="EX3131" s="42"/>
      <c r="EY3131" s="42"/>
      <c r="GP3131" s="42"/>
      <c r="GQ3131" s="42"/>
      <c r="GR3131" s="42"/>
      <c r="GS3131" s="42"/>
      <c r="GT3131" s="42"/>
    </row>
    <row r="3132" spans="32:202" x14ac:dyDescent="0.35">
      <c r="AF3132" s="42"/>
      <c r="AG3132" s="42"/>
      <c r="EX3132" s="42"/>
      <c r="EY3132" s="42"/>
      <c r="GP3132" s="42"/>
      <c r="GQ3132" s="42"/>
      <c r="GR3132" s="42"/>
      <c r="GS3132" s="42"/>
      <c r="GT3132" s="42"/>
    </row>
    <row r="3133" spans="32:202" x14ac:dyDescent="0.35">
      <c r="AF3133" s="42"/>
      <c r="AG3133" s="42"/>
      <c r="EX3133" s="42"/>
      <c r="EY3133" s="42"/>
      <c r="GP3133" s="42"/>
      <c r="GQ3133" s="42"/>
      <c r="GR3133" s="42"/>
      <c r="GS3133" s="42"/>
      <c r="GT3133" s="42"/>
    </row>
    <row r="3134" spans="32:202" x14ac:dyDescent="0.35">
      <c r="AF3134" s="42"/>
      <c r="AG3134" s="42"/>
      <c r="EX3134" s="42"/>
      <c r="EY3134" s="42"/>
      <c r="GP3134" s="42"/>
      <c r="GQ3134" s="42"/>
      <c r="GR3134" s="42"/>
      <c r="GS3134" s="42"/>
      <c r="GT3134" s="42"/>
    </row>
    <row r="3135" spans="32:202" x14ac:dyDescent="0.35">
      <c r="AF3135" s="42"/>
      <c r="AG3135" s="42"/>
      <c r="EX3135" s="42"/>
      <c r="EY3135" s="42"/>
      <c r="GP3135" s="42"/>
      <c r="GQ3135" s="42"/>
      <c r="GR3135" s="42"/>
      <c r="GS3135" s="42"/>
      <c r="GT3135" s="42"/>
    </row>
    <row r="3136" spans="32:202" x14ac:dyDescent="0.35">
      <c r="AF3136" s="42"/>
      <c r="AG3136" s="42"/>
      <c r="EX3136" s="42"/>
      <c r="EY3136" s="42"/>
      <c r="GP3136" s="42"/>
      <c r="GQ3136" s="42"/>
      <c r="GR3136" s="42"/>
      <c r="GS3136" s="42"/>
      <c r="GT3136" s="42"/>
    </row>
    <row r="3137" spans="32:202" x14ac:dyDescent="0.35">
      <c r="AF3137" s="42"/>
      <c r="AG3137" s="42"/>
      <c r="EX3137" s="42"/>
      <c r="EY3137" s="42"/>
      <c r="GP3137" s="42"/>
      <c r="GQ3137" s="42"/>
      <c r="GR3137" s="42"/>
      <c r="GS3137" s="42"/>
      <c r="GT3137" s="42"/>
    </row>
    <row r="3138" spans="32:202" x14ac:dyDescent="0.35">
      <c r="AF3138" s="42"/>
      <c r="AG3138" s="42"/>
      <c r="EX3138" s="42"/>
      <c r="EY3138" s="42"/>
      <c r="GP3138" s="42"/>
      <c r="GQ3138" s="42"/>
      <c r="GR3138" s="42"/>
      <c r="GS3138" s="42"/>
      <c r="GT3138" s="42"/>
    </row>
    <row r="3139" spans="32:202" x14ac:dyDescent="0.35">
      <c r="AF3139" s="42"/>
      <c r="AG3139" s="42"/>
      <c r="EX3139" s="42"/>
      <c r="EY3139" s="42"/>
      <c r="GP3139" s="42"/>
      <c r="GQ3139" s="42"/>
      <c r="GR3139" s="42"/>
      <c r="GS3139" s="42"/>
      <c r="GT3139" s="42"/>
    </row>
    <row r="3140" spans="32:202" x14ac:dyDescent="0.35">
      <c r="AF3140" s="42"/>
      <c r="AG3140" s="42"/>
      <c r="EX3140" s="42"/>
      <c r="EY3140" s="42"/>
      <c r="GP3140" s="42"/>
      <c r="GQ3140" s="42"/>
      <c r="GR3140" s="42"/>
      <c r="GS3140" s="42"/>
      <c r="GT3140" s="42"/>
    </row>
    <row r="3141" spans="32:202" x14ac:dyDescent="0.35">
      <c r="AF3141" s="42"/>
      <c r="AG3141" s="42"/>
      <c r="EX3141" s="42"/>
      <c r="EY3141" s="42"/>
      <c r="GP3141" s="42"/>
      <c r="GQ3141" s="42"/>
      <c r="GR3141" s="42"/>
      <c r="GS3141" s="42"/>
      <c r="GT3141" s="42"/>
    </row>
    <row r="3142" spans="32:202" x14ac:dyDescent="0.35">
      <c r="AF3142" s="42"/>
      <c r="AG3142" s="42"/>
      <c r="EX3142" s="42"/>
      <c r="EY3142" s="42"/>
      <c r="GP3142" s="42"/>
      <c r="GQ3142" s="42"/>
      <c r="GR3142" s="42"/>
      <c r="GS3142" s="42"/>
      <c r="GT3142" s="42"/>
    </row>
    <row r="3143" spans="32:202" x14ac:dyDescent="0.35">
      <c r="AF3143" s="42"/>
      <c r="AG3143" s="42"/>
      <c r="EX3143" s="42"/>
      <c r="EY3143" s="42"/>
      <c r="GP3143" s="42"/>
      <c r="GQ3143" s="42"/>
      <c r="GR3143" s="42"/>
      <c r="GS3143" s="42"/>
      <c r="GT3143" s="42"/>
    </row>
    <row r="3144" spans="32:202" x14ac:dyDescent="0.35">
      <c r="AF3144" s="42"/>
      <c r="AG3144" s="42"/>
      <c r="EX3144" s="42"/>
      <c r="EY3144" s="42"/>
      <c r="GP3144" s="42"/>
      <c r="GQ3144" s="42"/>
      <c r="GR3144" s="42"/>
      <c r="GS3144" s="42"/>
      <c r="GT3144" s="42"/>
    </row>
    <row r="3145" spans="32:202" x14ac:dyDescent="0.35">
      <c r="AF3145" s="42"/>
      <c r="AG3145" s="42"/>
      <c r="EX3145" s="42"/>
      <c r="EY3145" s="42"/>
      <c r="GP3145" s="42"/>
      <c r="GQ3145" s="42"/>
      <c r="GR3145" s="42"/>
      <c r="GS3145" s="42"/>
      <c r="GT3145" s="42"/>
    </row>
    <row r="3146" spans="32:202" x14ac:dyDescent="0.35">
      <c r="AF3146" s="42"/>
      <c r="AG3146" s="42"/>
      <c r="EX3146" s="42"/>
      <c r="EY3146" s="42"/>
      <c r="GP3146" s="42"/>
      <c r="GQ3146" s="42"/>
      <c r="GR3146" s="42"/>
      <c r="GS3146" s="42"/>
      <c r="GT3146" s="42"/>
    </row>
    <row r="3147" spans="32:202" x14ac:dyDescent="0.35">
      <c r="AF3147" s="42"/>
      <c r="AG3147" s="42"/>
      <c r="EX3147" s="42"/>
      <c r="EY3147" s="42"/>
      <c r="GP3147" s="42"/>
      <c r="GQ3147" s="42"/>
      <c r="GR3147" s="42"/>
      <c r="GS3147" s="42"/>
      <c r="GT3147" s="42"/>
    </row>
    <row r="3148" spans="32:202" x14ac:dyDescent="0.35">
      <c r="AF3148" s="42"/>
      <c r="AG3148" s="42"/>
      <c r="EX3148" s="42"/>
      <c r="EY3148" s="42"/>
      <c r="GP3148" s="42"/>
      <c r="GQ3148" s="42"/>
      <c r="GR3148" s="42"/>
      <c r="GS3148" s="42"/>
      <c r="GT3148" s="42"/>
    </row>
    <row r="3149" spans="32:202" x14ac:dyDescent="0.35">
      <c r="AF3149" s="42"/>
      <c r="AG3149" s="42"/>
      <c r="EX3149" s="42"/>
      <c r="EY3149" s="42"/>
      <c r="GP3149" s="42"/>
      <c r="GQ3149" s="42"/>
      <c r="GR3149" s="42"/>
      <c r="GS3149" s="42"/>
      <c r="GT3149" s="42"/>
    </row>
    <row r="3150" spans="32:202" x14ac:dyDescent="0.35">
      <c r="AF3150" s="42"/>
      <c r="AG3150" s="42"/>
      <c r="EX3150" s="42"/>
      <c r="EY3150" s="42"/>
      <c r="GP3150" s="42"/>
      <c r="GQ3150" s="42"/>
      <c r="GR3150" s="42"/>
      <c r="GS3150" s="42"/>
      <c r="GT3150" s="42"/>
    </row>
    <row r="3151" spans="32:202" x14ac:dyDescent="0.35">
      <c r="AF3151" s="42"/>
      <c r="AG3151" s="42"/>
      <c r="EX3151" s="42"/>
      <c r="EY3151" s="42"/>
      <c r="GP3151" s="42"/>
      <c r="GQ3151" s="42"/>
      <c r="GR3151" s="42"/>
      <c r="GS3151" s="42"/>
      <c r="GT3151" s="42"/>
    </row>
    <row r="3152" spans="32:202" x14ac:dyDescent="0.35">
      <c r="AF3152" s="42"/>
      <c r="AG3152" s="42"/>
      <c r="EX3152" s="42"/>
      <c r="EY3152" s="42"/>
      <c r="GP3152" s="42"/>
      <c r="GQ3152" s="42"/>
      <c r="GR3152" s="42"/>
      <c r="GS3152" s="42"/>
      <c r="GT3152" s="42"/>
    </row>
    <row r="3153" spans="32:202" x14ac:dyDescent="0.35">
      <c r="AF3153" s="42"/>
      <c r="AG3153" s="42"/>
      <c r="EX3153" s="42"/>
      <c r="EY3153" s="42"/>
      <c r="GP3153" s="42"/>
      <c r="GQ3153" s="42"/>
      <c r="GR3153" s="42"/>
      <c r="GS3153" s="42"/>
      <c r="GT3153" s="42"/>
    </row>
    <row r="3154" spans="32:202" x14ac:dyDescent="0.35">
      <c r="AF3154" s="42"/>
      <c r="AG3154" s="42"/>
      <c r="EX3154" s="42"/>
      <c r="EY3154" s="42"/>
      <c r="GP3154" s="42"/>
      <c r="GQ3154" s="42"/>
      <c r="GR3154" s="42"/>
      <c r="GS3154" s="42"/>
      <c r="GT3154" s="42"/>
    </row>
    <row r="3155" spans="32:202" x14ac:dyDescent="0.35">
      <c r="AF3155" s="42"/>
      <c r="AG3155" s="42"/>
      <c r="EX3155" s="42"/>
      <c r="EY3155" s="42"/>
      <c r="GP3155" s="42"/>
      <c r="GQ3155" s="42"/>
      <c r="GR3155" s="42"/>
      <c r="GS3155" s="42"/>
      <c r="GT3155" s="42"/>
    </row>
    <row r="3156" spans="32:202" x14ac:dyDescent="0.35">
      <c r="AF3156" s="42"/>
      <c r="AG3156" s="42"/>
      <c r="EX3156" s="42"/>
      <c r="EY3156" s="42"/>
      <c r="GP3156" s="42"/>
      <c r="GQ3156" s="42"/>
      <c r="GR3156" s="42"/>
      <c r="GS3156" s="42"/>
      <c r="GT3156" s="42"/>
    </row>
    <row r="3157" spans="32:202" x14ac:dyDescent="0.35">
      <c r="AF3157" s="42"/>
      <c r="AG3157" s="42"/>
      <c r="EX3157" s="42"/>
      <c r="EY3157" s="42"/>
      <c r="GP3157" s="42"/>
      <c r="GQ3157" s="42"/>
      <c r="GR3157" s="42"/>
      <c r="GS3157" s="42"/>
      <c r="GT3157" s="42"/>
    </row>
    <row r="3158" spans="32:202" x14ac:dyDescent="0.35">
      <c r="AF3158" s="42"/>
      <c r="AG3158" s="42"/>
      <c r="EX3158" s="42"/>
      <c r="EY3158" s="42"/>
      <c r="GP3158" s="42"/>
      <c r="GQ3158" s="42"/>
      <c r="GR3158" s="42"/>
      <c r="GS3158" s="42"/>
      <c r="GT3158" s="42"/>
    </row>
    <row r="3159" spans="32:202" x14ac:dyDescent="0.35">
      <c r="AF3159" s="42"/>
      <c r="AG3159" s="42"/>
      <c r="EX3159" s="42"/>
      <c r="EY3159" s="42"/>
      <c r="GP3159" s="42"/>
      <c r="GQ3159" s="42"/>
      <c r="GR3159" s="42"/>
      <c r="GS3159" s="42"/>
      <c r="GT3159" s="42"/>
    </row>
    <row r="3160" spans="32:202" x14ac:dyDescent="0.35">
      <c r="AF3160" s="42"/>
      <c r="AG3160" s="42"/>
      <c r="EX3160" s="42"/>
      <c r="EY3160" s="42"/>
      <c r="GP3160" s="42"/>
      <c r="GQ3160" s="42"/>
      <c r="GR3160" s="42"/>
      <c r="GS3160" s="42"/>
      <c r="GT3160" s="42"/>
    </row>
    <row r="3161" spans="32:202" x14ac:dyDescent="0.35">
      <c r="AF3161" s="42"/>
      <c r="AG3161" s="42"/>
      <c r="EX3161" s="42"/>
      <c r="EY3161" s="42"/>
      <c r="GP3161" s="42"/>
      <c r="GQ3161" s="42"/>
      <c r="GR3161" s="42"/>
      <c r="GS3161" s="42"/>
      <c r="GT3161" s="42"/>
    </row>
    <row r="3162" spans="32:202" x14ac:dyDescent="0.35">
      <c r="AF3162" s="42"/>
      <c r="AG3162" s="42"/>
      <c r="EX3162" s="42"/>
      <c r="EY3162" s="42"/>
      <c r="GP3162" s="42"/>
      <c r="GQ3162" s="42"/>
      <c r="GR3162" s="42"/>
      <c r="GS3162" s="42"/>
      <c r="GT3162" s="42"/>
    </row>
    <row r="3163" spans="32:202" x14ac:dyDescent="0.35">
      <c r="AF3163" s="42"/>
      <c r="AG3163" s="42"/>
      <c r="EX3163" s="42"/>
      <c r="EY3163" s="42"/>
      <c r="GP3163" s="42"/>
      <c r="GQ3163" s="42"/>
      <c r="GR3163" s="42"/>
      <c r="GS3163" s="42"/>
      <c r="GT3163" s="42"/>
    </row>
    <row r="3164" spans="32:202" x14ac:dyDescent="0.35">
      <c r="AF3164" s="42"/>
      <c r="AG3164" s="42"/>
      <c r="EX3164" s="42"/>
      <c r="EY3164" s="42"/>
      <c r="GP3164" s="42"/>
      <c r="GQ3164" s="42"/>
      <c r="GR3164" s="42"/>
      <c r="GS3164" s="42"/>
      <c r="GT3164" s="42"/>
    </row>
    <row r="3165" spans="32:202" x14ac:dyDescent="0.35">
      <c r="AF3165" s="42"/>
      <c r="AG3165" s="42"/>
      <c r="EX3165" s="42"/>
      <c r="EY3165" s="42"/>
      <c r="GP3165" s="42"/>
      <c r="GQ3165" s="42"/>
      <c r="GR3165" s="42"/>
      <c r="GS3165" s="42"/>
      <c r="GT3165" s="42"/>
    </row>
    <row r="3166" spans="32:202" x14ac:dyDescent="0.35">
      <c r="AF3166" s="42"/>
      <c r="AG3166" s="42"/>
      <c r="EX3166" s="42"/>
      <c r="EY3166" s="42"/>
      <c r="GP3166" s="42"/>
      <c r="GQ3166" s="42"/>
      <c r="GR3166" s="42"/>
      <c r="GS3166" s="42"/>
      <c r="GT3166" s="42"/>
    </row>
    <row r="3167" spans="32:202" x14ac:dyDescent="0.35">
      <c r="AF3167" s="42"/>
      <c r="AG3167" s="42"/>
      <c r="EX3167" s="42"/>
      <c r="EY3167" s="42"/>
      <c r="GP3167" s="42"/>
      <c r="GQ3167" s="42"/>
      <c r="GR3167" s="42"/>
      <c r="GS3167" s="42"/>
      <c r="GT3167" s="42"/>
    </row>
    <row r="3168" spans="32:202" x14ac:dyDescent="0.35">
      <c r="AF3168" s="42"/>
      <c r="AG3168" s="42"/>
      <c r="EX3168" s="42"/>
      <c r="EY3168" s="42"/>
      <c r="GP3168" s="42"/>
      <c r="GQ3168" s="42"/>
      <c r="GR3168" s="42"/>
      <c r="GS3168" s="42"/>
      <c r="GT3168" s="42"/>
    </row>
    <row r="3169" spans="32:202" x14ac:dyDescent="0.35">
      <c r="AF3169" s="42"/>
      <c r="AG3169" s="42"/>
      <c r="EX3169" s="42"/>
      <c r="EY3169" s="42"/>
      <c r="GP3169" s="42"/>
      <c r="GQ3169" s="42"/>
      <c r="GR3169" s="42"/>
      <c r="GS3169" s="42"/>
      <c r="GT3169" s="42"/>
    </row>
    <row r="3170" spans="32:202" x14ac:dyDescent="0.35">
      <c r="AF3170" s="42"/>
      <c r="AG3170" s="42"/>
      <c r="EX3170" s="42"/>
      <c r="EY3170" s="42"/>
      <c r="GP3170" s="42"/>
      <c r="GQ3170" s="42"/>
      <c r="GR3170" s="42"/>
      <c r="GS3170" s="42"/>
      <c r="GT3170" s="42"/>
    </row>
    <row r="3171" spans="32:202" x14ac:dyDescent="0.35">
      <c r="AF3171" s="42"/>
      <c r="AG3171" s="42"/>
      <c r="EX3171" s="42"/>
      <c r="EY3171" s="42"/>
      <c r="GP3171" s="42"/>
      <c r="GQ3171" s="42"/>
      <c r="GR3171" s="42"/>
      <c r="GS3171" s="42"/>
      <c r="GT3171" s="42"/>
    </row>
    <row r="3172" spans="32:202" x14ac:dyDescent="0.35">
      <c r="AF3172" s="42"/>
      <c r="AG3172" s="42"/>
      <c r="EX3172" s="42"/>
      <c r="EY3172" s="42"/>
      <c r="GP3172" s="42"/>
      <c r="GQ3172" s="42"/>
      <c r="GR3172" s="42"/>
      <c r="GS3172" s="42"/>
      <c r="GT3172" s="42"/>
    </row>
    <row r="3173" spans="32:202" x14ac:dyDescent="0.35">
      <c r="AF3173" s="42"/>
      <c r="AG3173" s="42"/>
      <c r="EX3173" s="42"/>
      <c r="EY3173" s="42"/>
      <c r="GP3173" s="42"/>
      <c r="GQ3173" s="42"/>
      <c r="GR3173" s="42"/>
      <c r="GS3173" s="42"/>
      <c r="GT3173" s="42"/>
    </row>
    <row r="3174" spans="32:202" x14ac:dyDescent="0.35">
      <c r="AF3174" s="42"/>
      <c r="AG3174" s="42"/>
      <c r="EX3174" s="42"/>
      <c r="EY3174" s="42"/>
      <c r="GP3174" s="42"/>
      <c r="GQ3174" s="42"/>
      <c r="GR3174" s="42"/>
      <c r="GS3174" s="42"/>
      <c r="GT3174" s="42"/>
    </row>
    <row r="3175" spans="32:202" x14ac:dyDescent="0.35">
      <c r="AF3175" s="42"/>
      <c r="AG3175" s="42"/>
      <c r="EX3175" s="42"/>
      <c r="EY3175" s="42"/>
      <c r="GP3175" s="42"/>
      <c r="GQ3175" s="42"/>
      <c r="GR3175" s="42"/>
      <c r="GS3175" s="42"/>
      <c r="GT3175" s="42"/>
    </row>
    <row r="3176" spans="32:202" x14ac:dyDescent="0.35">
      <c r="AF3176" s="42"/>
      <c r="AG3176" s="42"/>
      <c r="EX3176" s="42"/>
      <c r="EY3176" s="42"/>
      <c r="GP3176" s="42"/>
      <c r="GQ3176" s="42"/>
      <c r="GR3176" s="42"/>
      <c r="GS3176" s="42"/>
      <c r="GT3176" s="42"/>
    </row>
    <row r="3177" spans="32:202" x14ac:dyDescent="0.35">
      <c r="AF3177" s="42"/>
      <c r="AG3177" s="42"/>
      <c r="EX3177" s="42"/>
      <c r="EY3177" s="42"/>
      <c r="GP3177" s="42"/>
      <c r="GQ3177" s="42"/>
      <c r="GR3177" s="42"/>
      <c r="GS3177" s="42"/>
      <c r="GT3177" s="42"/>
    </row>
    <row r="3178" spans="32:202" x14ac:dyDescent="0.35">
      <c r="AF3178" s="42"/>
      <c r="AG3178" s="42"/>
      <c r="EX3178" s="42"/>
      <c r="EY3178" s="42"/>
      <c r="GP3178" s="42"/>
      <c r="GQ3178" s="42"/>
      <c r="GR3178" s="42"/>
      <c r="GS3178" s="42"/>
      <c r="GT3178" s="42"/>
    </row>
    <row r="3179" spans="32:202" x14ac:dyDescent="0.35">
      <c r="AF3179" s="42"/>
      <c r="AG3179" s="42"/>
      <c r="EX3179" s="42"/>
      <c r="EY3179" s="42"/>
      <c r="GP3179" s="42"/>
      <c r="GQ3179" s="42"/>
      <c r="GR3179" s="42"/>
      <c r="GS3179" s="42"/>
      <c r="GT3179" s="42"/>
    </row>
    <row r="3180" spans="32:202" x14ac:dyDescent="0.35">
      <c r="AF3180" s="42"/>
      <c r="AG3180" s="42"/>
      <c r="EX3180" s="42"/>
      <c r="EY3180" s="42"/>
      <c r="GP3180" s="42"/>
      <c r="GQ3180" s="42"/>
      <c r="GR3180" s="42"/>
      <c r="GS3180" s="42"/>
      <c r="GT3180" s="42"/>
    </row>
    <row r="3181" spans="32:202" x14ac:dyDescent="0.35">
      <c r="AF3181" s="42"/>
      <c r="AG3181" s="42"/>
      <c r="EX3181" s="42"/>
      <c r="EY3181" s="42"/>
      <c r="GP3181" s="42"/>
      <c r="GQ3181" s="42"/>
      <c r="GR3181" s="42"/>
      <c r="GS3181" s="42"/>
      <c r="GT3181" s="42"/>
    </row>
    <row r="3182" spans="32:202" x14ac:dyDescent="0.35">
      <c r="AF3182" s="42"/>
      <c r="AG3182" s="42"/>
      <c r="EX3182" s="42"/>
      <c r="EY3182" s="42"/>
      <c r="GP3182" s="42"/>
      <c r="GQ3182" s="42"/>
      <c r="GR3182" s="42"/>
      <c r="GS3182" s="42"/>
      <c r="GT3182" s="42"/>
    </row>
    <row r="3183" spans="32:202" x14ac:dyDescent="0.35">
      <c r="AF3183" s="42"/>
      <c r="AG3183" s="42"/>
      <c r="EX3183" s="42"/>
      <c r="EY3183" s="42"/>
      <c r="GP3183" s="42"/>
      <c r="GQ3183" s="42"/>
      <c r="GR3183" s="42"/>
      <c r="GS3183" s="42"/>
      <c r="GT3183" s="42"/>
    </row>
    <row r="3184" spans="32:202" x14ac:dyDescent="0.35">
      <c r="AF3184" s="42"/>
      <c r="AG3184" s="42"/>
      <c r="EX3184" s="42"/>
      <c r="EY3184" s="42"/>
      <c r="GP3184" s="42"/>
      <c r="GQ3184" s="42"/>
      <c r="GR3184" s="42"/>
      <c r="GS3184" s="42"/>
      <c r="GT3184" s="42"/>
    </row>
    <row r="3185" spans="32:202" x14ac:dyDescent="0.35">
      <c r="AF3185" s="42"/>
      <c r="AG3185" s="42"/>
      <c r="EX3185" s="42"/>
      <c r="EY3185" s="42"/>
      <c r="GP3185" s="42"/>
      <c r="GQ3185" s="42"/>
      <c r="GR3185" s="42"/>
      <c r="GS3185" s="42"/>
      <c r="GT3185" s="42"/>
    </row>
    <row r="3186" spans="32:202" x14ac:dyDescent="0.35">
      <c r="AF3186" s="42"/>
      <c r="AG3186" s="42"/>
      <c r="EX3186" s="42"/>
      <c r="EY3186" s="42"/>
      <c r="GP3186" s="42"/>
      <c r="GQ3186" s="42"/>
      <c r="GR3186" s="42"/>
      <c r="GS3186" s="42"/>
      <c r="GT3186" s="42"/>
    </row>
    <row r="3187" spans="32:202" x14ac:dyDescent="0.35">
      <c r="AF3187" s="42"/>
      <c r="AG3187" s="42"/>
      <c r="EX3187" s="42"/>
      <c r="EY3187" s="42"/>
      <c r="GP3187" s="42"/>
      <c r="GQ3187" s="42"/>
      <c r="GR3187" s="42"/>
      <c r="GS3187" s="42"/>
      <c r="GT3187" s="42"/>
    </row>
    <row r="3188" spans="32:202" x14ac:dyDescent="0.35">
      <c r="AF3188" s="42"/>
      <c r="AG3188" s="42"/>
      <c r="EX3188" s="42"/>
      <c r="EY3188" s="42"/>
      <c r="GP3188" s="42"/>
      <c r="GQ3188" s="42"/>
      <c r="GR3188" s="42"/>
      <c r="GS3188" s="42"/>
      <c r="GT3188" s="42"/>
    </row>
    <row r="3189" spans="32:202" x14ac:dyDescent="0.35">
      <c r="AF3189" s="42"/>
      <c r="AG3189" s="42"/>
      <c r="EX3189" s="42"/>
      <c r="EY3189" s="42"/>
      <c r="GP3189" s="42"/>
      <c r="GQ3189" s="42"/>
      <c r="GR3189" s="42"/>
      <c r="GS3189" s="42"/>
      <c r="GT3189" s="42"/>
    </row>
    <row r="3190" spans="32:202" x14ac:dyDescent="0.35">
      <c r="AF3190" s="42"/>
      <c r="AG3190" s="42"/>
      <c r="EX3190" s="42"/>
      <c r="EY3190" s="42"/>
      <c r="GP3190" s="42"/>
      <c r="GQ3190" s="42"/>
      <c r="GR3190" s="42"/>
      <c r="GS3190" s="42"/>
      <c r="GT3190" s="42"/>
    </row>
    <row r="3191" spans="32:202" x14ac:dyDescent="0.35">
      <c r="AF3191" s="42"/>
      <c r="AG3191" s="42"/>
      <c r="EX3191" s="42"/>
      <c r="EY3191" s="42"/>
      <c r="GP3191" s="42"/>
      <c r="GQ3191" s="42"/>
      <c r="GR3191" s="42"/>
      <c r="GS3191" s="42"/>
      <c r="GT3191" s="42"/>
    </row>
    <row r="3192" spans="32:202" x14ac:dyDescent="0.35">
      <c r="AF3192" s="42"/>
      <c r="AG3192" s="42"/>
      <c r="EX3192" s="42"/>
      <c r="EY3192" s="42"/>
      <c r="GP3192" s="42"/>
      <c r="GQ3192" s="42"/>
      <c r="GR3192" s="42"/>
      <c r="GS3192" s="42"/>
      <c r="GT3192" s="42"/>
    </row>
    <row r="3193" spans="32:202" x14ac:dyDescent="0.35">
      <c r="AF3193" s="42"/>
      <c r="AG3193" s="42"/>
      <c r="EX3193" s="42"/>
      <c r="EY3193" s="42"/>
      <c r="GP3193" s="42"/>
      <c r="GQ3193" s="42"/>
      <c r="GR3193" s="42"/>
      <c r="GS3193" s="42"/>
      <c r="GT3193" s="42"/>
    </row>
    <row r="3194" spans="32:202" x14ac:dyDescent="0.35">
      <c r="AF3194" s="42"/>
      <c r="AG3194" s="42"/>
      <c r="EX3194" s="42"/>
      <c r="EY3194" s="42"/>
      <c r="GP3194" s="42"/>
      <c r="GQ3194" s="42"/>
      <c r="GR3194" s="42"/>
      <c r="GS3194" s="42"/>
      <c r="GT3194" s="42"/>
    </row>
    <row r="3195" spans="32:202" x14ac:dyDescent="0.35">
      <c r="AF3195" s="42"/>
      <c r="AG3195" s="42"/>
      <c r="EX3195" s="42"/>
      <c r="EY3195" s="42"/>
      <c r="GP3195" s="42"/>
      <c r="GQ3195" s="42"/>
      <c r="GR3195" s="42"/>
      <c r="GS3195" s="42"/>
      <c r="GT3195" s="42"/>
    </row>
    <row r="3196" spans="32:202" x14ac:dyDescent="0.35">
      <c r="AF3196" s="42"/>
      <c r="AG3196" s="42"/>
      <c r="EX3196" s="42"/>
      <c r="EY3196" s="42"/>
      <c r="GP3196" s="42"/>
      <c r="GQ3196" s="42"/>
      <c r="GR3196" s="42"/>
      <c r="GS3196" s="42"/>
      <c r="GT3196" s="42"/>
    </row>
    <row r="3197" spans="32:202" x14ac:dyDescent="0.35">
      <c r="AF3197" s="42"/>
      <c r="AG3197" s="42"/>
      <c r="EX3197" s="42"/>
      <c r="EY3197" s="42"/>
      <c r="GP3197" s="42"/>
      <c r="GQ3197" s="42"/>
      <c r="GR3197" s="42"/>
      <c r="GS3197" s="42"/>
      <c r="GT3197" s="42"/>
    </row>
    <row r="3198" spans="32:202" x14ac:dyDescent="0.35">
      <c r="AF3198" s="42"/>
      <c r="AG3198" s="42"/>
      <c r="EX3198" s="42"/>
      <c r="EY3198" s="42"/>
      <c r="GP3198" s="42"/>
      <c r="GQ3198" s="42"/>
      <c r="GR3198" s="42"/>
      <c r="GS3198" s="42"/>
      <c r="GT3198" s="42"/>
    </row>
    <row r="3199" spans="32:202" x14ac:dyDescent="0.35">
      <c r="AF3199" s="42"/>
      <c r="AG3199" s="42"/>
      <c r="EX3199" s="42"/>
      <c r="EY3199" s="42"/>
      <c r="GP3199" s="42"/>
      <c r="GQ3199" s="42"/>
      <c r="GR3199" s="42"/>
      <c r="GS3199" s="42"/>
      <c r="GT3199" s="42"/>
    </row>
    <row r="3200" spans="32:202" x14ac:dyDescent="0.35">
      <c r="AF3200" s="42"/>
      <c r="AG3200" s="42"/>
      <c r="EX3200" s="42"/>
      <c r="EY3200" s="42"/>
      <c r="GP3200" s="42"/>
      <c r="GQ3200" s="42"/>
      <c r="GR3200" s="42"/>
      <c r="GS3200" s="42"/>
      <c r="GT3200" s="42"/>
    </row>
    <row r="3201" spans="32:202" x14ac:dyDescent="0.35">
      <c r="AF3201" s="42"/>
      <c r="AG3201" s="42"/>
      <c r="EX3201" s="42"/>
      <c r="EY3201" s="42"/>
      <c r="GP3201" s="42"/>
      <c r="GQ3201" s="42"/>
      <c r="GR3201" s="42"/>
      <c r="GS3201" s="42"/>
      <c r="GT3201" s="42"/>
    </row>
    <row r="3202" spans="32:202" x14ac:dyDescent="0.35">
      <c r="AF3202" s="42"/>
      <c r="AG3202" s="42"/>
      <c r="EX3202" s="42"/>
      <c r="EY3202" s="42"/>
      <c r="GP3202" s="42"/>
      <c r="GQ3202" s="42"/>
      <c r="GR3202" s="42"/>
      <c r="GS3202" s="42"/>
      <c r="GT3202" s="42"/>
    </row>
    <row r="3203" spans="32:202" x14ac:dyDescent="0.35">
      <c r="AF3203" s="42"/>
      <c r="AG3203" s="42"/>
      <c r="EX3203" s="42"/>
      <c r="EY3203" s="42"/>
      <c r="GP3203" s="42"/>
      <c r="GQ3203" s="42"/>
      <c r="GR3203" s="42"/>
      <c r="GS3203" s="42"/>
      <c r="GT3203" s="42"/>
    </row>
    <row r="3204" spans="32:202" x14ac:dyDescent="0.35">
      <c r="AF3204" s="42"/>
      <c r="AG3204" s="42"/>
      <c r="EX3204" s="42"/>
      <c r="EY3204" s="42"/>
      <c r="GP3204" s="42"/>
      <c r="GQ3204" s="42"/>
      <c r="GR3204" s="42"/>
      <c r="GS3204" s="42"/>
      <c r="GT3204" s="42"/>
    </row>
    <row r="3205" spans="32:202" x14ac:dyDescent="0.35">
      <c r="AF3205" s="42"/>
      <c r="AG3205" s="42"/>
      <c r="EX3205" s="42"/>
      <c r="EY3205" s="42"/>
      <c r="GP3205" s="42"/>
      <c r="GQ3205" s="42"/>
      <c r="GR3205" s="42"/>
      <c r="GS3205" s="42"/>
      <c r="GT3205" s="42"/>
    </row>
    <row r="3206" spans="32:202" x14ac:dyDescent="0.35">
      <c r="AF3206" s="42"/>
      <c r="AG3206" s="42"/>
      <c r="EX3206" s="42"/>
      <c r="EY3206" s="42"/>
      <c r="GP3206" s="42"/>
      <c r="GQ3206" s="42"/>
      <c r="GR3206" s="42"/>
      <c r="GS3206" s="42"/>
      <c r="GT3206" s="42"/>
    </row>
    <row r="3207" spans="32:202" x14ac:dyDescent="0.35">
      <c r="AF3207" s="42"/>
      <c r="AG3207" s="42"/>
      <c r="EX3207" s="42"/>
      <c r="EY3207" s="42"/>
      <c r="GP3207" s="42"/>
      <c r="GQ3207" s="42"/>
      <c r="GR3207" s="42"/>
      <c r="GS3207" s="42"/>
      <c r="GT3207" s="42"/>
    </row>
    <row r="3208" spans="32:202" x14ac:dyDescent="0.35">
      <c r="AF3208" s="42"/>
      <c r="AG3208" s="42"/>
      <c r="EX3208" s="42"/>
      <c r="EY3208" s="42"/>
      <c r="GP3208" s="42"/>
      <c r="GQ3208" s="42"/>
      <c r="GR3208" s="42"/>
      <c r="GS3208" s="42"/>
      <c r="GT3208" s="42"/>
    </row>
    <row r="3209" spans="32:202" x14ac:dyDescent="0.35">
      <c r="AF3209" s="42"/>
      <c r="AG3209" s="42"/>
      <c r="EX3209" s="42"/>
      <c r="EY3209" s="42"/>
      <c r="GP3209" s="42"/>
      <c r="GQ3209" s="42"/>
      <c r="GR3209" s="42"/>
      <c r="GS3209" s="42"/>
      <c r="GT3209" s="42"/>
    </row>
    <row r="3210" spans="32:202" x14ac:dyDescent="0.35">
      <c r="AF3210" s="42"/>
      <c r="AG3210" s="42"/>
      <c r="EX3210" s="42"/>
      <c r="EY3210" s="42"/>
      <c r="GP3210" s="42"/>
      <c r="GQ3210" s="42"/>
      <c r="GR3210" s="42"/>
      <c r="GS3210" s="42"/>
      <c r="GT3210" s="42"/>
    </row>
    <row r="3211" spans="32:202" x14ac:dyDescent="0.35">
      <c r="AF3211" s="42"/>
      <c r="AG3211" s="42"/>
      <c r="EX3211" s="42"/>
      <c r="EY3211" s="42"/>
      <c r="GP3211" s="42"/>
      <c r="GQ3211" s="42"/>
      <c r="GR3211" s="42"/>
      <c r="GS3211" s="42"/>
      <c r="GT3211" s="42"/>
    </row>
    <row r="3212" spans="32:202" x14ac:dyDescent="0.35">
      <c r="AF3212" s="42"/>
      <c r="AG3212" s="42"/>
      <c r="EX3212" s="42"/>
      <c r="EY3212" s="42"/>
      <c r="GP3212" s="42"/>
      <c r="GQ3212" s="42"/>
      <c r="GR3212" s="42"/>
      <c r="GS3212" s="42"/>
      <c r="GT3212" s="42"/>
    </row>
    <row r="3213" spans="32:202" x14ac:dyDescent="0.35">
      <c r="AF3213" s="42"/>
      <c r="AG3213" s="42"/>
      <c r="EX3213" s="42"/>
      <c r="EY3213" s="42"/>
      <c r="GP3213" s="42"/>
      <c r="GQ3213" s="42"/>
      <c r="GR3213" s="42"/>
      <c r="GS3213" s="42"/>
      <c r="GT3213" s="42"/>
    </row>
    <row r="3214" spans="32:202" x14ac:dyDescent="0.35">
      <c r="AF3214" s="42"/>
      <c r="AG3214" s="42"/>
      <c r="EX3214" s="42"/>
      <c r="EY3214" s="42"/>
      <c r="GP3214" s="42"/>
      <c r="GQ3214" s="42"/>
      <c r="GR3214" s="42"/>
      <c r="GS3214" s="42"/>
      <c r="GT3214" s="42"/>
    </row>
    <row r="3215" spans="32:202" x14ac:dyDescent="0.35">
      <c r="AF3215" s="42"/>
      <c r="AG3215" s="42"/>
      <c r="EX3215" s="42"/>
      <c r="EY3215" s="42"/>
      <c r="GP3215" s="42"/>
      <c r="GQ3215" s="42"/>
      <c r="GR3215" s="42"/>
      <c r="GS3215" s="42"/>
      <c r="GT3215" s="42"/>
    </row>
    <row r="3216" spans="32:202" x14ac:dyDescent="0.35">
      <c r="AF3216" s="42"/>
      <c r="AG3216" s="42"/>
      <c r="EX3216" s="42"/>
      <c r="EY3216" s="42"/>
      <c r="GP3216" s="42"/>
      <c r="GQ3216" s="42"/>
      <c r="GR3216" s="42"/>
      <c r="GS3216" s="42"/>
      <c r="GT3216" s="42"/>
    </row>
    <row r="3217" spans="32:202" x14ac:dyDescent="0.35">
      <c r="AF3217" s="42"/>
      <c r="AG3217" s="42"/>
      <c r="EX3217" s="42"/>
      <c r="EY3217" s="42"/>
      <c r="GP3217" s="42"/>
      <c r="GQ3217" s="42"/>
      <c r="GR3217" s="42"/>
      <c r="GS3217" s="42"/>
      <c r="GT3217" s="42"/>
    </row>
    <row r="3218" spans="32:202" x14ac:dyDescent="0.35">
      <c r="AF3218" s="42"/>
      <c r="AG3218" s="42"/>
      <c r="EX3218" s="42"/>
      <c r="EY3218" s="42"/>
      <c r="GP3218" s="42"/>
      <c r="GQ3218" s="42"/>
      <c r="GR3218" s="42"/>
      <c r="GS3218" s="42"/>
      <c r="GT3218" s="42"/>
    </row>
    <row r="3219" spans="32:202" x14ac:dyDescent="0.35">
      <c r="AF3219" s="42"/>
      <c r="AG3219" s="42"/>
      <c r="EX3219" s="42"/>
      <c r="EY3219" s="42"/>
      <c r="GP3219" s="42"/>
      <c r="GQ3219" s="42"/>
      <c r="GR3219" s="42"/>
      <c r="GS3219" s="42"/>
      <c r="GT3219" s="42"/>
    </row>
    <row r="3220" spans="32:202" x14ac:dyDescent="0.35">
      <c r="AF3220" s="42"/>
      <c r="AG3220" s="42"/>
      <c r="EX3220" s="42"/>
      <c r="EY3220" s="42"/>
      <c r="GP3220" s="42"/>
      <c r="GQ3220" s="42"/>
      <c r="GR3220" s="42"/>
      <c r="GS3220" s="42"/>
      <c r="GT3220" s="42"/>
    </row>
    <row r="3221" spans="32:202" x14ac:dyDescent="0.35">
      <c r="AF3221" s="42"/>
      <c r="AG3221" s="42"/>
      <c r="EX3221" s="42"/>
      <c r="EY3221" s="42"/>
      <c r="GP3221" s="42"/>
      <c r="GQ3221" s="42"/>
      <c r="GR3221" s="42"/>
      <c r="GS3221" s="42"/>
      <c r="GT3221" s="42"/>
    </row>
    <row r="3222" spans="32:202" x14ac:dyDescent="0.35">
      <c r="AF3222" s="42"/>
      <c r="AG3222" s="42"/>
      <c r="EX3222" s="42"/>
      <c r="EY3222" s="42"/>
      <c r="GP3222" s="42"/>
      <c r="GQ3222" s="42"/>
      <c r="GR3222" s="42"/>
      <c r="GS3222" s="42"/>
      <c r="GT3222" s="42"/>
    </row>
    <row r="3223" spans="32:202" x14ac:dyDescent="0.35">
      <c r="AF3223" s="42"/>
      <c r="AG3223" s="42"/>
      <c r="EX3223" s="42"/>
      <c r="EY3223" s="42"/>
      <c r="GP3223" s="42"/>
      <c r="GQ3223" s="42"/>
      <c r="GR3223" s="42"/>
      <c r="GS3223" s="42"/>
      <c r="GT3223" s="42"/>
    </row>
    <row r="3224" spans="32:202" x14ac:dyDescent="0.35">
      <c r="AF3224" s="42"/>
      <c r="AG3224" s="42"/>
      <c r="EX3224" s="42"/>
      <c r="EY3224" s="42"/>
      <c r="GP3224" s="42"/>
      <c r="GQ3224" s="42"/>
      <c r="GR3224" s="42"/>
      <c r="GS3224" s="42"/>
      <c r="GT3224" s="42"/>
    </row>
    <row r="3225" spans="32:202" x14ac:dyDescent="0.35">
      <c r="AF3225" s="42"/>
      <c r="AG3225" s="42"/>
      <c r="EX3225" s="42"/>
      <c r="EY3225" s="42"/>
      <c r="GP3225" s="42"/>
      <c r="GQ3225" s="42"/>
      <c r="GR3225" s="42"/>
      <c r="GS3225" s="42"/>
      <c r="GT3225" s="42"/>
    </row>
    <row r="3226" spans="32:202" x14ac:dyDescent="0.35">
      <c r="AF3226" s="42"/>
      <c r="AG3226" s="42"/>
      <c r="EX3226" s="42"/>
      <c r="EY3226" s="42"/>
      <c r="GP3226" s="42"/>
      <c r="GQ3226" s="42"/>
      <c r="GR3226" s="42"/>
      <c r="GS3226" s="42"/>
      <c r="GT3226" s="42"/>
    </row>
    <row r="3227" spans="32:202" x14ac:dyDescent="0.35">
      <c r="AF3227" s="42"/>
      <c r="AG3227" s="42"/>
      <c r="EX3227" s="42"/>
      <c r="EY3227" s="42"/>
      <c r="GP3227" s="42"/>
      <c r="GQ3227" s="42"/>
      <c r="GR3227" s="42"/>
      <c r="GS3227" s="42"/>
      <c r="GT3227" s="42"/>
    </row>
    <row r="3228" spans="32:202" x14ac:dyDescent="0.35">
      <c r="AF3228" s="42"/>
      <c r="AG3228" s="42"/>
      <c r="EX3228" s="42"/>
      <c r="EY3228" s="42"/>
      <c r="GP3228" s="42"/>
      <c r="GQ3228" s="42"/>
      <c r="GR3228" s="42"/>
      <c r="GS3228" s="42"/>
      <c r="GT3228" s="42"/>
    </row>
    <row r="3229" spans="32:202" x14ac:dyDescent="0.35">
      <c r="AF3229" s="42"/>
      <c r="AG3229" s="42"/>
      <c r="EX3229" s="42"/>
      <c r="EY3229" s="42"/>
      <c r="GP3229" s="42"/>
      <c r="GQ3229" s="42"/>
      <c r="GR3229" s="42"/>
      <c r="GS3229" s="42"/>
      <c r="GT3229" s="42"/>
    </row>
    <row r="3230" spans="32:202" x14ac:dyDescent="0.35">
      <c r="AF3230" s="42"/>
      <c r="AG3230" s="42"/>
      <c r="EX3230" s="42"/>
      <c r="EY3230" s="42"/>
      <c r="GP3230" s="42"/>
      <c r="GQ3230" s="42"/>
      <c r="GR3230" s="42"/>
      <c r="GS3230" s="42"/>
      <c r="GT3230" s="42"/>
    </row>
    <row r="3231" spans="32:202" x14ac:dyDescent="0.35">
      <c r="AF3231" s="42"/>
      <c r="AG3231" s="42"/>
      <c r="EX3231" s="42"/>
      <c r="EY3231" s="42"/>
      <c r="GP3231" s="42"/>
      <c r="GQ3231" s="42"/>
      <c r="GR3231" s="42"/>
      <c r="GS3231" s="42"/>
      <c r="GT3231" s="42"/>
    </row>
    <row r="3232" spans="32:202" x14ac:dyDescent="0.35">
      <c r="AF3232" s="42"/>
      <c r="AG3232" s="42"/>
      <c r="EX3232" s="42"/>
      <c r="EY3232" s="42"/>
      <c r="GP3232" s="42"/>
      <c r="GQ3232" s="42"/>
      <c r="GR3232" s="42"/>
      <c r="GS3232" s="42"/>
      <c r="GT3232" s="42"/>
    </row>
    <row r="3233" spans="32:202" x14ac:dyDescent="0.35">
      <c r="AF3233" s="42"/>
      <c r="AG3233" s="42"/>
      <c r="EX3233" s="42"/>
      <c r="EY3233" s="42"/>
      <c r="GP3233" s="42"/>
      <c r="GQ3233" s="42"/>
      <c r="GR3233" s="42"/>
      <c r="GS3233" s="42"/>
      <c r="GT3233" s="42"/>
    </row>
    <row r="3234" spans="32:202" x14ac:dyDescent="0.35">
      <c r="AF3234" s="42"/>
      <c r="AG3234" s="42"/>
      <c r="EX3234" s="42"/>
      <c r="EY3234" s="42"/>
      <c r="GP3234" s="42"/>
      <c r="GQ3234" s="42"/>
      <c r="GR3234" s="42"/>
      <c r="GS3234" s="42"/>
      <c r="GT3234" s="42"/>
    </row>
    <row r="3235" spans="32:202" x14ac:dyDescent="0.35">
      <c r="AF3235" s="42"/>
      <c r="AG3235" s="42"/>
      <c r="EX3235" s="42"/>
      <c r="EY3235" s="42"/>
      <c r="GP3235" s="42"/>
      <c r="GQ3235" s="42"/>
      <c r="GR3235" s="42"/>
      <c r="GS3235" s="42"/>
      <c r="GT3235" s="42"/>
    </row>
    <row r="3236" spans="32:202" x14ac:dyDescent="0.35">
      <c r="AF3236" s="42"/>
      <c r="AG3236" s="42"/>
      <c r="EX3236" s="42"/>
      <c r="EY3236" s="42"/>
      <c r="GP3236" s="42"/>
      <c r="GQ3236" s="42"/>
      <c r="GR3236" s="42"/>
      <c r="GS3236" s="42"/>
      <c r="GT3236" s="42"/>
    </row>
    <row r="3237" spans="32:202" x14ac:dyDescent="0.35">
      <c r="AF3237" s="42"/>
      <c r="AG3237" s="42"/>
      <c r="EX3237" s="42"/>
      <c r="EY3237" s="42"/>
      <c r="GP3237" s="42"/>
      <c r="GQ3237" s="42"/>
      <c r="GR3237" s="42"/>
      <c r="GS3237" s="42"/>
      <c r="GT3237" s="42"/>
    </row>
    <row r="3238" spans="32:202" x14ac:dyDescent="0.35">
      <c r="AF3238" s="42"/>
      <c r="AG3238" s="42"/>
      <c r="EX3238" s="42"/>
      <c r="EY3238" s="42"/>
      <c r="GP3238" s="42"/>
      <c r="GQ3238" s="42"/>
      <c r="GR3238" s="42"/>
      <c r="GS3238" s="42"/>
      <c r="GT3238" s="42"/>
    </row>
    <row r="3239" spans="32:202" x14ac:dyDescent="0.35">
      <c r="AF3239" s="42"/>
      <c r="AG3239" s="42"/>
      <c r="EX3239" s="42"/>
      <c r="EY3239" s="42"/>
      <c r="GP3239" s="42"/>
      <c r="GQ3239" s="42"/>
      <c r="GR3239" s="42"/>
      <c r="GS3239" s="42"/>
      <c r="GT3239" s="42"/>
    </row>
    <row r="3240" spans="32:202" x14ac:dyDescent="0.35">
      <c r="AF3240" s="42"/>
      <c r="AG3240" s="42"/>
      <c r="EX3240" s="42"/>
      <c r="EY3240" s="42"/>
      <c r="GP3240" s="42"/>
      <c r="GQ3240" s="42"/>
      <c r="GR3240" s="42"/>
      <c r="GS3240" s="42"/>
      <c r="GT3240" s="42"/>
    </row>
    <row r="3241" spans="32:202" x14ac:dyDescent="0.35">
      <c r="AF3241" s="42"/>
      <c r="AG3241" s="42"/>
      <c r="EX3241" s="42"/>
      <c r="EY3241" s="42"/>
      <c r="GP3241" s="42"/>
      <c r="GQ3241" s="42"/>
      <c r="GR3241" s="42"/>
      <c r="GS3241" s="42"/>
      <c r="GT3241" s="42"/>
    </row>
    <row r="3242" spans="32:202" x14ac:dyDescent="0.35">
      <c r="AF3242" s="42"/>
      <c r="AG3242" s="42"/>
      <c r="EX3242" s="42"/>
      <c r="EY3242" s="42"/>
      <c r="GP3242" s="42"/>
      <c r="GQ3242" s="42"/>
      <c r="GR3242" s="42"/>
      <c r="GS3242" s="42"/>
      <c r="GT3242" s="42"/>
    </row>
    <row r="3243" spans="32:202" x14ac:dyDescent="0.35">
      <c r="AF3243" s="42"/>
      <c r="AG3243" s="42"/>
      <c r="EX3243" s="42"/>
      <c r="EY3243" s="42"/>
      <c r="GP3243" s="42"/>
      <c r="GQ3243" s="42"/>
      <c r="GR3243" s="42"/>
      <c r="GS3243" s="42"/>
      <c r="GT3243" s="42"/>
    </row>
    <row r="3244" spans="32:202" x14ac:dyDescent="0.35">
      <c r="AF3244" s="42"/>
      <c r="AG3244" s="42"/>
      <c r="EX3244" s="42"/>
      <c r="EY3244" s="42"/>
      <c r="GP3244" s="42"/>
      <c r="GQ3244" s="42"/>
      <c r="GR3244" s="42"/>
      <c r="GS3244" s="42"/>
      <c r="GT3244" s="42"/>
    </row>
    <row r="3245" spans="32:202" x14ac:dyDescent="0.35">
      <c r="AF3245" s="42"/>
      <c r="AG3245" s="42"/>
      <c r="EX3245" s="42"/>
      <c r="EY3245" s="42"/>
      <c r="GP3245" s="42"/>
      <c r="GQ3245" s="42"/>
      <c r="GR3245" s="42"/>
      <c r="GS3245" s="42"/>
      <c r="GT3245" s="42"/>
    </row>
    <row r="3246" spans="32:202" x14ac:dyDescent="0.35">
      <c r="AF3246" s="42"/>
      <c r="AG3246" s="42"/>
      <c r="EX3246" s="42"/>
      <c r="EY3246" s="42"/>
      <c r="GP3246" s="42"/>
      <c r="GQ3246" s="42"/>
      <c r="GR3246" s="42"/>
      <c r="GS3246" s="42"/>
      <c r="GT3246" s="42"/>
    </row>
    <row r="3247" spans="32:202" x14ac:dyDescent="0.35">
      <c r="AF3247" s="42"/>
      <c r="AG3247" s="42"/>
      <c r="EX3247" s="42"/>
      <c r="EY3247" s="42"/>
      <c r="GP3247" s="42"/>
      <c r="GQ3247" s="42"/>
      <c r="GR3247" s="42"/>
      <c r="GS3247" s="42"/>
      <c r="GT3247" s="42"/>
    </row>
    <row r="3248" spans="32:202" x14ac:dyDescent="0.35">
      <c r="AF3248" s="42"/>
      <c r="AG3248" s="42"/>
      <c r="EX3248" s="42"/>
      <c r="EY3248" s="42"/>
      <c r="GP3248" s="42"/>
      <c r="GQ3248" s="42"/>
      <c r="GR3248" s="42"/>
      <c r="GS3248" s="42"/>
      <c r="GT3248" s="42"/>
    </row>
    <row r="3249" spans="32:202" x14ac:dyDescent="0.35">
      <c r="AF3249" s="42"/>
      <c r="AG3249" s="42"/>
      <c r="EX3249" s="42"/>
      <c r="EY3249" s="42"/>
      <c r="GP3249" s="42"/>
      <c r="GQ3249" s="42"/>
      <c r="GR3249" s="42"/>
      <c r="GS3249" s="42"/>
      <c r="GT3249" s="42"/>
    </row>
    <row r="3250" spans="32:202" x14ac:dyDescent="0.35">
      <c r="AF3250" s="42"/>
      <c r="AG3250" s="42"/>
      <c r="EX3250" s="42"/>
      <c r="EY3250" s="42"/>
      <c r="GP3250" s="42"/>
      <c r="GQ3250" s="42"/>
      <c r="GR3250" s="42"/>
      <c r="GS3250" s="42"/>
      <c r="GT3250" s="42"/>
    </row>
    <row r="3251" spans="32:202" x14ac:dyDescent="0.35">
      <c r="AF3251" s="42"/>
      <c r="AG3251" s="42"/>
      <c r="EX3251" s="42"/>
      <c r="EY3251" s="42"/>
      <c r="GP3251" s="42"/>
      <c r="GQ3251" s="42"/>
      <c r="GR3251" s="42"/>
      <c r="GS3251" s="42"/>
      <c r="GT3251" s="42"/>
    </row>
    <row r="3252" spans="32:202" x14ac:dyDescent="0.35">
      <c r="AF3252" s="42"/>
      <c r="AG3252" s="42"/>
      <c r="EX3252" s="42"/>
      <c r="EY3252" s="42"/>
      <c r="GP3252" s="42"/>
      <c r="GQ3252" s="42"/>
      <c r="GR3252" s="42"/>
      <c r="GS3252" s="42"/>
      <c r="GT3252" s="42"/>
    </row>
    <row r="3253" spans="32:202" x14ac:dyDescent="0.35">
      <c r="AF3253" s="42"/>
      <c r="AG3253" s="42"/>
      <c r="EX3253" s="42"/>
      <c r="EY3253" s="42"/>
      <c r="GP3253" s="42"/>
      <c r="GQ3253" s="42"/>
      <c r="GR3253" s="42"/>
      <c r="GS3253" s="42"/>
      <c r="GT3253" s="42"/>
    </row>
    <row r="3254" spans="32:202" x14ac:dyDescent="0.35">
      <c r="AF3254" s="42"/>
      <c r="AG3254" s="42"/>
      <c r="EX3254" s="42"/>
      <c r="EY3254" s="42"/>
      <c r="GP3254" s="42"/>
      <c r="GQ3254" s="42"/>
      <c r="GR3254" s="42"/>
      <c r="GS3254" s="42"/>
      <c r="GT3254" s="42"/>
    </row>
    <row r="3255" spans="32:202" x14ac:dyDescent="0.35">
      <c r="AF3255" s="42"/>
      <c r="AG3255" s="42"/>
      <c r="EX3255" s="42"/>
      <c r="EY3255" s="42"/>
      <c r="GP3255" s="42"/>
      <c r="GQ3255" s="42"/>
      <c r="GR3255" s="42"/>
      <c r="GS3255" s="42"/>
      <c r="GT3255" s="42"/>
    </row>
    <row r="3256" spans="32:202" x14ac:dyDescent="0.35">
      <c r="AF3256" s="42"/>
      <c r="AG3256" s="42"/>
      <c r="EX3256" s="42"/>
      <c r="EY3256" s="42"/>
      <c r="GP3256" s="42"/>
      <c r="GQ3256" s="42"/>
      <c r="GR3256" s="42"/>
      <c r="GS3256" s="42"/>
      <c r="GT3256" s="42"/>
    </row>
    <row r="3257" spans="32:202" x14ac:dyDescent="0.35">
      <c r="AF3257" s="42"/>
      <c r="AG3257" s="42"/>
      <c r="EX3257" s="42"/>
      <c r="EY3257" s="42"/>
      <c r="GP3257" s="42"/>
      <c r="GQ3257" s="42"/>
      <c r="GR3257" s="42"/>
      <c r="GS3257" s="42"/>
      <c r="GT3257" s="42"/>
    </row>
    <row r="3258" spans="32:202" x14ac:dyDescent="0.35">
      <c r="AF3258" s="42"/>
      <c r="AG3258" s="42"/>
      <c r="EX3258" s="42"/>
      <c r="EY3258" s="42"/>
      <c r="GP3258" s="42"/>
      <c r="GQ3258" s="42"/>
      <c r="GR3258" s="42"/>
      <c r="GS3258" s="42"/>
      <c r="GT3258" s="42"/>
    </row>
    <row r="3259" spans="32:202" x14ac:dyDescent="0.35">
      <c r="AF3259" s="42"/>
      <c r="AG3259" s="42"/>
      <c r="EX3259" s="42"/>
      <c r="EY3259" s="42"/>
      <c r="GP3259" s="42"/>
      <c r="GQ3259" s="42"/>
      <c r="GR3259" s="42"/>
      <c r="GS3259" s="42"/>
      <c r="GT3259" s="42"/>
    </row>
    <row r="3260" spans="32:202" x14ac:dyDescent="0.35">
      <c r="AF3260" s="42"/>
      <c r="AG3260" s="42"/>
      <c r="EX3260" s="42"/>
      <c r="EY3260" s="42"/>
      <c r="GP3260" s="42"/>
      <c r="GQ3260" s="42"/>
      <c r="GR3260" s="42"/>
      <c r="GS3260" s="42"/>
      <c r="GT3260" s="42"/>
    </row>
    <row r="3261" spans="32:202" x14ac:dyDescent="0.35">
      <c r="AF3261" s="42"/>
      <c r="AG3261" s="42"/>
      <c r="EX3261" s="42"/>
      <c r="EY3261" s="42"/>
      <c r="GP3261" s="42"/>
      <c r="GQ3261" s="42"/>
      <c r="GR3261" s="42"/>
      <c r="GS3261" s="42"/>
      <c r="GT3261" s="42"/>
    </row>
    <row r="3262" spans="32:202" x14ac:dyDescent="0.35">
      <c r="AF3262" s="42"/>
      <c r="AG3262" s="42"/>
      <c r="EX3262" s="42"/>
      <c r="EY3262" s="42"/>
      <c r="GP3262" s="42"/>
      <c r="GQ3262" s="42"/>
      <c r="GR3262" s="42"/>
      <c r="GS3262" s="42"/>
      <c r="GT3262" s="42"/>
    </row>
    <row r="3263" spans="32:202" x14ac:dyDescent="0.35">
      <c r="AF3263" s="42"/>
      <c r="AG3263" s="42"/>
      <c r="EX3263" s="42"/>
      <c r="EY3263" s="42"/>
      <c r="GP3263" s="42"/>
      <c r="GQ3263" s="42"/>
      <c r="GR3263" s="42"/>
      <c r="GS3263" s="42"/>
      <c r="GT3263" s="42"/>
    </row>
    <row r="3264" spans="32:202" x14ac:dyDescent="0.35">
      <c r="AF3264" s="42"/>
      <c r="AG3264" s="42"/>
      <c r="EX3264" s="42"/>
      <c r="EY3264" s="42"/>
      <c r="GP3264" s="42"/>
      <c r="GQ3264" s="42"/>
      <c r="GR3264" s="42"/>
      <c r="GS3264" s="42"/>
      <c r="GT3264" s="42"/>
    </row>
    <row r="3265" spans="32:202" x14ac:dyDescent="0.35">
      <c r="AF3265" s="42"/>
      <c r="AG3265" s="42"/>
      <c r="EX3265" s="42"/>
      <c r="EY3265" s="42"/>
      <c r="GP3265" s="42"/>
      <c r="GQ3265" s="42"/>
      <c r="GR3265" s="42"/>
      <c r="GS3265" s="42"/>
      <c r="GT3265" s="42"/>
    </row>
    <row r="3266" spans="32:202" x14ac:dyDescent="0.35">
      <c r="AF3266" s="42"/>
      <c r="AG3266" s="42"/>
      <c r="EX3266" s="42"/>
      <c r="EY3266" s="42"/>
      <c r="GP3266" s="42"/>
      <c r="GQ3266" s="42"/>
      <c r="GR3266" s="42"/>
      <c r="GS3266" s="42"/>
      <c r="GT3266" s="42"/>
    </row>
    <row r="3267" spans="32:202" x14ac:dyDescent="0.35">
      <c r="AF3267" s="42"/>
      <c r="AG3267" s="42"/>
      <c r="EX3267" s="42"/>
      <c r="EY3267" s="42"/>
      <c r="GP3267" s="42"/>
      <c r="GQ3267" s="42"/>
      <c r="GR3267" s="42"/>
      <c r="GS3267" s="42"/>
      <c r="GT3267" s="42"/>
    </row>
    <row r="3268" spans="32:202" x14ac:dyDescent="0.35">
      <c r="AF3268" s="42"/>
      <c r="AG3268" s="42"/>
      <c r="EX3268" s="42"/>
      <c r="EY3268" s="42"/>
      <c r="GP3268" s="42"/>
      <c r="GQ3268" s="42"/>
      <c r="GR3268" s="42"/>
      <c r="GS3268" s="42"/>
      <c r="GT3268" s="42"/>
    </row>
    <row r="3269" spans="32:202" x14ac:dyDescent="0.35">
      <c r="AF3269" s="42"/>
      <c r="AG3269" s="42"/>
      <c r="EX3269" s="42"/>
      <c r="EY3269" s="42"/>
      <c r="GP3269" s="42"/>
      <c r="GQ3269" s="42"/>
      <c r="GR3269" s="42"/>
      <c r="GS3269" s="42"/>
      <c r="GT3269" s="42"/>
    </row>
    <row r="3270" spans="32:202" x14ac:dyDescent="0.35">
      <c r="AF3270" s="42"/>
      <c r="AG3270" s="42"/>
      <c r="EX3270" s="42"/>
      <c r="EY3270" s="42"/>
      <c r="GP3270" s="42"/>
      <c r="GQ3270" s="42"/>
      <c r="GR3270" s="42"/>
      <c r="GS3270" s="42"/>
      <c r="GT3270" s="42"/>
    </row>
    <row r="3271" spans="32:202" x14ac:dyDescent="0.35">
      <c r="AF3271" s="42"/>
      <c r="AG3271" s="42"/>
      <c r="EX3271" s="42"/>
      <c r="EY3271" s="42"/>
      <c r="GP3271" s="42"/>
      <c r="GQ3271" s="42"/>
      <c r="GR3271" s="42"/>
      <c r="GS3271" s="42"/>
      <c r="GT3271" s="42"/>
    </row>
    <row r="3272" spans="32:202" x14ac:dyDescent="0.35">
      <c r="AF3272" s="42"/>
      <c r="AG3272" s="42"/>
      <c r="EX3272" s="42"/>
      <c r="EY3272" s="42"/>
      <c r="GP3272" s="42"/>
      <c r="GQ3272" s="42"/>
      <c r="GR3272" s="42"/>
      <c r="GS3272" s="42"/>
      <c r="GT3272" s="42"/>
    </row>
    <row r="3273" spans="32:202" x14ac:dyDescent="0.35">
      <c r="AF3273" s="42"/>
      <c r="AG3273" s="42"/>
      <c r="EX3273" s="42"/>
      <c r="EY3273" s="42"/>
      <c r="GP3273" s="42"/>
      <c r="GQ3273" s="42"/>
      <c r="GR3273" s="42"/>
      <c r="GS3273" s="42"/>
      <c r="GT3273" s="42"/>
    </row>
    <row r="3274" spans="32:202" x14ac:dyDescent="0.35">
      <c r="AF3274" s="42"/>
      <c r="AG3274" s="42"/>
      <c r="EX3274" s="42"/>
      <c r="EY3274" s="42"/>
      <c r="GP3274" s="42"/>
      <c r="GQ3274" s="42"/>
      <c r="GR3274" s="42"/>
      <c r="GS3274" s="42"/>
      <c r="GT3274" s="42"/>
    </row>
    <row r="3275" spans="32:202" x14ac:dyDescent="0.35">
      <c r="AF3275" s="42"/>
      <c r="AG3275" s="42"/>
      <c r="EX3275" s="42"/>
      <c r="EY3275" s="42"/>
      <c r="GP3275" s="42"/>
      <c r="GQ3275" s="42"/>
      <c r="GR3275" s="42"/>
      <c r="GS3275" s="42"/>
      <c r="GT3275" s="42"/>
    </row>
    <row r="3276" spans="32:202" x14ac:dyDescent="0.35">
      <c r="AF3276" s="42"/>
      <c r="AG3276" s="42"/>
      <c r="EX3276" s="42"/>
      <c r="EY3276" s="42"/>
      <c r="GP3276" s="42"/>
      <c r="GQ3276" s="42"/>
      <c r="GR3276" s="42"/>
      <c r="GS3276" s="42"/>
      <c r="GT3276" s="42"/>
    </row>
    <row r="3277" spans="32:202" x14ac:dyDescent="0.35">
      <c r="AF3277" s="42"/>
      <c r="AG3277" s="42"/>
      <c r="EX3277" s="42"/>
      <c r="EY3277" s="42"/>
      <c r="GP3277" s="42"/>
      <c r="GQ3277" s="42"/>
      <c r="GR3277" s="42"/>
      <c r="GS3277" s="42"/>
      <c r="GT3277" s="42"/>
    </row>
    <row r="3278" spans="32:202" x14ac:dyDescent="0.35">
      <c r="AF3278" s="42"/>
      <c r="AG3278" s="42"/>
      <c r="EX3278" s="42"/>
      <c r="EY3278" s="42"/>
      <c r="GP3278" s="42"/>
      <c r="GQ3278" s="42"/>
      <c r="GR3278" s="42"/>
      <c r="GS3278" s="42"/>
      <c r="GT3278" s="42"/>
    </row>
    <row r="3279" spans="32:202" x14ac:dyDescent="0.35">
      <c r="AF3279" s="42"/>
      <c r="AG3279" s="42"/>
      <c r="EX3279" s="42"/>
      <c r="EY3279" s="42"/>
      <c r="GP3279" s="42"/>
      <c r="GQ3279" s="42"/>
      <c r="GR3279" s="42"/>
      <c r="GS3279" s="42"/>
      <c r="GT3279" s="42"/>
    </row>
    <row r="3280" spans="32:202" x14ac:dyDescent="0.35">
      <c r="AF3280" s="42"/>
      <c r="AG3280" s="42"/>
      <c r="EX3280" s="42"/>
      <c r="EY3280" s="42"/>
      <c r="GP3280" s="42"/>
      <c r="GQ3280" s="42"/>
      <c r="GR3280" s="42"/>
      <c r="GS3280" s="42"/>
      <c r="GT3280" s="42"/>
    </row>
    <row r="3281" spans="32:202" x14ac:dyDescent="0.35">
      <c r="AF3281" s="42"/>
      <c r="AG3281" s="42"/>
      <c r="EX3281" s="42"/>
      <c r="EY3281" s="42"/>
      <c r="GP3281" s="42"/>
      <c r="GQ3281" s="42"/>
      <c r="GR3281" s="42"/>
      <c r="GS3281" s="42"/>
      <c r="GT3281" s="42"/>
    </row>
    <row r="3282" spans="32:202" x14ac:dyDescent="0.35">
      <c r="AF3282" s="42"/>
      <c r="AG3282" s="42"/>
      <c r="EX3282" s="42"/>
      <c r="EY3282" s="42"/>
      <c r="GP3282" s="42"/>
      <c r="GQ3282" s="42"/>
      <c r="GR3282" s="42"/>
      <c r="GS3282" s="42"/>
      <c r="GT3282" s="42"/>
    </row>
    <row r="3283" spans="32:202" x14ac:dyDescent="0.35">
      <c r="AF3283" s="42"/>
      <c r="AG3283" s="42"/>
      <c r="EX3283" s="42"/>
      <c r="EY3283" s="42"/>
      <c r="GP3283" s="42"/>
      <c r="GQ3283" s="42"/>
      <c r="GR3283" s="42"/>
      <c r="GS3283" s="42"/>
      <c r="GT3283" s="42"/>
    </row>
    <row r="3284" spans="32:202" x14ac:dyDescent="0.35">
      <c r="AF3284" s="42"/>
      <c r="AG3284" s="42"/>
      <c r="EX3284" s="42"/>
      <c r="EY3284" s="42"/>
      <c r="GP3284" s="42"/>
      <c r="GQ3284" s="42"/>
      <c r="GR3284" s="42"/>
      <c r="GS3284" s="42"/>
      <c r="GT3284" s="42"/>
    </row>
    <row r="3285" spans="32:202" x14ac:dyDescent="0.35">
      <c r="AF3285" s="42"/>
      <c r="AG3285" s="42"/>
      <c r="EX3285" s="42"/>
      <c r="EY3285" s="42"/>
      <c r="GP3285" s="42"/>
      <c r="GQ3285" s="42"/>
      <c r="GR3285" s="42"/>
      <c r="GS3285" s="42"/>
      <c r="GT3285" s="42"/>
    </row>
    <row r="3286" spans="32:202" x14ac:dyDescent="0.35">
      <c r="AF3286" s="42"/>
      <c r="AG3286" s="42"/>
      <c r="EX3286" s="42"/>
      <c r="EY3286" s="42"/>
      <c r="GP3286" s="42"/>
      <c r="GQ3286" s="42"/>
      <c r="GR3286" s="42"/>
      <c r="GS3286" s="42"/>
      <c r="GT3286" s="42"/>
    </row>
    <row r="3287" spans="32:202" x14ac:dyDescent="0.35">
      <c r="AF3287" s="42"/>
      <c r="AG3287" s="42"/>
      <c r="EX3287" s="42"/>
      <c r="EY3287" s="42"/>
      <c r="GP3287" s="42"/>
      <c r="GQ3287" s="42"/>
      <c r="GR3287" s="42"/>
      <c r="GS3287" s="42"/>
      <c r="GT3287" s="42"/>
    </row>
    <row r="3288" spans="32:202" x14ac:dyDescent="0.35">
      <c r="AF3288" s="42"/>
      <c r="AG3288" s="42"/>
      <c r="EX3288" s="42"/>
      <c r="EY3288" s="42"/>
      <c r="GP3288" s="42"/>
      <c r="GQ3288" s="42"/>
      <c r="GR3288" s="42"/>
      <c r="GS3288" s="42"/>
      <c r="GT3288" s="42"/>
    </row>
    <row r="3289" spans="32:202" x14ac:dyDescent="0.35">
      <c r="AF3289" s="42"/>
      <c r="AG3289" s="42"/>
      <c r="EX3289" s="42"/>
      <c r="EY3289" s="42"/>
      <c r="GP3289" s="42"/>
      <c r="GQ3289" s="42"/>
      <c r="GR3289" s="42"/>
      <c r="GS3289" s="42"/>
      <c r="GT3289" s="42"/>
    </row>
    <row r="3290" spans="32:202" x14ac:dyDescent="0.35">
      <c r="AF3290" s="42"/>
      <c r="AG3290" s="42"/>
      <c r="EX3290" s="42"/>
      <c r="EY3290" s="42"/>
      <c r="GP3290" s="42"/>
      <c r="GQ3290" s="42"/>
      <c r="GR3290" s="42"/>
      <c r="GS3290" s="42"/>
      <c r="GT3290" s="42"/>
    </row>
    <row r="3291" spans="32:202" x14ac:dyDescent="0.35">
      <c r="AF3291" s="42"/>
      <c r="AG3291" s="42"/>
      <c r="EX3291" s="42"/>
      <c r="EY3291" s="42"/>
      <c r="GP3291" s="42"/>
      <c r="GQ3291" s="42"/>
      <c r="GR3291" s="42"/>
      <c r="GS3291" s="42"/>
      <c r="GT3291" s="42"/>
    </row>
    <row r="3292" spans="32:202" x14ac:dyDescent="0.35">
      <c r="AF3292" s="42"/>
      <c r="AG3292" s="42"/>
      <c r="EX3292" s="42"/>
      <c r="EY3292" s="42"/>
      <c r="GP3292" s="42"/>
      <c r="GQ3292" s="42"/>
      <c r="GR3292" s="42"/>
      <c r="GS3292" s="42"/>
      <c r="GT3292" s="42"/>
    </row>
    <row r="3293" spans="32:202" x14ac:dyDescent="0.35">
      <c r="AF3293" s="42"/>
      <c r="AG3293" s="42"/>
      <c r="EX3293" s="42"/>
      <c r="EY3293" s="42"/>
      <c r="GP3293" s="42"/>
      <c r="GQ3293" s="42"/>
      <c r="GR3293" s="42"/>
      <c r="GS3293" s="42"/>
      <c r="GT3293" s="42"/>
    </row>
    <row r="3294" spans="32:202" x14ac:dyDescent="0.35">
      <c r="AF3294" s="42"/>
      <c r="AG3294" s="42"/>
      <c r="EX3294" s="42"/>
      <c r="EY3294" s="42"/>
      <c r="GP3294" s="42"/>
      <c r="GQ3294" s="42"/>
      <c r="GR3294" s="42"/>
      <c r="GS3294" s="42"/>
      <c r="GT3294" s="42"/>
    </row>
    <row r="3295" spans="32:202" x14ac:dyDescent="0.35">
      <c r="AF3295" s="42"/>
      <c r="AG3295" s="42"/>
      <c r="EX3295" s="42"/>
      <c r="EY3295" s="42"/>
      <c r="GP3295" s="42"/>
      <c r="GQ3295" s="42"/>
      <c r="GR3295" s="42"/>
      <c r="GS3295" s="42"/>
      <c r="GT3295" s="42"/>
    </row>
    <row r="3296" spans="32:202" x14ac:dyDescent="0.35">
      <c r="AF3296" s="42"/>
      <c r="AG3296" s="42"/>
      <c r="EX3296" s="42"/>
      <c r="EY3296" s="42"/>
      <c r="GP3296" s="42"/>
      <c r="GQ3296" s="42"/>
      <c r="GR3296" s="42"/>
      <c r="GS3296" s="42"/>
      <c r="GT3296" s="42"/>
    </row>
    <row r="3297" spans="32:202" x14ac:dyDescent="0.35">
      <c r="AF3297" s="42"/>
      <c r="AG3297" s="42"/>
      <c r="EX3297" s="42"/>
      <c r="EY3297" s="42"/>
      <c r="GP3297" s="42"/>
      <c r="GQ3297" s="42"/>
      <c r="GR3297" s="42"/>
      <c r="GS3297" s="42"/>
      <c r="GT3297" s="42"/>
    </row>
    <row r="3298" spans="32:202" x14ac:dyDescent="0.35">
      <c r="AF3298" s="42"/>
      <c r="AG3298" s="42"/>
      <c r="EX3298" s="42"/>
      <c r="EY3298" s="42"/>
      <c r="GP3298" s="42"/>
      <c r="GQ3298" s="42"/>
      <c r="GR3298" s="42"/>
      <c r="GS3298" s="42"/>
      <c r="GT3298" s="42"/>
    </row>
    <row r="3299" spans="32:202" x14ac:dyDescent="0.35">
      <c r="AF3299" s="42"/>
      <c r="AG3299" s="42"/>
      <c r="EX3299" s="42"/>
      <c r="EY3299" s="42"/>
      <c r="GP3299" s="42"/>
      <c r="GQ3299" s="42"/>
      <c r="GR3299" s="42"/>
      <c r="GS3299" s="42"/>
      <c r="GT3299" s="42"/>
    </row>
    <row r="3300" spans="32:202" x14ac:dyDescent="0.35">
      <c r="AF3300" s="42"/>
      <c r="AG3300" s="42"/>
      <c r="EX3300" s="42"/>
      <c r="EY3300" s="42"/>
      <c r="GP3300" s="42"/>
      <c r="GQ3300" s="42"/>
      <c r="GR3300" s="42"/>
      <c r="GS3300" s="42"/>
      <c r="GT3300" s="42"/>
    </row>
    <row r="3301" spans="32:202" x14ac:dyDescent="0.35">
      <c r="AF3301" s="42"/>
      <c r="AG3301" s="42"/>
      <c r="EX3301" s="42"/>
      <c r="EY3301" s="42"/>
      <c r="GP3301" s="42"/>
      <c r="GQ3301" s="42"/>
      <c r="GR3301" s="42"/>
      <c r="GS3301" s="42"/>
      <c r="GT3301" s="42"/>
    </row>
    <row r="3302" spans="32:202" x14ac:dyDescent="0.35">
      <c r="AF3302" s="42"/>
      <c r="AG3302" s="42"/>
      <c r="EX3302" s="42"/>
      <c r="EY3302" s="42"/>
      <c r="GP3302" s="42"/>
      <c r="GQ3302" s="42"/>
      <c r="GR3302" s="42"/>
      <c r="GS3302" s="42"/>
      <c r="GT3302" s="42"/>
    </row>
    <row r="3303" spans="32:202" x14ac:dyDescent="0.35">
      <c r="AF3303" s="42"/>
      <c r="AG3303" s="42"/>
      <c r="EX3303" s="42"/>
      <c r="EY3303" s="42"/>
      <c r="GP3303" s="42"/>
      <c r="GQ3303" s="42"/>
      <c r="GR3303" s="42"/>
      <c r="GS3303" s="42"/>
      <c r="GT3303" s="42"/>
    </row>
    <row r="3304" spans="32:202" x14ac:dyDescent="0.35">
      <c r="AF3304" s="42"/>
      <c r="AG3304" s="42"/>
      <c r="EX3304" s="42"/>
      <c r="EY3304" s="42"/>
      <c r="GP3304" s="42"/>
      <c r="GQ3304" s="42"/>
      <c r="GR3304" s="42"/>
      <c r="GS3304" s="42"/>
      <c r="GT3304" s="42"/>
    </row>
    <row r="3305" spans="32:202" x14ac:dyDescent="0.35">
      <c r="AF3305" s="42"/>
      <c r="AG3305" s="42"/>
      <c r="EX3305" s="42"/>
      <c r="EY3305" s="42"/>
      <c r="GP3305" s="42"/>
      <c r="GQ3305" s="42"/>
      <c r="GR3305" s="42"/>
      <c r="GS3305" s="42"/>
      <c r="GT3305" s="42"/>
    </row>
    <row r="3306" spans="32:202" x14ac:dyDescent="0.35">
      <c r="AF3306" s="42"/>
      <c r="AG3306" s="42"/>
      <c r="EX3306" s="42"/>
      <c r="EY3306" s="42"/>
      <c r="GP3306" s="42"/>
      <c r="GQ3306" s="42"/>
      <c r="GR3306" s="42"/>
      <c r="GS3306" s="42"/>
      <c r="GT3306" s="42"/>
    </row>
    <row r="3307" spans="32:202" x14ac:dyDescent="0.35">
      <c r="AF3307" s="42"/>
      <c r="AG3307" s="42"/>
      <c r="EX3307" s="42"/>
      <c r="EY3307" s="42"/>
      <c r="GP3307" s="42"/>
      <c r="GQ3307" s="42"/>
      <c r="GR3307" s="42"/>
      <c r="GS3307" s="42"/>
      <c r="GT3307" s="42"/>
    </row>
    <row r="3308" spans="32:202" x14ac:dyDescent="0.35">
      <c r="AF3308" s="42"/>
      <c r="AG3308" s="42"/>
      <c r="EX3308" s="42"/>
      <c r="EY3308" s="42"/>
      <c r="GP3308" s="42"/>
      <c r="GQ3308" s="42"/>
      <c r="GR3308" s="42"/>
      <c r="GS3308" s="42"/>
      <c r="GT3308" s="42"/>
    </row>
    <row r="3309" spans="32:202" x14ac:dyDescent="0.35">
      <c r="AF3309" s="42"/>
      <c r="AG3309" s="42"/>
      <c r="EX3309" s="42"/>
      <c r="EY3309" s="42"/>
      <c r="GP3309" s="42"/>
      <c r="GQ3309" s="42"/>
      <c r="GR3309" s="42"/>
      <c r="GS3309" s="42"/>
      <c r="GT3309" s="42"/>
    </row>
    <row r="3310" spans="32:202" x14ac:dyDescent="0.35">
      <c r="AF3310" s="42"/>
      <c r="AG3310" s="42"/>
      <c r="EX3310" s="42"/>
      <c r="EY3310" s="42"/>
      <c r="GP3310" s="42"/>
      <c r="GQ3310" s="42"/>
      <c r="GR3310" s="42"/>
      <c r="GS3310" s="42"/>
      <c r="GT3310" s="42"/>
    </row>
    <row r="3311" spans="32:202" x14ac:dyDescent="0.35">
      <c r="AF3311" s="42"/>
      <c r="AG3311" s="42"/>
      <c r="EX3311" s="42"/>
      <c r="EY3311" s="42"/>
      <c r="GP3311" s="42"/>
      <c r="GQ3311" s="42"/>
      <c r="GR3311" s="42"/>
      <c r="GS3311" s="42"/>
      <c r="GT3311" s="42"/>
    </row>
    <row r="3312" spans="32:202" x14ac:dyDescent="0.35">
      <c r="AF3312" s="42"/>
      <c r="AG3312" s="42"/>
      <c r="EX3312" s="42"/>
      <c r="EY3312" s="42"/>
      <c r="GP3312" s="42"/>
      <c r="GQ3312" s="42"/>
      <c r="GR3312" s="42"/>
      <c r="GS3312" s="42"/>
      <c r="GT3312" s="42"/>
    </row>
    <row r="3313" spans="32:202" x14ac:dyDescent="0.35">
      <c r="AF3313" s="42"/>
      <c r="AG3313" s="42"/>
      <c r="EX3313" s="42"/>
      <c r="EY3313" s="42"/>
      <c r="GP3313" s="42"/>
      <c r="GQ3313" s="42"/>
      <c r="GR3313" s="42"/>
      <c r="GS3313" s="42"/>
      <c r="GT3313" s="42"/>
    </row>
    <row r="3314" spans="32:202" x14ac:dyDescent="0.35">
      <c r="AF3314" s="42"/>
      <c r="AG3314" s="42"/>
      <c r="EX3314" s="42"/>
      <c r="EY3314" s="42"/>
      <c r="GP3314" s="42"/>
      <c r="GQ3314" s="42"/>
      <c r="GR3314" s="42"/>
      <c r="GS3314" s="42"/>
      <c r="GT3314" s="42"/>
    </row>
    <row r="3315" spans="32:202" x14ac:dyDescent="0.35">
      <c r="AF3315" s="42"/>
      <c r="AG3315" s="42"/>
      <c r="EX3315" s="42"/>
      <c r="EY3315" s="42"/>
      <c r="GP3315" s="42"/>
      <c r="GQ3315" s="42"/>
      <c r="GR3315" s="42"/>
      <c r="GS3315" s="42"/>
      <c r="GT3315" s="42"/>
    </row>
    <row r="3316" spans="32:202" x14ac:dyDescent="0.35">
      <c r="AF3316" s="42"/>
      <c r="AG3316" s="42"/>
      <c r="EX3316" s="42"/>
      <c r="EY3316" s="42"/>
      <c r="GP3316" s="42"/>
      <c r="GQ3316" s="42"/>
      <c r="GR3316" s="42"/>
      <c r="GS3316" s="42"/>
      <c r="GT3316" s="42"/>
    </row>
    <row r="3317" spans="32:202" x14ac:dyDescent="0.35">
      <c r="AF3317" s="42"/>
      <c r="AG3317" s="42"/>
      <c r="EX3317" s="42"/>
      <c r="EY3317" s="42"/>
      <c r="GP3317" s="42"/>
      <c r="GQ3317" s="42"/>
      <c r="GR3317" s="42"/>
      <c r="GS3317" s="42"/>
      <c r="GT3317" s="42"/>
    </row>
    <row r="3318" spans="32:202" x14ac:dyDescent="0.35">
      <c r="AF3318" s="42"/>
      <c r="AG3318" s="42"/>
      <c r="EX3318" s="42"/>
      <c r="EY3318" s="42"/>
      <c r="GP3318" s="42"/>
      <c r="GQ3318" s="42"/>
      <c r="GR3318" s="42"/>
      <c r="GS3318" s="42"/>
      <c r="GT3318" s="42"/>
    </row>
    <row r="3319" spans="32:202" x14ac:dyDescent="0.35">
      <c r="AF3319" s="42"/>
      <c r="AG3319" s="42"/>
      <c r="EX3319" s="42"/>
      <c r="EY3319" s="42"/>
      <c r="GP3319" s="42"/>
      <c r="GQ3319" s="42"/>
      <c r="GR3319" s="42"/>
      <c r="GS3319" s="42"/>
      <c r="GT3319" s="42"/>
    </row>
    <row r="3320" spans="32:202" x14ac:dyDescent="0.35">
      <c r="AF3320" s="42"/>
      <c r="AG3320" s="42"/>
      <c r="EX3320" s="42"/>
      <c r="EY3320" s="42"/>
      <c r="GP3320" s="42"/>
      <c r="GQ3320" s="42"/>
      <c r="GR3320" s="42"/>
      <c r="GS3320" s="42"/>
      <c r="GT3320" s="42"/>
    </row>
    <row r="3321" spans="32:202" x14ac:dyDescent="0.35">
      <c r="AF3321" s="42"/>
      <c r="AG3321" s="42"/>
      <c r="EX3321" s="42"/>
      <c r="EY3321" s="42"/>
      <c r="GP3321" s="42"/>
      <c r="GQ3321" s="42"/>
      <c r="GR3321" s="42"/>
      <c r="GS3321" s="42"/>
      <c r="GT3321" s="42"/>
    </row>
    <row r="3322" spans="32:202" x14ac:dyDescent="0.35">
      <c r="AF3322" s="42"/>
      <c r="AG3322" s="42"/>
      <c r="EX3322" s="42"/>
      <c r="EY3322" s="42"/>
      <c r="GP3322" s="42"/>
      <c r="GQ3322" s="42"/>
      <c r="GR3322" s="42"/>
      <c r="GS3322" s="42"/>
      <c r="GT3322" s="42"/>
    </row>
    <row r="3323" spans="32:202" x14ac:dyDescent="0.35">
      <c r="AF3323" s="42"/>
      <c r="AG3323" s="42"/>
      <c r="EX3323" s="42"/>
      <c r="EY3323" s="42"/>
      <c r="GP3323" s="42"/>
      <c r="GQ3323" s="42"/>
      <c r="GR3323" s="42"/>
      <c r="GS3323" s="42"/>
      <c r="GT3323" s="42"/>
    </row>
    <row r="3324" spans="32:202" x14ac:dyDescent="0.35">
      <c r="AF3324" s="42"/>
      <c r="AG3324" s="42"/>
      <c r="EX3324" s="42"/>
      <c r="EY3324" s="42"/>
      <c r="GP3324" s="42"/>
      <c r="GQ3324" s="42"/>
      <c r="GR3324" s="42"/>
      <c r="GS3324" s="42"/>
      <c r="GT3324" s="42"/>
    </row>
    <row r="3325" spans="32:202" x14ac:dyDescent="0.35">
      <c r="AF3325" s="42"/>
      <c r="AG3325" s="42"/>
      <c r="EX3325" s="42"/>
      <c r="EY3325" s="42"/>
      <c r="GP3325" s="42"/>
      <c r="GQ3325" s="42"/>
      <c r="GR3325" s="42"/>
      <c r="GS3325" s="42"/>
      <c r="GT3325" s="42"/>
    </row>
    <row r="3326" spans="32:202" x14ac:dyDescent="0.35">
      <c r="AF3326" s="42"/>
      <c r="AG3326" s="42"/>
      <c r="EX3326" s="42"/>
      <c r="EY3326" s="42"/>
      <c r="GP3326" s="42"/>
      <c r="GQ3326" s="42"/>
      <c r="GR3326" s="42"/>
      <c r="GS3326" s="42"/>
      <c r="GT3326" s="42"/>
    </row>
    <row r="3327" spans="32:202" x14ac:dyDescent="0.35">
      <c r="AF3327" s="42"/>
      <c r="AG3327" s="42"/>
      <c r="EX3327" s="42"/>
      <c r="EY3327" s="42"/>
      <c r="GP3327" s="42"/>
      <c r="GQ3327" s="42"/>
      <c r="GR3327" s="42"/>
      <c r="GS3327" s="42"/>
      <c r="GT3327" s="42"/>
    </row>
    <row r="3328" spans="32:202" x14ac:dyDescent="0.35">
      <c r="AF3328" s="42"/>
      <c r="AG3328" s="42"/>
      <c r="EX3328" s="42"/>
      <c r="EY3328" s="42"/>
      <c r="GP3328" s="42"/>
      <c r="GQ3328" s="42"/>
      <c r="GR3328" s="42"/>
      <c r="GS3328" s="42"/>
      <c r="GT3328" s="42"/>
    </row>
    <row r="3329" spans="32:202" x14ac:dyDescent="0.35">
      <c r="AF3329" s="42"/>
      <c r="AG3329" s="42"/>
      <c r="EX3329" s="42"/>
      <c r="EY3329" s="42"/>
      <c r="GP3329" s="42"/>
      <c r="GQ3329" s="42"/>
      <c r="GR3329" s="42"/>
      <c r="GS3329" s="42"/>
      <c r="GT3329" s="42"/>
    </row>
    <row r="3330" spans="32:202" x14ac:dyDescent="0.35">
      <c r="AF3330" s="42"/>
      <c r="AG3330" s="42"/>
      <c r="EX3330" s="42"/>
      <c r="EY3330" s="42"/>
      <c r="GP3330" s="42"/>
      <c r="GQ3330" s="42"/>
      <c r="GR3330" s="42"/>
      <c r="GS3330" s="42"/>
      <c r="GT3330" s="42"/>
    </row>
    <row r="3331" spans="32:202" x14ac:dyDescent="0.35">
      <c r="AF3331" s="42"/>
      <c r="AG3331" s="42"/>
      <c r="EX3331" s="42"/>
      <c r="EY3331" s="42"/>
      <c r="GP3331" s="42"/>
      <c r="GQ3331" s="42"/>
      <c r="GR3331" s="42"/>
      <c r="GS3331" s="42"/>
      <c r="GT3331" s="42"/>
    </row>
    <row r="3332" spans="32:202" x14ac:dyDescent="0.35">
      <c r="AF3332" s="42"/>
      <c r="AG3332" s="42"/>
      <c r="EX3332" s="42"/>
      <c r="EY3332" s="42"/>
      <c r="GP3332" s="42"/>
      <c r="GQ3332" s="42"/>
      <c r="GR3332" s="42"/>
      <c r="GS3332" s="42"/>
      <c r="GT3332" s="42"/>
    </row>
    <row r="3333" spans="32:202" x14ac:dyDescent="0.35">
      <c r="AF3333" s="42"/>
      <c r="AG3333" s="42"/>
      <c r="EX3333" s="42"/>
      <c r="EY3333" s="42"/>
      <c r="GP3333" s="42"/>
      <c r="GQ3333" s="42"/>
      <c r="GR3333" s="42"/>
      <c r="GS3333" s="42"/>
      <c r="GT3333" s="42"/>
    </row>
    <row r="3334" spans="32:202" x14ac:dyDescent="0.35">
      <c r="AF3334" s="42"/>
      <c r="AG3334" s="42"/>
      <c r="EX3334" s="42"/>
      <c r="EY3334" s="42"/>
      <c r="GP3334" s="42"/>
      <c r="GQ3334" s="42"/>
      <c r="GR3334" s="42"/>
      <c r="GS3334" s="42"/>
      <c r="GT3334" s="42"/>
    </row>
    <row r="3335" spans="32:202" x14ac:dyDescent="0.35">
      <c r="AF3335" s="42"/>
      <c r="AG3335" s="42"/>
      <c r="EX3335" s="42"/>
      <c r="EY3335" s="42"/>
      <c r="GP3335" s="42"/>
      <c r="GQ3335" s="42"/>
      <c r="GR3335" s="42"/>
      <c r="GS3335" s="42"/>
      <c r="GT3335" s="42"/>
    </row>
    <row r="3336" spans="32:202" x14ac:dyDescent="0.35">
      <c r="AF3336" s="42"/>
      <c r="AG3336" s="42"/>
      <c r="EX3336" s="42"/>
      <c r="EY3336" s="42"/>
      <c r="GP3336" s="42"/>
      <c r="GQ3336" s="42"/>
      <c r="GR3336" s="42"/>
      <c r="GS3336" s="42"/>
      <c r="GT3336" s="42"/>
    </row>
    <row r="3337" spans="32:202" x14ac:dyDescent="0.35">
      <c r="AF3337" s="42"/>
      <c r="AG3337" s="42"/>
      <c r="EX3337" s="42"/>
      <c r="EY3337" s="42"/>
      <c r="GP3337" s="42"/>
      <c r="GQ3337" s="42"/>
      <c r="GR3337" s="42"/>
      <c r="GS3337" s="42"/>
      <c r="GT3337" s="42"/>
    </row>
    <row r="3338" spans="32:202" x14ac:dyDescent="0.35">
      <c r="AF3338" s="42"/>
      <c r="AG3338" s="42"/>
      <c r="EX3338" s="42"/>
      <c r="EY3338" s="42"/>
      <c r="GP3338" s="42"/>
      <c r="GQ3338" s="42"/>
      <c r="GR3338" s="42"/>
      <c r="GS3338" s="42"/>
      <c r="GT3338" s="42"/>
    </row>
    <row r="3339" spans="32:202" x14ac:dyDescent="0.35">
      <c r="AF3339" s="42"/>
      <c r="AG3339" s="42"/>
      <c r="EX3339" s="42"/>
      <c r="EY3339" s="42"/>
      <c r="GP3339" s="42"/>
      <c r="GQ3339" s="42"/>
      <c r="GR3339" s="42"/>
      <c r="GS3339" s="42"/>
      <c r="GT3339" s="42"/>
    </row>
    <row r="3340" spans="32:202" x14ac:dyDescent="0.35">
      <c r="AF3340" s="42"/>
      <c r="AG3340" s="42"/>
      <c r="EX3340" s="42"/>
      <c r="EY3340" s="42"/>
      <c r="GP3340" s="42"/>
      <c r="GQ3340" s="42"/>
      <c r="GR3340" s="42"/>
      <c r="GS3340" s="42"/>
      <c r="GT3340" s="42"/>
    </row>
    <row r="3341" spans="32:202" x14ac:dyDescent="0.35">
      <c r="AF3341" s="42"/>
      <c r="AG3341" s="42"/>
      <c r="EX3341" s="42"/>
      <c r="EY3341" s="42"/>
      <c r="GP3341" s="42"/>
      <c r="GQ3341" s="42"/>
      <c r="GR3341" s="42"/>
      <c r="GS3341" s="42"/>
      <c r="GT3341" s="42"/>
    </row>
    <row r="3342" spans="32:202" x14ac:dyDescent="0.35">
      <c r="AF3342" s="42"/>
      <c r="AG3342" s="42"/>
      <c r="EX3342" s="42"/>
      <c r="EY3342" s="42"/>
      <c r="GP3342" s="42"/>
      <c r="GQ3342" s="42"/>
      <c r="GR3342" s="42"/>
      <c r="GS3342" s="42"/>
      <c r="GT3342" s="42"/>
    </row>
    <row r="3343" spans="32:202" x14ac:dyDescent="0.35">
      <c r="AF3343" s="42"/>
      <c r="AG3343" s="42"/>
      <c r="EX3343" s="42"/>
      <c r="EY3343" s="42"/>
      <c r="GP3343" s="42"/>
      <c r="GQ3343" s="42"/>
      <c r="GR3343" s="42"/>
      <c r="GS3343" s="42"/>
      <c r="GT3343" s="42"/>
    </row>
    <row r="3344" spans="32:202" x14ac:dyDescent="0.35">
      <c r="AF3344" s="42"/>
      <c r="AG3344" s="42"/>
      <c r="EX3344" s="42"/>
      <c r="EY3344" s="42"/>
      <c r="GP3344" s="42"/>
      <c r="GQ3344" s="42"/>
      <c r="GR3344" s="42"/>
      <c r="GS3344" s="42"/>
      <c r="GT3344" s="42"/>
    </row>
    <row r="3345" spans="32:202" x14ac:dyDescent="0.35">
      <c r="AF3345" s="42"/>
      <c r="AG3345" s="42"/>
      <c r="EX3345" s="42"/>
      <c r="EY3345" s="42"/>
      <c r="GP3345" s="42"/>
      <c r="GQ3345" s="42"/>
      <c r="GR3345" s="42"/>
      <c r="GS3345" s="42"/>
      <c r="GT3345" s="42"/>
    </row>
    <row r="3346" spans="32:202" x14ac:dyDescent="0.35">
      <c r="AF3346" s="42"/>
      <c r="AG3346" s="42"/>
      <c r="EX3346" s="42"/>
      <c r="EY3346" s="42"/>
      <c r="GP3346" s="42"/>
      <c r="GQ3346" s="42"/>
      <c r="GR3346" s="42"/>
      <c r="GS3346" s="42"/>
      <c r="GT3346" s="42"/>
    </row>
    <row r="3347" spans="32:202" x14ac:dyDescent="0.35">
      <c r="AF3347" s="42"/>
      <c r="AG3347" s="42"/>
      <c r="EX3347" s="42"/>
      <c r="EY3347" s="42"/>
      <c r="GP3347" s="42"/>
      <c r="GQ3347" s="42"/>
      <c r="GR3347" s="42"/>
      <c r="GS3347" s="42"/>
      <c r="GT3347" s="42"/>
    </row>
    <row r="3348" spans="32:202" x14ac:dyDescent="0.35">
      <c r="AF3348" s="42"/>
      <c r="AG3348" s="42"/>
      <c r="EX3348" s="42"/>
      <c r="EY3348" s="42"/>
      <c r="GP3348" s="42"/>
      <c r="GQ3348" s="42"/>
      <c r="GR3348" s="42"/>
      <c r="GS3348" s="42"/>
      <c r="GT3348" s="42"/>
    </row>
    <row r="3349" spans="32:202" x14ac:dyDescent="0.35">
      <c r="AF3349" s="42"/>
      <c r="AG3349" s="42"/>
      <c r="EX3349" s="42"/>
      <c r="EY3349" s="42"/>
      <c r="GP3349" s="42"/>
      <c r="GQ3349" s="42"/>
      <c r="GR3349" s="42"/>
      <c r="GS3349" s="42"/>
      <c r="GT3349" s="42"/>
    </row>
    <row r="3350" spans="32:202" x14ac:dyDescent="0.35">
      <c r="AF3350" s="42"/>
      <c r="AG3350" s="42"/>
      <c r="EX3350" s="42"/>
      <c r="EY3350" s="42"/>
      <c r="GP3350" s="42"/>
      <c r="GQ3350" s="42"/>
      <c r="GR3350" s="42"/>
      <c r="GS3350" s="42"/>
      <c r="GT3350" s="42"/>
    </row>
    <row r="3351" spans="32:202" x14ac:dyDescent="0.35">
      <c r="AF3351" s="42"/>
      <c r="AG3351" s="42"/>
      <c r="EX3351" s="42"/>
      <c r="EY3351" s="42"/>
      <c r="GP3351" s="42"/>
      <c r="GQ3351" s="42"/>
      <c r="GR3351" s="42"/>
      <c r="GS3351" s="42"/>
      <c r="GT3351" s="42"/>
    </row>
    <row r="3352" spans="32:202" x14ac:dyDescent="0.35">
      <c r="AF3352" s="42"/>
      <c r="AG3352" s="42"/>
      <c r="EX3352" s="42"/>
      <c r="EY3352" s="42"/>
      <c r="GP3352" s="42"/>
      <c r="GQ3352" s="42"/>
      <c r="GR3352" s="42"/>
      <c r="GS3352" s="42"/>
      <c r="GT3352" s="42"/>
    </row>
    <row r="3353" spans="32:202" x14ac:dyDescent="0.35">
      <c r="AF3353" s="42"/>
      <c r="AG3353" s="42"/>
      <c r="EX3353" s="42"/>
      <c r="EY3353" s="42"/>
      <c r="GP3353" s="42"/>
      <c r="GQ3353" s="42"/>
      <c r="GR3353" s="42"/>
      <c r="GS3353" s="42"/>
      <c r="GT3353" s="42"/>
    </row>
    <row r="3354" spans="32:202" x14ac:dyDescent="0.35">
      <c r="AF3354" s="42"/>
      <c r="AG3354" s="42"/>
      <c r="EX3354" s="42"/>
      <c r="EY3354" s="42"/>
      <c r="GP3354" s="42"/>
      <c r="GQ3354" s="42"/>
      <c r="GR3354" s="42"/>
      <c r="GS3354" s="42"/>
      <c r="GT3354" s="42"/>
    </row>
    <row r="3355" spans="32:202" x14ac:dyDescent="0.35">
      <c r="AF3355" s="42"/>
      <c r="AG3355" s="42"/>
      <c r="EX3355" s="42"/>
      <c r="EY3355" s="42"/>
      <c r="GP3355" s="42"/>
      <c r="GQ3355" s="42"/>
      <c r="GR3355" s="42"/>
      <c r="GS3355" s="42"/>
      <c r="GT3355" s="42"/>
    </row>
    <row r="3356" spans="32:202" x14ac:dyDescent="0.35">
      <c r="AF3356" s="42"/>
      <c r="AG3356" s="42"/>
      <c r="EX3356" s="42"/>
      <c r="EY3356" s="42"/>
      <c r="GP3356" s="42"/>
      <c r="GQ3356" s="42"/>
      <c r="GR3356" s="42"/>
      <c r="GS3356" s="42"/>
      <c r="GT3356" s="42"/>
    </row>
    <row r="3357" spans="32:202" x14ac:dyDescent="0.35">
      <c r="AF3357" s="42"/>
      <c r="AG3357" s="42"/>
      <c r="EX3357" s="42"/>
      <c r="EY3357" s="42"/>
      <c r="GP3357" s="42"/>
      <c r="GQ3357" s="42"/>
      <c r="GR3357" s="42"/>
      <c r="GS3357" s="42"/>
      <c r="GT3357" s="42"/>
    </row>
    <row r="3358" spans="32:202" x14ac:dyDescent="0.35">
      <c r="AF3358" s="42"/>
      <c r="AG3358" s="42"/>
      <c r="EX3358" s="42"/>
      <c r="EY3358" s="42"/>
      <c r="GP3358" s="42"/>
      <c r="GQ3358" s="42"/>
      <c r="GR3358" s="42"/>
      <c r="GS3358" s="42"/>
      <c r="GT3358" s="42"/>
    </row>
    <row r="3359" spans="32:202" x14ac:dyDescent="0.35">
      <c r="AF3359" s="42"/>
      <c r="AG3359" s="42"/>
      <c r="EX3359" s="42"/>
      <c r="EY3359" s="42"/>
      <c r="GP3359" s="42"/>
      <c r="GQ3359" s="42"/>
      <c r="GR3359" s="42"/>
      <c r="GS3359" s="42"/>
      <c r="GT3359" s="42"/>
    </row>
    <row r="3360" spans="32:202" x14ac:dyDescent="0.35">
      <c r="AF3360" s="42"/>
      <c r="AG3360" s="42"/>
      <c r="EX3360" s="42"/>
      <c r="EY3360" s="42"/>
      <c r="GP3360" s="42"/>
      <c r="GQ3360" s="42"/>
      <c r="GR3360" s="42"/>
      <c r="GS3360" s="42"/>
      <c r="GT3360" s="42"/>
    </row>
    <row r="3361" spans="32:202" x14ac:dyDescent="0.35">
      <c r="AF3361" s="42"/>
      <c r="AG3361" s="42"/>
      <c r="EX3361" s="42"/>
      <c r="EY3361" s="42"/>
      <c r="GP3361" s="42"/>
      <c r="GQ3361" s="42"/>
      <c r="GR3361" s="42"/>
      <c r="GS3361" s="42"/>
      <c r="GT3361" s="42"/>
    </row>
    <row r="3362" spans="32:202" x14ac:dyDescent="0.35">
      <c r="AF3362" s="42"/>
      <c r="AG3362" s="42"/>
      <c r="EX3362" s="42"/>
      <c r="EY3362" s="42"/>
      <c r="GP3362" s="42"/>
      <c r="GQ3362" s="42"/>
      <c r="GR3362" s="42"/>
      <c r="GS3362" s="42"/>
      <c r="GT3362" s="42"/>
    </row>
    <row r="3363" spans="32:202" x14ac:dyDescent="0.35">
      <c r="AF3363" s="42"/>
      <c r="AG3363" s="42"/>
      <c r="EX3363" s="42"/>
      <c r="EY3363" s="42"/>
      <c r="GP3363" s="42"/>
      <c r="GQ3363" s="42"/>
      <c r="GR3363" s="42"/>
      <c r="GS3363" s="42"/>
      <c r="GT3363" s="42"/>
    </row>
    <row r="3364" spans="32:202" x14ac:dyDescent="0.35">
      <c r="AF3364" s="42"/>
      <c r="AG3364" s="42"/>
      <c r="EX3364" s="42"/>
      <c r="EY3364" s="42"/>
      <c r="GP3364" s="42"/>
      <c r="GQ3364" s="42"/>
      <c r="GR3364" s="42"/>
      <c r="GS3364" s="42"/>
      <c r="GT3364" s="42"/>
    </row>
    <row r="3365" spans="32:202" x14ac:dyDescent="0.35">
      <c r="AF3365" s="42"/>
      <c r="AG3365" s="42"/>
      <c r="EX3365" s="42"/>
      <c r="EY3365" s="42"/>
      <c r="GP3365" s="42"/>
      <c r="GQ3365" s="42"/>
      <c r="GR3365" s="42"/>
      <c r="GS3365" s="42"/>
      <c r="GT3365" s="42"/>
    </row>
    <row r="3366" spans="32:202" x14ac:dyDescent="0.35">
      <c r="AF3366" s="42"/>
      <c r="AG3366" s="42"/>
      <c r="EX3366" s="42"/>
      <c r="EY3366" s="42"/>
      <c r="GP3366" s="42"/>
      <c r="GQ3366" s="42"/>
      <c r="GR3366" s="42"/>
      <c r="GS3366" s="42"/>
      <c r="GT3366" s="42"/>
    </row>
    <row r="3367" spans="32:202" x14ac:dyDescent="0.35">
      <c r="AF3367" s="42"/>
      <c r="AG3367" s="42"/>
      <c r="EX3367" s="42"/>
      <c r="EY3367" s="42"/>
      <c r="GP3367" s="42"/>
      <c r="GQ3367" s="42"/>
      <c r="GR3367" s="42"/>
      <c r="GS3367" s="42"/>
      <c r="GT3367" s="42"/>
    </row>
    <row r="3368" spans="32:202" x14ac:dyDescent="0.35">
      <c r="AF3368" s="42"/>
      <c r="AG3368" s="42"/>
      <c r="EX3368" s="42"/>
      <c r="EY3368" s="42"/>
      <c r="GP3368" s="42"/>
      <c r="GQ3368" s="42"/>
      <c r="GR3368" s="42"/>
      <c r="GS3368" s="42"/>
      <c r="GT3368" s="42"/>
    </row>
    <row r="3369" spans="32:202" x14ac:dyDescent="0.35">
      <c r="AF3369" s="42"/>
      <c r="AG3369" s="42"/>
      <c r="EX3369" s="42"/>
      <c r="EY3369" s="42"/>
      <c r="GP3369" s="42"/>
      <c r="GQ3369" s="42"/>
      <c r="GR3369" s="42"/>
      <c r="GS3369" s="42"/>
      <c r="GT3369" s="42"/>
    </row>
    <row r="3370" spans="32:202" x14ac:dyDescent="0.35">
      <c r="AF3370" s="42"/>
      <c r="AG3370" s="42"/>
      <c r="EX3370" s="42"/>
      <c r="EY3370" s="42"/>
      <c r="GP3370" s="42"/>
      <c r="GQ3370" s="42"/>
      <c r="GR3370" s="42"/>
      <c r="GS3370" s="42"/>
      <c r="GT3370" s="42"/>
    </row>
    <row r="3371" spans="32:202" x14ac:dyDescent="0.35">
      <c r="AF3371" s="42"/>
      <c r="AG3371" s="42"/>
      <c r="EX3371" s="42"/>
      <c r="EY3371" s="42"/>
      <c r="GP3371" s="42"/>
      <c r="GQ3371" s="42"/>
      <c r="GR3371" s="42"/>
      <c r="GS3371" s="42"/>
      <c r="GT3371" s="42"/>
    </row>
    <row r="3372" spans="32:202" x14ac:dyDescent="0.35">
      <c r="AF3372" s="42"/>
      <c r="AG3372" s="42"/>
      <c r="EX3372" s="42"/>
      <c r="EY3372" s="42"/>
      <c r="GP3372" s="42"/>
      <c r="GQ3372" s="42"/>
      <c r="GR3372" s="42"/>
      <c r="GS3372" s="42"/>
      <c r="GT3372" s="42"/>
    </row>
    <row r="3373" spans="32:202" x14ac:dyDescent="0.35">
      <c r="AF3373" s="42"/>
      <c r="AG3373" s="42"/>
      <c r="EX3373" s="42"/>
      <c r="EY3373" s="42"/>
      <c r="GP3373" s="42"/>
      <c r="GQ3373" s="42"/>
      <c r="GR3373" s="42"/>
      <c r="GS3373" s="42"/>
      <c r="GT3373" s="42"/>
    </row>
    <row r="3374" spans="32:202" x14ac:dyDescent="0.35">
      <c r="AF3374" s="42"/>
      <c r="AG3374" s="42"/>
      <c r="EX3374" s="42"/>
      <c r="EY3374" s="42"/>
      <c r="GP3374" s="42"/>
      <c r="GQ3374" s="42"/>
      <c r="GR3374" s="42"/>
      <c r="GS3374" s="42"/>
      <c r="GT3374" s="42"/>
    </row>
    <row r="3375" spans="32:202" x14ac:dyDescent="0.35">
      <c r="AF3375" s="42"/>
      <c r="AG3375" s="42"/>
      <c r="EX3375" s="42"/>
      <c r="EY3375" s="42"/>
      <c r="GP3375" s="42"/>
      <c r="GQ3375" s="42"/>
      <c r="GR3375" s="42"/>
      <c r="GS3375" s="42"/>
      <c r="GT3375" s="42"/>
    </row>
    <row r="3376" spans="32:202" x14ac:dyDescent="0.35">
      <c r="AF3376" s="42"/>
      <c r="AG3376" s="42"/>
      <c r="EX3376" s="42"/>
      <c r="EY3376" s="42"/>
      <c r="GP3376" s="42"/>
      <c r="GQ3376" s="42"/>
      <c r="GR3376" s="42"/>
      <c r="GS3376" s="42"/>
      <c r="GT3376" s="42"/>
    </row>
    <row r="3377" spans="32:202" x14ac:dyDescent="0.35">
      <c r="AF3377" s="42"/>
      <c r="AG3377" s="42"/>
      <c r="EX3377" s="42"/>
      <c r="EY3377" s="42"/>
      <c r="GP3377" s="42"/>
      <c r="GQ3377" s="42"/>
      <c r="GR3377" s="42"/>
      <c r="GS3377" s="42"/>
      <c r="GT3377" s="42"/>
    </row>
    <row r="3378" spans="32:202" x14ac:dyDescent="0.35">
      <c r="AF3378" s="42"/>
      <c r="AG3378" s="42"/>
      <c r="EX3378" s="42"/>
      <c r="EY3378" s="42"/>
      <c r="GP3378" s="42"/>
      <c r="GQ3378" s="42"/>
      <c r="GR3378" s="42"/>
      <c r="GS3378" s="42"/>
      <c r="GT3378" s="42"/>
    </row>
    <row r="3379" spans="32:202" x14ac:dyDescent="0.35">
      <c r="AF3379" s="42"/>
      <c r="AG3379" s="42"/>
      <c r="EX3379" s="42"/>
      <c r="EY3379" s="42"/>
      <c r="GP3379" s="42"/>
      <c r="GQ3379" s="42"/>
      <c r="GR3379" s="42"/>
      <c r="GS3379" s="42"/>
      <c r="GT3379" s="42"/>
    </row>
    <row r="3380" spans="32:202" x14ac:dyDescent="0.35">
      <c r="AF3380" s="42"/>
      <c r="AG3380" s="42"/>
      <c r="EX3380" s="42"/>
      <c r="EY3380" s="42"/>
      <c r="GP3380" s="42"/>
      <c r="GQ3380" s="42"/>
      <c r="GR3380" s="42"/>
      <c r="GS3380" s="42"/>
      <c r="GT3380" s="42"/>
    </row>
    <row r="3381" spans="32:202" x14ac:dyDescent="0.35">
      <c r="AF3381" s="42"/>
      <c r="AG3381" s="42"/>
      <c r="EX3381" s="42"/>
      <c r="EY3381" s="42"/>
      <c r="GP3381" s="42"/>
      <c r="GQ3381" s="42"/>
      <c r="GR3381" s="42"/>
      <c r="GS3381" s="42"/>
      <c r="GT3381" s="42"/>
    </row>
    <row r="3382" spans="32:202" x14ac:dyDescent="0.35">
      <c r="AF3382" s="42"/>
      <c r="AG3382" s="42"/>
      <c r="EX3382" s="42"/>
      <c r="EY3382" s="42"/>
      <c r="GP3382" s="42"/>
      <c r="GQ3382" s="42"/>
      <c r="GR3382" s="42"/>
      <c r="GS3382" s="42"/>
      <c r="GT3382" s="42"/>
    </row>
    <row r="3383" spans="32:202" x14ac:dyDescent="0.35">
      <c r="AF3383" s="42"/>
      <c r="AG3383" s="42"/>
      <c r="EX3383" s="42"/>
      <c r="EY3383" s="42"/>
      <c r="GP3383" s="42"/>
      <c r="GQ3383" s="42"/>
      <c r="GR3383" s="42"/>
      <c r="GS3383" s="42"/>
      <c r="GT3383" s="42"/>
    </row>
    <row r="3384" spans="32:202" x14ac:dyDescent="0.35">
      <c r="AF3384" s="42"/>
      <c r="AG3384" s="42"/>
      <c r="EX3384" s="42"/>
      <c r="EY3384" s="42"/>
      <c r="GP3384" s="42"/>
      <c r="GQ3384" s="42"/>
      <c r="GR3384" s="42"/>
      <c r="GS3384" s="42"/>
      <c r="GT3384" s="42"/>
    </row>
    <row r="3385" spans="32:202" x14ac:dyDescent="0.35">
      <c r="AF3385" s="42"/>
      <c r="AG3385" s="42"/>
      <c r="EX3385" s="42"/>
      <c r="EY3385" s="42"/>
      <c r="GP3385" s="42"/>
      <c r="GQ3385" s="42"/>
      <c r="GR3385" s="42"/>
      <c r="GS3385" s="42"/>
      <c r="GT3385" s="42"/>
    </row>
    <row r="3386" spans="32:202" x14ac:dyDescent="0.35">
      <c r="AF3386" s="42"/>
      <c r="AG3386" s="42"/>
      <c r="EX3386" s="42"/>
      <c r="EY3386" s="42"/>
      <c r="GP3386" s="42"/>
      <c r="GQ3386" s="42"/>
      <c r="GR3386" s="42"/>
      <c r="GS3386" s="42"/>
      <c r="GT3386" s="42"/>
    </row>
    <row r="3387" spans="32:202" x14ac:dyDescent="0.35">
      <c r="AF3387" s="42"/>
      <c r="AG3387" s="42"/>
      <c r="EX3387" s="42"/>
      <c r="EY3387" s="42"/>
      <c r="GP3387" s="42"/>
      <c r="GQ3387" s="42"/>
      <c r="GR3387" s="42"/>
      <c r="GS3387" s="42"/>
      <c r="GT3387" s="42"/>
    </row>
    <row r="3388" spans="32:202" x14ac:dyDescent="0.35">
      <c r="AF3388" s="42"/>
      <c r="AG3388" s="42"/>
      <c r="EX3388" s="42"/>
      <c r="EY3388" s="42"/>
      <c r="GP3388" s="42"/>
      <c r="GQ3388" s="42"/>
      <c r="GR3388" s="42"/>
      <c r="GS3388" s="42"/>
      <c r="GT3388" s="42"/>
    </row>
    <row r="3389" spans="32:202" x14ac:dyDescent="0.35">
      <c r="AF3389" s="42"/>
      <c r="AG3389" s="42"/>
      <c r="EX3389" s="42"/>
      <c r="EY3389" s="42"/>
      <c r="GP3389" s="42"/>
      <c r="GQ3389" s="42"/>
      <c r="GR3389" s="42"/>
      <c r="GS3389" s="42"/>
      <c r="GT3389" s="42"/>
    </row>
    <row r="3390" spans="32:202" x14ac:dyDescent="0.35">
      <c r="AF3390" s="42"/>
      <c r="AG3390" s="42"/>
      <c r="EX3390" s="42"/>
      <c r="EY3390" s="42"/>
      <c r="GP3390" s="42"/>
      <c r="GQ3390" s="42"/>
      <c r="GR3390" s="42"/>
      <c r="GS3390" s="42"/>
      <c r="GT3390" s="42"/>
    </row>
    <row r="3391" spans="32:202" x14ac:dyDescent="0.35">
      <c r="AF3391" s="42"/>
      <c r="AG3391" s="42"/>
      <c r="EX3391" s="42"/>
      <c r="EY3391" s="42"/>
      <c r="GP3391" s="42"/>
      <c r="GQ3391" s="42"/>
      <c r="GR3391" s="42"/>
      <c r="GS3391" s="42"/>
      <c r="GT3391" s="42"/>
    </row>
    <row r="3392" spans="32:202" x14ac:dyDescent="0.35">
      <c r="AF3392" s="42"/>
      <c r="AG3392" s="42"/>
      <c r="EX3392" s="42"/>
      <c r="EY3392" s="42"/>
      <c r="GP3392" s="42"/>
      <c r="GQ3392" s="42"/>
      <c r="GR3392" s="42"/>
      <c r="GS3392" s="42"/>
      <c r="GT3392" s="42"/>
    </row>
    <row r="3393" spans="32:202" x14ac:dyDescent="0.35">
      <c r="AF3393" s="42"/>
      <c r="AG3393" s="42"/>
      <c r="EX3393" s="42"/>
      <c r="EY3393" s="42"/>
      <c r="GP3393" s="42"/>
      <c r="GQ3393" s="42"/>
      <c r="GR3393" s="42"/>
      <c r="GS3393" s="42"/>
      <c r="GT3393" s="42"/>
    </row>
    <row r="3394" spans="32:202" x14ac:dyDescent="0.35">
      <c r="AF3394" s="42"/>
      <c r="AG3394" s="42"/>
      <c r="EX3394" s="42"/>
      <c r="EY3394" s="42"/>
      <c r="GP3394" s="42"/>
      <c r="GQ3394" s="42"/>
      <c r="GR3394" s="42"/>
      <c r="GS3394" s="42"/>
      <c r="GT3394" s="42"/>
    </row>
    <row r="3395" spans="32:202" x14ac:dyDescent="0.35">
      <c r="AF3395" s="42"/>
      <c r="AG3395" s="42"/>
      <c r="EX3395" s="42"/>
      <c r="EY3395" s="42"/>
      <c r="GP3395" s="42"/>
      <c r="GQ3395" s="42"/>
      <c r="GR3395" s="42"/>
      <c r="GS3395" s="42"/>
      <c r="GT3395" s="42"/>
    </row>
    <row r="3396" spans="32:202" x14ac:dyDescent="0.35">
      <c r="AF3396" s="42"/>
      <c r="AG3396" s="42"/>
      <c r="EX3396" s="42"/>
      <c r="EY3396" s="42"/>
      <c r="GP3396" s="42"/>
      <c r="GQ3396" s="42"/>
      <c r="GR3396" s="42"/>
      <c r="GS3396" s="42"/>
      <c r="GT3396" s="42"/>
    </row>
    <row r="3397" spans="32:202" x14ac:dyDescent="0.35">
      <c r="AF3397" s="42"/>
      <c r="AG3397" s="42"/>
      <c r="EX3397" s="42"/>
      <c r="EY3397" s="42"/>
      <c r="GP3397" s="42"/>
      <c r="GQ3397" s="42"/>
      <c r="GR3397" s="42"/>
      <c r="GS3397" s="42"/>
      <c r="GT3397" s="42"/>
    </row>
    <row r="3398" spans="32:202" x14ac:dyDescent="0.35">
      <c r="AF3398" s="42"/>
      <c r="AG3398" s="42"/>
      <c r="EX3398" s="42"/>
      <c r="EY3398" s="42"/>
      <c r="GP3398" s="42"/>
      <c r="GQ3398" s="42"/>
      <c r="GR3398" s="42"/>
      <c r="GS3398" s="42"/>
      <c r="GT3398" s="42"/>
    </row>
    <row r="3399" spans="32:202" x14ac:dyDescent="0.35">
      <c r="AF3399" s="42"/>
      <c r="AG3399" s="42"/>
      <c r="EX3399" s="42"/>
      <c r="EY3399" s="42"/>
      <c r="GP3399" s="42"/>
      <c r="GQ3399" s="42"/>
      <c r="GR3399" s="42"/>
      <c r="GS3399" s="42"/>
      <c r="GT3399" s="42"/>
    </row>
    <row r="3400" spans="32:202" x14ac:dyDescent="0.35">
      <c r="AF3400" s="42"/>
      <c r="AG3400" s="42"/>
      <c r="EX3400" s="42"/>
      <c r="EY3400" s="42"/>
      <c r="GP3400" s="42"/>
      <c r="GQ3400" s="42"/>
      <c r="GR3400" s="42"/>
      <c r="GS3400" s="42"/>
      <c r="GT3400" s="42"/>
    </row>
    <row r="3401" spans="32:202" x14ac:dyDescent="0.35">
      <c r="AF3401" s="42"/>
      <c r="AG3401" s="42"/>
      <c r="EX3401" s="42"/>
      <c r="EY3401" s="42"/>
      <c r="GP3401" s="42"/>
      <c r="GQ3401" s="42"/>
      <c r="GR3401" s="42"/>
      <c r="GS3401" s="42"/>
      <c r="GT3401" s="42"/>
    </row>
    <row r="3402" spans="32:202" x14ac:dyDescent="0.35">
      <c r="AF3402" s="42"/>
      <c r="AG3402" s="42"/>
      <c r="EX3402" s="42"/>
      <c r="EY3402" s="42"/>
      <c r="GP3402" s="42"/>
      <c r="GQ3402" s="42"/>
      <c r="GR3402" s="42"/>
      <c r="GS3402" s="42"/>
      <c r="GT3402" s="42"/>
    </row>
    <row r="3403" spans="32:202" x14ac:dyDescent="0.35">
      <c r="AF3403" s="42"/>
      <c r="AG3403" s="42"/>
      <c r="EX3403" s="42"/>
      <c r="EY3403" s="42"/>
      <c r="GP3403" s="42"/>
      <c r="GQ3403" s="42"/>
      <c r="GR3403" s="42"/>
      <c r="GS3403" s="42"/>
      <c r="GT3403" s="42"/>
    </row>
    <row r="3404" spans="32:202" x14ac:dyDescent="0.35">
      <c r="AF3404" s="42"/>
      <c r="AG3404" s="42"/>
      <c r="EX3404" s="42"/>
      <c r="EY3404" s="42"/>
      <c r="GP3404" s="42"/>
      <c r="GQ3404" s="42"/>
      <c r="GR3404" s="42"/>
      <c r="GS3404" s="42"/>
      <c r="GT3404" s="42"/>
    </row>
    <row r="3405" spans="32:202" x14ac:dyDescent="0.35">
      <c r="AF3405" s="42"/>
      <c r="AG3405" s="42"/>
      <c r="EX3405" s="42"/>
      <c r="EY3405" s="42"/>
      <c r="GP3405" s="42"/>
      <c r="GQ3405" s="42"/>
      <c r="GR3405" s="42"/>
      <c r="GS3405" s="42"/>
      <c r="GT3405" s="42"/>
    </row>
    <row r="3406" spans="32:202" x14ac:dyDescent="0.35">
      <c r="AF3406" s="42"/>
      <c r="AG3406" s="42"/>
      <c r="EX3406" s="42"/>
      <c r="EY3406" s="42"/>
      <c r="GP3406" s="42"/>
      <c r="GQ3406" s="42"/>
      <c r="GR3406" s="42"/>
      <c r="GS3406" s="42"/>
      <c r="GT3406" s="42"/>
    </row>
    <row r="3407" spans="32:202" x14ac:dyDescent="0.35">
      <c r="AF3407" s="42"/>
      <c r="AG3407" s="42"/>
      <c r="EX3407" s="42"/>
      <c r="EY3407" s="42"/>
      <c r="GP3407" s="42"/>
      <c r="GQ3407" s="42"/>
      <c r="GR3407" s="42"/>
      <c r="GS3407" s="42"/>
      <c r="GT3407" s="42"/>
    </row>
    <row r="3408" spans="32:202" x14ac:dyDescent="0.35">
      <c r="AF3408" s="42"/>
      <c r="AG3408" s="42"/>
      <c r="EX3408" s="42"/>
      <c r="EY3408" s="42"/>
      <c r="GP3408" s="42"/>
      <c r="GQ3408" s="42"/>
      <c r="GR3408" s="42"/>
      <c r="GS3408" s="42"/>
      <c r="GT3408" s="42"/>
    </row>
    <row r="3409" spans="32:202" x14ac:dyDescent="0.35">
      <c r="AF3409" s="42"/>
      <c r="AG3409" s="42"/>
      <c r="EX3409" s="42"/>
      <c r="EY3409" s="42"/>
      <c r="GP3409" s="42"/>
      <c r="GQ3409" s="42"/>
      <c r="GR3409" s="42"/>
      <c r="GS3409" s="42"/>
      <c r="GT3409" s="42"/>
    </row>
    <row r="3410" spans="32:202" x14ac:dyDescent="0.35">
      <c r="AF3410" s="42"/>
      <c r="AG3410" s="42"/>
      <c r="EX3410" s="42"/>
      <c r="EY3410" s="42"/>
      <c r="GP3410" s="42"/>
      <c r="GQ3410" s="42"/>
      <c r="GR3410" s="42"/>
      <c r="GS3410" s="42"/>
      <c r="GT3410" s="42"/>
    </row>
    <row r="3411" spans="32:202" x14ac:dyDescent="0.35">
      <c r="AF3411" s="42"/>
      <c r="AG3411" s="42"/>
      <c r="EX3411" s="42"/>
      <c r="EY3411" s="42"/>
      <c r="GP3411" s="42"/>
      <c r="GQ3411" s="42"/>
      <c r="GR3411" s="42"/>
      <c r="GS3411" s="42"/>
      <c r="GT3411" s="42"/>
    </row>
    <row r="3412" spans="32:202" x14ac:dyDescent="0.35">
      <c r="AF3412" s="42"/>
      <c r="AG3412" s="42"/>
      <c r="EX3412" s="42"/>
      <c r="EY3412" s="42"/>
      <c r="GP3412" s="42"/>
      <c r="GQ3412" s="42"/>
      <c r="GR3412" s="42"/>
      <c r="GS3412" s="42"/>
      <c r="GT3412" s="42"/>
    </row>
    <row r="3413" spans="32:202" x14ac:dyDescent="0.35">
      <c r="AF3413" s="42"/>
      <c r="AG3413" s="42"/>
      <c r="EX3413" s="42"/>
      <c r="EY3413" s="42"/>
      <c r="GP3413" s="42"/>
      <c r="GQ3413" s="42"/>
      <c r="GR3413" s="42"/>
      <c r="GS3413" s="42"/>
      <c r="GT3413" s="42"/>
    </row>
    <row r="3414" spans="32:202" x14ac:dyDescent="0.35">
      <c r="AF3414" s="42"/>
      <c r="AG3414" s="42"/>
      <c r="EX3414" s="42"/>
      <c r="EY3414" s="42"/>
      <c r="GP3414" s="42"/>
      <c r="GQ3414" s="42"/>
      <c r="GR3414" s="42"/>
      <c r="GS3414" s="42"/>
      <c r="GT3414" s="42"/>
    </row>
    <row r="3415" spans="32:202" x14ac:dyDescent="0.35">
      <c r="AF3415" s="42"/>
      <c r="AG3415" s="42"/>
      <c r="EX3415" s="42"/>
      <c r="EY3415" s="42"/>
      <c r="GP3415" s="42"/>
      <c r="GQ3415" s="42"/>
      <c r="GR3415" s="42"/>
      <c r="GS3415" s="42"/>
      <c r="GT3415" s="42"/>
    </row>
    <row r="3416" spans="32:202" x14ac:dyDescent="0.35">
      <c r="AF3416" s="42"/>
      <c r="AG3416" s="42"/>
      <c r="EX3416" s="42"/>
      <c r="EY3416" s="42"/>
      <c r="GP3416" s="42"/>
      <c r="GQ3416" s="42"/>
      <c r="GR3416" s="42"/>
      <c r="GS3416" s="42"/>
      <c r="GT3416" s="42"/>
    </row>
    <row r="3417" spans="32:202" x14ac:dyDescent="0.35">
      <c r="AF3417" s="42"/>
      <c r="AG3417" s="42"/>
      <c r="EX3417" s="42"/>
      <c r="EY3417" s="42"/>
      <c r="GP3417" s="42"/>
      <c r="GQ3417" s="42"/>
      <c r="GR3417" s="42"/>
      <c r="GS3417" s="42"/>
      <c r="GT3417" s="42"/>
    </row>
    <row r="3418" spans="32:202" x14ac:dyDescent="0.35">
      <c r="AF3418" s="42"/>
      <c r="AG3418" s="42"/>
      <c r="EX3418" s="42"/>
      <c r="EY3418" s="42"/>
      <c r="GP3418" s="42"/>
      <c r="GQ3418" s="42"/>
      <c r="GR3418" s="42"/>
      <c r="GS3418" s="42"/>
      <c r="GT3418" s="42"/>
    </row>
    <row r="3419" spans="32:202" x14ac:dyDescent="0.35">
      <c r="AF3419" s="42"/>
      <c r="AG3419" s="42"/>
      <c r="EX3419" s="42"/>
      <c r="EY3419" s="42"/>
      <c r="GP3419" s="42"/>
      <c r="GQ3419" s="42"/>
      <c r="GR3419" s="42"/>
      <c r="GS3419" s="42"/>
      <c r="GT3419" s="42"/>
    </row>
    <row r="3420" spans="32:202" x14ac:dyDescent="0.35">
      <c r="AF3420" s="42"/>
      <c r="AG3420" s="42"/>
      <c r="EX3420" s="42"/>
      <c r="EY3420" s="42"/>
      <c r="GP3420" s="42"/>
      <c r="GQ3420" s="42"/>
      <c r="GR3420" s="42"/>
      <c r="GS3420" s="42"/>
      <c r="GT3420" s="42"/>
    </row>
    <row r="3421" spans="32:202" x14ac:dyDescent="0.35">
      <c r="AF3421" s="42"/>
      <c r="AG3421" s="42"/>
      <c r="EX3421" s="42"/>
      <c r="EY3421" s="42"/>
      <c r="GP3421" s="42"/>
      <c r="GQ3421" s="42"/>
      <c r="GR3421" s="42"/>
      <c r="GS3421" s="42"/>
      <c r="GT3421" s="42"/>
    </row>
    <row r="3422" spans="32:202" x14ac:dyDescent="0.35">
      <c r="AF3422" s="42"/>
      <c r="AG3422" s="42"/>
      <c r="EX3422" s="42"/>
      <c r="EY3422" s="42"/>
      <c r="GP3422" s="42"/>
      <c r="GQ3422" s="42"/>
      <c r="GR3422" s="42"/>
      <c r="GS3422" s="42"/>
      <c r="GT3422" s="42"/>
    </row>
    <row r="3423" spans="32:202" x14ac:dyDescent="0.35">
      <c r="AF3423" s="42"/>
      <c r="AG3423" s="42"/>
      <c r="EX3423" s="42"/>
      <c r="EY3423" s="42"/>
      <c r="GP3423" s="42"/>
      <c r="GQ3423" s="42"/>
      <c r="GR3423" s="42"/>
      <c r="GS3423" s="42"/>
      <c r="GT3423" s="42"/>
    </row>
    <row r="3424" spans="32:202" x14ac:dyDescent="0.35">
      <c r="AF3424" s="42"/>
      <c r="AG3424" s="42"/>
      <c r="EX3424" s="42"/>
      <c r="EY3424" s="42"/>
      <c r="GP3424" s="42"/>
      <c r="GQ3424" s="42"/>
      <c r="GR3424" s="42"/>
      <c r="GS3424" s="42"/>
      <c r="GT3424" s="42"/>
    </row>
    <row r="3425" spans="32:202" x14ac:dyDescent="0.35">
      <c r="AF3425" s="42"/>
      <c r="AG3425" s="42"/>
      <c r="EX3425" s="42"/>
      <c r="EY3425" s="42"/>
      <c r="GP3425" s="42"/>
      <c r="GQ3425" s="42"/>
      <c r="GR3425" s="42"/>
      <c r="GS3425" s="42"/>
      <c r="GT3425" s="42"/>
    </row>
    <row r="3426" spans="32:202" x14ac:dyDescent="0.35">
      <c r="AF3426" s="42"/>
      <c r="AG3426" s="42"/>
      <c r="EX3426" s="42"/>
      <c r="EY3426" s="42"/>
      <c r="GP3426" s="42"/>
      <c r="GQ3426" s="42"/>
      <c r="GR3426" s="42"/>
      <c r="GS3426" s="42"/>
      <c r="GT3426" s="42"/>
    </row>
    <row r="3427" spans="32:202" x14ac:dyDescent="0.35">
      <c r="AF3427" s="42"/>
      <c r="AG3427" s="42"/>
      <c r="EX3427" s="42"/>
      <c r="EY3427" s="42"/>
      <c r="GP3427" s="42"/>
      <c r="GQ3427" s="42"/>
      <c r="GR3427" s="42"/>
      <c r="GS3427" s="42"/>
      <c r="GT3427" s="42"/>
    </row>
    <row r="3428" spans="32:202" x14ac:dyDescent="0.35">
      <c r="AF3428" s="42"/>
      <c r="AG3428" s="42"/>
      <c r="EX3428" s="42"/>
      <c r="EY3428" s="42"/>
      <c r="GP3428" s="42"/>
      <c r="GQ3428" s="42"/>
      <c r="GR3428" s="42"/>
      <c r="GS3428" s="42"/>
      <c r="GT3428" s="42"/>
    </row>
    <row r="3429" spans="32:202" x14ac:dyDescent="0.35">
      <c r="AF3429" s="42"/>
      <c r="AG3429" s="42"/>
      <c r="EX3429" s="42"/>
      <c r="EY3429" s="42"/>
      <c r="GP3429" s="42"/>
      <c r="GQ3429" s="42"/>
      <c r="GR3429" s="42"/>
      <c r="GS3429" s="42"/>
      <c r="GT3429" s="42"/>
    </row>
    <row r="3430" spans="32:202" x14ac:dyDescent="0.35">
      <c r="AF3430" s="42"/>
      <c r="AG3430" s="42"/>
      <c r="EX3430" s="42"/>
      <c r="EY3430" s="42"/>
      <c r="GP3430" s="42"/>
      <c r="GQ3430" s="42"/>
      <c r="GR3430" s="42"/>
      <c r="GS3430" s="42"/>
      <c r="GT3430" s="42"/>
    </row>
    <row r="3431" spans="32:202" x14ac:dyDescent="0.35">
      <c r="AF3431" s="42"/>
      <c r="AG3431" s="42"/>
      <c r="EX3431" s="42"/>
      <c r="EY3431" s="42"/>
      <c r="GP3431" s="42"/>
      <c r="GQ3431" s="42"/>
      <c r="GR3431" s="42"/>
      <c r="GS3431" s="42"/>
      <c r="GT3431" s="42"/>
    </row>
    <row r="3432" spans="32:202" x14ac:dyDescent="0.35">
      <c r="AF3432" s="42"/>
      <c r="AG3432" s="42"/>
      <c r="EX3432" s="42"/>
      <c r="EY3432" s="42"/>
      <c r="GP3432" s="42"/>
      <c r="GQ3432" s="42"/>
      <c r="GR3432" s="42"/>
      <c r="GS3432" s="42"/>
      <c r="GT3432" s="42"/>
    </row>
    <row r="3433" spans="32:202" x14ac:dyDescent="0.35">
      <c r="AF3433" s="42"/>
      <c r="AG3433" s="42"/>
      <c r="EX3433" s="42"/>
      <c r="EY3433" s="42"/>
      <c r="GP3433" s="42"/>
      <c r="GQ3433" s="42"/>
      <c r="GR3433" s="42"/>
      <c r="GS3433" s="42"/>
      <c r="GT3433" s="42"/>
    </row>
    <row r="3434" spans="32:202" x14ac:dyDescent="0.35">
      <c r="AF3434" s="42"/>
      <c r="AG3434" s="42"/>
      <c r="EX3434" s="42"/>
      <c r="EY3434" s="42"/>
      <c r="GP3434" s="42"/>
      <c r="GQ3434" s="42"/>
      <c r="GR3434" s="42"/>
      <c r="GS3434" s="42"/>
      <c r="GT3434" s="42"/>
    </row>
    <row r="3435" spans="32:202" x14ac:dyDescent="0.35">
      <c r="AF3435" s="42"/>
      <c r="AG3435" s="42"/>
      <c r="EX3435" s="42"/>
      <c r="EY3435" s="42"/>
      <c r="GP3435" s="42"/>
      <c r="GQ3435" s="42"/>
      <c r="GR3435" s="42"/>
      <c r="GS3435" s="42"/>
      <c r="GT3435" s="42"/>
    </row>
    <row r="3436" spans="32:202" x14ac:dyDescent="0.35">
      <c r="AF3436" s="42"/>
      <c r="AG3436" s="42"/>
      <c r="EX3436" s="42"/>
      <c r="EY3436" s="42"/>
      <c r="GP3436" s="42"/>
      <c r="GQ3436" s="42"/>
      <c r="GR3436" s="42"/>
      <c r="GS3436" s="42"/>
      <c r="GT3436" s="42"/>
    </row>
    <row r="3437" spans="32:202" x14ac:dyDescent="0.35">
      <c r="AF3437" s="42"/>
      <c r="AG3437" s="42"/>
      <c r="EX3437" s="42"/>
      <c r="EY3437" s="42"/>
      <c r="GP3437" s="42"/>
      <c r="GQ3437" s="42"/>
      <c r="GR3437" s="42"/>
      <c r="GS3437" s="42"/>
      <c r="GT3437" s="42"/>
    </row>
    <row r="3438" spans="32:202" x14ac:dyDescent="0.35">
      <c r="AF3438" s="42"/>
      <c r="AG3438" s="42"/>
      <c r="EX3438" s="42"/>
      <c r="EY3438" s="42"/>
      <c r="GP3438" s="42"/>
      <c r="GQ3438" s="42"/>
      <c r="GR3438" s="42"/>
      <c r="GS3438" s="42"/>
      <c r="GT3438" s="42"/>
    </row>
    <row r="3439" spans="32:202" x14ac:dyDescent="0.35">
      <c r="AF3439" s="42"/>
      <c r="AG3439" s="42"/>
      <c r="EX3439" s="42"/>
      <c r="EY3439" s="42"/>
      <c r="GP3439" s="42"/>
      <c r="GQ3439" s="42"/>
      <c r="GR3439" s="42"/>
      <c r="GS3439" s="42"/>
      <c r="GT3439" s="42"/>
    </row>
    <row r="3440" spans="32:202" x14ac:dyDescent="0.35">
      <c r="AF3440" s="42"/>
      <c r="AG3440" s="42"/>
      <c r="EX3440" s="42"/>
      <c r="EY3440" s="42"/>
      <c r="GP3440" s="42"/>
      <c r="GQ3440" s="42"/>
      <c r="GR3440" s="42"/>
      <c r="GS3440" s="42"/>
      <c r="GT3440" s="42"/>
    </row>
    <row r="3441" spans="32:202" x14ac:dyDescent="0.35">
      <c r="AF3441" s="42"/>
      <c r="AG3441" s="42"/>
      <c r="EX3441" s="42"/>
      <c r="EY3441" s="42"/>
      <c r="GP3441" s="42"/>
      <c r="GQ3441" s="42"/>
      <c r="GR3441" s="42"/>
      <c r="GS3441" s="42"/>
      <c r="GT3441" s="42"/>
    </row>
    <row r="3442" spans="32:202" x14ac:dyDescent="0.35">
      <c r="AF3442" s="42"/>
      <c r="AG3442" s="42"/>
      <c r="EX3442" s="42"/>
      <c r="EY3442" s="42"/>
      <c r="GP3442" s="42"/>
      <c r="GQ3442" s="42"/>
      <c r="GR3442" s="42"/>
      <c r="GS3442" s="42"/>
      <c r="GT3442" s="42"/>
    </row>
    <row r="3443" spans="32:202" x14ac:dyDescent="0.35">
      <c r="AF3443" s="42"/>
      <c r="AG3443" s="42"/>
      <c r="EX3443" s="42"/>
      <c r="EY3443" s="42"/>
      <c r="GP3443" s="42"/>
      <c r="GQ3443" s="42"/>
      <c r="GR3443" s="42"/>
      <c r="GS3443" s="42"/>
      <c r="GT3443" s="42"/>
    </row>
    <row r="3444" spans="32:202" x14ac:dyDescent="0.35">
      <c r="AF3444" s="42"/>
      <c r="AG3444" s="42"/>
      <c r="EX3444" s="42"/>
      <c r="EY3444" s="42"/>
      <c r="GP3444" s="42"/>
      <c r="GQ3444" s="42"/>
      <c r="GR3444" s="42"/>
      <c r="GS3444" s="42"/>
      <c r="GT3444" s="42"/>
    </row>
    <row r="3445" spans="32:202" x14ac:dyDescent="0.35">
      <c r="AF3445" s="42"/>
      <c r="AG3445" s="42"/>
      <c r="EX3445" s="42"/>
      <c r="EY3445" s="42"/>
      <c r="GP3445" s="42"/>
      <c r="GQ3445" s="42"/>
      <c r="GR3445" s="42"/>
      <c r="GS3445" s="42"/>
      <c r="GT3445" s="42"/>
    </row>
    <row r="3446" spans="32:202" x14ac:dyDescent="0.35">
      <c r="AF3446" s="42"/>
      <c r="AG3446" s="42"/>
      <c r="EX3446" s="42"/>
      <c r="EY3446" s="42"/>
      <c r="GP3446" s="42"/>
      <c r="GQ3446" s="42"/>
      <c r="GR3446" s="42"/>
      <c r="GS3446" s="42"/>
      <c r="GT3446" s="42"/>
    </row>
    <row r="3447" spans="32:202" x14ac:dyDescent="0.35">
      <c r="AF3447" s="42"/>
      <c r="AG3447" s="42"/>
      <c r="EX3447" s="42"/>
      <c r="EY3447" s="42"/>
      <c r="GP3447" s="42"/>
      <c r="GQ3447" s="42"/>
      <c r="GR3447" s="42"/>
      <c r="GS3447" s="42"/>
      <c r="GT3447" s="42"/>
    </row>
    <row r="3448" spans="32:202" x14ac:dyDescent="0.35">
      <c r="AF3448" s="42"/>
      <c r="AG3448" s="42"/>
      <c r="EX3448" s="42"/>
      <c r="EY3448" s="42"/>
      <c r="GP3448" s="42"/>
      <c r="GQ3448" s="42"/>
      <c r="GR3448" s="42"/>
      <c r="GS3448" s="42"/>
      <c r="GT3448" s="42"/>
    </row>
    <row r="3449" spans="32:202" x14ac:dyDescent="0.35">
      <c r="AF3449" s="42"/>
      <c r="AG3449" s="42"/>
      <c r="EX3449" s="42"/>
      <c r="EY3449" s="42"/>
      <c r="GP3449" s="42"/>
      <c r="GQ3449" s="42"/>
      <c r="GR3449" s="42"/>
      <c r="GS3449" s="42"/>
      <c r="GT3449" s="42"/>
    </row>
    <row r="3450" spans="32:202" x14ac:dyDescent="0.35">
      <c r="AF3450" s="42"/>
      <c r="AG3450" s="42"/>
      <c r="EX3450" s="42"/>
      <c r="EY3450" s="42"/>
      <c r="GP3450" s="42"/>
      <c r="GQ3450" s="42"/>
      <c r="GR3450" s="42"/>
      <c r="GS3450" s="42"/>
      <c r="GT3450" s="42"/>
    </row>
    <row r="3451" spans="32:202" x14ac:dyDescent="0.35">
      <c r="AF3451" s="42"/>
      <c r="AG3451" s="42"/>
      <c r="EX3451" s="42"/>
      <c r="EY3451" s="42"/>
      <c r="GP3451" s="42"/>
      <c r="GQ3451" s="42"/>
      <c r="GR3451" s="42"/>
      <c r="GS3451" s="42"/>
      <c r="GT3451" s="42"/>
    </row>
    <row r="3452" spans="32:202" x14ac:dyDescent="0.35">
      <c r="AF3452" s="42"/>
      <c r="AG3452" s="42"/>
      <c r="EX3452" s="42"/>
      <c r="EY3452" s="42"/>
      <c r="GP3452" s="42"/>
      <c r="GQ3452" s="42"/>
      <c r="GR3452" s="42"/>
      <c r="GS3452" s="42"/>
      <c r="GT3452" s="42"/>
    </row>
    <row r="3453" spans="32:202" x14ac:dyDescent="0.35">
      <c r="AF3453" s="42"/>
      <c r="AG3453" s="42"/>
      <c r="EX3453" s="42"/>
      <c r="EY3453" s="42"/>
      <c r="GP3453" s="42"/>
      <c r="GQ3453" s="42"/>
      <c r="GR3453" s="42"/>
      <c r="GS3453" s="42"/>
      <c r="GT3453" s="42"/>
    </row>
    <row r="3454" spans="32:202" x14ac:dyDescent="0.35">
      <c r="AF3454" s="42"/>
      <c r="AG3454" s="42"/>
      <c r="EX3454" s="42"/>
      <c r="EY3454" s="42"/>
      <c r="GP3454" s="42"/>
      <c r="GQ3454" s="42"/>
      <c r="GR3454" s="42"/>
      <c r="GS3454" s="42"/>
      <c r="GT3454" s="42"/>
    </row>
    <row r="3455" spans="32:202" x14ac:dyDescent="0.35">
      <c r="AF3455" s="42"/>
      <c r="AG3455" s="42"/>
      <c r="EX3455" s="42"/>
      <c r="EY3455" s="42"/>
      <c r="GP3455" s="42"/>
      <c r="GQ3455" s="42"/>
      <c r="GR3455" s="42"/>
      <c r="GS3455" s="42"/>
      <c r="GT3455" s="42"/>
    </row>
    <row r="3456" spans="32:202" x14ac:dyDescent="0.35">
      <c r="AF3456" s="42"/>
      <c r="AG3456" s="42"/>
      <c r="EX3456" s="42"/>
      <c r="EY3456" s="42"/>
      <c r="GP3456" s="42"/>
      <c r="GQ3456" s="42"/>
      <c r="GR3456" s="42"/>
      <c r="GS3456" s="42"/>
      <c r="GT3456" s="42"/>
    </row>
    <row r="3457" spans="32:202" x14ac:dyDescent="0.35">
      <c r="AF3457" s="42"/>
      <c r="AG3457" s="42"/>
      <c r="EX3457" s="42"/>
      <c r="EY3457" s="42"/>
      <c r="GP3457" s="42"/>
      <c r="GQ3457" s="42"/>
      <c r="GR3457" s="42"/>
      <c r="GS3457" s="42"/>
      <c r="GT3457" s="42"/>
    </row>
    <row r="3458" spans="32:202" x14ac:dyDescent="0.35">
      <c r="AF3458" s="42"/>
      <c r="AG3458" s="42"/>
      <c r="EX3458" s="42"/>
      <c r="EY3458" s="42"/>
      <c r="GP3458" s="42"/>
      <c r="GQ3458" s="42"/>
      <c r="GR3458" s="42"/>
      <c r="GS3458" s="42"/>
      <c r="GT3458" s="42"/>
    </row>
    <row r="3459" spans="32:202" x14ac:dyDescent="0.35">
      <c r="AF3459" s="42"/>
      <c r="AG3459" s="42"/>
      <c r="EX3459" s="42"/>
      <c r="EY3459" s="42"/>
      <c r="GP3459" s="42"/>
      <c r="GQ3459" s="42"/>
      <c r="GR3459" s="42"/>
      <c r="GS3459" s="42"/>
      <c r="GT3459" s="42"/>
    </row>
    <row r="3460" spans="32:202" x14ac:dyDescent="0.35">
      <c r="AF3460" s="42"/>
      <c r="AG3460" s="42"/>
      <c r="EX3460" s="42"/>
      <c r="EY3460" s="42"/>
      <c r="GP3460" s="42"/>
      <c r="GQ3460" s="42"/>
      <c r="GR3460" s="42"/>
      <c r="GS3460" s="42"/>
      <c r="GT3460" s="42"/>
    </row>
    <row r="3461" spans="32:202" x14ac:dyDescent="0.35">
      <c r="AF3461" s="42"/>
      <c r="AG3461" s="42"/>
      <c r="EX3461" s="42"/>
      <c r="EY3461" s="42"/>
      <c r="GP3461" s="42"/>
      <c r="GQ3461" s="42"/>
      <c r="GR3461" s="42"/>
      <c r="GS3461" s="42"/>
      <c r="GT3461" s="42"/>
    </row>
    <row r="3462" spans="32:202" x14ac:dyDescent="0.35">
      <c r="AF3462" s="42"/>
      <c r="AG3462" s="42"/>
      <c r="EX3462" s="42"/>
      <c r="EY3462" s="42"/>
      <c r="GP3462" s="42"/>
      <c r="GQ3462" s="42"/>
      <c r="GR3462" s="42"/>
      <c r="GS3462" s="42"/>
      <c r="GT3462" s="42"/>
    </row>
    <row r="3463" spans="32:202" x14ac:dyDescent="0.35">
      <c r="AF3463" s="42"/>
      <c r="AG3463" s="42"/>
      <c r="EX3463" s="42"/>
      <c r="EY3463" s="42"/>
      <c r="GP3463" s="42"/>
      <c r="GQ3463" s="42"/>
      <c r="GR3463" s="42"/>
      <c r="GS3463" s="42"/>
      <c r="GT3463" s="42"/>
    </row>
    <row r="3464" spans="32:202" x14ac:dyDescent="0.35">
      <c r="AF3464" s="42"/>
      <c r="AG3464" s="42"/>
      <c r="EX3464" s="42"/>
      <c r="EY3464" s="42"/>
      <c r="GP3464" s="42"/>
      <c r="GQ3464" s="42"/>
      <c r="GR3464" s="42"/>
      <c r="GS3464" s="42"/>
      <c r="GT3464" s="42"/>
    </row>
    <row r="3465" spans="32:202" x14ac:dyDescent="0.35">
      <c r="AF3465" s="42"/>
      <c r="AG3465" s="42"/>
      <c r="EX3465" s="42"/>
      <c r="EY3465" s="42"/>
      <c r="GP3465" s="42"/>
      <c r="GQ3465" s="42"/>
      <c r="GR3465" s="42"/>
      <c r="GS3465" s="42"/>
      <c r="GT3465" s="42"/>
    </row>
    <row r="3466" spans="32:202" x14ac:dyDescent="0.35">
      <c r="AF3466" s="42"/>
      <c r="AG3466" s="42"/>
      <c r="EX3466" s="42"/>
      <c r="EY3466" s="42"/>
      <c r="GP3466" s="42"/>
      <c r="GQ3466" s="42"/>
      <c r="GR3466" s="42"/>
      <c r="GS3466" s="42"/>
      <c r="GT3466" s="42"/>
    </row>
    <row r="3467" spans="32:202" x14ac:dyDescent="0.35">
      <c r="AF3467" s="42"/>
      <c r="AG3467" s="42"/>
      <c r="EX3467" s="42"/>
      <c r="EY3467" s="42"/>
      <c r="GP3467" s="42"/>
      <c r="GQ3467" s="42"/>
      <c r="GR3467" s="42"/>
      <c r="GS3467" s="42"/>
      <c r="GT3467" s="42"/>
    </row>
    <row r="3468" spans="32:202" x14ac:dyDescent="0.35">
      <c r="AF3468" s="42"/>
      <c r="AG3468" s="42"/>
      <c r="EX3468" s="42"/>
      <c r="EY3468" s="42"/>
      <c r="GP3468" s="42"/>
      <c r="GQ3468" s="42"/>
      <c r="GR3468" s="42"/>
      <c r="GS3468" s="42"/>
      <c r="GT3468" s="42"/>
    </row>
    <row r="3469" spans="32:202" x14ac:dyDescent="0.35">
      <c r="AF3469" s="42"/>
      <c r="AG3469" s="42"/>
      <c r="EX3469" s="42"/>
      <c r="EY3469" s="42"/>
      <c r="GP3469" s="42"/>
      <c r="GQ3469" s="42"/>
      <c r="GR3469" s="42"/>
      <c r="GS3469" s="42"/>
      <c r="GT3469" s="42"/>
    </row>
    <row r="3470" spans="32:202" x14ac:dyDescent="0.35">
      <c r="AF3470" s="42"/>
      <c r="AG3470" s="42"/>
      <c r="EX3470" s="42"/>
      <c r="EY3470" s="42"/>
      <c r="GP3470" s="42"/>
      <c r="GQ3470" s="42"/>
      <c r="GR3470" s="42"/>
      <c r="GS3470" s="42"/>
      <c r="GT3470" s="42"/>
    </row>
    <row r="3471" spans="32:202" x14ac:dyDescent="0.35">
      <c r="AF3471" s="42"/>
      <c r="AG3471" s="42"/>
      <c r="EX3471" s="42"/>
      <c r="EY3471" s="42"/>
      <c r="GP3471" s="42"/>
      <c r="GQ3471" s="42"/>
      <c r="GR3471" s="42"/>
      <c r="GS3471" s="42"/>
      <c r="GT3471" s="42"/>
    </row>
    <row r="3472" spans="32:202" x14ac:dyDescent="0.35">
      <c r="AF3472" s="42"/>
      <c r="AG3472" s="42"/>
      <c r="EX3472" s="42"/>
      <c r="EY3472" s="42"/>
      <c r="GP3472" s="42"/>
      <c r="GQ3472" s="42"/>
      <c r="GR3472" s="42"/>
      <c r="GS3472" s="42"/>
      <c r="GT3472" s="42"/>
    </row>
    <row r="3473" spans="32:202" x14ac:dyDescent="0.35">
      <c r="AF3473" s="42"/>
      <c r="AG3473" s="42"/>
      <c r="EX3473" s="42"/>
      <c r="EY3473" s="42"/>
      <c r="GP3473" s="42"/>
      <c r="GQ3473" s="42"/>
      <c r="GR3473" s="42"/>
      <c r="GS3473" s="42"/>
      <c r="GT3473" s="42"/>
    </row>
    <row r="3474" spans="32:202" x14ac:dyDescent="0.35">
      <c r="AF3474" s="42"/>
      <c r="AG3474" s="42"/>
      <c r="EX3474" s="42"/>
      <c r="EY3474" s="42"/>
      <c r="GP3474" s="42"/>
      <c r="GQ3474" s="42"/>
      <c r="GR3474" s="42"/>
      <c r="GS3474" s="42"/>
      <c r="GT3474" s="42"/>
    </row>
    <row r="3475" spans="32:202" x14ac:dyDescent="0.35">
      <c r="AF3475" s="42"/>
      <c r="AG3475" s="42"/>
      <c r="EX3475" s="42"/>
      <c r="EY3475" s="42"/>
      <c r="GP3475" s="42"/>
      <c r="GQ3475" s="42"/>
      <c r="GR3475" s="42"/>
      <c r="GS3475" s="42"/>
      <c r="GT3475" s="42"/>
    </row>
    <row r="3476" spans="32:202" x14ac:dyDescent="0.35">
      <c r="AF3476" s="42"/>
      <c r="AG3476" s="42"/>
      <c r="EX3476" s="42"/>
      <c r="EY3476" s="42"/>
      <c r="GP3476" s="42"/>
      <c r="GQ3476" s="42"/>
      <c r="GR3476" s="42"/>
      <c r="GS3476" s="42"/>
      <c r="GT3476" s="42"/>
    </row>
    <row r="3477" spans="32:202" x14ac:dyDescent="0.35">
      <c r="AF3477" s="42"/>
      <c r="AG3477" s="42"/>
      <c r="EX3477" s="42"/>
      <c r="EY3477" s="42"/>
      <c r="GP3477" s="42"/>
      <c r="GQ3477" s="42"/>
      <c r="GR3477" s="42"/>
      <c r="GS3477" s="42"/>
      <c r="GT3477" s="42"/>
    </row>
    <row r="3478" spans="32:202" x14ac:dyDescent="0.35">
      <c r="AF3478" s="42"/>
      <c r="AG3478" s="42"/>
      <c r="EX3478" s="42"/>
      <c r="EY3478" s="42"/>
      <c r="GP3478" s="42"/>
      <c r="GQ3478" s="42"/>
      <c r="GR3478" s="42"/>
      <c r="GS3478" s="42"/>
      <c r="GT3478" s="42"/>
    </row>
    <row r="3479" spans="32:202" x14ac:dyDescent="0.35">
      <c r="AF3479" s="42"/>
      <c r="AG3479" s="42"/>
      <c r="EX3479" s="42"/>
      <c r="EY3479" s="42"/>
      <c r="GP3479" s="42"/>
      <c r="GQ3479" s="42"/>
      <c r="GR3479" s="42"/>
      <c r="GS3479" s="42"/>
      <c r="GT3479" s="42"/>
    </row>
    <row r="3480" spans="32:202" x14ac:dyDescent="0.35">
      <c r="AF3480" s="42"/>
      <c r="AG3480" s="42"/>
      <c r="EX3480" s="42"/>
      <c r="EY3480" s="42"/>
      <c r="GP3480" s="42"/>
      <c r="GQ3480" s="42"/>
      <c r="GR3480" s="42"/>
      <c r="GS3480" s="42"/>
      <c r="GT3480" s="42"/>
    </row>
    <row r="3481" spans="32:202" x14ac:dyDescent="0.35">
      <c r="AF3481" s="42"/>
      <c r="AG3481" s="42"/>
      <c r="EX3481" s="42"/>
      <c r="EY3481" s="42"/>
      <c r="GP3481" s="42"/>
      <c r="GQ3481" s="42"/>
      <c r="GR3481" s="42"/>
      <c r="GS3481" s="42"/>
      <c r="GT3481" s="42"/>
    </row>
    <row r="3482" spans="32:202" x14ac:dyDescent="0.35">
      <c r="AF3482" s="42"/>
      <c r="AG3482" s="42"/>
      <c r="EX3482" s="42"/>
      <c r="EY3482" s="42"/>
      <c r="GP3482" s="42"/>
      <c r="GQ3482" s="42"/>
      <c r="GR3482" s="42"/>
      <c r="GS3482" s="42"/>
      <c r="GT3482" s="42"/>
    </row>
    <row r="3483" spans="32:202" x14ac:dyDescent="0.35">
      <c r="AF3483" s="42"/>
      <c r="AG3483" s="42"/>
      <c r="EX3483" s="42"/>
      <c r="EY3483" s="42"/>
      <c r="GP3483" s="42"/>
      <c r="GQ3483" s="42"/>
      <c r="GR3483" s="42"/>
      <c r="GS3483" s="42"/>
      <c r="GT3483" s="42"/>
    </row>
    <row r="3484" spans="32:202" x14ac:dyDescent="0.35">
      <c r="AF3484" s="42"/>
      <c r="AG3484" s="42"/>
      <c r="EX3484" s="42"/>
      <c r="EY3484" s="42"/>
      <c r="GP3484" s="42"/>
      <c r="GQ3484" s="42"/>
      <c r="GR3484" s="42"/>
      <c r="GS3484" s="42"/>
      <c r="GT3484" s="42"/>
    </row>
    <row r="3485" spans="32:202" x14ac:dyDescent="0.35">
      <c r="AF3485" s="42"/>
      <c r="AG3485" s="42"/>
      <c r="EX3485" s="42"/>
      <c r="EY3485" s="42"/>
      <c r="GP3485" s="42"/>
      <c r="GQ3485" s="42"/>
      <c r="GR3485" s="42"/>
      <c r="GS3485" s="42"/>
      <c r="GT3485" s="42"/>
    </row>
    <row r="3486" spans="32:202" x14ac:dyDescent="0.35">
      <c r="AF3486" s="42"/>
      <c r="AG3486" s="42"/>
      <c r="EX3486" s="42"/>
      <c r="EY3486" s="42"/>
      <c r="GP3486" s="42"/>
      <c r="GQ3486" s="42"/>
      <c r="GR3486" s="42"/>
      <c r="GS3486" s="42"/>
      <c r="GT3486" s="42"/>
    </row>
    <row r="3487" spans="32:202" x14ac:dyDescent="0.35">
      <c r="AF3487" s="42"/>
      <c r="AG3487" s="42"/>
      <c r="EX3487" s="42"/>
      <c r="EY3487" s="42"/>
      <c r="GP3487" s="42"/>
      <c r="GQ3487" s="42"/>
      <c r="GR3487" s="42"/>
      <c r="GS3487" s="42"/>
      <c r="GT3487" s="42"/>
    </row>
    <row r="3488" spans="32:202" x14ac:dyDescent="0.35">
      <c r="AF3488" s="42"/>
      <c r="AG3488" s="42"/>
      <c r="EX3488" s="42"/>
      <c r="EY3488" s="42"/>
      <c r="GP3488" s="42"/>
      <c r="GQ3488" s="42"/>
      <c r="GR3488" s="42"/>
      <c r="GS3488" s="42"/>
      <c r="GT3488" s="42"/>
    </row>
    <row r="3489" spans="32:202" x14ac:dyDescent="0.35">
      <c r="AF3489" s="42"/>
      <c r="AG3489" s="42"/>
      <c r="EX3489" s="42"/>
      <c r="EY3489" s="42"/>
      <c r="GP3489" s="42"/>
      <c r="GQ3489" s="42"/>
      <c r="GR3489" s="42"/>
      <c r="GS3489" s="42"/>
      <c r="GT3489" s="42"/>
    </row>
    <row r="3490" spans="32:202" x14ac:dyDescent="0.35">
      <c r="AF3490" s="42"/>
      <c r="AG3490" s="42"/>
      <c r="EX3490" s="42"/>
      <c r="EY3490" s="42"/>
      <c r="GP3490" s="42"/>
      <c r="GQ3490" s="42"/>
      <c r="GR3490" s="42"/>
      <c r="GS3490" s="42"/>
      <c r="GT3490" s="42"/>
    </row>
    <row r="3491" spans="32:202" x14ac:dyDescent="0.35">
      <c r="AF3491" s="42"/>
      <c r="AG3491" s="42"/>
      <c r="EX3491" s="42"/>
      <c r="EY3491" s="42"/>
      <c r="GP3491" s="42"/>
      <c r="GQ3491" s="42"/>
      <c r="GR3491" s="42"/>
      <c r="GS3491" s="42"/>
      <c r="GT3491" s="42"/>
    </row>
    <row r="3492" spans="32:202" x14ac:dyDescent="0.35">
      <c r="AF3492" s="42"/>
      <c r="AG3492" s="42"/>
      <c r="EX3492" s="42"/>
      <c r="EY3492" s="42"/>
      <c r="GP3492" s="42"/>
      <c r="GQ3492" s="42"/>
      <c r="GR3492" s="42"/>
      <c r="GS3492" s="42"/>
      <c r="GT3492" s="42"/>
    </row>
    <row r="3493" spans="32:202" x14ac:dyDescent="0.35">
      <c r="AF3493" s="42"/>
      <c r="AG3493" s="42"/>
      <c r="EX3493" s="42"/>
      <c r="EY3493" s="42"/>
      <c r="GP3493" s="42"/>
      <c r="GQ3493" s="42"/>
      <c r="GR3493" s="42"/>
      <c r="GS3493" s="42"/>
      <c r="GT3493" s="42"/>
    </row>
    <row r="3494" spans="32:202" x14ac:dyDescent="0.35">
      <c r="AF3494" s="42"/>
      <c r="AG3494" s="42"/>
      <c r="EX3494" s="42"/>
      <c r="EY3494" s="42"/>
      <c r="GP3494" s="42"/>
      <c r="GQ3494" s="42"/>
      <c r="GR3494" s="42"/>
      <c r="GS3494" s="42"/>
      <c r="GT3494" s="42"/>
    </row>
    <row r="3495" spans="32:202" x14ac:dyDescent="0.35">
      <c r="AF3495" s="42"/>
      <c r="AG3495" s="42"/>
      <c r="EX3495" s="42"/>
      <c r="EY3495" s="42"/>
      <c r="GP3495" s="42"/>
      <c r="GQ3495" s="42"/>
      <c r="GR3495" s="42"/>
      <c r="GS3495" s="42"/>
      <c r="GT3495" s="42"/>
    </row>
    <row r="3496" spans="32:202" x14ac:dyDescent="0.35">
      <c r="AF3496" s="42"/>
      <c r="AG3496" s="42"/>
      <c r="EX3496" s="42"/>
      <c r="EY3496" s="42"/>
      <c r="GP3496" s="42"/>
      <c r="GQ3496" s="42"/>
      <c r="GR3496" s="42"/>
      <c r="GS3496" s="42"/>
      <c r="GT3496" s="42"/>
    </row>
    <row r="3497" spans="32:202" x14ac:dyDescent="0.35">
      <c r="AF3497" s="42"/>
      <c r="AG3497" s="42"/>
      <c r="EX3497" s="42"/>
      <c r="EY3497" s="42"/>
      <c r="GP3497" s="42"/>
      <c r="GQ3497" s="42"/>
      <c r="GR3497" s="42"/>
      <c r="GS3497" s="42"/>
      <c r="GT3497" s="42"/>
    </row>
    <row r="3498" spans="32:202" x14ac:dyDescent="0.35">
      <c r="AF3498" s="42"/>
      <c r="AG3498" s="42"/>
      <c r="EX3498" s="42"/>
      <c r="EY3498" s="42"/>
      <c r="GP3498" s="42"/>
      <c r="GQ3498" s="42"/>
      <c r="GR3498" s="42"/>
      <c r="GS3498" s="42"/>
      <c r="GT3498" s="42"/>
    </row>
    <row r="3499" spans="32:202" x14ac:dyDescent="0.35">
      <c r="AF3499" s="42"/>
      <c r="AG3499" s="42"/>
      <c r="EX3499" s="42"/>
      <c r="EY3499" s="42"/>
      <c r="GP3499" s="42"/>
      <c r="GQ3499" s="42"/>
      <c r="GR3499" s="42"/>
      <c r="GS3499" s="42"/>
      <c r="GT3499" s="42"/>
    </row>
    <row r="3500" spans="32:202" x14ac:dyDescent="0.35">
      <c r="AF3500" s="42"/>
      <c r="AG3500" s="42"/>
      <c r="EX3500" s="42"/>
      <c r="EY3500" s="42"/>
      <c r="GP3500" s="42"/>
      <c r="GQ3500" s="42"/>
      <c r="GR3500" s="42"/>
      <c r="GS3500" s="42"/>
      <c r="GT3500" s="42"/>
    </row>
    <row r="3501" spans="32:202" x14ac:dyDescent="0.35">
      <c r="AF3501" s="42"/>
      <c r="AG3501" s="42"/>
      <c r="EX3501" s="42"/>
      <c r="EY3501" s="42"/>
      <c r="GP3501" s="42"/>
      <c r="GQ3501" s="42"/>
      <c r="GR3501" s="42"/>
      <c r="GS3501" s="42"/>
      <c r="GT3501" s="42"/>
    </row>
    <row r="3502" spans="32:202" x14ac:dyDescent="0.35">
      <c r="AF3502" s="42"/>
      <c r="AG3502" s="42"/>
      <c r="EX3502" s="42"/>
      <c r="EY3502" s="42"/>
      <c r="GP3502" s="42"/>
      <c r="GQ3502" s="42"/>
      <c r="GR3502" s="42"/>
      <c r="GS3502" s="42"/>
      <c r="GT3502" s="42"/>
    </row>
    <row r="3503" spans="32:202" x14ac:dyDescent="0.35">
      <c r="AF3503" s="42"/>
      <c r="AG3503" s="42"/>
      <c r="EX3503" s="42"/>
      <c r="EY3503" s="42"/>
      <c r="GP3503" s="42"/>
      <c r="GQ3503" s="42"/>
      <c r="GR3503" s="42"/>
      <c r="GS3503" s="42"/>
      <c r="GT3503" s="42"/>
    </row>
    <row r="3504" spans="32:202" x14ac:dyDescent="0.35">
      <c r="AF3504" s="42"/>
      <c r="AG3504" s="42"/>
      <c r="EX3504" s="42"/>
      <c r="EY3504" s="42"/>
      <c r="GP3504" s="42"/>
      <c r="GQ3504" s="42"/>
      <c r="GR3504" s="42"/>
      <c r="GS3504" s="42"/>
      <c r="GT3504" s="42"/>
    </row>
    <row r="3505" spans="32:202" x14ac:dyDescent="0.35">
      <c r="AF3505" s="42"/>
      <c r="AG3505" s="42"/>
      <c r="EX3505" s="42"/>
      <c r="EY3505" s="42"/>
      <c r="GP3505" s="42"/>
      <c r="GQ3505" s="42"/>
      <c r="GR3505" s="42"/>
      <c r="GS3505" s="42"/>
      <c r="GT3505" s="42"/>
    </row>
    <row r="3506" spans="32:202" x14ac:dyDescent="0.35">
      <c r="AF3506" s="42"/>
      <c r="AG3506" s="42"/>
      <c r="EX3506" s="42"/>
      <c r="EY3506" s="42"/>
      <c r="GP3506" s="42"/>
      <c r="GQ3506" s="42"/>
      <c r="GR3506" s="42"/>
      <c r="GS3506" s="42"/>
      <c r="GT3506" s="42"/>
    </row>
    <row r="3507" spans="32:202" x14ac:dyDescent="0.35">
      <c r="AF3507" s="42"/>
      <c r="AG3507" s="42"/>
      <c r="EX3507" s="42"/>
      <c r="EY3507" s="42"/>
      <c r="GP3507" s="42"/>
      <c r="GQ3507" s="42"/>
      <c r="GR3507" s="42"/>
      <c r="GS3507" s="42"/>
      <c r="GT3507" s="42"/>
    </row>
    <row r="3508" spans="32:202" x14ac:dyDescent="0.35">
      <c r="AF3508" s="42"/>
      <c r="AG3508" s="42"/>
      <c r="EX3508" s="42"/>
      <c r="EY3508" s="42"/>
      <c r="GP3508" s="42"/>
      <c r="GQ3508" s="42"/>
      <c r="GR3508" s="42"/>
      <c r="GS3508" s="42"/>
      <c r="GT3508" s="42"/>
    </row>
    <row r="3509" spans="32:202" x14ac:dyDescent="0.35">
      <c r="AF3509" s="42"/>
      <c r="AG3509" s="42"/>
      <c r="EX3509" s="42"/>
      <c r="EY3509" s="42"/>
      <c r="GP3509" s="42"/>
      <c r="GQ3509" s="42"/>
      <c r="GR3509" s="42"/>
      <c r="GS3509" s="42"/>
      <c r="GT3509" s="42"/>
    </row>
    <row r="3510" spans="32:202" x14ac:dyDescent="0.35">
      <c r="AF3510" s="42"/>
      <c r="AG3510" s="42"/>
      <c r="EX3510" s="42"/>
      <c r="EY3510" s="42"/>
      <c r="GP3510" s="42"/>
      <c r="GQ3510" s="42"/>
      <c r="GR3510" s="42"/>
      <c r="GS3510" s="42"/>
      <c r="GT3510" s="42"/>
    </row>
    <row r="3511" spans="32:202" x14ac:dyDescent="0.35">
      <c r="AF3511" s="42"/>
      <c r="AG3511" s="42"/>
      <c r="EX3511" s="42"/>
      <c r="EY3511" s="42"/>
      <c r="GP3511" s="42"/>
      <c r="GQ3511" s="42"/>
      <c r="GR3511" s="42"/>
      <c r="GS3511" s="42"/>
      <c r="GT3511" s="42"/>
    </row>
    <row r="3512" spans="32:202" x14ac:dyDescent="0.35">
      <c r="AF3512" s="42"/>
      <c r="AG3512" s="42"/>
      <c r="EX3512" s="42"/>
      <c r="EY3512" s="42"/>
      <c r="GP3512" s="42"/>
      <c r="GQ3512" s="42"/>
      <c r="GR3512" s="42"/>
      <c r="GS3512" s="42"/>
      <c r="GT3512" s="42"/>
    </row>
    <row r="3513" spans="32:202" x14ac:dyDescent="0.35">
      <c r="AF3513" s="42"/>
      <c r="AG3513" s="42"/>
      <c r="EX3513" s="42"/>
      <c r="EY3513" s="42"/>
      <c r="GP3513" s="42"/>
      <c r="GQ3513" s="42"/>
      <c r="GR3513" s="42"/>
      <c r="GS3513" s="42"/>
      <c r="GT3513" s="42"/>
    </row>
    <row r="3514" spans="32:202" x14ac:dyDescent="0.35">
      <c r="AF3514" s="42"/>
      <c r="AG3514" s="42"/>
      <c r="EX3514" s="42"/>
      <c r="EY3514" s="42"/>
      <c r="GP3514" s="42"/>
      <c r="GQ3514" s="42"/>
      <c r="GR3514" s="42"/>
      <c r="GS3514" s="42"/>
      <c r="GT3514" s="42"/>
    </row>
    <row r="3515" spans="32:202" x14ac:dyDescent="0.35">
      <c r="AF3515" s="42"/>
      <c r="AG3515" s="42"/>
      <c r="EX3515" s="42"/>
      <c r="EY3515" s="42"/>
      <c r="GP3515" s="42"/>
      <c r="GQ3515" s="42"/>
      <c r="GR3515" s="42"/>
      <c r="GS3515" s="42"/>
      <c r="GT3515" s="42"/>
    </row>
    <row r="3516" spans="32:202" x14ac:dyDescent="0.35">
      <c r="AF3516" s="42"/>
      <c r="AG3516" s="42"/>
      <c r="EX3516" s="42"/>
      <c r="EY3516" s="42"/>
      <c r="GP3516" s="42"/>
      <c r="GQ3516" s="42"/>
      <c r="GR3516" s="42"/>
      <c r="GS3516" s="42"/>
      <c r="GT3516" s="42"/>
    </row>
    <row r="3517" spans="32:202" x14ac:dyDescent="0.35">
      <c r="AF3517" s="42"/>
      <c r="AG3517" s="42"/>
      <c r="EX3517" s="42"/>
      <c r="EY3517" s="42"/>
      <c r="GP3517" s="42"/>
      <c r="GQ3517" s="42"/>
      <c r="GR3517" s="42"/>
      <c r="GS3517" s="42"/>
      <c r="GT3517" s="42"/>
    </row>
    <row r="3518" spans="32:202" x14ac:dyDescent="0.35">
      <c r="AF3518" s="42"/>
      <c r="AG3518" s="42"/>
      <c r="EX3518" s="42"/>
      <c r="EY3518" s="42"/>
      <c r="GP3518" s="42"/>
      <c r="GQ3518" s="42"/>
      <c r="GR3518" s="42"/>
      <c r="GS3518" s="42"/>
      <c r="GT3518" s="42"/>
    </row>
    <row r="3519" spans="32:202" x14ac:dyDescent="0.35">
      <c r="AF3519" s="42"/>
      <c r="AG3519" s="42"/>
      <c r="EX3519" s="42"/>
      <c r="EY3519" s="42"/>
      <c r="GP3519" s="42"/>
      <c r="GQ3519" s="42"/>
      <c r="GR3519" s="42"/>
      <c r="GS3519" s="42"/>
      <c r="GT3519" s="42"/>
    </row>
    <row r="3520" spans="32:202" x14ac:dyDescent="0.35">
      <c r="AF3520" s="42"/>
      <c r="AG3520" s="42"/>
      <c r="EX3520" s="42"/>
      <c r="EY3520" s="42"/>
      <c r="GP3520" s="42"/>
      <c r="GQ3520" s="42"/>
      <c r="GR3520" s="42"/>
      <c r="GS3520" s="42"/>
      <c r="GT3520" s="42"/>
    </row>
    <row r="3521" spans="32:202" x14ac:dyDescent="0.35">
      <c r="AF3521" s="42"/>
      <c r="AG3521" s="42"/>
      <c r="EX3521" s="42"/>
      <c r="EY3521" s="42"/>
      <c r="GP3521" s="42"/>
      <c r="GQ3521" s="42"/>
      <c r="GR3521" s="42"/>
      <c r="GS3521" s="42"/>
      <c r="GT3521" s="42"/>
    </row>
    <row r="3522" spans="32:202" x14ac:dyDescent="0.35">
      <c r="AF3522" s="42"/>
      <c r="AG3522" s="42"/>
      <c r="EX3522" s="42"/>
      <c r="EY3522" s="42"/>
      <c r="GP3522" s="42"/>
      <c r="GQ3522" s="42"/>
      <c r="GR3522" s="42"/>
      <c r="GS3522" s="42"/>
      <c r="GT3522" s="42"/>
    </row>
    <row r="3523" spans="32:202" x14ac:dyDescent="0.35">
      <c r="AF3523" s="42"/>
      <c r="AG3523" s="42"/>
      <c r="EX3523" s="42"/>
      <c r="EY3523" s="42"/>
      <c r="GP3523" s="42"/>
      <c r="GQ3523" s="42"/>
      <c r="GR3523" s="42"/>
      <c r="GS3523" s="42"/>
      <c r="GT3523" s="42"/>
    </row>
    <row r="3524" spans="32:202" x14ac:dyDescent="0.35">
      <c r="AF3524" s="42"/>
      <c r="AG3524" s="42"/>
      <c r="EX3524" s="42"/>
      <c r="EY3524" s="42"/>
      <c r="GP3524" s="42"/>
      <c r="GQ3524" s="42"/>
      <c r="GR3524" s="42"/>
      <c r="GS3524" s="42"/>
      <c r="GT3524" s="42"/>
    </row>
    <row r="3525" spans="32:202" x14ac:dyDescent="0.35">
      <c r="AF3525" s="42"/>
      <c r="AG3525" s="42"/>
      <c r="EX3525" s="42"/>
      <c r="EY3525" s="42"/>
      <c r="GP3525" s="42"/>
      <c r="GQ3525" s="42"/>
      <c r="GR3525" s="42"/>
      <c r="GS3525" s="42"/>
      <c r="GT3525" s="42"/>
    </row>
    <row r="3526" spans="32:202" x14ac:dyDescent="0.35">
      <c r="AF3526" s="42"/>
      <c r="AG3526" s="42"/>
      <c r="EX3526" s="42"/>
      <c r="EY3526" s="42"/>
      <c r="GP3526" s="42"/>
      <c r="GQ3526" s="42"/>
      <c r="GR3526" s="42"/>
      <c r="GS3526" s="42"/>
      <c r="GT3526" s="42"/>
    </row>
    <row r="3527" spans="32:202" x14ac:dyDescent="0.35">
      <c r="AF3527" s="42"/>
      <c r="AG3527" s="42"/>
      <c r="EX3527" s="42"/>
      <c r="EY3527" s="42"/>
      <c r="GP3527" s="42"/>
      <c r="GQ3527" s="42"/>
      <c r="GR3527" s="42"/>
      <c r="GS3527" s="42"/>
      <c r="GT3527" s="42"/>
    </row>
    <row r="3528" spans="32:202" x14ac:dyDescent="0.35">
      <c r="AF3528" s="42"/>
      <c r="AG3528" s="42"/>
      <c r="EX3528" s="42"/>
      <c r="EY3528" s="42"/>
      <c r="GP3528" s="42"/>
      <c r="GQ3528" s="42"/>
      <c r="GR3528" s="42"/>
      <c r="GS3528" s="42"/>
      <c r="GT3528" s="42"/>
    </row>
    <row r="3529" spans="32:202" x14ac:dyDescent="0.35">
      <c r="AF3529" s="42"/>
      <c r="AG3529" s="42"/>
      <c r="EX3529" s="42"/>
      <c r="EY3529" s="42"/>
      <c r="GP3529" s="42"/>
      <c r="GQ3529" s="42"/>
      <c r="GR3529" s="42"/>
      <c r="GS3529" s="42"/>
      <c r="GT3529" s="42"/>
    </row>
    <row r="3530" spans="32:202" x14ac:dyDescent="0.35">
      <c r="AF3530" s="42"/>
      <c r="AG3530" s="42"/>
      <c r="EX3530" s="42"/>
      <c r="EY3530" s="42"/>
      <c r="GP3530" s="42"/>
      <c r="GQ3530" s="42"/>
      <c r="GR3530" s="42"/>
      <c r="GS3530" s="42"/>
      <c r="GT3530" s="42"/>
    </row>
    <row r="3531" spans="32:202" x14ac:dyDescent="0.35">
      <c r="AF3531" s="42"/>
      <c r="AG3531" s="42"/>
      <c r="EX3531" s="42"/>
      <c r="EY3531" s="42"/>
      <c r="GP3531" s="42"/>
      <c r="GQ3531" s="42"/>
      <c r="GR3531" s="42"/>
      <c r="GS3531" s="42"/>
      <c r="GT3531" s="42"/>
    </row>
    <row r="3532" spans="32:202" x14ac:dyDescent="0.35">
      <c r="AF3532" s="42"/>
      <c r="AG3532" s="42"/>
      <c r="EX3532" s="42"/>
      <c r="EY3532" s="42"/>
      <c r="GP3532" s="42"/>
      <c r="GQ3532" s="42"/>
      <c r="GR3532" s="42"/>
      <c r="GS3532" s="42"/>
      <c r="GT3532" s="42"/>
    </row>
    <row r="3533" spans="32:202" x14ac:dyDescent="0.35">
      <c r="AF3533" s="42"/>
      <c r="AG3533" s="42"/>
      <c r="EX3533" s="42"/>
      <c r="EY3533" s="42"/>
      <c r="GP3533" s="42"/>
      <c r="GQ3533" s="42"/>
      <c r="GR3533" s="42"/>
      <c r="GS3533" s="42"/>
      <c r="GT3533" s="42"/>
    </row>
    <row r="3534" spans="32:202" x14ac:dyDescent="0.35">
      <c r="AF3534" s="42"/>
      <c r="AG3534" s="42"/>
      <c r="EX3534" s="42"/>
      <c r="EY3534" s="42"/>
      <c r="GP3534" s="42"/>
      <c r="GQ3534" s="42"/>
      <c r="GR3534" s="42"/>
      <c r="GS3534" s="42"/>
      <c r="GT3534" s="42"/>
    </row>
    <row r="3535" spans="32:202" x14ac:dyDescent="0.35">
      <c r="AF3535" s="42"/>
      <c r="AG3535" s="42"/>
      <c r="EX3535" s="42"/>
      <c r="EY3535" s="42"/>
      <c r="GP3535" s="42"/>
      <c r="GQ3535" s="42"/>
      <c r="GR3535" s="42"/>
      <c r="GS3535" s="42"/>
      <c r="GT3535" s="42"/>
    </row>
    <row r="3536" spans="32:202" x14ac:dyDescent="0.35">
      <c r="AF3536" s="42"/>
      <c r="AG3536" s="42"/>
      <c r="EX3536" s="42"/>
      <c r="EY3536" s="42"/>
      <c r="GP3536" s="42"/>
      <c r="GQ3536" s="42"/>
      <c r="GR3536" s="42"/>
      <c r="GS3536" s="42"/>
      <c r="GT3536" s="42"/>
    </row>
    <row r="3537" spans="32:202" x14ac:dyDescent="0.35">
      <c r="AF3537" s="42"/>
      <c r="AG3537" s="42"/>
      <c r="EX3537" s="42"/>
      <c r="EY3537" s="42"/>
      <c r="GP3537" s="42"/>
      <c r="GQ3537" s="42"/>
      <c r="GR3537" s="42"/>
      <c r="GS3537" s="42"/>
      <c r="GT3537" s="42"/>
    </row>
    <row r="3538" spans="32:202" x14ac:dyDescent="0.35">
      <c r="AF3538" s="42"/>
      <c r="AG3538" s="42"/>
      <c r="EX3538" s="42"/>
      <c r="EY3538" s="42"/>
      <c r="GP3538" s="42"/>
      <c r="GQ3538" s="42"/>
      <c r="GR3538" s="42"/>
      <c r="GS3538" s="42"/>
      <c r="GT3538" s="42"/>
    </row>
    <row r="3539" spans="32:202" x14ac:dyDescent="0.35">
      <c r="AF3539" s="42"/>
      <c r="AG3539" s="42"/>
      <c r="EX3539" s="42"/>
      <c r="EY3539" s="42"/>
      <c r="GP3539" s="42"/>
      <c r="GQ3539" s="42"/>
      <c r="GR3539" s="42"/>
      <c r="GS3539" s="42"/>
      <c r="GT3539" s="42"/>
    </row>
    <row r="3540" spans="32:202" x14ac:dyDescent="0.35">
      <c r="AF3540" s="42"/>
      <c r="AG3540" s="42"/>
      <c r="EX3540" s="42"/>
      <c r="EY3540" s="42"/>
      <c r="GP3540" s="42"/>
      <c r="GQ3540" s="42"/>
      <c r="GR3540" s="42"/>
      <c r="GS3540" s="42"/>
      <c r="GT3540" s="42"/>
    </row>
    <row r="3541" spans="32:202" x14ac:dyDescent="0.35">
      <c r="AF3541" s="42"/>
      <c r="AG3541" s="42"/>
      <c r="EX3541" s="42"/>
      <c r="EY3541" s="42"/>
      <c r="GP3541" s="42"/>
      <c r="GQ3541" s="42"/>
      <c r="GR3541" s="42"/>
      <c r="GS3541" s="42"/>
      <c r="GT3541" s="42"/>
    </row>
    <row r="3542" spans="32:202" x14ac:dyDescent="0.35">
      <c r="AF3542" s="42"/>
      <c r="AG3542" s="42"/>
      <c r="EX3542" s="42"/>
      <c r="EY3542" s="42"/>
      <c r="GP3542" s="42"/>
      <c r="GQ3542" s="42"/>
      <c r="GR3542" s="42"/>
      <c r="GS3542" s="42"/>
      <c r="GT3542" s="42"/>
    </row>
    <row r="3543" spans="32:202" x14ac:dyDescent="0.35">
      <c r="AF3543" s="42"/>
      <c r="AG3543" s="42"/>
      <c r="EX3543" s="42"/>
      <c r="EY3543" s="42"/>
      <c r="GP3543" s="42"/>
      <c r="GQ3543" s="42"/>
      <c r="GR3543" s="42"/>
      <c r="GS3543" s="42"/>
      <c r="GT3543" s="42"/>
    </row>
    <row r="3544" spans="32:202" x14ac:dyDescent="0.35">
      <c r="AF3544" s="42"/>
      <c r="AG3544" s="42"/>
      <c r="EX3544" s="42"/>
      <c r="EY3544" s="42"/>
      <c r="GP3544" s="42"/>
      <c r="GQ3544" s="42"/>
      <c r="GR3544" s="42"/>
      <c r="GS3544" s="42"/>
      <c r="GT3544" s="42"/>
    </row>
    <row r="3545" spans="32:202" x14ac:dyDescent="0.35">
      <c r="AF3545" s="42"/>
      <c r="AG3545" s="42"/>
      <c r="EX3545" s="42"/>
      <c r="EY3545" s="42"/>
      <c r="GP3545" s="42"/>
      <c r="GQ3545" s="42"/>
      <c r="GR3545" s="42"/>
      <c r="GS3545" s="42"/>
      <c r="GT3545" s="42"/>
    </row>
    <row r="3546" spans="32:202" x14ac:dyDescent="0.35">
      <c r="AF3546" s="42"/>
      <c r="AG3546" s="42"/>
      <c r="EX3546" s="42"/>
      <c r="EY3546" s="42"/>
      <c r="GP3546" s="42"/>
      <c r="GQ3546" s="42"/>
      <c r="GR3546" s="42"/>
      <c r="GS3546" s="42"/>
      <c r="GT3546" s="42"/>
    </row>
    <row r="3547" spans="32:202" x14ac:dyDescent="0.35">
      <c r="AF3547" s="42"/>
      <c r="AG3547" s="42"/>
      <c r="EX3547" s="42"/>
      <c r="EY3547" s="42"/>
      <c r="GP3547" s="42"/>
      <c r="GQ3547" s="42"/>
      <c r="GR3547" s="42"/>
      <c r="GS3547" s="42"/>
      <c r="GT3547" s="42"/>
    </row>
    <row r="3548" spans="32:202" x14ac:dyDescent="0.35">
      <c r="AF3548" s="42"/>
      <c r="AG3548" s="42"/>
      <c r="EX3548" s="42"/>
      <c r="EY3548" s="42"/>
      <c r="GP3548" s="42"/>
      <c r="GQ3548" s="42"/>
      <c r="GR3548" s="42"/>
      <c r="GS3548" s="42"/>
      <c r="GT3548" s="42"/>
    </row>
    <row r="3549" spans="32:202" x14ac:dyDescent="0.35">
      <c r="AF3549" s="42"/>
      <c r="AG3549" s="42"/>
      <c r="EX3549" s="42"/>
      <c r="EY3549" s="42"/>
      <c r="GP3549" s="42"/>
      <c r="GQ3549" s="42"/>
      <c r="GR3549" s="42"/>
      <c r="GS3549" s="42"/>
      <c r="GT3549" s="42"/>
    </row>
    <row r="3550" spans="32:202" x14ac:dyDescent="0.35">
      <c r="AF3550" s="42"/>
      <c r="AG3550" s="42"/>
      <c r="EX3550" s="42"/>
      <c r="EY3550" s="42"/>
      <c r="GP3550" s="42"/>
      <c r="GQ3550" s="42"/>
      <c r="GR3550" s="42"/>
      <c r="GS3550" s="42"/>
      <c r="GT3550" s="42"/>
    </row>
    <row r="3551" spans="32:202" x14ac:dyDescent="0.35">
      <c r="AF3551" s="42"/>
      <c r="AG3551" s="42"/>
      <c r="EX3551" s="42"/>
      <c r="EY3551" s="42"/>
      <c r="GP3551" s="42"/>
      <c r="GQ3551" s="42"/>
      <c r="GR3551" s="42"/>
      <c r="GS3551" s="42"/>
      <c r="GT3551" s="42"/>
    </row>
    <row r="3552" spans="32:202" x14ac:dyDescent="0.35">
      <c r="AF3552" s="42"/>
      <c r="AG3552" s="42"/>
      <c r="EX3552" s="42"/>
      <c r="EY3552" s="42"/>
      <c r="GP3552" s="42"/>
      <c r="GQ3552" s="42"/>
      <c r="GR3552" s="42"/>
      <c r="GS3552" s="42"/>
      <c r="GT3552" s="42"/>
    </row>
    <row r="3553" spans="32:202" x14ac:dyDescent="0.35">
      <c r="AF3553" s="42"/>
      <c r="AG3553" s="42"/>
      <c r="EX3553" s="42"/>
      <c r="EY3553" s="42"/>
      <c r="GP3553" s="42"/>
      <c r="GQ3553" s="42"/>
      <c r="GR3553" s="42"/>
      <c r="GS3553" s="42"/>
      <c r="GT3553" s="42"/>
    </row>
    <row r="3554" spans="32:202" x14ac:dyDescent="0.35">
      <c r="AF3554" s="42"/>
      <c r="AG3554" s="42"/>
      <c r="EX3554" s="42"/>
      <c r="EY3554" s="42"/>
      <c r="GP3554" s="42"/>
      <c r="GQ3554" s="42"/>
      <c r="GR3554" s="42"/>
      <c r="GS3554" s="42"/>
      <c r="GT3554" s="42"/>
    </row>
    <row r="3555" spans="32:202" x14ac:dyDescent="0.35">
      <c r="AF3555" s="42"/>
      <c r="AG3555" s="42"/>
      <c r="EX3555" s="42"/>
      <c r="EY3555" s="42"/>
      <c r="GP3555" s="42"/>
      <c r="GQ3555" s="42"/>
      <c r="GR3555" s="42"/>
      <c r="GS3555" s="42"/>
      <c r="GT3555" s="42"/>
    </row>
    <row r="3556" spans="32:202" x14ac:dyDescent="0.35">
      <c r="AF3556" s="42"/>
      <c r="AG3556" s="42"/>
      <c r="EX3556" s="42"/>
      <c r="EY3556" s="42"/>
      <c r="GP3556" s="42"/>
      <c r="GQ3556" s="42"/>
      <c r="GR3556" s="42"/>
      <c r="GS3556" s="42"/>
      <c r="GT3556" s="42"/>
    </row>
    <row r="3557" spans="32:202" x14ac:dyDescent="0.35">
      <c r="AF3557" s="42"/>
      <c r="AG3557" s="42"/>
      <c r="EX3557" s="42"/>
      <c r="EY3557" s="42"/>
      <c r="GP3557" s="42"/>
      <c r="GQ3557" s="42"/>
      <c r="GR3557" s="42"/>
      <c r="GS3557" s="42"/>
      <c r="GT3557" s="42"/>
    </row>
    <row r="3558" spans="32:202" x14ac:dyDescent="0.35">
      <c r="AF3558" s="42"/>
      <c r="AG3558" s="42"/>
      <c r="EX3558" s="42"/>
      <c r="EY3558" s="42"/>
      <c r="GP3558" s="42"/>
      <c r="GQ3558" s="42"/>
      <c r="GR3558" s="42"/>
      <c r="GS3558" s="42"/>
      <c r="GT3558" s="42"/>
    </row>
    <row r="3559" spans="32:202" x14ac:dyDescent="0.35">
      <c r="AF3559" s="42"/>
      <c r="AG3559" s="42"/>
      <c r="EX3559" s="42"/>
      <c r="EY3559" s="42"/>
      <c r="GP3559" s="42"/>
      <c r="GQ3559" s="42"/>
      <c r="GR3559" s="42"/>
      <c r="GS3559" s="42"/>
      <c r="GT3559" s="42"/>
    </row>
    <row r="3560" spans="32:202" x14ac:dyDescent="0.35">
      <c r="AF3560" s="42"/>
      <c r="AG3560" s="42"/>
      <c r="EX3560" s="42"/>
      <c r="EY3560" s="42"/>
      <c r="GP3560" s="42"/>
      <c r="GQ3560" s="42"/>
      <c r="GR3560" s="42"/>
      <c r="GS3560" s="42"/>
      <c r="GT3560" s="42"/>
    </row>
    <row r="3561" spans="32:202" x14ac:dyDescent="0.35">
      <c r="AF3561" s="42"/>
      <c r="AG3561" s="42"/>
      <c r="EX3561" s="42"/>
      <c r="EY3561" s="42"/>
      <c r="GP3561" s="42"/>
      <c r="GQ3561" s="42"/>
      <c r="GR3561" s="42"/>
      <c r="GS3561" s="42"/>
      <c r="GT3561" s="42"/>
    </row>
    <row r="3562" spans="32:202" x14ac:dyDescent="0.35">
      <c r="AF3562" s="42"/>
      <c r="AG3562" s="42"/>
      <c r="EX3562" s="42"/>
      <c r="EY3562" s="42"/>
      <c r="GP3562" s="42"/>
      <c r="GQ3562" s="42"/>
      <c r="GR3562" s="42"/>
      <c r="GS3562" s="42"/>
      <c r="GT3562" s="42"/>
    </row>
    <row r="3563" spans="32:202" x14ac:dyDescent="0.35">
      <c r="AF3563" s="42"/>
      <c r="AG3563" s="42"/>
      <c r="EX3563" s="42"/>
      <c r="EY3563" s="42"/>
      <c r="GP3563" s="42"/>
      <c r="GQ3563" s="42"/>
      <c r="GR3563" s="42"/>
      <c r="GS3563" s="42"/>
      <c r="GT3563" s="42"/>
    </row>
    <row r="3564" spans="32:202" x14ac:dyDescent="0.35">
      <c r="AF3564" s="42"/>
      <c r="AG3564" s="42"/>
      <c r="EX3564" s="42"/>
      <c r="EY3564" s="42"/>
      <c r="GP3564" s="42"/>
      <c r="GQ3564" s="42"/>
      <c r="GR3564" s="42"/>
      <c r="GS3564" s="42"/>
      <c r="GT3564" s="42"/>
    </row>
    <row r="3565" spans="32:202" x14ac:dyDescent="0.35">
      <c r="AF3565" s="42"/>
      <c r="AG3565" s="42"/>
      <c r="EX3565" s="42"/>
      <c r="EY3565" s="42"/>
      <c r="GP3565" s="42"/>
      <c r="GQ3565" s="42"/>
      <c r="GR3565" s="42"/>
      <c r="GS3565" s="42"/>
      <c r="GT3565" s="42"/>
    </row>
    <row r="3566" spans="32:202" x14ac:dyDescent="0.35">
      <c r="AF3566" s="42"/>
      <c r="AG3566" s="42"/>
      <c r="EX3566" s="42"/>
      <c r="EY3566" s="42"/>
      <c r="GP3566" s="42"/>
      <c r="GQ3566" s="42"/>
      <c r="GR3566" s="42"/>
      <c r="GS3566" s="42"/>
      <c r="GT3566" s="42"/>
    </row>
    <row r="3567" spans="32:202" x14ac:dyDescent="0.35">
      <c r="AF3567" s="42"/>
      <c r="AG3567" s="42"/>
      <c r="EX3567" s="42"/>
      <c r="EY3567" s="42"/>
      <c r="GP3567" s="42"/>
      <c r="GQ3567" s="42"/>
      <c r="GR3567" s="42"/>
      <c r="GS3567" s="42"/>
      <c r="GT3567" s="42"/>
    </row>
    <row r="3568" spans="32:202" x14ac:dyDescent="0.35">
      <c r="AF3568" s="42"/>
      <c r="AG3568" s="42"/>
      <c r="EX3568" s="42"/>
      <c r="EY3568" s="42"/>
      <c r="GP3568" s="42"/>
      <c r="GQ3568" s="42"/>
      <c r="GR3568" s="42"/>
      <c r="GS3568" s="42"/>
      <c r="GT3568" s="42"/>
    </row>
    <row r="3569" spans="32:202" x14ac:dyDescent="0.35">
      <c r="AF3569" s="42"/>
      <c r="AG3569" s="42"/>
      <c r="EX3569" s="42"/>
      <c r="EY3569" s="42"/>
      <c r="GP3569" s="42"/>
      <c r="GQ3569" s="42"/>
      <c r="GR3569" s="42"/>
      <c r="GS3569" s="42"/>
      <c r="GT3569" s="42"/>
    </row>
    <row r="3570" spans="32:202" x14ac:dyDescent="0.35">
      <c r="AF3570" s="42"/>
      <c r="AG3570" s="42"/>
      <c r="EX3570" s="42"/>
      <c r="EY3570" s="42"/>
      <c r="GP3570" s="42"/>
      <c r="GQ3570" s="42"/>
      <c r="GR3570" s="42"/>
      <c r="GS3570" s="42"/>
      <c r="GT3570" s="42"/>
    </row>
    <row r="3571" spans="32:202" x14ac:dyDescent="0.35">
      <c r="AF3571" s="42"/>
      <c r="AG3571" s="42"/>
      <c r="EX3571" s="42"/>
      <c r="EY3571" s="42"/>
      <c r="GP3571" s="42"/>
      <c r="GQ3571" s="42"/>
      <c r="GR3571" s="42"/>
      <c r="GS3571" s="42"/>
      <c r="GT3571" s="42"/>
    </row>
    <row r="3572" spans="32:202" x14ac:dyDescent="0.35">
      <c r="AF3572" s="42"/>
      <c r="AG3572" s="42"/>
      <c r="EX3572" s="42"/>
      <c r="EY3572" s="42"/>
      <c r="GP3572" s="42"/>
      <c r="GQ3572" s="42"/>
      <c r="GR3572" s="42"/>
      <c r="GS3572" s="42"/>
      <c r="GT3572" s="42"/>
    </row>
    <row r="3573" spans="32:202" x14ac:dyDescent="0.35">
      <c r="AF3573" s="42"/>
      <c r="AG3573" s="42"/>
      <c r="EX3573" s="42"/>
      <c r="EY3573" s="42"/>
      <c r="GP3573" s="42"/>
      <c r="GQ3573" s="42"/>
      <c r="GR3573" s="42"/>
      <c r="GS3573" s="42"/>
      <c r="GT3573" s="42"/>
    </row>
    <row r="3574" spans="32:202" x14ac:dyDescent="0.35">
      <c r="AF3574" s="42"/>
      <c r="AG3574" s="42"/>
      <c r="EX3574" s="42"/>
      <c r="EY3574" s="42"/>
      <c r="GP3574" s="42"/>
      <c r="GQ3574" s="42"/>
      <c r="GR3574" s="42"/>
      <c r="GS3574" s="42"/>
      <c r="GT3574" s="42"/>
    </row>
    <row r="3575" spans="32:202" x14ac:dyDescent="0.35">
      <c r="AF3575" s="42"/>
      <c r="AG3575" s="42"/>
      <c r="EX3575" s="42"/>
      <c r="EY3575" s="42"/>
      <c r="GP3575" s="42"/>
      <c r="GQ3575" s="42"/>
      <c r="GR3575" s="42"/>
      <c r="GS3575" s="42"/>
      <c r="GT3575" s="42"/>
    </row>
    <row r="3576" spans="32:202" x14ac:dyDescent="0.35">
      <c r="AF3576" s="42"/>
      <c r="AG3576" s="42"/>
      <c r="EX3576" s="42"/>
      <c r="EY3576" s="42"/>
      <c r="GP3576" s="42"/>
      <c r="GQ3576" s="42"/>
      <c r="GR3576" s="42"/>
      <c r="GS3576" s="42"/>
      <c r="GT3576" s="42"/>
    </row>
    <row r="3577" spans="32:202" x14ac:dyDescent="0.35">
      <c r="AF3577" s="42"/>
      <c r="AG3577" s="42"/>
      <c r="EX3577" s="42"/>
      <c r="EY3577" s="42"/>
      <c r="GP3577" s="42"/>
      <c r="GQ3577" s="42"/>
      <c r="GR3577" s="42"/>
      <c r="GS3577" s="42"/>
      <c r="GT3577" s="42"/>
    </row>
    <row r="3578" spans="32:202" x14ac:dyDescent="0.35">
      <c r="AF3578" s="42"/>
      <c r="AG3578" s="42"/>
      <c r="EX3578" s="42"/>
      <c r="EY3578" s="42"/>
      <c r="GP3578" s="42"/>
      <c r="GQ3578" s="42"/>
      <c r="GR3578" s="42"/>
      <c r="GS3578" s="42"/>
      <c r="GT3578" s="42"/>
    </row>
    <row r="3579" spans="32:202" x14ac:dyDescent="0.35">
      <c r="AF3579" s="42"/>
      <c r="AG3579" s="42"/>
      <c r="EX3579" s="42"/>
      <c r="EY3579" s="42"/>
      <c r="GP3579" s="42"/>
      <c r="GQ3579" s="42"/>
      <c r="GR3579" s="42"/>
      <c r="GS3579" s="42"/>
      <c r="GT3579" s="42"/>
    </row>
    <row r="3580" spans="32:202" x14ac:dyDescent="0.35">
      <c r="AF3580" s="42"/>
      <c r="AG3580" s="42"/>
      <c r="EX3580" s="42"/>
      <c r="EY3580" s="42"/>
      <c r="GP3580" s="42"/>
      <c r="GQ3580" s="42"/>
      <c r="GR3580" s="42"/>
      <c r="GS3580" s="42"/>
      <c r="GT3580" s="42"/>
    </row>
    <row r="3581" spans="32:202" x14ac:dyDescent="0.35">
      <c r="AF3581" s="42"/>
      <c r="AG3581" s="42"/>
      <c r="EX3581" s="42"/>
      <c r="EY3581" s="42"/>
      <c r="GP3581" s="42"/>
      <c r="GQ3581" s="42"/>
      <c r="GR3581" s="42"/>
      <c r="GS3581" s="42"/>
      <c r="GT3581" s="42"/>
    </row>
    <row r="3582" spans="32:202" x14ac:dyDescent="0.35">
      <c r="AF3582" s="42"/>
      <c r="AG3582" s="42"/>
      <c r="EX3582" s="42"/>
      <c r="EY3582" s="42"/>
      <c r="GP3582" s="42"/>
      <c r="GQ3582" s="42"/>
      <c r="GR3582" s="42"/>
      <c r="GS3582" s="42"/>
      <c r="GT3582" s="42"/>
    </row>
    <row r="3583" spans="32:202" x14ac:dyDescent="0.35">
      <c r="AF3583" s="42"/>
      <c r="AG3583" s="42"/>
      <c r="EX3583" s="42"/>
      <c r="EY3583" s="42"/>
      <c r="GP3583" s="42"/>
      <c r="GQ3583" s="42"/>
      <c r="GR3583" s="42"/>
      <c r="GS3583" s="42"/>
      <c r="GT3583" s="42"/>
    </row>
    <row r="3584" spans="32:202" x14ac:dyDescent="0.35">
      <c r="AF3584" s="42"/>
      <c r="AG3584" s="42"/>
      <c r="EX3584" s="42"/>
      <c r="EY3584" s="42"/>
      <c r="GP3584" s="42"/>
      <c r="GQ3584" s="42"/>
      <c r="GR3584" s="42"/>
      <c r="GS3584" s="42"/>
      <c r="GT3584" s="42"/>
    </row>
    <row r="3585" spans="32:202" x14ac:dyDescent="0.35">
      <c r="AF3585" s="42"/>
      <c r="AG3585" s="42"/>
      <c r="EX3585" s="42"/>
      <c r="EY3585" s="42"/>
      <c r="GP3585" s="42"/>
      <c r="GQ3585" s="42"/>
      <c r="GR3585" s="42"/>
      <c r="GS3585" s="42"/>
      <c r="GT3585" s="42"/>
    </row>
    <row r="3586" spans="32:202" x14ac:dyDescent="0.35">
      <c r="AF3586" s="42"/>
      <c r="AG3586" s="42"/>
      <c r="EX3586" s="42"/>
      <c r="EY3586" s="42"/>
      <c r="GP3586" s="42"/>
      <c r="GQ3586" s="42"/>
      <c r="GR3586" s="42"/>
      <c r="GS3586" s="42"/>
      <c r="GT3586" s="42"/>
    </row>
    <row r="3587" spans="32:202" x14ac:dyDescent="0.35">
      <c r="AF3587" s="42"/>
      <c r="AG3587" s="42"/>
      <c r="EX3587" s="42"/>
      <c r="EY3587" s="42"/>
      <c r="GP3587" s="42"/>
      <c r="GQ3587" s="42"/>
      <c r="GR3587" s="42"/>
      <c r="GS3587" s="42"/>
      <c r="GT3587" s="42"/>
    </row>
    <row r="3588" spans="32:202" x14ac:dyDescent="0.35">
      <c r="AF3588" s="42"/>
      <c r="AG3588" s="42"/>
      <c r="EX3588" s="42"/>
      <c r="EY3588" s="42"/>
      <c r="GP3588" s="42"/>
      <c r="GQ3588" s="42"/>
      <c r="GR3588" s="42"/>
      <c r="GS3588" s="42"/>
      <c r="GT3588" s="42"/>
    </row>
    <row r="3589" spans="32:202" x14ac:dyDescent="0.35">
      <c r="AF3589" s="42"/>
      <c r="AG3589" s="42"/>
      <c r="EX3589" s="42"/>
      <c r="EY3589" s="42"/>
      <c r="GP3589" s="42"/>
      <c r="GQ3589" s="42"/>
      <c r="GR3589" s="42"/>
      <c r="GS3589" s="42"/>
      <c r="GT3589" s="42"/>
    </row>
    <row r="3590" spans="32:202" x14ac:dyDescent="0.35">
      <c r="AF3590" s="42"/>
      <c r="AG3590" s="42"/>
      <c r="EX3590" s="42"/>
      <c r="EY3590" s="42"/>
      <c r="GP3590" s="42"/>
      <c r="GQ3590" s="42"/>
      <c r="GR3590" s="42"/>
      <c r="GS3590" s="42"/>
      <c r="GT3590" s="42"/>
    </row>
    <row r="3591" spans="32:202" x14ac:dyDescent="0.35">
      <c r="AF3591" s="42"/>
      <c r="AG3591" s="42"/>
      <c r="EX3591" s="42"/>
      <c r="EY3591" s="42"/>
      <c r="GP3591" s="42"/>
      <c r="GQ3591" s="42"/>
      <c r="GR3591" s="42"/>
      <c r="GS3591" s="42"/>
      <c r="GT3591" s="42"/>
    </row>
    <row r="3592" spans="32:202" x14ac:dyDescent="0.35">
      <c r="AF3592" s="42"/>
      <c r="AG3592" s="42"/>
      <c r="EX3592" s="42"/>
      <c r="EY3592" s="42"/>
      <c r="GP3592" s="42"/>
      <c r="GQ3592" s="42"/>
      <c r="GR3592" s="42"/>
      <c r="GS3592" s="42"/>
      <c r="GT3592" s="42"/>
    </row>
    <row r="3593" spans="32:202" x14ac:dyDescent="0.35">
      <c r="AF3593" s="42"/>
      <c r="AG3593" s="42"/>
      <c r="EX3593" s="42"/>
      <c r="EY3593" s="42"/>
      <c r="GP3593" s="42"/>
      <c r="GQ3593" s="42"/>
      <c r="GR3593" s="42"/>
      <c r="GS3593" s="42"/>
      <c r="GT3593" s="42"/>
    </row>
    <row r="3594" spans="32:202" x14ac:dyDescent="0.35">
      <c r="AF3594" s="42"/>
      <c r="AG3594" s="42"/>
      <c r="EX3594" s="42"/>
      <c r="EY3594" s="42"/>
      <c r="GP3594" s="42"/>
      <c r="GQ3594" s="42"/>
      <c r="GR3594" s="42"/>
      <c r="GS3594" s="42"/>
      <c r="GT3594" s="42"/>
    </row>
    <row r="3595" spans="32:202" x14ac:dyDescent="0.35">
      <c r="AF3595" s="42"/>
      <c r="AG3595" s="42"/>
      <c r="EX3595" s="42"/>
      <c r="EY3595" s="42"/>
      <c r="GP3595" s="42"/>
      <c r="GQ3595" s="42"/>
      <c r="GR3595" s="42"/>
      <c r="GS3595" s="42"/>
      <c r="GT3595" s="42"/>
    </row>
    <row r="3596" spans="32:202" x14ac:dyDescent="0.35">
      <c r="AF3596" s="42"/>
      <c r="AG3596" s="42"/>
      <c r="EX3596" s="42"/>
      <c r="EY3596" s="42"/>
      <c r="GP3596" s="42"/>
      <c r="GQ3596" s="42"/>
      <c r="GR3596" s="42"/>
      <c r="GS3596" s="42"/>
      <c r="GT3596" s="42"/>
    </row>
    <row r="3597" spans="32:202" x14ac:dyDescent="0.35">
      <c r="AF3597" s="42"/>
      <c r="AG3597" s="42"/>
      <c r="EX3597" s="42"/>
      <c r="EY3597" s="42"/>
      <c r="GP3597" s="42"/>
      <c r="GQ3597" s="42"/>
      <c r="GR3597" s="42"/>
      <c r="GS3597" s="42"/>
      <c r="GT3597" s="42"/>
    </row>
    <row r="3598" spans="32:202" x14ac:dyDescent="0.35">
      <c r="AF3598" s="42"/>
      <c r="AG3598" s="42"/>
      <c r="EX3598" s="42"/>
      <c r="EY3598" s="42"/>
      <c r="GP3598" s="42"/>
      <c r="GQ3598" s="42"/>
      <c r="GR3598" s="42"/>
      <c r="GS3598" s="42"/>
      <c r="GT3598" s="42"/>
    </row>
    <row r="3599" spans="32:202" x14ac:dyDescent="0.35">
      <c r="AF3599" s="42"/>
      <c r="AG3599" s="42"/>
      <c r="EX3599" s="42"/>
      <c r="EY3599" s="42"/>
      <c r="GP3599" s="42"/>
      <c r="GQ3599" s="42"/>
      <c r="GR3599" s="42"/>
      <c r="GS3599" s="42"/>
      <c r="GT3599" s="42"/>
    </row>
    <row r="3600" spans="32:202" x14ac:dyDescent="0.35">
      <c r="AF3600" s="42"/>
      <c r="AG3600" s="42"/>
      <c r="EX3600" s="42"/>
      <c r="EY3600" s="42"/>
      <c r="GP3600" s="42"/>
      <c r="GQ3600" s="42"/>
      <c r="GR3600" s="42"/>
      <c r="GS3600" s="42"/>
      <c r="GT3600" s="42"/>
    </row>
    <row r="3601" spans="32:202" x14ac:dyDescent="0.35">
      <c r="AF3601" s="42"/>
      <c r="AG3601" s="42"/>
      <c r="EX3601" s="42"/>
      <c r="EY3601" s="42"/>
      <c r="GP3601" s="42"/>
      <c r="GQ3601" s="42"/>
      <c r="GR3601" s="42"/>
      <c r="GS3601" s="42"/>
      <c r="GT3601" s="42"/>
    </row>
    <row r="3602" spans="32:202" x14ac:dyDescent="0.35">
      <c r="AF3602" s="42"/>
      <c r="AG3602" s="42"/>
      <c r="EX3602" s="42"/>
      <c r="EY3602" s="42"/>
      <c r="GP3602" s="42"/>
      <c r="GQ3602" s="42"/>
      <c r="GR3602" s="42"/>
      <c r="GS3602" s="42"/>
      <c r="GT3602" s="42"/>
    </row>
    <row r="3603" spans="32:202" x14ac:dyDescent="0.35">
      <c r="AF3603" s="42"/>
      <c r="AG3603" s="42"/>
      <c r="EX3603" s="42"/>
      <c r="EY3603" s="42"/>
      <c r="GP3603" s="42"/>
      <c r="GQ3603" s="42"/>
      <c r="GR3603" s="42"/>
      <c r="GS3603" s="42"/>
      <c r="GT3603" s="42"/>
    </row>
    <row r="3604" spans="32:202" x14ac:dyDescent="0.35">
      <c r="AF3604" s="42"/>
      <c r="AG3604" s="42"/>
      <c r="EX3604" s="42"/>
      <c r="EY3604" s="42"/>
      <c r="GP3604" s="42"/>
      <c r="GQ3604" s="42"/>
      <c r="GR3604" s="42"/>
      <c r="GS3604" s="42"/>
      <c r="GT3604" s="42"/>
    </row>
    <row r="3605" spans="32:202" x14ac:dyDescent="0.35">
      <c r="AF3605" s="42"/>
      <c r="AG3605" s="42"/>
      <c r="EX3605" s="42"/>
      <c r="EY3605" s="42"/>
      <c r="GP3605" s="42"/>
      <c r="GQ3605" s="42"/>
      <c r="GR3605" s="42"/>
      <c r="GS3605" s="42"/>
      <c r="GT3605" s="42"/>
    </row>
    <row r="3606" spans="32:202" x14ac:dyDescent="0.35">
      <c r="AF3606" s="42"/>
      <c r="AG3606" s="42"/>
      <c r="EX3606" s="42"/>
      <c r="EY3606" s="42"/>
      <c r="GP3606" s="42"/>
      <c r="GQ3606" s="42"/>
      <c r="GR3606" s="42"/>
      <c r="GS3606" s="42"/>
      <c r="GT3606" s="42"/>
    </row>
    <row r="3607" spans="32:202" x14ac:dyDescent="0.35">
      <c r="AF3607" s="42"/>
      <c r="AG3607" s="42"/>
      <c r="EX3607" s="42"/>
      <c r="EY3607" s="42"/>
      <c r="GP3607" s="42"/>
      <c r="GQ3607" s="42"/>
      <c r="GR3607" s="42"/>
      <c r="GS3607" s="42"/>
      <c r="GT3607" s="42"/>
    </row>
    <row r="3608" spans="32:202" x14ac:dyDescent="0.35">
      <c r="AF3608" s="42"/>
      <c r="AG3608" s="42"/>
      <c r="EX3608" s="42"/>
      <c r="EY3608" s="42"/>
      <c r="GP3608" s="42"/>
      <c r="GQ3608" s="42"/>
      <c r="GR3608" s="42"/>
      <c r="GS3608" s="42"/>
      <c r="GT3608" s="42"/>
    </row>
    <row r="3609" spans="32:202" x14ac:dyDescent="0.35">
      <c r="AF3609" s="42"/>
      <c r="AG3609" s="42"/>
      <c r="EX3609" s="42"/>
      <c r="EY3609" s="42"/>
      <c r="GP3609" s="42"/>
      <c r="GQ3609" s="42"/>
      <c r="GR3609" s="42"/>
      <c r="GS3609" s="42"/>
      <c r="GT3609" s="42"/>
    </row>
    <row r="3610" spans="32:202" x14ac:dyDescent="0.35">
      <c r="AF3610" s="42"/>
      <c r="AG3610" s="42"/>
      <c r="EX3610" s="42"/>
      <c r="EY3610" s="42"/>
      <c r="GP3610" s="42"/>
      <c r="GQ3610" s="42"/>
      <c r="GR3610" s="42"/>
      <c r="GS3610" s="42"/>
      <c r="GT3610" s="42"/>
    </row>
    <row r="3611" spans="32:202" x14ac:dyDescent="0.35">
      <c r="AF3611" s="42"/>
      <c r="AG3611" s="42"/>
      <c r="EX3611" s="42"/>
      <c r="EY3611" s="42"/>
      <c r="GP3611" s="42"/>
      <c r="GQ3611" s="42"/>
      <c r="GR3611" s="42"/>
      <c r="GS3611" s="42"/>
      <c r="GT3611" s="42"/>
    </row>
    <row r="3612" spans="32:202" x14ac:dyDescent="0.35">
      <c r="AF3612" s="42"/>
      <c r="AG3612" s="42"/>
      <c r="EX3612" s="42"/>
      <c r="EY3612" s="42"/>
      <c r="GP3612" s="42"/>
      <c r="GQ3612" s="42"/>
      <c r="GR3612" s="42"/>
      <c r="GS3612" s="42"/>
      <c r="GT3612" s="42"/>
    </row>
    <row r="3613" spans="32:202" x14ac:dyDescent="0.35">
      <c r="AF3613" s="42"/>
      <c r="AG3613" s="42"/>
      <c r="EX3613" s="42"/>
      <c r="EY3613" s="42"/>
      <c r="GP3613" s="42"/>
      <c r="GQ3613" s="42"/>
      <c r="GR3613" s="42"/>
      <c r="GS3613" s="42"/>
      <c r="GT3613" s="42"/>
    </row>
    <row r="3614" spans="32:202" x14ac:dyDescent="0.35">
      <c r="AF3614" s="42"/>
      <c r="AG3614" s="42"/>
      <c r="EX3614" s="42"/>
      <c r="EY3614" s="42"/>
      <c r="GP3614" s="42"/>
      <c r="GQ3614" s="42"/>
      <c r="GR3614" s="42"/>
      <c r="GS3614" s="42"/>
      <c r="GT3614" s="42"/>
    </row>
    <row r="3615" spans="32:202" x14ac:dyDescent="0.35">
      <c r="AF3615" s="42"/>
      <c r="AG3615" s="42"/>
      <c r="EX3615" s="42"/>
      <c r="EY3615" s="42"/>
      <c r="GP3615" s="42"/>
      <c r="GQ3615" s="42"/>
      <c r="GR3615" s="42"/>
      <c r="GS3615" s="42"/>
      <c r="GT3615" s="42"/>
    </row>
    <row r="3616" spans="32:202" x14ac:dyDescent="0.35">
      <c r="AF3616" s="42"/>
      <c r="AG3616" s="42"/>
      <c r="EX3616" s="42"/>
      <c r="EY3616" s="42"/>
      <c r="GP3616" s="42"/>
      <c r="GQ3616" s="42"/>
      <c r="GR3616" s="42"/>
      <c r="GS3616" s="42"/>
      <c r="GT3616" s="42"/>
    </row>
    <row r="3617" spans="32:202" x14ac:dyDescent="0.35">
      <c r="AF3617" s="42"/>
      <c r="AG3617" s="42"/>
      <c r="EX3617" s="42"/>
      <c r="EY3617" s="42"/>
      <c r="GP3617" s="42"/>
      <c r="GQ3617" s="42"/>
      <c r="GR3617" s="42"/>
      <c r="GS3617" s="42"/>
      <c r="GT3617" s="42"/>
    </row>
    <row r="3618" spans="32:202" x14ac:dyDescent="0.35">
      <c r="AF3618" s="42"/>
      <c r="AG3618" s="42"/>
      <c r="EX3618" s="42"/>
      <c r="EY3618" s="42"/>
      <c r="GP3618" s="42"/>
      <c r="GQ3618" s="42"/>
      <c r="GR3618" s="42"/>
      <c r="GS3618" s="42"/>
      <c r="GT3618" s="42"/>
    </row>
    <row r="3619" spans="32:202" x14ac:dyDescent="0.35">
      <c r="AF3619" s="42"/>
      <c r="AG3619" s="42"/>
      <c r="EX3619" s="42"/>
      <c r="EY3619" s="42"/>
      <c r="GP3619" s="42"/>
      <c r="GQ3619" s="42"/>
      <c r="GR3619" s="42"/>
      <c r="GS3619" s="42"/>
      <c r="GT3619" s="42"/>
    </row>
    <row r="3620" spans="32:202" x14ac:dyDescent="0.35">
      <c r="AF3620" s="42"/>
      <c r="AG3620" s="42"/>
      <c r="EX3620" s="42"/>
      <c r="EY3620" s="42"/>
      <c r="GP3620" s="42"/>
      <c r="GQ3620" s="42"/>
      <c r="GR3620" s="42"/>
      <c r="GS3620" s="42"/>
      <c r="GT3620" s="42"/>
    </row>
    <row r="3621" spans="32:202" x14ac:dyDescent="0.35">
      <c r="AF3621" s="42"/>
      <c r="AG3621" s="42"/>
      <c r="EX3621" s="42"/>
      <c r="EY3621" s="42"/>
      <c r="GP3621" s="42"/>
      <c r="GQ3621" s="42"/>
      <c r="GR3621" s="42"/>
      <c r="GS3621" s="42"/>
      <c r="GT3621" s="42"/>
    </row>
    <row r="3622" spans="32:202" x14ac:dyDescent="0.35">
      <c r="AF3622" s="42"/>
      <c r="AG3622" s="42"/>
      <c r="EX3622" s="42"/>
      <c r="EY3622" s="42"/>
      <c r="GP3622" s="42"/>
      <c r="GQ3622" s="42"/>
      <c r="GR3622" s="42"/>
      <c r="GS3622" s="42"/>
      <c r="GT3622" s="42"/>
    </row>
    <row r="3623" spans="32:202" x14ac:dyDescent="0.35">
      <c r="AF3623" s="42"/>
      <c r="AG3623" s="42"/>
      <c r="EX3623" s="42"/>
      <c r="EY3623" s="42"/>
      <c r="GP3623" s="42"/>
      <c r="GQ3623" s="42"/>
      <c r="GR3623" s="42"/>
      <c r="GS3623" s="42"/>
      <c r="GT3623" s="42"/>
    </row>
    <row r="3624" spans="32:202" x14ac:dyDescent="0.35">
      <c r="AF3624" s="42"/>
      <c r="AG3624" s="42"/>
      <c r="EX3624" s="42"/>
      <c r="EY3624" s="42"/>
      <c r="GP3624" s="42"/>
      <c r="GQ3624" s="42"/>
      <c r="GR3624" s="42"/>
      <c r="GS3624" s="42"/>
      <c r="GT3624" s="42"/>
    </row>
    <row r="3625" spans="32:202" x14ac:dyDescent="0.35">
      <c r="AF3625" s="42"/>
      <c r="AG3625" s="42"/>
      <c r="EX3625" s="42"/>
      <c r="EY3625" s="42"/>
      <c r="GP3625" s="42"/>
      <c r="GQ3625" s="42"/>
      <c r="GR3625" s="42"/>
      <c r="GS3625" s="42"/>
      <c r="GT3625" s="42"/>
    </row>
    <row r="3626" spans="32:202" x14ac:dyDescent="0.35">
      <c r="AF3626" s="42"/>
      <c r="AG3626" s="42"/>
      <c r="EX3626" s="42"/>
      <c r="EY3626" s="42"/>
      <c r="GP3626" s="42"/>
      <c r="GQ3626" s="42"/>
      <c r="GR3626" s="42"/>
      <c r="GS3626" s="42"/>
      <c r="GT3626" s="42"/>
    </row>
    <row r="3627" spans="32:202" x14ac:dyDescent="0.35">
      <c r="AF3627" s="42"/>
      <c r="AG3627" s="42"/>
      <c r="EX3627" s="42"/>
      <c r="EY3627" s="42"/>
      <c r="GP3627" s="42"/>
      <c r="GQ3627" s="42"/>
      <c r="GR3627" s="42"/>
      <c r="GS3627" s="42"/>
      <c r="GT3627" s="42"/>
    </row>
    <row r="3628" spans="32:202" x14ac:dyDescent="0.35">
      <c r="AF3628" s="42"/>
      <c r="AG3628" s="42"/>
      <c r="EX3628" s="42"/>
      <c r="EY3628" s="42"/>
      <c r="GP3628" s="42"/>
      <c r="GQ3628" s="42"/>
      <c r="GR3628" s="42"/>
      <c r="GS3628" s="42"/>
      <c r="GT3628" s="42"/>
    </row>
    <row r="3629" spans="32:202" x14ac:dyDescent="0.35">
      <c r="AF3629" s="42"/>
      <c r="AG3629" s="42"/>
      <c r="EX3629" s="42"/>
      <c r="EY3629" s="42"/>
      <c r="GP3629" s="42"/>
      <c r="GQ3629" s="42"/>
      <c r="GR3629" s="42"/>
      <c r="GS3629" s="42"/>
      <c r="GT3629" s="42"/>
    </row>
    <row r="3630" spans="32:202" x14ac:dyDescent="0.35">
      <c r="AF3630" s="42"/>
      <c r="AG3630" s="42"/>
      <c r="EX3630" s="42"/>
      <c r="EY3630" s="42"/>
      <c r="GP3630" s="42"/>
      <c r="GQ3630" s="42"/>
      <c r="GR3630" s="42"/>
      <c r="GS3630" s="42"/>
      <c r="GT3630" s="42"/>
    </row>
    <row r="3631" spans="32:202" x14ac:dyDescent="0.35">
      <c r="AF3631" s="42"/>
      <c r="AG3631" s="42"/>
      <c r="EX3631" s="42"/>
      <c r="EY3631" s="42"/>
      <c r="GP3631" s="42"/>
      <c r="GQ3631" s="42"/>
      <c r="GR3631" s="42"/>
      <c r="GS3631" s="42"/>
      <c r="GT3631" s="42"/>
    </row>
    <row r="3632" spans="32:202" x14ac:dyDescent="0.35">
      <c r="AF3632" s="42"/>
      <c r="AG3632" s="42"/>
      <c r="EX3632" s="42"/>
      <c r="EY3632" s="42"/>
      <c r="GP3632" s="42"/>
      <c r="GQ3632" s="42"/>
      <c r="GR3632" s="42"/>
      <c r="GS3632" s="42"/>
      <c r="GT3632" s="42"/>
    </row>
    <row r="3633" spans="32:202" x14ac:dyDescent="0.35">
      <c r="AF3633" s="42"/>
      <c r="AG3633" s="42"/>
      <c r="EX3633" s="42"/>
      <c r="EY3633" s="42"/>
      <c r="GP3633" s="42"/>
      <c r="GQ3633" s="42"/>
      <c r="GR3633" s="42"/>
      <c r="GS3633" s="42"/>
      <c r="GT3633" s="42"/>
    </row>
    <row r="3634" spans="32:202" x14ac:dyDescent="0.35">
      <c r="AF3634" s="42"/>
      <c r="AG3634" s="42"/>
      <c r="EX3634" s="42"/>
      <c r="EY3634" s="42"/>
      <c r="GP3634" s="42"/>
      <c r="GQ3634" s="42"/>
      <c r="GR3634" s="42"/>
      <c r="GS3634" s="42"/>
      <c r="GT3634" s="42"/>
    </row>
    <row r="3635" spans="32:202" x14ac:dyDescent="0.35">
      <c r="AF3635" s="42"/>
      <c r="AG3635" s="42"/>
      <c r="EX3635" s="42"/>
      <c r="EY3635" s="42"/>
      <c r="GP3635" s="42"/>
      <c r="GQ3635" s="42"/>
      <c r="GR3635" s="42"/>
      <c r="GS3635" s="42"/>
      <c r="GT3635" s="42"/>
    </row>
    <row r="3636" spans="32:202" x14ac:dyDescent="0.35">
      <c r="AF3636" s="42"/>
      <c r="AG3636" s="42"/>
      <c r="EX3636" s="42"/>
      <c r="EY3636" s="42"/>
      <c r="GP3636" s="42"/>
      <c r="GQ3636" s="42"/>
      <c r="GR3636" s="42"/>
      <c r="GS3636" s="42"/>
      <c r="GT3636" s="42"/>
    </row>
    <row r="3637" spans="32:202" x14ac:dyDescent="0.35">
      <c r="AF3637" s="42"/>
      <c r="AG3637" s="42"/>
      <c r="EX3637" s="42"/>
      <c r="EY3637" s="42"/>
      <c r="GP3637" s="42"/>
      <c r="GQ3637" s="42"/>
      <c r="GR3637" s="42"/>
      <c r="GS3637" s="42"/>
      <c r="GT3637" s="42"/>
    </row>
    <row r="3638" spans="32:202" x14ac:dyDescent="0.35">
      <c r="AF3638" s="42"/>
      <c r="AG3638" s="42"/>
      <c r="EX3638" s="42"/>
      <c r="EY3638" s="42"/>
      <c r="GP3638" s="42"/>
      <c r="GQ3638" s="42"/>
      <c r="GR3638" s="42"/>
      <c r="GS3638" s="42"/>
      <c r="GT3638" s="42"/>
    </row>
    <row r="3639" spans="32:202" x14ac:dyDescent="0.35">
      <c r="AF3639" s="42"/>
      <c r="AG3639" s="42"/>
      <c r="EX3639" s="42"/>
      <c r="EY3639" s="42"/>
      <c r="GP3639" s="42"/>
      <c r="GQ3639" s="42"/>
      <c r="GR3639" s="42"/>
      <c r="GS3639" s="42"/>
      <c r="GT3639" s="42"/>
    </row>
    <row r="3640" spans="32:202" x14ac:dyDescent="0.35">
      <c r="AF3640" s="42"/>
      <c r="AG3640" s="42"/>
      <c r="EX3640" s="42"/>
      <c r="EY3640" s="42"/>
      <c r="GP3640" s="42"/>
      <c r="GQ3640" s="42"/>
      <c r="GR3640" s="42"/>
      <c r="GS3640" s="42"/>
      <c r="GT3640" s="42"/>
    </row>
    <row r="3641" spans="32:202" x14ac:dyDescent="0.35">
      <c r="AF3641" s="42"/>
      <c r="AG3641" s="42"/>
      <c r="EX3641" s="42"/>
      <c r="EY3641" s="42"/>
      <c r="GP3641" s="42"/>
      <c r="GQ3641" s="42"/>
      <c r="GR3641" s="42"/>
      <c r="GS3641" s="42"/>
      <c r="GT3641" s="42"/>
    </row>
    <row r="3642" spans="32:202" x14ac:dyDescent="0.35">
      <c r="AF3642" s="42"/>
      <c r="AG3642" s="42"/>
      <c r="EX3642" s="42"/>
      <c r="EY3642" s="42"/>
      <c r="GP3642" s="42"/>
      <c r="GQ3642" s="42"/>
      <c r="GR3642" s="42"/>
      <c r="GS3642" s="42"/>
      <c r="GT3642" s="42"/>
    </row>
    <row r="3643" spans="32:202" x14ac:dyDescent="0.35">
      <c r="AF3643" s="42"/>
      <c r="AG3643" s="42"/>
      <c r="EX3643" s="42"/>
      <c r="EY3643" s="42"/>
      <c r="GP3643" s="42"/>
      <c r="GQ3643" s="42"/>
      <c r="GR3643" s="42"/>
      <c r="GS3643" s="42"/>
      <c r="GT3643" s="42"/>
    </row>
    <row r="3644" spans="32:202" x14ac:dyDescent="0.35">
      <c r="AF3644" s="42"/>
      <c r="AG3644" s="42"/>
      <c r="EX3644" s="42"/>
      <c r="EY3644" s="42"/>
      <c r="GP3644" s="42"/>
      <c r="GQ3644" s="42"/>
      <c r="GR3644" s="42"/>
      <c r="GS3644" s="42"/>
      <c r="GT3644" s="42"/>
    </row>
    <row r="3645" spans="32:202" x14ac:dyDescent="0.35">
      <c r="AF3645" s="42"/>
      <c r="AG3645" s="42"/>
      <c r="EX3645" s="42"/>
      <c r="EY3645" s="42"/>
      <c r="GP3645" s="42"/>
      <c r="GQ3645" s="42"/>
      <c r="GR3645" s="42"/>
      <c r="GS3645" s="42"/>
      <c r="GT3645" s="42"/>
    </row>
    <row r="3646" spans="32:202" x14ac:dyDescent="0.35">
      <c r="AF3646" s="42"/>
      <c r="AG3646" s="42"/>
      <c r="EX3646" s="42"/>
      <c r="EY3646" s="42"/>
      <c r="GP3646" s="42"/>
      <c r="GQ3646" s="42"/>
      <c r="GR3646" s="42"/>
      <c r="GS3646" s="42"/>
      <c r="GT3646" s="42"/>
    </row>
    <row r="3647" spans="32:202" x14ac:dyDescent="0.35">
      <c r="AF3647" s="42"/>
      <c r="AG3647" s="42"/>
      <c r="EX3647" s="42"/>
      <c r="EY3647" s="42"/>
      <c r="GP3647" s="42"/>
      <c r="GQ3647" s="42"/>
      <c r="GR3647" s="42"/>
      <c r="GS3647" s="42"/>
      <c r="GT3647" s="42"/>
    </row>
    <row r="3648" spans="32:202" x14ac:dyDescent="0.35">
      <c r="AF3648" s="42"/>
      <c r="AG3648" s="42"/>
      <c r="EX3648" s="42"/>
      <c r="EY3648" s="42"/>
      <c r="GP3648" s="42"/>
      <c r="GQ3648" s="42"/>
      <c r="GR3648" s="42"/>
      <c r="GS3648" s="42"/>
      <c r="GT3648" s="42"/>
    </row>
    <row r="3649" spans="32:202" x14ac:dyDescent="0.35">
      <c r="AF3649" s="42"/>
      <c r="AG3649" s="42"/>
      <c r="EX3649" s="42"/>
      <c r="EY3649" s="42"/>
      <c r="GP3649" s="42"/>
      <c r="GQ3649" s="42"/>
      <c r="GR3649" s="42"/>
      <c r="GS3649" s="42"/>
      <c r="GT3649" s="42"/>
    </row>
    <row r="3650" spans="32:202" x14ac:dyDescent="0.35">
      <c r="AF3650" s="42"/>
      <c r="AG3650" s="42"/>
      <c r="EX3650" s="42"/>
      <c r="EY3650" s="42"/>
      <c r="GP3650" s="42"/>
      <c r="GQ3650" s="42"/>
      <c r="GR3650" s="42"/>
      <c r="GS3650" s="42"/>
      <c r="GT3650" s="42"/>
    </row>
    <row r="3651" spans="32:202" x14ac:dyDescent="0.35">
      <c r="AF3651" s="42"/>
      <c r="AG3651" s="42"/>
      <c r="EX3651" s="42"/>
      <c r="EY3651" s="42"/>
      <c r="GP3651" s="42"/>
      <c r="GQ3651" s="42"/>
      <c r="GR3651" s="42"/>
      <c r="GS3651" s="42"/>
      <c r="GT3651" s="42"/>
    </row>
    <row r="3652" spans="32:202" x14ac:dyDescent="0.35">
      <c r="AF3652" s="42"/>
      <c r="AG3652" s="42"/>
      <c r="EX3652" s="42"/>
      <c r="EY3652" s="42"/>
      <c r="GP3652" s="42"/>
      <c r="GQ3652" s="42"/>
      <c r="GR3652" s="42"/>
      <c r="GS3652" s="42"/>
      <c r="GT3652" s="42"/>
    </row>
    <row r="3653" spans="32:202" x14ac:dyDescent="0.35">
      <c r="AF3653" s="42"/>
      <c r="AG3653" s="42"/>
      <c r="EX3653" s="42"/>
      <c r="EY3653" s="42"/>
      <c r="GP3653" s="42"/>
      <c r="GQ3653" s="42"/>
      <c r="GR3653" s="42"/>
      <c r="GS3653" s="42"/>
      <c r="GT3653" s="42"/>
    </row>
    <row r="3654" spans="32:202" x14ac:dyDescent="0.35">
      <c r="AF3654" s="42"/>
      <c r="AG3654" s="42"/>
      <c r="EX3654" s="42"/>
      <c r="EY3654" s="42"/>
      <c r="GP3654" s="42"/>
      <c r="GQ3654" s="42"/>
      <c r="GR3654" s="42"/>
      <c r="GS3654" s="42"/>
      <c r="GT3654" s="42"/>
    </row>
    <row r="3655" spans="32:202" x14ac:dyDescent="0.35">
      <c r="AF3655" s="42"/>
      <c r="AG3655" s="42"/>
      <c r="EX3655" s="42"/>
      <c r="EY3655" s="42"/>
      <c r="GP3655" s="42"/>
      <c r="GQ3655" s="42"/>
      <c r="GR3655" s="42"/>
      <c r="GS3655" s="42"/>
      <c r="GT3655" s="42"/>
    </row>
    <row r="3656" spans="32:202" x14ac:dyDescent="0.35">
      <c r="AF3656" s="42"/>
      <c r="AG3656" s="42"/>
      <c r="EX3656" s="42"/>
      <c r="EY3656" s="42"/>
      <c r="GP3656" s="42"/>
      <c r="GQ3656" s="42"/>
      <c r="GR3656" s="42"/>
      <c r="GS3656" s="42"/>
      <c r="GT3656" s="42"/>
    </row>
    <row r="3657" spans="32:202" x14ac:dyDescent="0.35">
      <c r="AF3657" s="42"/>
      <c r="AG3657" s="42"/>
      <c r="EX3657" s="42"/>
      <c r="EY3657" s="42"/>
      <c r="GP3657" s="42"/>
      <c r="GQ3657" s="42"/>
      <c r="GR3657" s="42"/>
      <c r="GS3657" s="42"/>
      <c r="GT3657" s="42"/>
    </row>
    <row r="3658" spans="32:202" x14ac:dyDescent="0.35">
      <c r="AF3658" s="42"/>
      <c r="AG3658" s="42"/>
      <c r="EX3658" s="42"/>
      <c r="EY3658" s="42"/>
      <c r="GP3658" s="42"/>
      <c r="GQ3658" s="42"/>
      <c r="GR3658" s="42"/>
      <c r="GS3658" s="42"/>
      <c r="GT3658" s="42"/>
    </row>
    <row r="3659" spans="32:202" x14ac:dyDescent="0.35">
      <c r="AF3659" s="42"/>
      <c r="AG3659" s="42"/>
      <c r="EX3659" s="42"/>
      <c r="EY3659" s="42"/>
      <c r="GP3659" s="42"/>
      <c r="GQ3659" s="42"/>
      <c r="GR3659" s="42"/>
      <c r="GS3659" s="42"/>
      <c r="GT3659" s="42"/>
    </row>
    <row r="3660" spans="32:202" x14ac:dyDescent="0.35">
      <c r="AF3660" s="42"/>
      <c r="AG3660" s="42"/>
      <c r="EX3660" s="42"/>
      <c r="EY3660" s="42"/>
      <c r="GP3660" s="42"/>
      <c r="GQ3660" s="42"/>
      <c r="GR3660" s="42"/>
      <c r="GS3660" s="42"/>
      <c r="GT3660" s="42"/>
    </row>
    <row r="3661" spans="32:202" x14ac:dyDescent="0.35">
      <c r="AF3661" s="42"/>
      <c r="AG3661" s="42"/>
      <c r="EX3661" s="42"/>
      <c r="EY3661" s="42"/>
      <c r="GP3661" s="42"/>
      <c r="GQ3661" s="42"/>
      <c r="GR3661" s="42"/>
      <c r="GS3661" s="42"/>
      <c r="GT3661" s="42"/>
    </row>
    <row r="3662" spans="32:202" x14ac:dyDescent="0.35">
      <c r="AF3662" s="42"/>
      <c r="AG3662" s="42"/>
      <c r="EX3662" s="42"/>
      <c r="EY3662" s="42"/>
      <c r="GP3662" s="42"/>
      <c r="GQ3662" s="42"/>
      <c r="GR3662" s="42"/>
      <c r="GS3662" s="42"/>
      <c r="GT3662" s="42"/>
    </row>
    <row r="3663" spans="32:202" x14ac:dyDescent="0.35">
      <c r="AF3663" s="42"/>
      <c r="AG3663" s="42"/>
      <c r="EX3663" s="42"/>
      <c r="EY3663" s="42"/>
      <c r="GP3663" s="42"/>
      <c r="GQ3663" s="42"/>
      <c r="GR3663" s="42"/>
      <c r="GS3663" s="42"/>
      <c r="GT3663" s="42"/>
    </row>
    <row r="3664" spans="32:202" x14ac:dyDescent="0.35">
      <c r="AF3664" s="42"/>
      <c r="AG3664" s="42"/>
      <c r="EX3664" s="42"/>
      <c r="EY3664" s="42"/>
      <c r="GP3664" s="42"/>
      <c r="GQ3664" s="42"/>
      <c r="GR3664" s="42"/>
      <c r="GS3664" s="42"/>
      <c r="GT3664" s="42"/>
    </row>
    <row r="3665" spans="32:202" x14ac:dyDescent="0.35">
      <c r="AF3665" s="42"/>
      <c r="AG3665" s="42"/>
      <c r="EX3665" s="42"/>
      <c r="EY3665" s="42"/>
      <c r="GP3665" s="42"/>
      <c r="GQ3665" s="42"/>
      <c r="GR3665" s="42"/>
      <c r="GS3665" s="42"/>
      <c r="GT3665" s="42"/>
    </row>
    <row r="3666" spans="32:202" x14ac:dyDescent="0.35">
      <c r="AF3666" s="42"/>
      <c r="AG3666" s="42"/>
      <c r="EX3666" s="42"/>
      <c r="EY3666" s="42"/>
      <c r="GP3666" s="42"/>
      <c r="GQ3666" s="42"/>
      <c r="GR3666" s="42"/>
      <c r="GS3666" s="42"/>
      <c r="GT3666" s="42"/>
    </row>
    <row r="3667" spans="32:202" x14ac:dyDescent="0.35">
      <c r="AF3667" s="42"/>
      <c r="AG3667" s="42"/>
      <c r="EX3667" s="42"/>
      <c r="EY3667" s="42"/>
      <c r="GP3667" s="42"/>
      <c r="GQ3667" s="42"/>
      <c r="GR3667" s="42"/>
      <c r="GS3667" s="42"/>
      <c r="GT3667" s="42"/>
    </row>
    <row r="3668" spans="32:202" x14ac:dyDescent="0.35">
      <c r="AF3668" s="42"/>
      <c r="AG3668" s="42"/>
      <c r="EX3668" s="42"/>
      <c r="EY3668" s="42"/>
      <c r="GP3668" s="42"/>
      <c r="GQ3668" s="42"/>
      <c r="GR3668" s="42"/>
      <c r="GS3668" s="42"/>
      <c r="GT3668" s="42"/>
    </row>
    <row r="3669" spans="32:202" x14ac:dyDescent="0.35">
      <c r="AF3669" s="42"/>
      <c r="AG3669" s="42"/>
      <c r="EX3669" s="42"/>
      <c r="EY3669" s="42"/>
      <c r="GP3669" s="42"/>
      <c r="GQ3669" s="42"/>
      <c r="GR3669" s="42"/>
      <c r="GS3669" s="42"/>
      <c r="GT3669" s="42"/>
    </row>
    <row r="3670" spans="32:202" x14ac:dyDescent="0.35">
      <c r="AF3670" s="42"/>
      <c r="AG3670" s="42"/>
      <c r="EX3670" s="42"/>
      <c r="EY3670" s="42"/>
      <c r="GP3670" s="42"/>
      <c r="GQ3670" s="42"/>
      <c r="GR3670" s="42"/>
      <c r="GS3670" s="42"/>
      <c r="GT3670" s="42"/>
    </row>
    <row r="3671" spans="32:202" x14ac:dyDescent="0.35">
      <c r="AF3671" s="42"/>
      <c r="AG3671" s="42"/>
      <c r="EX3671" s="42"/>
      <c r="EY3671" s="42"/>
      <c r="GP3671" s="42"/>
      <c r="GQ3671" s="42"/>
      <c r="GR3671" s="42"/>
      <c r="GS3671" s="42"/>
      <c r="GT3671" s="42"/>
    </row>
    <row r="3672" spans="32:202" x14ac:dyDescent="0.35">
      <c r="AF3672" s="42"/>
      <c r="AG3672" s="42"/>
      <c r="EX3672" s="42"/>
      <c r="EY3672" s="42"/>
      <c r="GP3672" s="42"/>
      <c r="GQ3672" s="42"/>
      <c r="GR3672" s="42"/>
      <c r="GS3672" s="42"/>
      <c r="GT3672" s="42"/>
    </row>
    <row r="3673" spans="32:202" x14ac:dyDescent="0.35">
      <c r="AF3673" s="42"/>
      <c r="AG3673" s="42"/>
      <c r="EX3673" s="42"/>
      <c r="EY3673" s="42"/>
      <c r="GP3673" s="42"/>
      <c r="GQ3673" s="42"/>
      <c r="GR3673" s="42"/>
      <c r="GS3673" s="42"/>
      <c r="GT3673" s="42"/>
    </row>
    <row r="3674" spans="32:202" x14ac:dyDescent="0.35">
      <c r="AF3674" s="42"/>
      <c r="AG3674" s="42"/>
      <c r="EX3674" s="42"/>
      <c r="EY3674" s="42"/>
      <c r="GP3674" s="42"/>
      <c r="GQ3674" s="42"/>
      <c r="GR3674" s="42"/>
      <c r="GS3674" s="42"/>
      <c r="GT3674" s="42"/>
    </row>
    <row r="3675" spans="32:202" x14ac:dyDescent="0.35">
      <c r="AF3675" s="42"/>
      <c r="AG3675" s="42"/>
      <c r="EX3675" s="42"/>
      <c r="EY3675" s="42"/>
      <c r="GP3675" s="42"/>
      <c r="GQ3675" s="42"/>
      <c r="GR3675" s="42"/>
      <c r="GS3675" s="42"/>
      <c r="GT3675" s="42"/>
    </row>
    <row r="3676" spans="32:202" x14ac:dyDescent="0.35">
      <c r="AF3676" s="42"/>
      <c r="AG3676" s="42"/>
      <c r="EX3676" s="42"/>
      <c r="EY3676" s="42"/>
      <c r="GP3676" s="42"/>
      <c r="GQ3676" s="42"/>
      <c r="GR3676" s="42"/>
      <c r="GS3676" s="42"/>
      <c r="GT3676" s="42"/>
    </row>
    <row r="3677" spans="32:202" x14ac:dyDescent="0.35">
      <c r="AF3677" s="42"/>
      <c r="AG3677" s="42"/>
      <c r="EX3677" s="42"/>
      <c r="EY3677" s="42"/>
      <c r="GP3677" s="42"/>
      <c r="GQ3677" s="42"/>
      <c r="GR3677" s="42"/>
      <c r="GS3677" s="42"/>
      <c r="GT3677" s="42"/>
    </row>
    <row r="3678" spans="32:202" x14ac:dyDescent="0.35">
      <c r="AF3678" s="42"/>
      <c r="AG3678" s="42"/>
      <c r="EX3678" s="42"/>
      <c r="EY3678" s="42"/>
      <c r="GP3678" s="42"/>
      <c r="GQ3678" s="42"/>
      <c r="GR3678" s="42"/>
      <c r="GS3678" s="42"/>
      <c r="GT3678" s="42"/>
    </row>
    <row r="3679" spans="32:202" x14ac:dyDescent="0.35">
      <c r="AF3679" s="42"/>
      <c r="AG3679" s="42"/>
      <c r="EX3679" s="42"/>
      <c r="EY3679" s="42"/>
      <c r="GP3679" s="42"/>
      <c r="GQ3679" s="42"/>
      <c r="GR3679" s="42"/>
      <c r="GS3679" s="42"/>
      <c r="GT3679" s="42"/>
    </row>
    <row r="3680" spans="32:202" x14ac:dyDescent="0.35">
      <c r="AF3680" s="42"/>
      <c r="AG3680" s="42"/>
      <c r="EX3680" s="42"/>
      <c r="EY3680" s="42"/>
      <c r="GP3680" s="42"/>
      <c r="GQ3680" s="42"/>
      <c r="GR3680" s="42"/>
      <c r="GS3680" s="42"/>
      <c r="GT3680" s="42"/>
    </row>
    <row r="3681" spans="32:202" x14ac:dyDescent="0.35">
      <c r="AF3681" s="42"/>
      <c r="AG3681" s="42"/>
      <c r="EX3681" s="42"/>
      <c r="EY3681" s="42"/>
      <c r="GP3681" s="42"/>
      <c r="GQ3681" s="42"/>
      <c r="GR3681" s="42"/>
      <c r="GS3681" s="42"/>
      <c r="GT3681" s="42"/>
    </row>
    <row r="3682" spans="32:202" x14ac:dyDescent="0.35">
      <c r="AF3682" s="42"/>
      <c r="AG3682" s="42"/>
      <c r="EX3682" s="42"/>
      <c r="EY3682" s="42"/>
      <c r="GP3682" s="42"/>
      <c r="GQ3682" s="42"/>
      <c r="GR3682" s="42"/>
      <c r="GS3682" s="42"/>
      <c r="GT3682" s="42"/>
    </row>
    <row r="3683" spans="32:202" x14ac:dyDescent="0.35">
      <c r="AF3683" s="42"/>
      <c r="AG3683" s="42"/>
      <c r="EX3683" s="42"/>
      <c r="EY3683" s="42"/>
      <c r="GP3683" s="42"/>
      <c r="GQ3683" s="42"/>
      <c r="GR3683" s="42"/>
      <c r="GS3683" s="42"/>
      <c r="GT3683" s="42"/>
    </row>
    <row r="3684" spans="32:202" x14ac:dyDescent="0.35">
      <c r="AF3684" s="42"/>
      <c r="AG3684" s="42"/>
      <c r="EX3684" s="42"/>
      <c r="EY3684" s="42"/>
      <c r="GP3684" s="42"/>
      <c r="GQ3684" s="42"/>
      <c r="GR3684" s="42"/>
      <c r="GS3684" s="42"/>
      <c r="GT3684" s="42"/>
    </row>
    <row r="3685" spans="32:202" x14ac:dyDescent="0.35">
      <c r="AF3685" s="42"/>
      <c r="AG3685" s="42"/>
      <c r="EX3685" s="42"/>
      <c r="EY3685" s="42"/>
      <c r="GP3685" s="42"/>
      <c r="GQ3685" s="42"/>
      <c r="GR3685" s="42"/>
      <c r="GS3685" s="42"/>
      <c r="GT3685" s="42"/>
    </row>
    <row r="3686" spans="32:202" x14ac:dyDescent="0.35">
      <c r="AF3686" s="42"/>
      <c r="AG3686" s="42"/>
      <c r="EX3686" s="42"/>
      <c r="EY3686" s="42"/>
      <c r="GP3686" s="42"/>
      <c r="GQ3686" s="42"/>
      <c r="GR3686" s="42"/>
      <c r="GS3686" s="42"/>
      <c r="GT3686" s="42"/>
    </row>
    <row r="3687" spans="32:202" x14ac:dyDescent="0.35">
      <c r="AF3687" s="42"/>
      <c r="AG3687" s="42"/>
      <c r="EX3687" s="42"/>
      <c r="EY3687" s="42"/>
      <c r="GP3687" s="42"/>
      <c r="GQ3687" s="42"/>
      <c r="GR3687" s="42"/>
      <c r="GS3687" s="42"/>
      <c r="GT3687" s="42"/>
    </row>
    <row r="3688" spans="32:202" x14ac:dyDescent="0.35">
      <c r="AF3688" s="42"/>
      <c r="AG3688" s="42"/>
      <c r="EX3688" s="42"/>
      <c r="EY3688" s="42"/>
      <c r="GP3688" s="42"/>
      <c r="GQ3688" s="42"/>
      <c r="GR3688" s="42"/>
      <c r="GS3688" s="42"/>
      <c r="GT3688" s="42"/>
    </row>
    <row r="3689" spans="32:202" x14ac:dyDescent="0.35">
      <c r="AF3689" s="42"/>
      <c r="AG3689" s="42"/>
      <c r="EX3689" s="42"/>
      <c r="EY3689" s="42"/>
      <c r="GP3689" s="42"/>
      <c r="GQ3689" s="42"/>
      <c r="GR3689" s="42"/>
      <c r="GS3689" s="42"/>
      <c r="GT3689" s="42"/>
    </row>
    <row r="3690" spans="32:202" x14ac:dyDescent="0.35">
      <c r="AF3690" s="42"/>
      <c r="AG3690" s="42"/>
      <c r="EX3690" s="42"/>
      <c r="EY3690" s="42"/>
      <c r="GP3690" s="42"/>
      <c r="GQ3690" s="42"/>
      <c r="GR3690" s="42"/>
      <c r="GS3690" s="42"/>
      <c r="GT3690" s="42"/>
    </row>
    <row r="3691" spans="32:202" x14ac:dyDescent="0.35">
      <c r="AF3691" s="42"/>
      <c r="AG3691" s="42"/>
      <c r="EX3691" s="42"/>
      <c r="EY3691" s="42"/>
      <c r="GP3691" s="42"/>
      <c r="GQ3691" s="42"/>
      <c r="GR3691" s="42"/>
      <c r="GS3691" s="42"/>
      <c r="GT3691" s="42"/>
    </row>
    <row r="3692" spans="32:202" x14ac:dyDescent="0.35">
      <c r="AF3692" s="42"/>
      <c r="AG3692" s="42"/>
      <c r="EX3692" s="42"/>
      <c r="EY3692" s="42"/>
      <c r="GP3692" s="42"/>
      <c r="GQ3692" s="42"/>
      <c r="GR3692" s="42"/>
      <c r="GS3692" s="42"/>
      <c r="GT3692" s="42"/>
    </row>
    <row r="3693" spans="32:202" x14ac:dyDescent="0.35">
      <c r="AF3693" s="42"/>
      <c r="AG3693" s="42"/>
      <c r="EX3693" s="42"/>
      <c r="EY3693" s="42"/>
      <c r="GP3693" s="42"/>
      <c r="GQ3693" s="42"/>
      <c r="GR3693" s="42"/>
      <c r="GS3693" s="42"/>
      <c r="GT3693" s="42"/>
    </row>
    <row r="3694" spans="32:202" x14ac:dyDescent="0.35">
      <c r="AF3694" s="42"/>
      <c r="AG3694" s="42"/>
      <c r="EX3694" s="42"/>
      <c r="EY3694" s="42"/>
      <c r="GP3694" s="42"/>
      <c r="GQ3694" s="42"/>
      <c r="GR3694" s="42"/>
      <c r="GS3694" s="42"/>
      <c r="GT3694" s="42"/>
    </row>
    <row r="3695" spans="32:202" x14ac:dyDescent="0.35">
      <c r="AF3695" s="42"/>
      <c r="AG3695" s="42"/>
      <c r="EX3695" s="42"/>
      <c r="EY3695" s="42"/>
      <c r="GP3695" s="42"/>
      <c r="GQ3695" s="42"/>
      <c r="GR3695" s="42"/>
      <c r="GS3695" s="42"/>
      <c r="GT3695" s="42"/>
    </row>
    <row r="3696" spans="32:202" x14ac:dyDescent="0.35">
      <c r="AF3696" s="42"/>
      <c r="AG3696" s="42"/>
      <c r="EX3696" s="42"/>
      <c r="EY3696" s="42"/>
      <c r="GP3696" s="42"/>
      <c r="GQ3696" s="42"/>
      <c r="GR3696" s="42"/>
      <c r="GS3696" s="42"/>
      <c r="GT3696" s="42"/>
    </row>
    <row r="3697" spans="32:202" x14ac:dyDescent="0.35">
      <c r="AF3697" s="42"/>
      <c r="AG3697" s="42"/>
      <c r="EX3697" s="42"/>
      <c r="EY3697" s="42"/>
      <c r="GP3697" s="42"/>
      <c r="GQ3697" s="42"/>
      <c r="GR3697" s="42"/>
      <c r="GS3697" s="42"/>
      <c r="GT3697" s="42"/>
    </row>
    <row r="3698" spans="32:202" x14ac:dyDescent="0.35">
      <c r="AF3698" s="42"/>
      <c r="AG3698" s="42"/>
      <c r="EX3698" s="42"/>
      <c r="EY3698" s="42"/>
      <c r="GP3698" s="42"/>
      <c r="GQ3698" s="42"/>
      <c r="GR3698" s="42"/>
      <c r="GS3698" s="42"/>
      <c r="GT3698" s="42"/>
    </row>
    <row r="3699" spans="32:202" x14ac:dyDescent="0.35">
      <c r="AF3699" s="42"/>
      <c r="AG3699" s="42"/>
      <c r="EX3699" s="42"/>
      <c r="EY3699" s="42"/>
      <c r="GP3699" s="42"/>
      <c r="GQ3699" s="42"/>
      <c r="GR3699" s="42"/>
      <c r="GS3699" s="42"/>
      <c r="GT3699" s="42"/>
    </row>
    <row r="3700" spans="32:202" x14ac:dyDescent="0.35">
      <c r="AF3700" s="42"/>
      <c r="AG3700" s="42"/>
      <c r="EX3700" s="42"/>
      <c r="EY3700" s="42"/>
      <c r="GP3700" s="42"/>
      <c r="GQ3700" s="42"/>
      <c r="GR3700" s="42"/>
      <c r="GS3700" s="42"/>
      <c r="GT3700" s="42"/>
    </row>
    <row r="3701" spans="32:202" x14ac:dyDescent="0.35">
      <c r="AF3701" s="42"/>
      <c r="AG3701" s="42"/>
      <c r="EX3701" s="42"/>
      <c r="EY3701" s="42"/>
      <c r="GP3701" s="42"/>
      <c r="GQ3701" s="42"/>
      <c r="GR3701" s="42"/>
      <c r="GS3701" s="42"/>
      <c r="GT3701" s="42"/>
    </row>
    <row r="3702" spans="32:202" x14ac:dyDescent="0.35">
      <c r="AF3702" s="42"/>
      <c r="AG3702" s="42"/>
      <c r="EX3702" s="42"/>
      <c r="EY3702" s="42"/>
      <c r="GP3702" s="42"/>
      <c r="GQ3702" s="42"/>
      <c r="GR3702" s="42"/>
      <c r="GS3702" s="42"/>
      <c r="GT3702" s="42"/>
    </row>
    <row r="3703" spans="32:202" x14ac:dyDescent="0.35">
      <c r="AF3703" s="42"/>
      <c r="AG3703" s="42"/>
      <c r="EX3703" s="42"/>
      <c r="EY3703" s="42"/>
      <c r="GP3703" s="42"/>
      <c r="GQ3703" s="42"/>
      <c r="GR3703" s="42"/>
      <c r="GS3703" s="42"/>
      <c r="GT3703" s="42"/>
    </row>
    <row r="3704" spans="32:202" x14ac:dyDescent="0.35">
      <c r="AF3704" s="42"/>
      <c r="AG3704" s="42"/>
      <c r="EX3704" s="42"/>
      <c r="EY3704" s="42"/>
      <c r="GP3704" s="42"/>
      <c r="GQ3704" s="42"/>
      <c r="GR3704" s="42"/>
      <c r="GS3704" s="42"/>
      <c r="GT3704" s="42"/>
    </row>
    <row r="3705" spans="32:202" x14ac:dyDescent="0.35">
      <c r="AF3705" s="42"/>
      <c r="AG3705" s="42"/>
      <c r="EX3705" s="42"/>
      <c r="EY3705" s="42"/>
      <c r="GP3705" s="42"/>
      <c r="GQ3705" s="42"/>
      <c r="GR3705" s="42"/>
      <c r="GS3705" s="42"/>
      <c r="GT3705" s="42"/>
    </row>
    <row r="3706" spans="32:202" x14ac:dyDescent="0.35">
      <c r="AF3706" s="42"/>
      <c r="AG3706" s="42"/>
      <c r="EX3706" s="42"/>
      <c r="EY3706" s="42"/>
      <c r="GP3706" s="42"/>
      <c r="GQ3706" s="42"/>
      <c r="GR3706" s="42"/>
      <c r="GS3706" s="42"/>
      <c r="GT3706" s="42"/>
    </row>
    <row r="3707" spans="32:202" x14ac:dyDescent="0.35">
      <c r="AF3707" s="42"/>
      <c r="AG3707" s="42"/>
      <c r="EX3707" s="42"/>
      <c r="EY3707" s="42"/>
      <c r="GP3707" s="42"/>
      <c r="GQ3707" s="42"/>
      <c r="GR3707" s="42"/>
      <c r="GS3707" s="42"/>
      <c r="GT3707" s="42"/>
    </row>
    <row r="3708" spans="32:202" x14ac:dyDescent="0.35">
      <c r="AF3708" s="42"/>
      <c r="AG3708" s="42"/>
      <c r="EX3708" s="42"/>
      <c r="EY3708" s="42"/>
      <c r="GP3708" s="42"/>
      <c r="GQ3708" s="42"/>
      <c r="GR3708" s="42"/>
      <c r="GS3708" s="42"/>
      <c r="GT3708" s="42"/>
    </row>
    <row r="3709" spans="32:202" x14ac:dyDescent="0.35">
      <c r="AF3709" s="42"/>
      <c r="AG3709" s="42"/>
      <c r="EX3709" s="42"/>
      <c r="EY3709" s="42"/>
      <c r="GP3709" s="42"/>
      <c r="GQ3709" s="42"/>
      <c r="GR3709" s="42"/>
      <c r="GS3709" s="42"/>
      <c r="GT3709" s="42"/>
    </row>
    <row r="3710" spans="32:202" x14ac:dyDescent="0.35">
      <c r="AF3710" s="42"/>
      <c r="AG3710" s="42"/>
      <c r="EX3710" s="42"/>
      <c r="EY3710" s="42"/>
      <c r="GP3710" s="42"/>
      <c r="GQ3710" s="42"/>
      <c r="GR3710" s="42"/>
      <c r="GS3710" s="42"/>
      <c r="GT3710" s="42"/>
    </row>
    <row r="3711" spans="32:202" x14ac:dyDescent="0.35">
      <c r="AF3711" s="42"/>
      <c r="AG3711" s="42"/>
      <c r="EX3711" s="42"/>
      <c r="EY3711" s="42"/>
      <c r="GP3711" s="42"/>
      <c r="GQ3711" s="42"/>
      <c r="GR3711" s="42"/>
      <c r="GS3711" s="42"/>
      <c r="GT3711" s="42"/>
    </row>
    <row r="3712" spans="32:202" x14ac:dyDescent="0.35">
      <c r="AF3712" s="42"/>
      <c r="AG3712" s="42"/>
      <c r="EX3712" s="42"/>
      <c r="EY3712" s="42"/>
      <c r="GP3712" s="42"/>
      <c r="GQ3712" s="42"/>
      <c r="GR3712" s="42"/>
      <c r="GS3712" s="42"/>
      <c r="GT3712" s="42"/>
    </row>
    <row r="3713" spans="32:202" x14ac:dyDescent="0.35">
      <c r="AF3713" s="42"/>
      <c r="AG3713" s="42"/>
      <c r="EX3713" s="42"/>
      <c r="EY3713" s="42"/>
      <c r="GP3713" s="42"/>
      <c r="GQ3713" s="42"/>
      <c r="GR3713" s="42"/>
      <c r="GS3713" s="42"/>
      <c r="GT3713" s="42"/>
    </row>
    <row r="3714" spans="32:202" x14ac:dyDescent="0.35">
      <c r="AF3714" s="42"/>
      <c r="AG3714" s="42"/>
      <c r="EX3714" s="42"/>
      <c r="EY3714" s="42"/>
      <c r="GP3714" s="42"/>
      <c r="GQ3714" s="42"/>
      <c r="GR3714" s="42"/>
      <c r="GS3714" s="42"/>
      <c r="GT3714" s="42"/>
    </row>
    <row r="3715" spans="32:202" x14ac:dyDescent="0.35">
      <c r="AF3715" s="42"/>
      <c r="AG3715" s="42"/>
      <c r="EX3715" s="42"/>
      <c r="EY3715" s="42"/>
      <c r="GP3715" s="42"/>
      <c r="GQ3715" s="42"/>
      <c r="GR3715" s="42"/>
      <c r="GS3715" s="42"/>
      <c r="GT3715" s="42"/>
    </row>
    <row r="3716" spans="32:202" x14ac:dyDescent="0.35">
      <c r="AF3716" s="42"/>
      <c r="AG3716" s="42"/>
      <c r="EX3716" s="42"/>
      <c r="EY3716" s="42"/>
      <c r="GP3716" s="42"/>
      <c r="GQ3716" s="42"/>
      <c r="GR3716" s="42"/>
      <c r="GS3716" s="42"/>
      <c r="GT3716" s="42"/>
    </row>
    <row r="3717" spans="32:202" x14ac:dyDescent="0.35">
      <c r="AF3717" s="42"/>
      <c r="AG3717" s="42"/>
      <c r="EX3717" s="42"/>
      <c r="EY3717" s="42"/>
      <c r="GP3717" s="42"/>
      <c r="GQ3717" s="42"/>
      <c r="GR3717" s="42"/>
      <c r="GS3717" s="42"/>
      <c r="GT3717" s="42"/>
    </row>
    <row r="3718" spans="32:202" x14ac:dyDescent="0.35">
      <c r="AF3718" s="42"/>
      <c r="AG3718" s="42"/>
      <c r="EX3718" s="42"/>
      <c r="EY3718" s="42"/>
      <c r="GP3718" s="42"/>
      <c r="GQ3718" s="42"/>
      <c r="GR3718" s="42"/>
      <c r="GS3718" s="42"/>
      <c r="GT3718" s="42"/>
    </row>
    <row r="3719" spans="32:202" x14ac:dyDescent="0.35">
      <c r="AF3719" s="42"/>
      <c r="AG3719" s="42"/>
      <c r="EX3719" s="42"/>
      <c r="EY3719" s="42"/>
      <c r="GP3719" s="42"/>
      <c r="GQ3719" s="42"/>
      <c r="GR3719" s="42"/>
      <c r="GS3719" s="42"/>
      <c r="GT3719" s="42"/>
    </row>
    <row r="3720" spans="32:202" x14ac:dyDescent="0.35">
      <c r="AF3720" s="42"/>
      <c r="AG3720" s="42"/>
      <c r="EX3720" s="42"/>
      <c r="EY3720" s="42"/>
      <c r="GP3720" s="42"/>
      <c r="GQ3720" s="42"/>
      <c r="GR3720" s="42"/>
      <c r="GS3720" s="42"/>
      <c r="GT3720" s="42"/>
    </row>
    <row r="3721" spans="32:202" x14ac:dyDescent="0.35">
      <c r="AF3721" s="42"/>
      <c r="AG3721" s="42"/>
      <c r="EX3721" s="42"/>
      <c r="EY3721" s="42"/>
      <c r="GP3721" s="42"/>
      <c r="GQ3721" s="42"/>
      <c r="GR3721" s="42"/>
      <c r="GS3721" s="42"/>
      <c r="GT3721" s="42"/>
    </row>
    <row r="3722" spans="32:202" x14ac:dyDescent="0.35">
      <c r="AF3722" s="42"/>
      <c r="AG3722" s="42"/>
      <c r="EX3722" s="42"/>
      <c r="EY3722" s="42"/>
      <c r="GP3722" s="42"/>
      <c r="GQ3722" s="42"/>
      <c r="GR3722" s="42"/>
      <c r="GS3722" s="42"/>
      <c r="GT3722" s="42"/>
    </row>
    <row r="3723" spans="32:202" x14ac:dyDescent="0.35">
      <c r="AF3723" s="42"/>
      <c r="AG3723" s="42"/>
      <c r="EX3723" s="42"/>
      <c r="EY3723" s="42"/>
      <c r="GP3723" s="42"/>
      <c r="GQ3723" s="42"/>
      <c r="GR3723" s="42"/>
      <c r="GS3723" s="42"/>
      <c r="GT3723" s="42"/>
    </row>
    <row r="3724" spans="32:202" x14ac:dyDescent="0.35">
      <c r="AF3724" s="42"/>
      <c r="AG3724" s="42"/>
      <c r="EX3724" s="42"/>
      <c r="EY3724" s="42"/>
      <c r="GP3724" s="42"/>
      <c r="GQ3724" s="42"/>
      <c r="GR3724" s="42"/>
      <c r="GS3724" s="42"/>
      <c r="GT3724" s="42"/>
    </row>
    <row r="3725" spans="32:202" x14ac:dyDescent="0.35">
      <c r="AF3725" s="42"/>
      <c r="AG3725" s="42"/>
      <c r="EX3725" s="42"/>
      <c r="EY3725" s="42"/>
      <c r="GP3725" s="42"/>
      <c r="GQ3725" s="42"/>
      <c r="GR3725" s="42"/>
      <c r="GS3725" s="42"/>
      <c r="GT3725" s="42"/>
    </row>
    <row r="3726" spans="32:202" x14ac:dyDescent="0.35">
      <c r="AF3726" s="42"/>
      <c r="AG3726" s="42"/>
      <c r="EX3726" s="42"/>
      <c r="EY3726" s="42"/>
      <c r="GP3726" s="42"/>
      <c r="GQ3726" s="42"/>
      <c r="GR3726" s="42"/>
      <c r="GS3726" s="42"/>
      <c r="GT3726" s="42"/>
    </row>
    <row r="3727" spans="32:202" x14ac:dyDescent="0.35">
      <c r="AF3727" s="42"/>
      <c r="AG3727" s="42"/>
      <c r="EX3727" s="42"/>
      <c r="EY3727" s="42"/>
      <c r="GP3727" s="42"/>
      <c r="GQ3727" s="42"/>
      <c r="GR3727" s="42"/>
      <c r="GS3727" s="42"/>
      <c r="GT3727" s="42"/>
    </row>
    <row r="3728" spans="32:202" x14ac:dyDescent="0.35">
      <c r="AF3728" s="42"/>
      <c r="AG3728" s="42"/>
      <c r="EX3728" s="42"/>
      <c r="EY3728" s="42"/>
      <c r="GP3728" s="42"/>
      <c r="GQ3728" s="42"/>
      <c r="GR3728" s="42"/>
      <c r="GS3728" s="42"/>
      <c r="GT3728" s="42"/>
    </row>
    <row r="3729" spans="32:202" x14ac:dyDescent="0.35">
      <c r="AF3729" s="42"/>
      <c r="AG3729" s="42"/>
      <c r="EX3729" s="42"/>
      <c r="EY3729" s="42"/>
      <c r="GP3729" s="42"/>
      <c r="GQ3729" s="42"/>
      <c r="GR3729" s="42"/>
      <c r="GS3729" s="42"/>
      <c r="GT3729" s="42"/>
    </row>
    <row r="3730" spans="32:202" x14ac:dyDescent="0.35">
      <c r="AF3730" s="42"/>
      <c r="AG3730" s="42"/>
      <c r="EX3730" s="42"/>
      <c r="EY3730" s="42"/>
      <c r="GP3730" s="42"/>
      <c r="GQ3730" s="42"/>
      <c r="GR3730" s="42"/>
      <c r="GS3730" s="42"/>
      <c r="GT3730" s="42"/>
    </row>
    <row r="3731" spans="32:202" x14ac:dyDescent="0.35">
      <c r="AF3731" s="42"/>
      <c r="AG3731" s="42"/>
      <c r="EX3731" s="42"/>
      <c r="EY3731" s="42"/>
      <c r="GP3731" s="42"/>
      <c r="GQ3731" s="42"/>
      <c r="GR3731" s="42"/>
      <c r="GS3731" s="42"/>
      <c r="GT3731" s="42"/>
    </row>
    <row r="3732" spans="32:202" x14ac:dyDescent="0.35">
      <c r="AF3732" s="42"/>
      <c r="AG3732" s="42"/>
      <c r="EX3732" s="42"/>
      <c r="EY3732" s="42"/>
      <c r="GP3732" s="42"/>
      <c r="GQ3732" s="42"/>
      <c r="GR3732" s="42"/>
      <c r="GS3732" s="42"/>
      <c r="GT3732" s="42"/>
    </row>
    <row r="3733" spans="32:202" x14ac:dyDescent="0.35">
      <c r="AF3733" s="42"/>
      <c r="AG3733" s="42"/>
      <c r="EX3733" s="42"/>
      <c r="EY3733" s="42"/>
      <c r="GP3733" s="42"/>
      <c r="GQ3733" s="42"/>
      <c r="GR3733" s="42"/>
      <c r="GS3733" s="42"/>
      <c r="GT3733" s="42"/>
    </row>
    <row r="3734" spans="32:202" x14ac:dyDescent="0.35">
      <c r="AF3734" s="42"/>
      <c r="AG3734" s="42"/>
      <c r="EX3734" s="42"/>
      <c r="EY3734" s="42"/>
      <c r="GP3734" s="42"/>
      <c r="GQ3734" s="42"/>
      <c r="GR3734" s="42"/>
      <c r="GS3734" s="42"/>
      <c r="GT3734" s="42"/>
    </row>
    <row r="3735" spans="32:202" x14ac:dyDescent="0.35">
      <c r="AF3735" s="42"/>
      <c r="AG3735" s="42"/>
      <c r="EX3735" s="42"/>
      <c r="EY3735" s="42"/>
      <c r="GP3735" s="42"/>
      <c r="GQ3735" s="42"/>
      <c r="GR3735" s="42"/>
      <c r="GS3735" s="42"/>
      <c r="GT3735" s="42"/>
    </row>
    <row r="3736" spans="32:202" x14ac:dyDescent="0.35">
      <c r="AF3736" s="42"/>
      <c r="AG3736" s="42"/>
      <c r="EX3736" s="42"/>
      <c r="EY3736" s="42"/>
      <c r="GP3736" s="42"/>
      <c r="GQ3736" s="42"/>
      <c r="GR3736" s="42"/>
      <c r="GS3736" s="42"/>
      <c r="GT3736" s="42"/>
    </row>
    <row r="3737" spans="32:202" x14ac:dyDescent="0.35">
      <c r="AF3737" s="42"/>
      <c r="AG3737" s="42"/>
      <c r="EX3737" s="42"/>
      <c r="EY3737" s="42"/>
      <c r="GP3737" s="42"/>
      <c r="GQ3737" s="42"/>
      <c r="GR3737" s="42"/>
      <c r="GS3737" s="42"/>
      <c r="GT3737" s="42"/>
    </row>
    <row r="3738" spans="32:202" x14ac:dyDescent="0.35">
      <c r="AF3738" s="42"/>
      <c r="AG3738" s="42"/>
      <c r="EX3738" s="42"/>
      <c r="EY3738" s="42"/>
      <c r="GP3738" s="42"/>
      <c r="GQ3738" s="42"/>
      <c r="GR3738" s="42"/>
      <c r="GS3738" s="42"/>
      <c r="GT3738" s="42"/>
    </row>
    <row r="3739" spans="32:202" x14ac:dyDescent="0.35">
      <c r="AF3739" s="42"/>
      <c r="AG3739" s="42"/>
      <c r="EX3739" s="42"/>
      <c r="EY3739" s="42"/>
      <c r="GP3739" s="42"/>
      <c r="GQ3739" s="42"/>
      <c r="GR3739" s="42"/>
      <c r="GS3739" s="42"/>
      <c r="GT3739" s="42"/>
    </row>
    <row r="3740" spans="32:202" x14ac:dyDescent="0.35">
      <c r="AF3740" s="42"/>
      <c r="AG3740" s="42"/>
      <c r="EX3740" s="42"/>
      <c r="EY3740" s="42"/>
      <c r="GP3740" s="42"/>
      <c r="GQ3740" s="42"/>
      <c r="GR3740" s="42"/>
      <c r="GS3740" s="42"/>
      <c r="GT3740" s="42"/>
    </row>
    <row r="3741" spans="32:202" x14ac:dyDescent="0.35">
      <c r="AF3741" s="42"/>
      <c r="AG3741" s="42"/>
      <c r="EX3741" s="42"/>
      <c r="EY3741" s="42"/>
      <c r="GP3741" s="42"/>
      <c r="GQ3741" s="42"/>
      <c r="GR3741" s="42"/>
      <c r="GS3741" s="42"/>
      <c r="GT3741" s="42"/>
    </row>
    <row r="3742" spans="32:202" x14ac:dyDescent="0.35">
      <c r="AF3742" s="42"/>
      <c r="AG3742" s="42"/>
      <c r="EX3742" s="42"/>
      <c r="EY3742" s="42"/>
      <c r="GP3742" s="42"/>
      <c r="GQ3742" s="42"/>
      <c r="GR3742" s="42"/>
      <c r="GS3742" s="42"/>
      <c r="GT3742" s="42"/>
    </row>
    <row r="3743" spans="32:202" x14ac:dyDescent="0.35">
      <c r="AF3743" s="42"/>
      <c r="AG3743" s="42"/>
      <c r="EX3743" s="42"/>
      <c r="EY3743" s="42"/>
      <c r="GP3743" s="42"/>
      <c r="GQ3743" s="42"/>
      <c r="GR3743" s="42"/>
      <c r="GS3743" s="42"/>
      <c r="GT3743" s="42"/>
    </row>
    <row r="3744" spans="32:202" x14ac:dyDescent="0.35">
      <c r="AF3744" s="42"/>
      <c r="AG3744" s="42"/>
      <c r="EX3744" s="42"/>
      <c r="EY3744" s="42"/>
      <c r="GP3744" s="42"/>
      <c r="GQ3744" s="42"/>
      <c r="GR3744" s="42"/>
      <c r="GS3744" s="42"/>
      <c r="GT3744" s="42"/>
    </row>
    <row r="3745" spans="32:202" x14ac:dyDescent="0.35">
      <c r="AF3745" s="42"/>
      <c r="AG3745" s="42"/>
      <c r="EX3745" s="42"/>
      <c r="EY3745" s="42"/>
      <c r="GP3745" s="42"/>
      <c r="GQ3745" s="42"/>
      <c r="GR3745" s="42"/>
      <c r="GS3745" s="42"/>
      <c r="GT3745" s="42"/>
    </row>
    <row r="3746" spans="32:202" x14ac:dyDescent="0.35">
      <c r="AF3746" s="42"/>
      <c r="AG3746" s="42"/>
      <c r="EX3746" s="42"/>
      <c r="EY3746" s="42"/>
      <c r="GP3746" s="42"/>
      <c r="GQ3746" s="42"/>
      <c r="GR3746" s="42"/>
      <c r="GS3746" s="42"/>
      <c r="GT3746" s="42"/>
    </row>
    <row r="3747" spans="32:202" x14ac:dyDescent="0.35">
      <c r="AF3747" s="42"/>
      <c r="AG3747" s="42"/>
      <c r="EX3747" s="42"/>
      <c r="EY3747" s="42"/>
      <c r="GP3747" s="42"/>
      <c r="GQ3747" s="42"/>
      <c r="GR3747" s="42"/>
      <c r="GS3747" s="42"/>
      <c r="GT3747" s="42"/>
    </row>
    <row r="3748" spans="32:202" x14ac:dyDescent="0.35">
      <c r="AF3748" s="42"/>
      <c r="AG3748" s="42"/>
      <c r="EX3748" s="42"/>
      <c r="EY3748" s="42"/>
      <c r="GP3748" s="42"/>
      <c r="GQ3748" s="42"/>
      <c r="GR3748" s="42"/>
      <c r="GS3748" s="42"/>
      <c r="GT3748" s="42"/>
    </row>
    <row r="3749" spans="32:202" x14ac:dyDescent="0.35">
      <c r="AF3749" s="42"/>
      <c r="AG3749" s="42"/>
      <c r="EX3749" s="42"/>
      <c r="EY3749" s="42"/>
      <c r="GP3749" s="42"/>
      <c r="GQ3749" s="42"/>
      <c r="GR3749" s="42"/>
      <c r="GS3749" s="42"/>
      <c r="GT3749" s="42"/>
    </row>
    <row r="3750" spans="32:202" x14ac:dyDescent="0.35">
      <c r="AF3750" s="42"/>
      <c r="AG3750" s="42"/>
      <c r="EX3750" s="42"/>
      <c r="EY3750" s="42"/>
      <c r="GP3750" s="42"/>
      <c r="GQ3750" s="42"/>
      <c r="GR3750" s="42"/>
      <c r="GS3750" s="42"/>
      <c r="GT3750" s="42"/>
    </row>
    <row r="3751" spans="32:202" x14ac:dyDescent="0.35">
      <c r="AF3751" s="42"/>
      <c r="AG3751" s="42"/>
      <c r="EX3751" s="42"/>
      <c r="EY3751" s="42"/>
      <c r="GP3751" s="42"/>
      <c r="GQ3751" s="42"/>
      <c r="GR3751" s="42"/>
      <c r="GS3751" s="42"/>
      <c r="GT3751" s="42"/>
    </row>
    <row r="3752" spans="32:202" x14ac:dyDescent="0.35">
      <c r="AF3752" s="42"/>
      <c r="AG3752" s="42"/>
      <c r="EX3752" s="42"/>
      <c r="EY3752" s="42"/>
      <c r="GP3752" s="42"/>
      <c r="GQ3752" s="42"/>
      <c r="GR3752" s="42"/>
      <c r="GS3752" s="42"/>
      <c r="GT3752" s="42"/>
    </row>
    <row r="3753" spans="32:202" x14ac:dyDescent="0.35">
      <c r="AF3753" s="42"/>
      <c r="AG3753" s="42"/>
      <c r="EX3753" s="42"/>
      <c r="EY3753" s="42"/>
      <c r="GP3753" s="42"/>
      <c r="GQ3753" s="42"/>
      <c r="GR3753" s="42"/>
      <c r="GS3753" s="42"/>
      <c r="GT3753" s="42"/>
    </row>
    <row r="3754" spans="32:202" x14ac:dyDescent="0.35">
      <c r="AF3754" s="42"/>
      <c r="AG3754" s="42"/>
      <c r="EX3754" s="42"/>
      <c r="EY3754" s="42"/>
      <c r="GP3754" s="42"/>
      <c r="GQ3754" s="42"/>
      <c r="GR3754" s="42"/>
      <c r="GS3754" s="42"/>
      <c r="GT3754" s="42"/>
    </row>
    <row r="3755" spans="32:202" x14ac:dyDescent="0.35">
      <c r="AF3755" s="42"/>
      <c r="AG3755" s="42"/>
      <c r="EX3755" s="42"/>
      <c r="EY3755" s="42"/>
      <c r="GP3755" s="42"/>
      <c r="GQ3755" s="42"/>
      <c r="GR3755" s="42"/>
      <c r="GS3755" s="42"/>
      <c r="GT3755" s="42"/>
    </row>
    <row r="3756" spans="32:202" x14ac:dyDescent="0.35">
      <c r="AF3756" s="42"/>
      <c r="AG3756" s="42"/>
      <c r="EX3756" s="42"/>
      <c r="EY3756" s="42"/>
      <c r="GP3756" s="42"/>
      <c r="GQ3756" s="42"/>
      <c r="GR3756" s="42"/>
      <c r="GS3756" s="42"/>
      <c r="GT3756" s="42"/>
    </row>
    <row r="3757" spans="32:202" x14ac:dyDescent="0.35">
      <c r="AF3757" s="42"/>
      <c r="AG3757" s="42"/>
      <c r="EX3757" s="42"/>
      <c r="EY3757" s="42"/>
      <c r="GP3757" s="42"/>
      <c r="GQ3757" s="42"/>
      <c r="GR3757" s="42"/>
      <c r="GS3757" s="42"/>
      <c r="GT3757" s="42"/>
    </row>
    <row r="3758" spans="32:202" x14ac:dyDescent="0.35">
      <c r="AF3758" s="42"/>
      <c r="AG3758" s="42"/>
      <c r="EX3758" s="42"/>
      <c r="EY3758" s="42"/>
      <c r="GP3758" s="42"/>
      <c r="GQ3758" s="42"/>
      <c r="GR3758" s="42"/>
      <c r="GS3758" s="42"/>
      <c r="GT3758" s="42"/>
    </row>
    <row r="3759" spans="32:202" x14ac:dyDescent="0.35">
      <c r="AF3759" s="42"/>
      <c r="AG3759" s="42"/>
      <c r="EX3759" s="42"/>
      <c r="EY3759" s="42"/>
      <c r="GP3759" s="42"/>
      <c r="GQ3759" s="42"/>
      <c r="GR3759" s="42"/>
      <c r="GS3759" s="42"/>
      <c r="GT3759" s="42"/>
    </row>
    <row r="3760" spans="32:202" x14ac:dyDescent="0.35">
      <c r="AF3760" s="42"/>
      <c r="AG3760" s="42"/>
      <c r="EX3760" s="42"/>
      <c r="EY3760" s="42"/>
      <c r="GP3760" s="42"/>
      <c r="GQ3760" s="42"/>
      <c r="GR3760" s="42"/>
      <c r="GS3760" s="42"/>
      <c r="GT3760" s="42"/>
    </row>
    <row r="3761" spans="32:202" x14ac:dyDescent="0.35">
      <c r="AF3761" s="42"/>
      <c r="AG3761" s="42"/>
      <c r="EX3761" s="42"/>
      <c r="EY3761" s="42"/>
      <c r="GP3761" s="42"/>
      <c r="GQ3761" s="42"/>
      <c r="GR3761" s="42"/>
      <c r="GS3761" s="42"/>
      <c r="GT3761" s="42"/>
    </row>
    <row r="3762" spans="32:202" x14ac:dyDescent="0.35">
      <c r="AF3762" s="42"/>
      <c r="AG3762" s="42"/>
      <c r="EX3762" s="42"/>
      <c r="EY3762" s="42"/>
      <c r="GP3762" s="42"/>
      <c r="GQ3762" s="42"/>
      <c r="GR3762" s="42"/>
      <c r="GS3762" s="42"/>
      <c r="GT3762" s="42"/>
    </row>
    <row r="3763" spans="32:202" x14ac:dyDescent="0.35">
      <c r="AF3763" s="42"/>
      <c r="AG3763" s="42"/>
      <c r="EX3763" s="42"/>
      <c r="EY3763" s="42"/>
      <c r="GP3763" s="42"/>
      <c r="GQ3763" s="42"/>
      <c r="GR3763" s="42"/>
      <c r="GS3763" s="42"/>
      <c r="GT3763" s="42"/>
    </row>
    <row r="3764" spans="32:202" x14ac:dyDescent="0.35">
      <c r="AF3764" s="42"/>
      <c r="AG3764" s="42"/>
      <c r="EX3764" s="42"/>
      <c r="EY3764" s="42"/>
      <c r="GP3764" s="42"/>
      <c r="GQ3764" s="42"/>
      <c r="GR3764" s="42"/>
      <c r="GS3764" s="42"/>
      <c r="GT3764" s="42"/>
    </row>
    <row r="3765" spans="32:202" x14ac:dyDescent="0.35">
      <c r="AF3765" s="42"/>
      <c r="AG3765" s="42"/>
      <c r="EX3765" s="42"/>
      <c r="EY3765" s="42"/>
      <c r="GP3765" s="42"/>
      <c r="GQ3765" s="42"/>
      <c r="GR3765" s="42"/>
      <c r="GS3765" s="42"/>
      <c r="GT3765" s="42"/>
    </row>
    <row r="3766" spans="32:202" x14ac:dyDescent="0.35">
      <c r="AF3766" s="42"/>
      <c r="AG3766" s="42"/>
      <c r="EX3766" s="42"/>
      <c r="EY3766" s="42"/>
      <c r="GP3766" s="42"/>
      <c r="GQ3766" s="42"/>
      <c r="GR3766" s="42"/>
      <c r="GS3766" s="42"/>
      <c r="GT3766" s="42"/>
    </row>
    <row r="3767" spans="32:202" x14ac:dyDescent="0.35">
      <c r="AF3767" s="42"/>
      <c r="AG3767" s="42"/>
      <c r="EX3767" s="42"/>
      <c r="EY3767" s="42"/>
      <c r="GP3767" s="42"/>
      <c r="GQ3767" s="42"/>
      <c r="GR3767" s="42"/>
      <c r="GS3767" s="42"/>
      <c r="GT3767" s="42"/>
    </row>
    <row r="3768" spans="32:202" x14ac:dyDescent="0.35">
      <c r="AF3768" s="42"/>
      <c r="AG3768" s="42"/>
      <c r="EX3768" s="42"/>
      <c r="EY3768" s="42"/>
      <c r="GP3768" s="42"/>
      <c r="GQ3768" s="42"/>
      <c r="GR3768" s="42"/>
      <c r="GS3768" s="42"/>
      <c r="GT3768" s="42"/>
    </row>
    <row r="3769" spans="32:202" x14ac:dyDescent="0.35">
      <c r="AF3769" s="42"/>
      <c r="AG3769" s="42"/>
      <c r="EX3769" s="42"/>
      <c r="EY3769" s="42"/>
      <c r="GP3769" s="42"/>
      <c r="GQ3769" s="42"/>
      <c r="GR3769" s="42"/>
      <c r="GS3769" s="42"/>
      <c r="GT3769" s="42"/>
    </row>
    <row r="3770" spans="32:202" x14ac:dyDescent="0.35">
      <c r="AF3770" s="42"/>
      <c r="AG3770" s="42"/>
      <c r="EX3770" s="42"/>
      <c r="EY3770" s="42"/>
      <c r="GP3770" s="42"/>
      <c r="GQ3770" s="42"/>
      <c r="GR3770" s="42"/>
      <c r="GS3770" s="42"/>
      <c r="GT3770" s="42"/>
    </row>
    <row r="3771" spans="32:202" x14ac:dyDescent="0.35">
      <c r="AF3771" s="42"/>
      <c r="AG3771" s="42"/>
      <c r="EX3771" s="42"/>
      <c r="EY3771" s="42"/>
      <c r="GP3771" s="42"/>
      <c r="GQ3771" s="42"/>
      <c r="GR3771" s="42"/>
      <c r="GS3771" s="42"/>
      <c r="GT3771" s="42"/>
    </row>
    <row r="3772" spans="32:202" x14ac:dyDescent="0.35">
      <c r="AF3772" s="42"/>
      <c r="AG3772" s="42"/>
      <c r="EX3772" s="42"/>
      <c r="EY3772" s="42"/>
      <c r="GP3772" s="42"/>
      <c r="GQ3772" s="42"/>
      <c r="GR3772" s="42"/>
      <c r="GS3772" s="42"/>
      <c r="GT3772" s="42"/>
    </row>
    <row r="3773" spans="32:202" x14ac:dyDescent="0.35">
      <c r="AF3773" s="42"/>
      <c r="AG3773" s="42"/>
      <c r="EX3773" s="42"/>
      <c r="EY3773" s="42"/>
      <c r="GP3773" s="42"/>
      <c r="GQ3773" s="42"/>
      <c r="GR3773" s="42"/>
      <c r="GS3773" s="42"/>
      <c r="GT3773" s="42"/>
    </row>
    <row r="3774" spans="32:202" x14ac:dyDescent="0.35">
      <c r="AF3774" s="42"/>
      <c r="AG3774" s="42"/>
      <c r="EX3774" s="42"/>
      <c r="EY3774" s="42"/>
      <c r="GP3774" s="42"/>
      <c r="GQ3774" s="42"/>
      <c r="GR3774" s="42"/>
      <c r="GS3774" s="42"/>
      <c r="GT3774" s="42"/>
    </row>
    <row r="3775" spans="32:202" x14ac:dyDescent="0.35">
      <c r="AF3775" s="42"/>
      <c r="AG3775" s="42"/>
      <c r="EX3775" s="42"/>
      <c r="EY3775" s="42"/>
      <c r="GP3775" s="42"/>
      <c r="GQ3775" s="42"/>
      <c r="GR3775" s="42"/>
      <c r="GS3775" s="42"/>
      <c r="GT3775" s="42"/>
    </row>
    <row r="3776" spans="32:202" x14ac:dyDescent="0.35">
      <c r="AF3776" s="42"/>
      <c r="AG3776" s="42"/>
      <c r="EX3776" s="42"/>
      <c r="EY3776" s="42"/>
      <c r="GP3776" s="42"/>
      <c r="GQ3776" s="42"/>
      <c r="GR3776" s="42"/>
      <c r="GS3776" s="42"/>
      <c r="GT3776" s="42"/>
    </row>
    <row r="3777" spans="32:202" x14ac:dyDescent="0.35">
      <c r="AF3777" s="42"/>
      <c r="AG3777" s="42"/>
      <c r="EX3777" s="42"/>
      <c r="EY3777" s="42"/>
      <c r="GP3777" s="42"/>
      <c r="GQ3777" s="42"/>
      <c r="GR3777" s="42"/>
      <c r="GS3777" s="42"/>
      <c r="GT3777" s="42"/>
    </row>
    <row r="3778" spans="32:202" x14ac:dyDescent="0.35">
      <c r="AF3778" s="42"/>
      <c r="AG3778" s="42"/>
      <c r="EX3778" s="42"/>
      <c r="EY3778" s="42"/>
      <c r="GP3778" s="42"/>
      <c r="GQ3778" s="42"/>
      <c r="GR3778" s="42"/>
      <c r="GS3778" s="42"/>
      <c r="GT3778" s="42"/>
    </row>
    <row r="3779" spans="32:202" x14ac:dyDescent="0.35">
      <c r="AF3779" s="42"/>
      <c r="AG3779" s="42"/>
      <c r="EX3779" s="42"/>
      <c r="EY3779" s="42"/>
      <c r="GP3779" s="42"/>
      <c r="GQ3779" s="42"/>
      <c r="GR3779" s="42"/>
      <c r="GS3779" s="42"/>
      <c r="GT3779" s="42"/>
    </row>
    <row r="3780" spans="32:202" x14ac:dyDescent="0.35">
      <c r="AF3780" s="42"/>
      <c r="AG3780" s="42"/>
      <c r="EX3780" s="42"/>
      <c r="EY3780" s="42"/>
      <c r="GP3780" s="42"/>
      <c r="GQ3780" s="42"/>
      <c r="GR3780" s="42"/>
      <c r="GS3780" s="42"/>
      <c r="GT3780" s="42"/>
    </row>
    <row r="3781" spans="32:202" x14ac:dyDescent="0.35">
      <c r="AF3781" s="42"/>
      <c r="AG3781" s="42"/>
      <c r="EX3781" s="42"/>
      <c r="EY3781" s="42"/>
      <c r="GP3781" s="42"/>
      <c r="GQ3781" s="42"/>
      <c r="GR3781" s="42"/>
      <c r="GS3781" s="42"/>
      <c r="GT3781" s="42"/>
    </row>
    <row r="3782" spans="32:202" x14ac:dyDescent="0.35">
      <c r="AF3782" s="42"/>
      <c r="AG3782" s="42"/>
      <c r="EX3782" s="42"/>
      <c r="EY3782" s="42"/>
      <c r="GP3782" s="42"/>
      <c r="GQ3782" s="42"/>
      <c r="GR3782" s="42"/>
      <c r="GS3782" s="42"/>
      <c r="GT3782" s="42"/>
    </row>
    <row r="3783" spans="32:202" x14ac:dyDescent="0.35">
      <c r="AF3783" s="42"/>
      <c r="AG3783" s="42"/>
      <c r="EX3783" s="42"/>
      <c r="EY3783" s="42"/>
      <c r="GP3783" s="42"/>
      <c r="GQ3783" s="42"/>
      <c r="GR3783" s="42"/>
      <c r="GS3783" s="42"/>
      <c r="GT3783" s="42"/>
    </row>
    <row r="3784" spans="32:202" x14ac:dyDescent="0.35">
      <c r="AF3784" s="42"/>
      <c r="AG3784" s="42"/>
      <c r="EX3784" s="42"/>
      <c r="EY3784" s="42"/>
      <c r="GP3784" s="42"/>
      <c r="GQ3784" s="42"/>
      <c r="GR3784" s="42"/>
      <c r="GS3784" s="42"/>
      <c r="GT3784" s="42"/>
    </row>
    <row r="3785" spans="32:202" x14ac:dyDescent="0.35">
      <c r="AF3785" s="42"/>
      <c r="AG3785" s="42"/>
      <c r="EX3785" s="42"/>
      <c r="EY3785" s="42"/>
      <c r="GP3785" s="42"/>
      <c r="GQ3785" s="42"/>
      <c r="GR3785" s="42"/>
      <c r="GS3785" s="42"/>
      <c r="GT3785" s="42"/>
    </row>
    <row r="3786" spans="32:202" x14ac:dyDescent="0.35">
      <c r="AF3786" s="42"/>
      <c r="AG3786" s="42"/>
      <c r="EX3786" s="42"/>
      <c r="EY3786" s="42"/>
      <c r="GP3786" s="42"/>
      <c r="GQ3786" s="42"/>
      <c r="GR3786" s="42"/>
      <c r="GS3786" s="42"/>
      <c r="GT3786" s="42"/>
    </row>
    <row r="3787" spans="32:202" x14ac:dyDescent="0.35">
      <c r="AF3787" s="42"/>
      <c r="AG3787" s="42"/>
      <c r="EX3787" s="42"/>
      <c r="EY3787" s="42"/>
      <c r="GP3787" s="42"/>
      <c r="GQ3787" s="42"/>
      <c r="GR3787" s="42"/>
      <c r="GS3787" s="42"/>
      <c r="GT3787" s="42"/>
    </row>
    <row r="3788" spans="32:202" x14ac:dyDescent="0.35">
      <c r="AF3788" s="42"/>
      <c r="AG3788" s="42"/>
      <c r="EX3788" s="42"/>
      <c r="EY3788" s="42"/>
      <c r="GP3788" s="42"/>
      <c r="GQ3788" s="42"/>
      <c r="GR3788" s="42"/>
      <c r="GS3788" s="42"/>
      <c r="GT3788" s="42"/>
    </row>
    <row r="3789" spans="32:202" x14ac:dyDescent="0.35">
      <c r="AF3789" s="42"/>
      <c r="AG3789" s="42"/>
      <c r="EX3789" s="42"/>
      <c r="EY3789" s="42"/>
      <c r="GP3789" s="42"/>
      <c r="GQ3789" s="42"/>
      <c r="GR3789" s="42"/>
      <c r="GS3789" s="42"/>
      <c r="GT3789" s="42"/>
    </row>
    <row r="3790" spans="32:202" x14ac:dyDescent="0.35">
      <c r="AF3790" s="42"/>
      <c r="AG3790" s="42"/>
      <c r="EX3790" s="42"/>
      <c r="EY3790" s="42"/>
      <c r="GP3790" s="42"/>
      <c r="GQ3790" s="42"/>
      <c r="GR3790" s="42"/>
      <c r="GS3790" s="42"/>
      <c r="GT3790" s="42"/>
    </row>
    <row r="3791" spans="32:202" x14ac:dyDescent="0.35">
      <c r="AF3791" s="42"/>
      <c r="AG3791" s="42"/>
      <c r="EX3791" s="42"/>
      <c r="EY3791" s="42"/>
      <c r="GP3791" s="42"/>
      <c r="GQ3791" s="42"/>
      <c r="GR3791" s="42"/>
      <c r="GS3791" s="42"/>
      <c r="GT3791" s="42"/>
    </row>
    <row r="3792" spans="32:202" x14ac:dyDescent="0.35">
      <c r="AF3792" s="42"/>
      <c r="AG3792" s="42"/>
      <c r="EX3792" s="42"/>
      <c r="EY3792" s="42"/>
      <c r="GP3792" s="42"/>
      <c r="GQ3792" s="42"/>
      <c r="GR3792" s="42"/>
      <c r="GS3792" s="42"/>
      <c r="GT3792" s="42"/>
    </row>
    <row r="3793" spans="32:202" x14ac:dyDescent="0.35">
      <c r="AF3793" s="42"/>
      <c r="AG3793" s="42"/>
      <c r="EX3793" s="42"/>
      <c r="EY3793" s="42"/>
      <c r="GP3793" s="42"/>
      <c r="GQ3793" s="42"/>
      <c r="GR3793" s="42"/>
      <c r="GS3793" s="42"/>
      <c r="GT3793" s="42"/>
    </row>
    <row r="3794" spans="32:202" x14ac:dyDescent="0.35">
      <c r="AF3794" s="42"/>
      <c r="AG3794" s="42"/>
      <c r="EX3794" s="42"/>
      <c r="EY3794" s="42"/>
      <c r="GP3794" s="42"/>
      <c r="GQ3794" s="42"/>
      <c r="GR3794" s="42"/>
      <c r="GS3794" s="42"/>
      <c r="GT3794" s="42"/>
    </row>
    <row r="3795" spans="32:202" x14ac:dyDescent="0.35">
      <c r="AF3795" s="42"/>
      <c r="AG3795" s="42"/>
      <c r="EX3795" s="42"/>
      <c r="EY3795" s="42"/>
      <c r="GP3795" s="42"/>
      <c r="GQ3795" s="42"/>
      <c r="GR3795" s="42"/>
      <c r="GS3795" s="42"/>
      <c r="GT3795" s="42"/>
    </row>
    <row r="3796" spans="32:202" x14ac:dyDescent="0.35">
      <c r="AF3796" s="42"/>
      <c r="AG3796" s="42"/>
      <c r="EX3796" s="42"/>
      <c r="EY3796" s="42"/>
      <c r="GP3796" s="42"/>
      <c r="GQ3796" s="42"/>
      <c r="GR3796" s="42"/>
      <c r="GS3796" s="42"/>
      <c r="GT3796" s="42"/>
    </row>
    <row r="3797" spans="32:202" x14ac:dyDescent="0.35">
      <c r="AF3797" s="42"/>
      <c r="AG3797" s="42"/>
      <c r="EX3797" s="42"/>
      <c r="EY3797" s="42"/>
      <c r="GP3797" s="42"/>
      <c r="GQ3797" s="42"/>
      <c r="GR3797" s="42"/>
      <c r="GS3797" s="42"/>
      <c r="GT3797" s="42"/>
    </row>
    <row r="3798" spans="32:202" x14ac:dyDescent="0.35">
      <c r="AF3798" s="42"/>
      <c r="AG3798" s="42"/>
      <c r="EX3798" s="42"/>
      <c r="EY3798" s="42"/>
      <c r="GP3798" s="42"/>
      <c r="GQ3798" s="42"/>
      <c r="GR3798" s="42"/>
      <c r="GS3798" s="42"/>
      <c r="GT3798" s="42"/>
    </row>
    <row r="3799" spans="32:202" x14ac:dyDescent="0.35">
      <c r="AF3799" s="42"/>
      <c r="AG3799" s="42"/>
      <c r="EX3799" s="42"/>
      <c r="EY3799" s="42"/>
      <c r="GP3799" s="42"/>
      <c r="GQ3799" s="42"/>
      <c r="GR3799" s="42"/>
      <c r="GS3799" s="42"/>
      <c r="GT3799" s="42"/>
    </row>
    <row r="3800" spans="32:202" x14ac:dyDescent="0.35">
      <c r="AF3800" s="42"/>
      <c r="AG3800" s="42"/>
      <c r="EX3800" s="42"/>
      <c r="EY3800" s="42"/>
      <c r="GP3800" s="42"/>
      <c r="GQ3800" s="42"/>
      <c r="GR3800" s="42"/>
      <c r="GS3800" s="42"/>
      <c r="GT3800" s="42"/>
    </row>
    <row r="3801" spans="32:202" x14ac:dyDescent="0.35">
      <c r="AF3801" s="42"/>
      <c r="AG3801" s="42"/>
      <c r="EX3801" s="42"/>
      <c r="EY3801" s="42"/>
      <c r="GP3801" s="42"/>
      <c r="GQ3801" s="42"/>
      <c r="GR3801" s="42"/>
      <c r="GS3801" s="42"/>
      <c r="GT3801" s="42"/>
    </row>
    <row r="3802" spans="32:202" x14ac:dyDescent="0.35">
      <c r="AF3802" s="42"/>
      <c r="AG3802" s="42"/>
      <c r="EX3802" s="42"/>
      <c r="EY3802" s="42"/>
      <c r="GP3802" s="42"/>
      <c r="GQ3802" s="42"/>
      <c r="GR3802" s="42"/>
      <c r="GS3802" s="42"/>
      <c r="GT3802" s="42"/>
    </row>
    <row r="3803" spans="32:202" x14ac:dyDescent="0.35">
      <c r="AF3803" s="42"/>
      <c r="AG3803" s="42"/>
      <c r="EX3803" s="42"/>
      <c r="EY3803" s="42"/>
      <c r="GP3803" s="42"/>
      <c r="GQ3803" s="42"/>
      <c r="GR3803" s="42"/>
      <c r="GS3803" s="42"/>
      <c r="GT3803" s="42"/>
    </row>
    <row r="3804" spans="32:202" x14ac:dyDescent="0.35">
      <c r="AF3804" s="42"/>
      <c r="AG3804" s="42"/>
      <c r="EX3804" s="42"/>
      <c r="EY3804" s="42"/>
      <c r="GP3804" s="42"/>
      <c r="GQ3804" s="42"/>
      <c r="GR3804" s="42"/>
      <c r="GS3804" s="42"/>
      <c r="GT3804" s="42"/>
    </row>
    <row r="3805" spans="32:202" x14ac:dyDescent="0.35">
      <c r="AF3805" s="42"/>
      <c r="AG3805" s="42"/>
      <c r="EX3805" s="42"/>
      <c r="EY3805" s="42"/>
      <c r="GP3805" s="42"/>
      <c r="GQ3805" s="42"/>
      <c r="GR3805" s="42"/>
      <c r="GS3805" s="42"/>
      <c r="GT3805" s="42"/>
    </row>
    <row r="3806" spans="32:202" x14ac:dyDescent="0.35">
      <c r="AF3806" s="42"/>
      <c r="AG3806" s="42"/>
      <c r="EX3806" s="42"/>
      <c r="EY3806" s="42"/>
      <c r="GP3806" s="42"/>
      <c r="GQ3806" s="42"/>
      <c r="GR3806" s="42"/>
      <c r="GS3806" s="42"/>
      <c r="GT3806" s="42"/>
    </row>
    <row r="3807" spans="32:202" x14ac:dyDescent="0.35">
      <c r="AF3807" s="42"/>
      <c r="AG3807" s="42"/>
      <c r="EX3807" s="42"/>
      <c r="EY3807" s="42"/>
      <c r="GP3807" s="42"/>
      <c r="GQ3807" s="42"/>
      <c r="GR3807" s="42"/>
      <c r="GS3807" s="42"/>
      <c r="GT3807" s="42"/>
    </row>
    <row r="3808" spans="32:202" x14ac:dyDescent="0.35">
      <c r="AF3808" s="42"/>
      <c r="AG3808" s="42"/>
      <c r="EX3808" s="42"/>
      <c r="EY3808" s="42"/>
      <c r="GP3808" s="42"/>
      <c r="GQ3808" s="42"/>
      <c r="GR3808" s="42"/>
      <c r="GS3808" s="42"/>
      <c r="GT3808" s="42"/>
    </row>
    <row r="3809" spans="32:202" x14ac:dyDescent="0.35">
      <c r="AF3809" s="42"/>
      <c r="AG3809" s="42"/>
      <c r="EX3809" s="42"/>
      <c r="EY3809" s="42"/>
      <c r="GP3809" s="42"/>
      <c r="GQ3809" s="42"/>
      <c r="GR3809" s="42"/>
      <c r="GS3809" s="42"/>
      <c r="GT3809" s="42"/>
    </row>
    <row r="3810" spans="32:202" x14ac:dyDescent="0.35">
      <c r="AF3810" s="42"/>
      <c r="AG3810" s="42"/>
      <c r="EX3810" s="42"/>
      <c r="EY3810" s="42"/>
      <c r="GP3810" s="42"/>
      <c r="GQ3810" s="42"/>
      <c r="GR3810" s="42"/>
      <c r="GS3810" s="42"/>
      <c r="GT3810" s="42"/>
    </row>
    <row r="3811" spans="32:202" x14ac:dyDescent="0.35">
      <c r="AF3811" s="42"/>
      <c r="AG3811" s="42"/>
      <c r="EX3811" s="42"/>
      <c r="EY3811" s="42"/>
      <c r="GP3811" s="42"/>
      <c r="GQ3811" s="42"/>
      <c r="GR3811" s="42"/>
      <c r="GS3811" s="42"/>
      <c r="GT3811" s="42"/>
    </row>
    <row r="3812" spans="32:202" x14ac:dyDescent="0.35">
      <c r="AF3812" s="42"/>
      <c r="AG3812" s="42"/>
      <c r="EX3812" s="42"/>
      <c r="EY3812" s="42"/>
      <c r="GP3812" s="42"/>
      <c r="GQ3812" s="42"/>
      <c r="GR3812" s="42"/>
      <c r="GS3812" s="42"/>
      <c r="GT3812" s="42"/>
    </row>
    <row r="3813" spans="32:202" x14ac:dyDescent="0.35">
      <c r="AF3813" s="42"/>
      <c r="AG3813" s="42"/>
      <c r="EX3813" s="42"/>
      <c r="EY3813" s="42"/>
      <c r="GP3813" s="42"/>
      <c r="GQ3813" s="42"/>
      <c r="GR3813" s="42"/>
      <c r="GS3813" s="42"/>
      <c r="GT3813" s="42"/>
    </row>
    <row r="3814" spans="32:202" x14ac:dyDescent="0.35">
      <c r="AF3814" s="42"/>
      <c r="AG3814" s="42"/>
      <c r="EX3814" s="42"/>
      <c r="EY3814" s="42"/>
      <c r="GP3814" s="42"/>
      <c r="GQ3814" s="42"/>
      <c r="GR3814" s="42"/>
      <c r="GS3814" s="42"/>
      <c r="GT3814" s="42"/>
    </row>
    <row r="3815" spans="32:202" x14ac:dyDescent="0.35">
      <c r="AF3815" s="42"/>
      <c r="AG3815" s="42"/>
      <c r="EX3815" s="42"/>
      <c r="EY3815" s="42"/>
      <c r="GP3815" s="42"/>
      <c r="GQ3815" s="42"/>
      <c r="GR3815" s="42"/>
      <c r="GS3815" s="42"/>
      <c r="GT3815" s="42"/>
    </row>
    <row r="3816" spans="32:202" x14ac:dyDescent="0.35">
      <c r="AF3816" s="42"/>
      <c r="AG3816" s="42"/>
      <c r="EX3816" s="42"/>
      <c r="EY3816" s="42"/>
      <c r="GP3816" s="42"/>
      <c r="GQ3816" s="42"/>
      <c r="GR3816" s="42"/>
      <c r="GS3816" s="42"/>
      <c r="GT3816" s="42"/>
    </row>
    <row r="3817" spans="32:202" x14ac:dyDescent="0.35">
      <c r="AF3817" s="42"/>
      <c r="AG3817" s="42"/>
      <c r="EX3817" s="42"/>
      <c r="EY3817" s="42"/>
      <c r="GP3817" s="42"/>
      <c r="GQ3817" s="42"/>
      <c r="GR3817" s="42"/>
      <c r="GS3817" s="42"/>
      <c r="GT3817" s="42"/>
    </row>
    <row r="3818" spans="32:202" x14ac:dyDescent="0.35">
      <c r="AF3818" s="42"/>
      <c r="AG3818" s="42"/>
      <c r="EX3818" s="42"/>
      <c r="EY3818" s="42"/>
      <c r="GP3818" s="42"/>
      <c r="GQ3818" s="42"/>
      <c r="GR3818" s="42"/>
      <c r="GS3818" s="42"/>
      <c r="GT3818" s="42"/>
    </row>
    <row r="3819" spans="32:202" x14ac:dyDescent="0.35">
      <c r="AF3819" s="42"/>
      <c r="AG3819" s="42"/>
      <c r="EX3819" s="42"/>
      <c r="EY3819" s="42"/>
      <c r="GP3819" s="42"/>
      <c r="GQ3819" s="42"/>
      <c r="GR3819" s="42"/>
      <c r="GS3819" s="42"/>
      <c r="GT3819" s="42"/>
    </row>
    <row r="3820" spans="32:202" x14ac:dyDescent="0.35">
      <c r="AF3820" s="42"/>
      <c r="AG3820" s="42"/>
      <c r="EX3820" s="42"/>
      <c r="EY3820" s="42"/>
      <c r="GP3820" s="42"/>
      <c r="GQ3820" s="42"/>
      <c r="GR3820" s="42"/>
      <c r="GS3820" s="42"/>
      <c r="GT3820" s="42"/>
    </row>
    <row r="3821" spans="32:202" x14ac:dyDescent="0.35">
      <c r="AF3821" s="42"/>
      <c r="AG3821" s="42"/>
      <c r="EX3821" s="42"/>
      <c r="EY3821" s="42"/>
      <c r="GP3821" s="42"/>
      <c r="GQ3821" s="42"/>
      <c r="GR3821" s="42"/>
      <c r="GS3821" s="42"/>
      <c r="GT3821" s="42"/>
    </row>
    <row r="3822" spans="32:202" x14ac:dyDescent="0.35">
      <c r="AF3822" s="42"/>
      <c r="AG3822" s="42"/>
      <c r="EX3822" s="42"/>
      <c r="EY3822" s="42"/>
      <c r="GP3822" s="42"/>
      <c r="GQ3822" s="42"/>
      <c r="GR3822" s="42"/>
      <c r="GS3822" s="42"/>
      <c r="GT3822" s="42"/>
    </row>
    <row r="3823" spans="32:202" x14ac:dyDescent="0.35">
      <c r="AF3823" s="42"/>
      <c r="AG3823" s="42"/>
      <c r="EX3823" s="42"/>
      <c r="EY3823" s="42"/>
      <c r="GP3823" s="42"/>
      <c r="GQ3823" s="42"/>
      <c r="GR3823" s="42"/>
      <c r="GS3823" s="42"/>
      <c r="GT3823" s="42"/>
    </row>
    <row r="3824" spans="32:202" x14ac:dyDescent="0.35">
      <c r="AF3824" s="42"/>
      <c r="AG3824" s="42"/>
      <c r="EX3824" s="42"/>
      <c r="EY3824" s="42"/>
      <c r="GP3824" s="42"/>
      <c r="GQ3824" s="42"/>
      <c r="GR3824" s="42"/>
      <c r="GS3824" s="42"/>
      <c r="GT3824" s="42"/>
    </row>
    <row r="3825" spans="32:202" x14ac:dyDescent="0.35">
      <c r="AF3825" s="42"/>
      <c r="AG3825" s="42"/>
      <c r="EX3825" s="42"/>
      <c r="EY3825" s="42"/>
      <c r="GP3825" s="42"/>
      <c r="GQ3825" s="42"/>
      <c r="GR3825" s="42"/>
      <c r="GS3825" s="42"/>
      <c r="GT3825" s="42"/>
    </row>
    <row r="3826" spans="32:202" x14ac:dyDescent="0.35">
      <c r="AF3826" s="42"/>
      <c r="AG3826" s="42"/>
      <c r="EX3826" s="42"/>
      <c r="EY3826" s="42"/>
      <c r="GP3826" s="42"/>
      <c r="GQ3826" s="42"/>
      <c r="GR3826" s="42"/>
      <c r="GS3826" s="42"/>
      <c r="GT3826" s="42"/>
    </row>
    <row r="3827" spans="32:202" x14ac:dyDescent="0.35">
      <c r="AF3827" s="42"/>
      <c r="AG3827" s="42"/>
      <c r="EX3827" s="42"/>
      <c r="EY3827" s="42"/>
      <c r="GP3827" s="42"/>
      <c r="GQ3827" s="42"/>
      <c r="GR3827" s="42"/>
      <c r="GS3827" s="42"/>
      <c r="GT3827" s="42"/>
    </row>
    <row r="3828" spans="32:202" x14ac:dyDescent="0.35">
      <c r="AF3828" s="42"/>
      <c r="AG3828" s="42"/>
      <c r="EX3828" s="42"/>
      <c r="EY3828" s="42"/>
      <c r="GP3828" s="42"/>
      <c r="GQ3828" s="42"/>
      <c r="GR3828" s="42"/>
      <c r="GS3828" s="42"/>
      <c r="GT3828" s="42"/>
    </row>
    <row r="3829" spans="32:202" x14ac:dyDescent="0.35">
      <c r="AF3829" s="42"/>
      <c r="AG3829" s="42"/>
      <c r="EX3829" s="42"/>
      <c r="EY3829" s="42"/>
      <c r="GP3829" s="42"/>
      <c r="GQ3829" s="42"/>
      <c r="GR3829" s="42"/>
      <c r="GS3829" s="42"/>
      <c r="GT3829" s="42"/>
    </row>
    <row r="3830" spans="32:202" x14ac:dyDescent="0.35">
      <c r="AF3830" s="42"/>
      <c r="AG3830" s="42"/>
      <c r="EX3830" s="42"/>
      <c r="EY3830" s="42"/>
      <c r="GP3830" s="42"/>
      <c r="GQ3830" s="42"/>
      <c r="GR3830" s="42"/>
      <c r="GS3830" s="42"/>
      <c r="GT3830" s="42"/>
    </row>
    <row r="3831" spans="32:202" x14ac:dyDescent="0.35">
      <c r="AF3831" s="42"/>
      <c r="AG3831" s="42"/>
      <c r="EX3831" s="42"/>
      <c r="EY3831" s="42"/>
      <c r="GP3831" s="42"/>
      <c r="GQ3831" s="42"/>
      <c r="GR3831" s="42"/>
      <c r="GS3831" s="42"/>
      <c r="GT3831" s="42"/>
    </row>
    <row r="3832" spans="32:202" x14ac:dyDescent="0.35">
      <c r="AF3832" s="42"/>
      <c r="AG3832" s="42"/>
      <c r="EX3832" s="42"/>
      <c r="EY3832" s="42"/>
      <c r="GP3832" s="42"/>
      <c r="GQ3832" s="42"/>
      <c r="GR3832" s="42"/>
      <c r="GS3832" s="42"/>
      <c r="GT3832" s="42"/>
    </row>
    <row r="3833" spans="32:202" x14ac:dyDescent="0.35">
      <c r="AF3833" s="42"/>
      <c r="AG3833" s="42"/>
      <c r="EX3833" s="42"/>
      <c r="EY3833" s="42"/>
      <c r="GP3833" s="42"/>
      <c r="GQ3833" s="42"/>
      <c r="GR3833" s="42"/>
      <c r="GS3833" s="42"/>
      <c r="GT3833" s="42"/>
    </row>
    <row r="3834" spans="32:202" x14ac:dyDescent="0.35">
      <c r="AF3834" s="42"/>
      <c r="AG3834" s="42"/>
      <c r="EX3834" s="42"/>
      <c r="EY3834" s="42"/>
      <c r="GP3834" s="42"/>
      <c r="GQ3834" s="42"/>
      <c r="GR3834" s="42"/>
      <c r="GS3834" s="42"/>
      <c r="GT3834" s="42"/>
    </row>
    <row r="3835" spans="32:202" x14ac:dyDescent="0.35">
      <c r="AF3835" s="42"/>
      <c r="AG3835" s="42"/>
      <c r="EX3835" s="42"/>
      <c r="EY3835" s="42"/>
      <c r="GP3835" s="42"/>
      <c r="GQ3835" s="42"/>
      <c r="GR3835" s="42"/>
      <c r="GS3835" s="42"/>
      <c r="GT3835" s="42"/>
    </row>
    <row r="3836" spans="32:202" x14ac:dyDescent="0.35">
      <c r="AF3836" s="42"/>
      <c r="AG3836" s="42"/>
      <c r="EX3836" s="42"/>
      <c r="EY3836" s="42"/>
      <c r="GP3836" s="42"/>
      <c r="GQ3836" s="42"/>
      <c r="GR3836" s="42"/>
      <c r="GS3836" s="42"/>
      <c r="GT3836" s="42"/>
    </row>
    <row r="3837" spans="32:202" x14ac:dyDescent="0.35">
      <c r="AF3837" s="42"/>
      <c r="AG3837" s="42"/>
      <c r="EX3837" s="42"/>
      <c r="EY3837" s="42"/>
      <c r="GP3837" s="42"/>
      <c r="GQ3837" s="42"/>
      <c r="GR3837" s="42"/>
      <c r="GS3837" s="42"/>
      <c r="GT3837" s="42"/>
    </row>
    <row r="3838" spans="32:202" x14ac:dyDescent="0.35">
      <c r="AF3838" s="42"/>
      <c r="AG3838" s="42"/>
      <c r="EX3838" s="42"/>
      <c r="EY3838" s="42"/>
      <c r="GP3838" s="42"/>
      <c r="GQ3838" s="42"/>
      <c r="GR3838" s="42"/>
      <c r="GS3838" s="42"/>
      <c r="GT3838" s="42"/>
    </row>
    <row r="3839" spans="32:202" x14ac:dyDescent="0.35">
      <c r="AF3839" s="42"/>
      <c r="AG3839" s="42"/>
      <c r="EX3839" s="42"/>
      <c r="EY3839" s="42"/>
      <c r="GP3839" s="42"/>
      <c r="GQ3839" s="42"/>
      <c r="GR3839" s="42"/>
      <c r="GS3839" s="42"/>
      <c r="GT3839" s="42"/>
    </row>
    <row r="3840" spans="32:202" x14ac:dyDescent="0.35">
      <c r="AF3840" s="42"/>
      <c r="AG3840" s="42"/>
      <c r="EX3840" s="42"/>
      <c r="EY3840" s="42"/>
      <c r="GP3840" s="42"/>
      <c r="GQ3840" s="42"/>
      <c r="GR3840" s="42"/>
      <c r="GS3840" s="42"/>
      <c r="GT3840" s="42"/>
    </row>
    <row r="3841" spans="32:202" x14ac:dyDescent="0.35">
      <c r="AF3841" s="42"/>
      <c r="AG3841" s="42"/>
      <c r="EX3841" s="42"/>
      <c r="EY3841" s="42"/>
      <c r="GP3841" s="42"/>
      <c r="GQ3841" s="42"/>
      <c r="GR3841" s="42"/>
      <c r="GS3841" s="42"/>
      <c r="GT3841" s="42"/>
    </row>
    <row r="3842" spans="32:202" x14ac:dyDescent="0.35">
      <c r="AF3842" s="42"/>
      <c r="AG3842" s="42"/>
      <c r="EX3842" s="42"/>
      <c r="EY3842" s="42"/>
      <c r="GP3842" s="42"/>
      <c r="GQ3842" s="42"/>
      <c r="GR3842" s="42"/>
      <c r="GS3842" s="42"/>
      <c r="GT3842" s="42"/>
    </row>
    <row r="3843" spans="32:202" x14ac:dyDescent="0.35">
      <c r="AF3843" s="42"/>
      <c r="AG3843" s="42"/>
      <c r="EX3843" s="42"/>
      <c r="EY3843" s="42"/>
      <c r="GP3843" s="42"/>
      <c r="GQ3843" s="42"/>
      <c r="GR3843" s="42"/>
      <c r="GS3843" s="42"/>
      <c r="GT3843" s="42"/>
    </row>
    <row r="3844" spans="32:202" x14ac:dyDescent="0.35">
      <c r="AF3844" s="42"/>
      <c r="AG3844" s="42"/>
      <c r="EX3844" s="42"/>
      <c r="EY3844" s="42"/>
      <c r="GP3844" s="42"/>
      <c r="GQ3844" s="42"/>
      <c r="GR3844" s="42"/>
      <c r="GS3844" s="42"/>
      <c r="GT3844" s="42"/>
    </row>
    <row r="3845" spans="32:202" x14ac:dyDescent="0.35">
      <c r="AF3845" s="42"/>
      <c r="AG3845" s="42"/>
      <c r="EX3845" s="42"/>
      <c r="EY3845" s="42"/>
      <c r="GP3845" s="42"/>
      <c r="GQ3845" s="42"/>
      <c r="GR3845" s="42"/>
      <c r="GS3845" s="42"/>
      <c r="GT3845" s="42"/>
    </row>
    <row r="3846" spans="32:202" x14ac:dyDescent="0.35">
      <c r="AF3846" s="42"/>
      <c r="AG3846" s="42"/>
      <c r="EX3846" s="42"/>
      <c r="EY3846" s="42"/>
      <c r="GP3846" s="42"/>
      <c r="GQ3846" s="42"/>
      <c r="GR3846" s="42"/>
      <c r="GS3846" s="42"/>
      <c r="GT3846" s="42"/>
    </row>
    <row r="3847" spans="32:202" x14ac:dyDescent="0.35">
      <c r="AF3847" s="42"/>
      <c r="AG3847" s="42"/>
      <c r="EX3847" s="42"/>
      <c r="EY3847" s="42"/>
      <c r="GP3847" s="42"/>
      <c r="GQ3847" s="42"/>
      <c r="GR3847" s="42"/>
      <c r="GS3847" s="42"/>
      <c r="GT3847" s="42"/>
    </row>
    <row r="3848" spans="32:202" x14ac:dyDescent="0.35">
      <c r="AF3848" s="42"/>
      <c r="AG3848" s="42"/>
      <c r="EX3848" s="42"/>
      <c r="EY3848" s="42"/>
      <c r="GP3848" s="42"/>
      <c r="GQ3848" s="42"/>
      <c r="GR3848" s="42"/>
      <c r="GS3848" s="42"/>
      <c r="GT3848" s="42"/>
    </row>
    <row r="3849" spans="32:202" x14ac:dyDescent="0.35">
      <c r="AF3849" s="42"/>
      <c r="AG3849" s="42"/>
      <c r="EX3849" s="42"/>
      <c r="EY3849" s="42"/>
      <c r="GP3849" s="42"/>
      <c r="GQ3849" s="42"/>
      <c r="GR3849" s="42"/>
      <c r="GS3849" s="42"/>
      <c r="GT3849" s="42"/>
    </row>
    <row r="3850" spans="32:202" x14ac:dyDescent="0.35">
      <c r="AF3850" s="42"/>
      <c r="AG3850" s="42"/>
      <c r="EX3850" s="42"/>
      <c r="EY3850" s="42"/>
      <c r="GP3850" s="42"/>
      <c r="GQ3850" s="42"/>
      <c r="GR3850" s="42"/>
      <c r="GS3850" s="42"/>
      <c r="GT3850" s="42"/>
    </row>
    <row r="3851" spans="32:202" x14ac:dyDescent="0.35">
      <c r="AF3851" s="42"/>
      <c r="AG3851" s="42"/>
      <c r="EX3851" s="42"/>
      <c r="EY3851" s="42"/>
      <c r="GP3851" s="42"/>
      <c r="GQ3851" s="42"/>
      <c r="GR3851" s="42"/>
      <c r="GS3851" s="42"/>
      <c r="GT3851" s="42"/>
    </row>
    <row r="3852" spans="32:202" x14ac:dyDescent="0.35">
      <c r="AF3852" s="42"/>
      <c r="AG3852" s="42"/>
      <c r="EX3852" s="42"/>
      <c r="EY3852" s="42"/>
      <c r="GP3852" s="42"/>
      <c r="GQ3852" s="42"/>
      <c r="GR3852" s="42"/>
      <c r="GS3852" s="42"/>
      <c r="GT3852" s="42"/>
    </row>
    <row r="3853" spans="32:202" x14ac:dyDescent="0.35">
      <c r="AF3853" s="42"/>
      <c r="AG3853" s="42"/>
      <c r="EX3853" s="42"/>
      <c r="EY3853" s="42"/>
      <c r="GP3853" s="42"/>
      <c r="GQ3853" s="42"/>
      <c r="GR3853" s="42"/>
      <c r="GS3853" s="42"/>
      <c r="GT3853" s="42"/>
    </row>
    <row r="3854" spans="32:202" x14ac:dyDescent="0.35">
      <c r="AF3854" s="42"/>
      <c r="AG3854" s="42"/>
      <c r="EX3854" s="42"/>
      <c r="EY3854" s="42"/>
      <c r="GP3854" s="42"/>
      <c r="GQ3854" s="42"/>
      <c r="GR3854" s="42"/>
      <c r="GS3854" s="42"/>
      <c r="GT3854" s="42"/>
    </row>
    <row r="3855" spans="32:202" x14ac:dyDescent="0.35">
      <c r="AF3855" s="42"/>
      <c r="AG3855" s="42"/>
      <c r="EX3855" s="42"/>
      <c r="EY3855" s="42"/>
      <c r="GP3855" s="42"/>
      <c r="GQ3855" s="42"/>
      <c r="GR3855" s="42"/>
      <c r="GS3855" s="42"/>
      <c r="GT3855" s="42"/>
    </row>
    <row r="3856" spans="32:202" x14ac:dyDescent="0.35">
      <c r="AF3856" s="42"/>
      <c r="AG3856" s="42"/>
      <c r="EX3856" s="42"/>
      <c r="EY3856" s="42"/>
      <c r="GP3856" s="42"/>
      <c r="GQ3856" s="42"/>
      <c r="GR3856" s="42"/>
      <c r="GS3856" s="42"/>
      <c r="GT3856" s="42"/>
    </row>
    <row r="3857" spans="32:202" x14ac:dyDescent="0.35">
      <c r="AF3857" s="42"/>
      <c r="AG3857" s="42"/>
      <c r="EX3857" s="42"/>
      <c r="EY3857" s="42"/>
      <c r="GP3857" s="42"/>
      <c r="GQ3857" s="42"/>
      <c r="GR3857" s="42"/>
      <c r="GS3857" s="42"/>
      <c r="GT3857" s="42"/>
    </row>
    <row r="3858" spans="32:202" x14ac:dyDescent="0.35">
      <c r="AF3858" s="42"/>
      <c r="AG3858" s="42"/>
      <c r="EX3858" s="42"/>
      <c r="EY3858" s="42"/>
      <c r="GP3858" s="42"/>
      <c r="GQ3858" s="42"/>
      <c r="GR3858" s="42"/>
      <c r="GS3858" s="42"/>
      <c r="GT3858" s="42"/>
    </row>
    <row r="3859" spans="32:202" x14ac:dyDescent="0.35">
      <c r="AF3859" s="42"/>
      <c r="AG3859" s="42"/>
      <c r="EX3859" s="42"/>
      <c r="EY3859" s="42"/>
      <c r="GP3859" s="42"/>
      <c r="GQ3859" s="42"/>
      <c r="GR3859" s="42"/>
      <c r="GS3859" s="42"/>
      <c r="GT3859" s="42"/>
    </row>
    <row r="3860" spans="32:202" x14ac:dyDescent="0.35">
      <c r="AF3860" s="42"/>
      <c r="AG3860" s="42"/>
      <c r="EX3860" s="42"/>
      <c r="EY3860" s="42"/>
      <c r="GP3860" s="42"/>
      <c r="GQ3860" s="42"/>
      <c r="GR3860" s="42"/>
      <c r="GS3860" s="42"/>
      <c r="GT3860" s="42"/>
    </row>
    <row r="3861" spans="32:202" x14ac:dyDescent="0.35">
      <c r="AF3861" s="42"/>
      <c r="AG3861" s="42"/>
      <c r="EX3861" s="42"/>
      <c r="EY3861" s="42"/>
      <c r="GP3861" s="42"/>
      <c r="GQ3861" s="42"/>
      <c r="GR3861" s="42"/>
      <c r="GS3861" s="42"/>
      <c r="GT3861" s="42"/>
    </row>
    <row r="3862" spans="32:202" x14ac:dyDescent="0.35">
      <c r="AF3862" s="42"/>
      <c r="AG3862" s="42"/>
      <c r="EX3862" s="42"/>
      <c r="EY3862" s="42"/>
      <c r="GP3862" s="42"/>
      <c r="GQ3862" s="42"/>
      <c r="GR3862" s="42"/>
      <c r="GS3862" s="42"/>
      <c r="GT3862" s="42"/>
    </row>
    <row r="3863" spans="32:202" x14ac:dyDescent="0.35">
      <c r="AF3863" s="42"/>
      <c r="AG3863" s="42"/>
      <c r="EX3863" s="42"/>
      <c r="EY3863" s="42"/>
      <c r="GP3863" s="42"/>
      <c r="GQ3863" s="42"/>
      <c r="GR3863" s="42"/>
      <c r="GS3863" s="42"/>
      <c r="GT3863" s="42"/>
    </row>
    <row r="3864" spans="32:202" x14ac:dyDescent="0.35">
      <c r="AF3864" s="42"/>
      <c r="AG3864" s="42"/>
      <c r="EX3864" s="42"/>
      <c r="EY3864" s="42"/>
      <c r="GP3864" s="42"/>
      <c r="GQ3864" s="42"/>
      <c r="GR3864" s="42"/>
      <c r="GS3864" s="42"/>
      <c r="GT3864" s="42"/>
    </row>
    <row r="3865" spans="32:202" x14ac:dyDescent="0.35">
      <c r="AF3865" s="42"/>
      <c r="AG3865" s="42"/>
      <c r="EX3865" s="42"/>
      <c r="EY3865" s="42"/>
      <c r="GP3865" s="42"/>
      <c r="GQ3865" s="42"/>
      <c r="GR3865" s="42"/>
      <c r="GS3865" s="42"/>
      <c r="GT3865" s="42"/>
    </row>
    <row r="3866" spans="32:202" x14ac:dyDescent="0.35">
      <c r="AF3866" s="42"/>
      <c r="AG3866" s="42"/>
      <c r="EX3866" s="42"/>
      <c r="EY3866" s="42"/>
      <c r="GP3866" s="42"/>
      <c r="GQ3866" s="42"/>
      <c r="GR3866" s="42"/>
      <c r="GS3866" s="42"/>
      <c r="GT3866" s="42"/>
    </row>
    <row r="3867" spans="32:202" x14ac:dyDescent="0.35">
      <c r="AF3867" s="42"/>
      <c r="AG3867" s="42"/>
      <c r="EX3867" s="42"/>
      <c r="EY3867" s="42"/>
      <c r="GP3867" s="42"/>
      <c r="GQ3867" s="42"/>
      <c r="GR3867" s="42"/>
      <c r="GS3867" s="42"/>
      <c r="GT3867" s="42"/>
    </row>
    <row r="3868" spans="32:202" x14ac:dyDescent="0.35">
      <c r="AF3868" s="42"/>
      <c r="AG3868" s="42"/>
      <c r="EX3868" s="42"/>
      <c r="EY3868" s="42"/>
      <c r="GP3868" s="42"/>
      <c r="GQ3868" s="42"/>
      <c r="GR3868" s="42"/>
      <c r="GS3868" s="42"/>
      <c r="GT3868" s="42"/>
    </row>
    <row r="3869" spans="32:202" x14ac:dyDescent="0.35">
      <c r="AF3869" s="42"/>
      <c r="AG3869" s="42"/>
      <c r="EX3869" s="42"/>
      <c r="EY3869" s="42"/>
      <c r="GP3869" s="42"/>
      <c r="GQ3869" s="42"/>
      <c r="GR3869" s="42"/>
      <c r="GS3869" s="42"/>
      <c r="GT3869" s="42"/>
    </row>
    <row r="3870" spans="32:202" x14ac:dyDescent="0.35">
      <c r="AF3870" s="42"/>
      <c r="AG3870" s="42"/>
      <c r="EX3870" s="42"/>
      <c r="EY3870" s="42"/>
      <c r="GP3870" s="42"/>
      <c r="GQ3870" s="42"/>
      <c r="GR3870" s="42"/>
      <c r="GS3870" s="42"/>
      <c r="GT3870" s="42"/>
    </row>
    <row r="3871" spans="32:202" x14ac:dyDescent="0.35">
      <c r="AF3871" s="42"/>
      <c r="AG3871" s="42"/>
      <c r="EX3871" s="42"/>
      <c r="EY3871" s="42"/>
      <c r="GP3871" s="42"/>
      <c r="GQ3871" s="42"/>
      <c r="GR3871" s="42"/>
      <c r="GS3871" s="42"/>
      <c r="GT3871" s="42"/>
    </row>
    <row r="3872" spans="32:202" x14ac:dyDescent="0.35">
      <c r="AF3872" s="42"/>
      <c r="AG3872" s="42"/>
      <c r="EX3872" s="42"/>
      <c r="EY3872" s="42"/>
      <c r="GP3872" s="42"/>
      <c r="GQ3872" s="42"/>
      <c r="GR3872" s="42"/>
      <c r="GS3872" s="42"/>
      <c r="GT3872" s="42"/>
    </row>
    <row r="3873" spans="32:202" x14ac:dyDescent="0.35">
      <c r="AF3873" s="42"/>
      <c r="AG3873" s="42"/>
      <c r="EX3873" s="42"/>
      <c r="EY3873" s="42"/>
      <c r="GP3873" s="42"/>
      <c r="GQ3873" s="42"/>
      <c r="GR3873" s="42"/>
      <c r="GS3873" s="42"/>
      <c r="GT3873" s="42"/>
    </row>
    <row r="3874" spans="32:202" x14ac:dyDescent="0.35">
      <c r="AF3874" s="42"/>
      <c r="AG3874" s="42"/>
      <c r="EX3874" s="42"/>
      <c r="EY3874" s="42"/>
      <c r="GP3874" s="42"/>
      <c r="GQ3874" s="42"/>
      <c r="GR3874" s="42"/>
      <c r="GS3874" s="42"/>
      <c r="GT3874" s="42"/>
    </row>
    <row r="3875" spans="32:202" x14ac:dyDescent="0.35">
      <c r="AF3875" s="42"/>
      <c r="AG3875" s="42"/>
      <c r="EX3875" s="42"/>
      <c r="EY3875" s="42"/>
      <c r="GP3875" s="42"/>
      <c r="GQ3875" s="42"/>
      <c r="GR3875" s="42"/>
      <c r="GS3875" s="42"/>
      <c r="GT3875" s="42"/>
    </row>
    <row r="3876" spans="32:202" x14ac:dyDescent="0.35">
      <c r="AF3876" s="42"/>
      <c r="AG3876" s="42"/>
      <c r="EX3876" s="42"/>
      <c r="EY3876" s="42"/>
      <c r="GP3876" s="42"/>
      <c r="GQ3876" s="42"/>
      <c r="GR3876" s="42"/>
      <c r="GS3876" s="42"/>
      <c r="GT3876" s="42"/>
    </row>
    <row r="3877" spans="32:202" x14ac:dyDescent="0.35">
      <c r="AF3877" s="42"/>
      <c r="AG3877" s="42"/>
      <c r="EX3877" s="42"/>
      <c r="EY3877" s="42"/>
      <c r="GP3877" s="42"/>
      <c r="GQ3877" s="42"/>
      <c r="GR3877" s="42"/>
      <c r="GS3877" s="42"/>
      <c r="GT3877" s="42"/>
    </row>
    <row r="3878" spans="32:202" x14ac:dyDescent="0.35">
      <c r="AF3878" s="42"/>
      <c r="AG3878" s="42"/>
      <c r="EX3878" s="42"/>
      <c r="EY3878" s="42"/>
      <c r="GP3878" s="42"/>
      <c r="GQ3878" s="42"/>
      <c r="GR3878" s="42"/>
      <c r="GS3878" s="42"/>
      <c r="GT3878" s="42"/>
    </row>
    <row r="3879" spans="32:202" x14ac:dyDescent="0.35">
      <c r="AF3879" s="42"/>
      <c r="AG3879" s="42"/>
      <c r="EX3879" s="42"/>
      <c r="EY3879" s="42"/>
      <c r="GP3879" s="42"/>
      <c r="GQ3879" s="42"/>
      <c r="GR3879" s="42"/>
      <c r="GS3879" s="42"/>
      <c r="GT3879" s="42"/>
    </row>
    <row r="3880" spans="32:202" x14ac:dyDescent="0.35">
      <c r="AF3880" s="42"/>
      <c r="AG3880" s="42"/>
      <c r="EX3880" s="42"/>
      <c r="EY3880" s="42"/>
      <c r="GP3880" s="42"/>
      <c r="GQ3880" s="42"/>
      <c r="GR3880" s="42"/>
      <c r="GS3880" s="42"/>
      <c r="GT3880" s="42"/>
    </row>
    <row r="3881" spans="32:202" x14ac:dyDescent="0.35">
      <c r="AF3881" s="42"/>
      <c r="AG3881" s="42"/>
      <c r="EX3881" s="42"/>
      <c r="EY3881" s="42"/>
      <c r="GP3881" s="42"/>
      <c r="GQ3881" s="42"/>
      <c r="GR3881" s="42"/>
      <c r="GS3881" s="42"/>
      <c r="GT3881" s="42"/>
    </row>
    <row r="3882" spans="32:202" x14ac:dyDescent="0.35">
      <c r="AF3882" s="42"/>
      <c r="AG3882" s="42"/>
      <c r="EX3882" s="42"/>
      <c r="EY3882" s="42"/>
      <c r="GP3882" s="42"/>
      <c r="GQ3882" s="42"/>
      <c r="GR3882" s="42"/>
      <c r="GS3882" s="42"/>
      <c r="GT3882" s="42"/>
    </row>
    <row r="3883" spans="32:202" x14ac:dyDescent="0.35">
      <c r="AF3883" s="42"/>
      <c r="AG3883" s="42"/>
      <c r="EX3883" s="42"/>
      <c r="EY3883" s="42"/>
      <c r="GP3883" s="42"/>
      <c r="GQ3883" s="42"/>
      <c r="GR3883" s="42"/>
      <c r="GS3883" s="42"/>
      <c r="GT3883" s="42"/>
    </row>
    <row r="3884" spans="32:202" x14ac:dyDescent="0.35">
      <c r="AF3884" s="42"/>
      <c r="AG3884" s="42"/>
      <c r="EX3884" s="42"/>
      <c r="EY3884" s="42"/>
      <c r="GP3884" s="42"/>
      <c r="GQ3884" s="42"/>
      <c r="GR3884" s="42"/>
      <c r="GS3884" s="42"/>
      <c r="GT3884" s="42"/>
    </row>
    <row r="3885" spans="32:202" x14ac:dyDescent="0.35">
      <c r="AF3885" s="42"/>
      <c r="AG3885" s="42"/>
      <c r="EX3885" s="42"/>
      <c r="EY3885" s="42"/>
      <c r="GP3885" s="42"/>
      <c r="GQ3885" s="42"/>
      <c r="GR3885" s="42"/>
      <c r="GS3885" s="42"/>
      <c r="GT3885" s="42"/>
    </row>
    <row r="3886" spans="32:202" x14ac:dyDescent="0.35">
      <c r="AF3886" s="42"/>
      <c r="AG3886" s="42"/>
      <c r="EX3886" s="42"/>
      <c r="EY3886" s="42"/>
      <c r="GP3886" s="42"/>
      <c r="GQ3886" s="42"/>
      <c r="GR3886" s="42"/>
      <c r="GS3886" s="42"/>
      <c r="GT3886" s="42"/>
    </row>
    <row r="3887" spans="32:202" x14ac:dyDescent="0.35">
      <c r="AF3887" s="42"/>
      <c r="AG3887" s="42"/>
      <c r="EX3887" s="42"/>
      <c r="EY3887" s="42"/>
      <c r="GP3887" s="42"/>
      <c r="GQ3887" s="42"/>
      <c r="GR3887" s="42"/>
      <c r="GS3887" s="42"/>
      <c r="GT3887" s="42"/>
    </row>
    <row r="3888" spans="32:202" x14ac:dyDescent="0.35">
      <c r="AF3888" s="42"/>
      <c r="AG3888" s="42"/>
      <c r="EX3888" s="42"/>
      <c r="EY3888" s="42"/>
      <c r="GP3888" s="42"/>
      <c r="GQ3888" s="42"/>
      <c r="GR3888" s="42"/>
      <c r="GS3888" s="42"/>
      <c r="GT3888" s="42"/>
    </row>
    <row r="3889" spans="32:202" x14ac:dyDescent="0.35">
      <c r="AF3889" s="42"/>
      <c r="AG3889" s="42"/>
      <c r="EX3889" s="42"/>
      <c r="EY3889" s="42"/>
      <c r="GP3889" s="42"/>
      <c r="GQ3889" s="42"/>
      <c r="GR3889" s="42"/>
      <c r="GS3889" s="42"/>
      <c r="GT3889" s="42"/>
    </row>
    <row r="3890" spans="32:202" x14ac:dyDescent="0.35">
      <c r="AF3890" s="42"/>
      <c r="AG3890" s="42"/>
      <c r="EX3890" s="42"/>
      <c r="EY3890" s="42"/>
      <c r="GP3890" s="42"/>
      <c r="GQ3890" s="42"/>
      <c r="GR3890" s="42"/>
      <c r="GS3890" s="42"/>
      <c r="GT3890" s="42"/>
    </row>
    <row r="3891" spans="32:202" x14ac:dyDescent="0.35">
      <c r="AF3891" s="42"/>
      <c r="AG3891" s="42"/>
      <c r="EX3891" s="42"/>
      <c r="EY3891" s="42"/>
      <c r="GP3891" s="42"/>
      <c r="GQ3891" s="42"/>
      <c r="GR3891" s="42"/>
      <c r="GS3891" s="42"/>
      <c r="GT3891" s="42"/>
    </row>
    <row r="3892" spans="32:202" x14ac:dyDescent="0.35">
      <c r="AF3892" s="42"/>
      <c r="AG3892" s="42"/>
      <c r="EX3892" s="42"/>
      <c r="EY3892" s="42"/>
      <c r="GP3892" s="42"/>
      <c r="GQ3892" s="42"/>
      <c r="GR3892" s="42"/>
      <c r="GS3892" s="42"/>
      <c r="GT3892" s="42"/>
    </row>
    <row r="3893" spans="32:202" x14ac:dyDescent="0.35">
      <c r="AF3893" s="42"/>
      <c r="AG3893" s="42"/>
      <c r="EX3893" s="42"/>
      <c r="EY3893" s="42"/>
      <c r="GP3893" s="42"/>
      <c r="GQ3893" s="42"/>
      <c r="GR3893" s="42"/>
      <c r="GS3893" s="42"/>
      <c r="GT3893" s="42"/>
    </row>
    <row r="3894" spans="32:202" x14ac:dyDescent="0.35">
      <c r="AF3894" s="42"/>
      <c r="AG3894" s="42"/>
      <c r="EX3894" s="42"/>
      <c r="EY3894" s="42"/>
      <c r="GP3894" s="42"/>
      <c r="GQ3894" s="42"/>
      <c r="GR3894" s="42"/>
      <c r="GS3894" s="42"/>
      <c r="GT3894" s="42"/>
    </row>
    <row r="3895" spans="32:202" x14ac:dyDescent="0.35">
      <c r="AF3895" s="42"/>
      <c r="AG3895" s="42"/>
      <c r="EX3895" s="42"/>
      <c r="EY3895" s="42"/>
      <c r="GP3895" s="42"/>
      <c r="GQ3895" s="42"/>
      <c r="GR3895" s="42"/>
      <c r="GS3895" s="42"/>
      <c r="GT3895" s="42"/>
    </row>
    <row r="3896" spans="32:202" x14ac:dyDescent="0.35">
      <c r="AF3896" s="42"/>
      <c r="AG3896" s="42"/>
      <c r="EX3896" s="42"/>
      <c r="EY3896" s="42"/>
      <c r="GP3896" s="42"/>
      <c r="GQ3896" s="42"/>
      <c r="GR3896" s="42"/>
      <c r="GS3896" s="42"/>
      <c r="GT3896" s="42"/>
    </row>
    <row r="3897" spans="32:202" x14ac:dyDescent="0.35">
      <c r="AF3897" s="42"/>
      <c r="AG3897" s="42"/>
      <c r="EX3897" s="42"/>
      <c r="EY3897" s="42"/>
      <c r="GP3897" s="42"/>
      <c r="GQ3897" s="42"/>
      <c r="GR3897" s="42"/>
      <c r="GS3897" s="42"/>
      <c r="GT3897" s="42"/>
    </row>
    <row r="3898" spans="32:202" x14ac:dyDescent="0.35">
      <c r="AF3898" s="42"/>
      <c r="AG3898" s="42"/>
      <c r="EX3898" s="42"/>
      <c r="EY3898" s="42"/>
      <c r="GP3898" s="42"/>
      <c r="GQ3898" s="42"/>
      <c r="GR3898" s="42"/>
      <c r="GS3898" s="42"/>
      <c r="GT3898" s="42"/>
    </row>
    <row r="3899" spans="32:202" x14ac:dyDescent="0.35">
      <c r="AF3899" s="42"/>
      <c r="AG3899" s="42"/>
      <c r="EX3899" s="42"/>
      <c r="EY3899" s="42"/>
      <c r="GP3899" s="42"/>
      <c r="GQ3899" s="42"/>
      <c r="GR3899" s="42"/>
      <c r="GS3899" s="42"/>
      <c r="GT3899" s="42"/>
    </row>
    <row r="3900" spans="32:202" x14ac:dyDescent="0.35">
      <c r="AF3900" s="42"/>
      <c r="AG3900" s="42"/>
      <c r="EX3900" s="42"/>
      <c r="EY3900" s="42"/>
      <c r="GP3900" s="42"/>
      <c r="GQ3900" s="42"/>
      <c r="GR3900" s="42"/>
      <c r="GS3900" s="42"/>
      <c r="GT3900" s="42"/>
    </row>
    <row r="3901" spans="32:202" x14ac:dyDescent="0.35">
      <c r="AF3901" s="42"/>
      <c r="AG3901" s="42"/>
      <c r="EX3901" s="42"/>
      <c r="EY3901" s="42"/>
      <c r="GP3901" s="42"/>
      <c r="GQ3901" s="42"/>
      <c r="GR3901" s="42"/>
      <c r="GS3901" s="42"/>
      <c r="GT3901" s="42"/>
    </row>
    <row r="3902" spans="32:202" x14ac:dyDescent="0.35">
      <c r="AF3902" s="42"/>
      <c r="AG3902" s="42"/>
      <c r="EX3902" s="42"/>
      <c r="EY3902" s="42"/>
      <c r="GP3902" s="42"/>
      <c r="GQ3902" s="42"/>
      <c r="GR3902" s="42"/>
      <c r="GS3902" s="42"/>
      <c r="GT3902" s="42"/>
    </row>
    <row r="3903" spans="32:202" x14ac:dyDescent="0.35">
      <c r="AF3903" s="42"/>
      <c r="AG3903" s="42"/>
      <c r="EX3903" s="42"/>
      <c r="EY3903" s="42"/>
      <c r="GP3903" s="42"/>
      <c r="GQ3903" s="42"/>
      <c r="GR3903" s="42"/>
      <c r="GS3903" s="42"/>
      <c r="GT3903" s="42"/>
    </row>
    <row r="3904" spans="32:202" x14ac:dyDescent="0.35">
      <c r="AF3904" s="42"/>
      <c r="AG3904" s="42"/>
      <c r="EX3904" s="42"/>
      <c r="EY3904" s="42"/>
      <c r="GP3904" s="42"/>
      <c r="GQ3904" s="42"/>
      <c r="GR3904" s="42"/>
      <c r="GS3904" s="42"/>
      <c r="GT3904" s="42"/>
    </row>
    <row r="3905" spans="32:202" x14ac:dyDescent="0.35">
      <c r="AF3905" s="42"/>
      <c r="AG3905" s="42"/>
      <c r="EX3905" s="42"/>
      <c r="EY3905" s="42"/>
      <c r="GP3905" s="42"/>
      <c r="GQ3905" s="42"/>
      <c r="GR3905" s="42"/>
      <c r="GS3905" s="42"/>
      <c r="GT3905" s="42"/>
    </row>
    <row r="3906" spans="32:202" x14ac:dyDescent="0.35">
      <c r="AF3906" s="42"/>
      <c r="AG3906" s="42"/>
      <c r="EX3906" s="42"/>
      <c r="EY3906" s="42"/>
      <c r="GP3906" s="42"/>
      <c r="GQ3906" s="42"/>
      <c r="GR3906" s="42"/>
      <c r="GS3906" s="42"/>
      <c r="GT3906" s="42"/>
    </row>
    <row r="3907" spans="32:202" x14ac:dyDescent="0.35">
      <c r="AF3907" s="42"/>
      <c r="AG3907" s="42"/>
      <c r="EX3907" s="42"/>
      <c r="EY3907" s="42"/>
      <c r="GP3907" s="42"/>
      <c r="GQ3907" s="42"/>
      <c r="GR3907" s="42"/>
      <c r="GS3907" s="42"/>
      <c r="GT3907" s="42"/>
    </row>
    <row r="3908" spans="32:202" x14ac:dyDescent="0.35">
      <c r="AF3908" s="42"/>
      <c r="AG3908" s="42"/>
      <c r="EX3908" s="42"/>
      <c r="EY3908" s="42"/>
      <c r="GP3908" s="42"/>
      <c r="GQ3908" s="42"/>
      <c r="GR3908" s="42"/>
      <c r="GS3908" s="42"/>
      <c r="GT3908" s="42"/>
    </row>
    <row r="3909" spans="32:202" x14ac:dyDescent="0.35">
      <c r="AF3909" s="42"/>
      <c r="AG3909" s="42"/>
      <c r="EX3909" s="42"/>
      <c r="EY3909" s="42"/>
      <c r="GP3909" s="42"/>
      <c r="GQ3909" s="42"/>
      <c r="GR3909" s="42"/>
      <c r="GS3909" s="42"/>
      <c r="GT3909" s="42"/>
    </row>
    <row r="3910" spans="32:202" x14ac:dyDescent="0.35">
      <c r="AF3910" s="42"/>
      <c r="AG3910" s="42"/>
      <c r="EX3910" s="42"/>
      <c r="EY3910" s="42"/>
      <c r="GP3910" s="42"/>
      <c r="GQ3910" s="42"/>
      <c r="GR3910" s="42"/>
      <c r="GS3910" s="42"/>
      <c r="GT3910" s="42"/>
    </row>
    <row r="3911" spans="32:202" x14ac:dyDescent="0.35">
      <c r="AF3911" s="42"/>
      <c r="AG3911" s="42"/>
      <c r="EX3911" s="42"/>
      <c r="EY3911" s="42"/>
      <c r="GP3911" s="42"/>
      <c r="GQ3911" s="42"/>
      <c r="GR3911" s="42"/>
      <c r="GS3911" s="42"/>
      <c r="GT3911" s="42"/>
    </row>
    <row r="3912" spans="32:202" x14ac:dyDescent="0.35">
      <c r="AF3912" s="42"/>
      <c r="AG3912" s="42"/>
      <c r="EX3912" s="42"/>
      <c r="EY3912" s="42"/>
      <c r="GP3912" s="42"/>
      <c r="GQ3912" s="42"/>
      <c r="GR3912" s="42"/>
      <c r="GS3912" s="42"/>
      <c r="GT3912" s="42"/>
    </row>
    <row r="3913" spans="32:202" x14ac:dyDescent="0.35">
      <c r="AF3913" s="42"/>
      <c r="AG3913" s="42"/>
      <c r="EX3913" s="42"/>
      <c r="EY3913" s="42"/>
      <c r="GP3913" s="42"/>
      <c r="GQ3913" s="42"/>
      <c r="GR3913" s="42"/>
      <c r="GS3913" s="42"/>
      <c r="GT3913" s="42"/>
    </row>
    <row r="3914" spans="32:202" x14ac:dyDescent="0.35">
      <c r="AF3914" s="42"/>
      <c r="AG3914" s="42"/>
      <c r="EX3914" s="42"/>
      <c r="EY3914" s="42"/>
      <c r="GP3914" s="42"/>
      <c r="GQ3914" s="42"/>
      <c r="GR3914" s="42"/>
      <c r="GS3914" s="42"/>
      <c r="GT3914" s="42"/>
    </row>
    <row r="3915" spans="32:202" x14ac:dyDescent="0.35">
      <c r="AF3915" s="42"/>
      <c r="AG3915" s="42"/>
      <c r="EX3915" s="42"/>
      <c r="EY3915" s="42"/>
      <c r="GP3915" s="42"/>
      <c r="GQ3915" s="42"/>
      <c r="GR3915" s="42"/>
      <c r="GS3915" s="42"/>
      <c r="GT3915" s="42"/>
    </row>
    <row r="3916" spans="32:202" x14ac:dyDescent="0.35">
      <c r="AF3916" s="42"/>
      <c r="AG3916" s="42"/>
      <c r="EX3916" s="42"/>
      <c r="EY3916" s="42"/>
      <c r="GP3916" s="42"/>
      <c r="GQ3916" s="42"/>
      <c r="GR3916" s="42"/>
      <c r="GS3916" s="42"/>
      <c r="GT3916" s="42"/>
    </row>
    <row r="3917" spans="32:202" x14ac:dyDescent="0.35">
      <c r="AF3917" s="42"/>
      <c r="AG3917" s="42"/>
      <c r="EX3917" s="42"/>
      <c r="EY3917" s="42"/>
      <c r="GP3917" s="42"/>
      <c r="GQ3917" s="42"/>
      <c r="GR3917" s="42"/>
      <c r="GS3917" s="42"/>
      <c r="GT3917" s="42"/>
    </row>
    <row r="3918" spans="32:202" x14ac:dyDescent="0.35">
      <c r="AF3918" s="42"/>
      <c r="AG3918" s="42"/>
      <c r="EX3918" s="42"/>
      <c r="EY3918" s="42"/>
      <c r="GP3918" s="42"/>
      <c r="GQ3918" s="42"/>
      <c r="GR3918" s="42"/>
      <c r="GS3918" s="42"/>
      <c r="GT3918" s="42"/>
    </row>
    <row r="3919" spans="32:202" x14ac:dyDescent="0.35">
      <c r="AF3919" s="42"/>
      <c r="AG3919" s="42"/>
      <c r="EX3919" s="42"/>
      <c r="EY3919" s="42"/>
      <c r="GP3919" s="42"/>
      <c r="GQ3919" s="42"/>
      <c r="GR3919" s="42"/>
      <c r="GS3919" s="42"/>
      <c r="GT3919" s="42"/>
    </row>
    <row r="3920" spans="32:202" x14ac:dyDescent="0.35">
      <c r="AF3920" s="42"/>
      <c r="AG3920" s="42"/>
      <c r="EX3920" s="42"/>
      <c r="EY3920" s="42"/>
      <c r="GP3920" s="42"/>
      <c r="GQ3920" s="42"/>
      <c r="GR3920" s="42"/>
      <c r="GS3920" s="42"/>
      <c r="GT3920" s="42"/>
    </row>
    <row r="3921" spans="32:202" x14ac:dyDescent="0.35">
      <c r="AF3921" s="42"/>
      <c r="AG3921" s="42"/>
      <c r="EX3921" s="42"/>
      <c r="EY3921" s="42"/>
      <c r="GP3921" s="42"/>
      <c r="GQ3921" s="42"/>
      <c r="GR3921" s="42"/>
      <c r="GS3921" s="42"/>
      <c r="GT3921" s="42"/>
    </row>
    <row r="3922" spans="32:202" x14ac:dyDescent="0.35">
      <c r="AF3922" s="42"/>
      <c r="AG3922" s="42"/>
      <c r="EX3922" s="42"/>
      <c r="EY3922" s="42"/>
      <c r="GP3922" s="42"/>
      <c r="GQ3922" s="42"/>
      <c r="GR3922" s="42"/>
      <c r="GS3922" s="42"/>
      <c r="GT3922" s="42"/>
    </row>
    <row r="3923" spans="32:202" x14ac:dyDescent="0.35">
      <c r="AF3923" s="42"/>
      <c r="AG3923" s="42"/>
      <c r="EX3923" s="42"/>
      <c r="EY3923" s="42"/>
      <c r="GP3923" s="42"/>
      <c r="GQ3923" s="42"/>
      <c r="GR3923" s="42"/>
      <c r="GS3923" s="42"/>
      <c r="GT3923" s="42"/>
    </row>
    <row r="3924" spans="32:202" x14ac:dyDescent="0.35">
      <c r="AF3924" s="42"/>
      <c r="AG3924" s="42"/>
      <c r="EX3924" s="42"/>
      <c r="EY3924" s="42"/>
      <c r="GP3924" s="42"/>
      <c r="GQ3924" s="42"/>
      <c r="GR3924" s="42"/>
      <c r="GS3924" s="42"/>
      <c r="GT3924" s="42"/>
    </row>
    <row r="3925" spans="32:202" x14ac:dyDescent="0.35">
      <c r="AF3925" s="42"/>
      <c r="AG3925" s="42"/>
      <c r="EX3925" s="42"/>
      <c r="EY3925" s="42"/>
      <c r="GP3925" s="42"/>
      <c r="GQ3925" s="42"/>
      <c r="GR3925" s="42"/>
      <c r="GS3925" s="42"/>
      <c r="GT3925" s="42"/>
    </row>
    <row r="3926" spans="32:202" x14ac:dyDescent="0.35">
      <c r="AF3926" s="42"/>
      <c r="AG3926" s="42"/>
      <c r="EX3926" s="42"/>
      <c r="EY3926" s="42"/>
      <c r="GP3926" s="42"/>
      <c r="GQ3926" s="42"/>
      <c r="GR3926" s="42"/>
      <c r="GS3926" s="42"/>
      <c r="GT3926" s="42"/>
    </row>
    <row r="3927" spans="32:202" x14ac:dyDescent="0.35">
      <c r="AF3927" s="42"/>
      <c r="AG3927" s="42"/>
      <c r="EX3927" s="42"/>
      <c r="EY3927" s="42"/>
      <c r="GP3927" s="42"/>
      <c r="GQ3927" s="42"/>
      <c r="GR3927" s="42"/>
      <c r="GS3927" s="42"/>
      <c r="GT3927" s="42"/>
    </row>
    <row r="3928" spans="32:202" x14ac:dyDescent="0.35">
      <c r="AF3928" s="42"/>
      <c r="AG3928" s="42"/>
      <c r="EX3928" s="42"/>
      <c r="EY3928" s="42"/>
      <c r="GP3928" s="42"/>
      <c r="GQ3928" s="42"/>
      <c r="GR3928" s="42"/>
      <c r="GS3928" s="42"/>
      <c r="GT3928" s="42"/>
    </row>
    <row r="3929" spans="32:202" x14ac:dyDescent="0.35">
      <c r="AF3929" s="42"/>
      <c r="AG3929" s="42"/>
      <c r="EX3929" s="42"/>
      <c r="EY3929" s="42"/>
      <c r="GP3929" s="42"/>
      <c r="GQ3929" s="42"/>
      <c r="GR3929" s="42"/>
      <c r="GS3929" s="42"/>
      <c r="GT3929" s="42"/>
    </row>
    <row r="3930" spans="32:202" x14ac:dyDescent="0.35">
      <c r="AF3930" s="42"/>
      <c r="AG3930" s="42"/>
      <c r="EX3930" s="42"/>
      <c r="EY3930" s="42"/>
      <c r="GP3930" s="42"/>
      <c r="GQ3930" s="42"/>
      <c r="GR3930" s="42"/>
      <c r="GS3930" s="42"/>
      <c r="GT3930" s="42"/>
    </row>
    <row r="3931" spans="32:202" x14ac:dyDescent="0.35">
      <c r="AF3931" s="42"/>
      <c r="AG3931" s="42"/>
      <c r="EX3931" s="42"/>
      <c r="EY3931" s="42"/>
      <c r="GP3931" s="42"/>
      <c r="GQ3931" s="42"/>
      <c r="GR3931" s="42"/>
      <c r="GS3931" s="42"/>
      <c r="GT3931" s="42"/>
    </row>
    <row r="3932" spans="32:202" x14ac:dyDescent="0.35">
      <c r="AF3932" s="42"/>
      <c r="AG3932" s="42"/>
      <c r="EX3932" s="42"/>
      <c r="EY3932" s="42"/>
      <c r="GP3932" s="42"/>
      <c r="GQ3932" s="42"/>
      <c r="GR3932" s="42"/>
      <c r="GS3932" s="42"/>
      <c r="GT3932" s="42"/>
    </row>
    <row r="3933" spans="32:202" x14ac:dyDescent="0.35">
      <c r="AF3933" s="42"/>
      <c r="AG3933" s="42"/>
      <c r="EX3933" s="42"/>
      <c r="EY3933" s="42"/>
      <c r="GP3933" s="42"/>
      <c r="GQ3933" s="42"/>
      <c r="GR3933" s="42"/>
      <c r="GS3933" s="42"/>
      <c r="GT3933" s="42"/>
    </row>
    <row r="3934" spans="32:202" x14ac:dyDescent="0.35">
      <c r="AF3934" s="42"/>
      <c r="AG3934" s="42"/>
      <c r="EX3934" s="42"/>
      <c r="EY3934" s="42"/>
      <c r="GP3934" s="42"/>
      <c r="GQ3934" s="42"/>
      <c r="GR3934" s="42"/>
      <c r="GS3934" s="42"/>
      <c r="GT3934" s="42"/>
    </row>
    <row r="3935" spans="32:202" x14ac:dyDescent="0.35">
      <c r="AF3935" s="42"/>
      <c r="AG3935" s="42"/>
      <c r="EX3935" s="42"/>
      <c r="EY3935" s="42"/>
      <c r="GP3935" s="42"/>
      <c r="GQ3935" s="42"/>
      <c r="GR3935" s="42"/>
      <c r="GS3935" s="42"/>
      <c r="GT3935" s="42"/>
    </row>
    <row r="3936" spans="32:202" x14ac:dyDescent="0.35">
      <c r="AF3936" s="42"/>
      <c r="AG3936" s="42"/>
      <c r="EX3936" s="42"/>
      <c r="EY3936" s="42"/>
      <c r="GP3936" s="42"/>
      <c r="GQ3936" s="42"/>
      <c r="GR3936" s="42"/>
      <c r="GS3936" s="42"/>
      <c r="GT3936" s="42"/>
    </row>
    <row r="3937" spans="32:202" x14ac:dyDescent="0.35">
      <c r="AF3937" s="42"/>
      <c r="AG3937" s="42"/>
      <c r="EX3937" s="42"/>
      <c r="EY3937" s="42"/>
      <c r="GP3937" s="42"/>
      <c r="GQ3937" s="42"/>
      <c r="GR3937" s="42"/>
      <c r="GS3937" s="42"/>
      <c r="GT3937" s="42"/>
    </row>
    <row r="3938" spans="32:202" x14ac:dyDescent="0.35">
      <c r="AF3938" s="42"/>
      <c r="AG3938" s="42"/>
      <c r="EX3938" s="42"/>
      <c r="EY3938" s="42"/>
      <c r="GP3938" s="42"/>
      <c r="GQ3938" s="42"/>
      <c r="GR3938" s="42"/>
      <c r="GS3938" s="42"/>
      <c r="GT3938" s="42"/>
    </row>
    <row r="3939" spans="32:202" x14ac:dyDescent="0.35">
      <c r="AF3939" s="42"/>
      <c r="AG3939" s="42"/>
      <c r="EX3939" s="42"/>
      <c r="EY3939" s="42"/>
      <c r="GP3939" s="42"/>
      <c r="GQ3939" s="42"/>
      <c r="GR3939" s="42"/>
      <c r="GS3939" s="42"/>
      <c r="GT3939" s="42"/>
    </row>
    <row r="3940" spans="32:202" x14ac:dyDescent="0.35">
      <c r="AF3940" s="42"/>
      <c r="AG3940" s="42"/>
      <c r="EX3940" s="42"/>
      <c r="EY3940" s="42"/>
      <c r="GP3940" s="42"/>
      <c r="GQ3940" s="42"/>
      <c r="GR3940" s="42"/>
      <c r="GS3940" s="42"/>
      <c r="GT3940" s="42"/>
    </row>
    <row r="3941" spans="32:202" x14ac:dyDescent="0.35">
      <c r="AF3941" s="42"/>
      <c r="AG3941" s="42"/>
      <c r="EX3941" s="42"/>
      <c r="EY3941" s="42"/>
      <c r="GP3941" s="42"/>
      <c r="GQ3941" s="42"/>
      <c r="GR3941" s="42"/>
      <c r="GS3941" s="42"/>
      <c r="GT3941" s="42"/>
    </row>
    <row r="3942" spans="32:202" x14ac:dyDescent="0.35">
      <c r="AF3942" s="42"/>
      <c r="AG3942" s="42"/>
      <c r="EX3942" s="42"/>
      <c r="EY3942" s="42"/>
      <c r="GP3942" s="42"/>
      <c r="GQ3942" s="42"/>
      <c r="GR3942" s="42"/>
      <c r="GS3942" s="42"/>
      <c r="GT3942" s="42"/>
    </row>
    <row r="3943" spans="32:202" x14ac:dyDescent="0.35">
      <c r="AF3943" s="42"/>
      <c r="AG3943" s="42"/>
      <c r="EX3943" s="42"/>
      <c r="EY3943" s="42"/>
      <c r="GP3943" s="42"/>
      <c r="GQ3943" s="42"/>
      <c r="GR3943" s="42"/>
      <c r="GS3943" s="42"/>
      <c r="GT3943" s="42"/>
    </row>
    <row r="3944" spans="32:202" x14ac:dyDescent="0.35">
      <c r="AF3944" s="42"/>
      <c r="AG3944" s="42"/>
      <c r="EX3944" s="42"/>
      <c r="EY3944" s="42"/>
      <c r="GP3944" s="42"/>
      <c r="GQ3944" s="42"/>
      <c r="GR3944" s="42"/>
      <c r="GS3944" s="42"/>
      <c r="GT3944" s="42"/>
    </row>
    <row r="3945" spans="32:202" x14ac:dyDescent="0.35">
      <c r="AF3945" s="42"/>
      <c r="AG3945" s="42"/>
      <c r="EX3945" s="42"/>
      <c r="EY3945" s="42"/>
      <c r="GP3945" s="42"/>
      <c r="GQ3945" s="42"/>
      <c r="GR3945" s="42"/>
      <c r="GS3945" s="42"/>
      <c r="GT3945" s="42"/>
    </row>
    <row r="3946" spans="32:202" x14ac:dyDescent="0.35">
      <c r="AF3946" s="42"/>
      <c r="AG3946" s="42"/>
      <c r="EX3946" s="42"/>
      <c r="EY3946" s="42"/>
      <c r="GP3946" s="42"/>
      <c r="GQ3946" s="42"/>
      <c r="GR3946" s="42"/>
      <c r="GS3946" s="42"/>
      <c r="GT3946" s="42"/>
    </row>
    <row r="3947" spans="32:202" x14ac:dyDescent="0.35">
      <c r="AF3947" s="42"/>
      <c r="AG3947" s="42"/>
      <c r="EX3947" s="42"/>
      <c r="EY3947" s="42"/>
      <c r="GP3947" s="42"/>
      <c r="GQ3947" s="42"/>
      <c r="GR3947" s="42"/>
      <c r="GS3947" s="42"/>
      <c r="GT3947" s="42"/>
    </row>
    <row r="3948" spans="32:202" x14ac:dyDescent="0.35">
      <c r="AF3948" s="42"/>
      <c r="AG3948" s="42"/>
      <c r="EX3948" s="42"/>
      <c r="EY3948" s="42"/>
      <c r="GP3948" s="42"/>
      <c r="GQ3948" s="42"/>
      <c r="GR3948" s="42"/>
      <c r="GS3948" s="42"/>
      <c r="GT3948" s="42"/>
    </row>
    <row r="3949" spans="32:202" x14ac:dyDescent="0.35">
      <c r="AF3949" s="42"/>
      <c r="AG3949" s="42"/>
      <c r="EX3949" s="42"/>
      <c r="EY3949" s="42"/>
      <c r="GP3949" s="42"/>
      <c r="GQ3949" s="42"/>
      <c r="GR3949" s="42"/>
      <c r="GS3949" s="42"/>
      <c r="GT3949" s="42"/>
    </row>
    <row r="3950" spans="32:202" x14ac:dyDescent="0.35">
      <c r="AF3950" s="42"/>
      <c r="AG3950" s="42"/>
      <c r="EX3950" s="42"/>
      <c r="EY3950" s="42"/>
      <c r="GP3950" s="42"/>
      <c r="GQ3950" s="42"/>
      <c r="GR3950" s="42"/>
      <c r="GS3950" s="42"/>
      <c r="GT3950" s="42"/>
    </row>
    <row r="3951" spans="32:202" x14ac:dyDescent="0.35">
      <c r="AF3951" s="42"/>
      <c r="AG3951" s="42"/>
      <c r="EX3951" s="42"/>
      <c r="EY3951" s="42"/>
      <c r="GP3951" s="42"/>
      <c r="GQ3951" s="42"/>
      <c r="GR3951" s="42"/>
      <c r="GS3951" s="42"/>
      <c r="GT3951" s="42"/>
    </row>
    <row r="3952" spans="32:202" x14ac:dyDescent="0.35">
      <c r="AF3952" s="42"/>
      <c r="AG3952" s="42"/>
      <c r="EX3952" s="42"/>
      <c r="EY3952" s="42"/>
      <c r="GP3952" s="42"/>
      <c r="GQ3952" s="42"/>
      <c r="GR3952" s="42"/>
      <c r="GS3952" s="42"/>
      <c r="GT3952" s="42"/>
    </row>
    <row r="3953" spans="32:202" x14ac:dyDescent="0.35">
      <c r="AF3953" s="42"/>
      <c r="AG3953" s="42"/>
      <c r="EX3953" s="42"/>
      <c r="EY3953" s="42"/>
      <c r="GP3953" s="42"/>
      <c r="GQ3953" s="42"/>
      <c r="GR3953" s="42"/>
      <c r="GS3953" s="42"/>
      <c r="GT3953" s="42"/>
    </row>
    <row r="3954" spans="32:202" x14ac:dyDescent="0.35">
      <c r="AF3954" s="42"/>
      <c r="AG3954" s="42"/>
      <c r="EX3954" s="42"/>
      <c r="EY3954" s="42"/>
      <c r="GP3954" s="42"/>
      <c r="GQ3954" s="42"/>
      <c r="GR3954" s="42"/>
      <c r="GS3954" s="42"/>
      <c r="GT3954" s="42"/>
    </row>
    <row r="3955" spans="32:202" x14ac:dyDescent="0.35">
      <c r="AF3955" s="42"/>
      <c r="AG3955" s="42"/>
      <c r="EX3955" s="42"/>
      <c r="EY3955" s="42"/>
      <c r="GP3955" s="42"/>
      <c r="GQ3955" s="42"/>
      <c r="GR3955" s="42"/>
      <c r="GS3955" s="42"/>
      <c r="GT3955" s="42"/>
    </row>
    <row r="3956" spans="32:202" x14ac:dyDescent="0.35">
      <c r="AF3956" s="42"/>
      <c r="AG3956" s="42"/>
      <c r="EX3956" s="42"/>
      <c r="EY3956" s="42"/>
      <c r="GP3956" s="42"/>
      <c r="GQ3956" s="42"/>
      <c r="GR3956" s="42"/>
      <c r="GS3956" s="42"/>
      <c r="GT3956" s="42"/>
    </row>
    <row r="3957" spans="32:202" x14ac:dyDescent="0.35">
      <c r="AF3957" s="42"/>
      <c r="AG3957" s="42"/>
      <c r="EX3957" s="42"/>
      <c r="EY3957" s="42"/>
      <c r="GP3957" s="42"/>
      <c r="GQ3957" s="42"/>
      <c r="GR3957" s="42"/>
      <c r="GS3957" s="42"/>
      <c r="GT3957" s="42"/>
    </row>
    <row r="3958" spans="32:202" x14ac:dyDescent="0.35">
      <c r="AF3958" s="42"/>
      <c r="AG3958" s="42"/>
      <c r="EX3958" s="42"/>
      <c r="EY3958" s="42"/>
      <c r="GP3958" s="42"/>
      <c r="GQ3958" s="42"/>
      <c r="GR3958" s="42"/>
      <c r="GS3958" s="42"/>
      <c r="GT3958" s="42"/>
    </row>
    <row r="3959" spans="32:202" x14ac:dyDescent="0.35">
      <c r="AF3959" s="42"/>
      <c r="AG3959" s="42"/>
      <c r="EX3959" s="42"/>
      <c r="EY3959" s="42"/>
      <c r="GP3959" s="42"/>
      <c r="GQ3959" s="42"/>
      <c r="GR3959" s="42"/>
      <c r="GS3959" s="42"/>
      <c r="GT3959" s="42"/>
    </row>
    <row r="3960" spans="32:202" x14ac:dyDescent="0.35">
      <c r="AF3960" s="42"/>
      <c r="AG3960" s="42"/>
      <c r="EX3960" s="42"/>
      <c r="EY3960" s="42"/>
      <c r="GP3960" s="42"/>
      <c r="GQ3960" s="42"/>
      <c r="GR3960" s="42"/>
      <c r="GS3960" s="42"/>
      <c r="GT3960" s="42"/>
    </row>
    <row r="3961" spans="32:202" x14ac:dyDescent="0.35">
      <c r="AF3961" s="42"/>
      <c r="AG3961" s="42"/>
      <c r="EX3961" s="42"/>
      <c r="EY3961" s="42"/>
      <c r="GP3961" s="42"/>
      <c r="GQ3961" s="42"/>
      <c r="GR3961" s="42"/>
      <c r="GS3961" s="42"/>
      <c r="GT3961" s="42"/>
    </row>
    <row r="3962" spans="32:202" x14ac:dyDescent="0.35">
      <c r="AF3962" s="42"/>
      <c r="AG3962" s="42"/>
      <c r="EX3962" s="42"/>
      <c r="EY3962" s="42"/>
      <c r="GP3962" s="42"/>
      <c r="GQ3962" s="42"/>
      <c r="GR3962" s="42"/>
      <c r="GS3962" s="42"/>
      <c r="GT3962" s="42"/>
    </row>
    <row r="3963" spans="32:202" x14ac:dyDescent="0.35">
      <c r="AF3963" s="42"/>
      <c r="AG3963" s="42"/>
      <c r="EX3963" s="42"/>
      <c r="EY3963" s="42"/>
      <c r="GP3963" s="42"/>
      <c r="GQ3963" s="42"/>
      <c r="GR3963" s="42"/>
      <c r="GS3963" s="42"/>
      <c r="GT3963" s="42"/>
    </row>
    <row r="3964" spans="32:202" x14ac:dyDescent="0.35">
      <c r="AF3964" s="42"/>
      <c r="AG3964" s="42"/>
      <c r="EX3964" s="42"/>
      <c r="EY3964" s="42"/>
      <c r="GP3964" s="42"/>
      <c r="GQ3964" s="42"/>
      <c r="GR3964" s="42"/>
      <c r="GS3964" s="42"/>
      <c r="GT3964" s="42"/>
    </row>
    <row r="3965" spans="32:202" x14ac:dyDescent="0.35">
      <c r="AF3965" s="42"/>
      <c r="AG3965" s="42"/>
      <c r="EX3965" s="42"/>
      <c r="EY3965" s="42"/>
      <c r="GP3965" s="42"/>
      <c r="GQ3965" s="42"/>
      <c r="GR3965" s="42"/>
      <c r="GS3965" s="42"/>
      <c r="GT3965" s="42"/>
    </row>
    <row r="3966" spans="32:202" x14ac:dyDescent="0.35">
      <c r="AF3966" s="42"/>
      <c r="AG3966" s="42"/>
      <c r="EX3966" s="42"/>
      <c r="EY3966" s="42"/>
      <c r="GP3966" s="42"/>
      <c r="GQ3966" s="42"/>
      <c r="GR3966" s="42"/>
      <c r="GS3966" s="42"/>
      <c r="GT3966" s="42"/>
    </row>
    <row r="3967" spans="32:202" x14ac:dyDescent="0.35">
      <c r="AF3967" s="42"/>
      <c r="AG3967" s="42"/>
      <c r="EX3967" s="42"/>
      <c r="EY3967" s="42"/>
      <c r="GP3967" s="42"/>
      <c r="GQ3967" s="42"/>
      <c r="GR3967" s="42"/>
      <c r="GS3967" s="42"/>
      <c r="GT3967" s="42"/>
    </row>
    <row r="3968" spans="32:202" x14ac:dyDescent="0.35">
      <c r="AF3968" s="42"/>
      <c r="AG3968" s="42"/>
      <c r="EX3968" s="42"/>
      <c r="EY3968" s="42"/>
      <c r="GP3968" s="42"/>
      <c r="GQ3968" s="42"/>
      <c r="GR3968" s="42"/>
      <c r="GS3968" s="42"/>
      <c r="GT3968" s="42"/>
    </row>
    <row r="3969" spans="32:202" x14ac:dyDescent="0.35">
      <c r="AF3969" s="42"/>
      <c r="AG3969" s="42"/>
      <c r="EX3969" s="42"/>
      <c r="EY3969" s="42"/>
      <c r="GP3969" s="42"/>
      <c r="GQ3969" s="42"/>
      <c r="GR3969" s="42"/>
      <c r="GS3969" s="42"/>
      <c r="GT3969" s="42"/>
    </row>
    <row r="3970" spans="32:202" x14ac:dyDescent="0.35">
      <c r="AF3970" s="42"/>
      <c r="AG3970" s="42"/>
      <c r="EX3970" s="42"/>
      <c r="EY3970" s="42"/>
      <c r="GP3970" s="42"/>
      <c r="GQ3970" s="42"/>
      <c r="GR3970" s="42"/>
      <c r="GS3970" s="42"/>
      <c r="GT3970" s="42"/>
    </row>
    <row r="3971" spans="32:202" x14ac:dyDescent="0.35">
      <c r="AF3971" s="42"/>
      <c r="AG3971" s="42"/>
      <c r="EX3971" s="42"/>
      <c r="EY3971" s="42"/>
      <c r="GP3971" s="42"/>
      <c r="GQ3971" s="42"/>
      <c r="GR3971" s="42"/>
      <c r="GS3971" s="42"/>
      <c r="GT3971" s="42"/>
    </row>
    <row r="3972" spans="32:202" x14ac:dyDescent="0.35">
      <c r="AF3972" s="42"/>
      <c r="AG3972" s="42"/>
      <c r="EX3972" s="42"/>
      <c r="EY3972" s="42"/>
      <c r="GP3972" s="42"/>
      <c r="GQ3972" s="42"/>
      <c r="GR3972" s="42"/>
      <c r="GS3972" s="42"/>
      <c r="GT3972" s="42"/>
    </row>
    <row r="3973" spans="32:202" x14ac:dyDescent="0.35">
      <c r="AF3973" s="42"/>
      <c r="AG3973" s="42"/>
      <c r="EX3973" s="42"/>
      <c r="EY3973" s="42"/>
      <c r="GP3973" s="42"/>
      <c r="GQ3973" s="42"/>
      <c r="GR3973" s="42"/>
      <c r="GS3973" s="42"/>
      <c r="GT3973" s="42"/>
    </row>
    <row r="3974" spans="32:202" x14ac:dyDescent="0.35">
      <c r="AF3974" s="42"/>
      <c r="AG3974" s="42"/>
      <c r="EX3974" s="42"/>
      <c r="EY3974" s="42"/>
      <c r="GP3974" s="42"/>
      <c r="GQ3974" s="42"/>
      <c r="GR3974" s="42"/>
      <c r="GS3974" s="42"/>
      <c r="GT3974" s="42"/>
    </row>
    <row r="3975" spans="32:202" x14ac:dyDescent="0.35">
      <c r="AF3975" s="42"/>
      <c r="AG3975" s="42"/>
      <c r="EX3975" s="42"/>
      <c r="EY3975" s="42"/>
      <c r="GP3975" s="42"/>
      <c r="GQ3975" s="42"/>
      <c r="GR3975" s="42"/>
      <c r="GS3975" s="42"/>
      <c r="GT3975" s="42"/>
    </row>
    <row r="3976" spans="32:202" x14ac:dyDescent="0.35">
      <c r="AF3976" s="42"/>
      <c r="AG3976" s="42"/>
      <c r="EX3976" s="42"/>
      <c r="EY3976" s="42"/>
      <c r="GP3976" s="42"/>
      <c r="GQ3976" s="42"/>
      <c r="GR3976" s="42"/>
      <c r="GS3976" s="42"/>
      <c r="GT3976" s="42"/>
    </row>
    <row r="3977" spans="32:202" x14ac:dyDescent="0.35">
      <c r="AF3977" s="42"/>
      <c r="AG3977" s="42"/>
      <c r="EX3977" s="42"/>
      <c r="EY3977" s="42"/>
      <c r="GP3977" s="42"/>
      <c r="GQ3977" s="42"/>
      <c r="GR3977" s="42"/>
      <c r="GS3977" s="42"/>
      <c r="GT3977" s="42"/>
    </row>
    <row r="3978" spans="32:202" x14ac:dyDescent="0.35">
      <c r="AF3978" s="42"/>
      <c r="AG3978" s="42"/>
      <c r="EX3978" s="42"/>
      <c r="EY3978" s="42"/>
      <c r="GP3978" s="42"/>
      <c r="GQ3978" s="42"/>
      <c r="GR3978" s="42"/>
      <c r="GS3978" s="42"/>
      <c r="GT3978" s="42"/>
    </row>
    <row r="3979" spans="32:202" x14ac:dyDescent="0.35">
      <c r="AF3979" s="42"/>
      <c r="AG3979" s="42"/>
      <c r="EX3979" s="42"/>
      <c r="EY3979" s="42"/>
      <c r="GP3979" s="42"/>
      <c r="GQ3979" s="42"/>
      <c r="GR3979" s="42"/>
      <c r="GS3979" s="42"/>
      <c r="GT3979" s="42"/>
    </row>
    <row r="3980" spans="32:202" x14ac:dyDescent="0.35">
      <c r="AF3980" s="42"/>
      <c r="AG3980" s="42"/>
      <c r="EX3980" s="42"/>
      <c r="EY3980" s="42"/>
      <c r="GP3980" s="42"/>
      <c r="GQ3980" s="42"/>
      <c r="GR3980" s="42"/>
      <c r="GS3980" s="42"/>
      <c r="GT3980" s="42"/>
    </row>
    <row r="3981" spans="32:202" x14ac:dyDescent="0.35">
      <c r="AF3981" s="42"/>
      <c r="AG3981" s="42"/>
      <c r="EX3981" s="42"/>
      <c r="EY3981" s="42"/>
      <c r="GP3981" s="42"/>
      <c r="GQ3981" s="42"/>
      <c r="GR3981" s="42"/>
      <c r="GS3981" s="42"/>
      <c r="GT3981" s="42"/>
    </row>
    <row r="3982" spans="32:202" x14ac:dyDescent="0.35">
      <c r="AF3982" s="42"/>
      <c r="AG3982" s="42"/>
      <c r="EX3982" s="42"/>
      <c r="EY3982" s="42"/>
      <c r="GP3982" s="42"/>
      <c r="GQ3982" s="42"/>
      <c r="GR3982" s="42"/>
      <c r="GS3982" s="42"/>
      <c r="GT3982" s="42"/>
    </row>
    <row r="3983" spans="32:202" x14ac:dyDescent="0.35">
      <c r="AF3983" s="42"/>
      <c r="AG3983" s="42"/>
      <c r="EX3983" s="42"/>
      <c r="EY3983" s="42"/>
      <c r="GP3983" s="42"/>
      <c r="GQ3983" s="42"/>
      <c r="GR3983" s="42"/>
      <c r="GS3983" s="42"/>
      <c r="GT3983" s="42"/>
    </row>
    <row r="3984" spans="32:202" x14ac:dyDescent="0.35">
      <c r="AF3984" s="42"/>
      <c r="AG3984" s="42"/>
      <c r="EX3984" s="42"/>
      <c r="EY3984" s="42"/>
      <c r="GP3984" s="42"/>
      <c r="GQ3984" s="42"/>
      <c r="GR3984" s="42"/>
      <c r="GS3984" s="42"/>
      <c r="GT3984" s="42"/>
    </row>
    <row r="3985" spans="32:202" x14ac:dyDescent="0.35">
      <c r="AF3985" s="42"/>
      <c r="AG3985" s="42"/>
      <c r="EX3985" s="42"/>
      <c r="EY3985" s="42"/>
      <c r="GP3985" s="42"/>
      <c r="GQ3985" s="42"/>
      <c r="GR3985" s="42"/>
      <c r="GS3985" s="42"/>
      <c r="GT3985" s="42"/>
    </row>
    <row r="3986" spans="32:202" x14ac:dyDescent="0.35">
      <c r="AF3986" s="42"/>
      <c r="AG3986" s="42"/>
      <c r="EX3986" s="42"/>
      <c r="EY3986" s="42"/>
      <c r="GP3986" s="42"/>
      <c r="GQ3986" s="42"/>
      <c r="GR3986" s="42"/>
      <c r="GS3986" s="42"/>
      <c r="GT3986" s="42"/>
    </row>
    <row r="3987" spans="32:202" x14ac:dyDescent="0.35">
      <c r="AF3987" s="42"/>
      <c r="AG3987" s="42"/>
      <c r="EX3987" s="42"/>
      <c r="EY3987" s="42"/>
      <c r="GP3987" s="42"/>
      <c r="GQ3987" s="42"/>
      <c r="GR3987" s="42"/>
      <c r="GS3987" s="42"/>
      <c r="GT3987" s="42"/>
    </row>
    <row r="3988" spans="32:202" x14ac:dyDescent="0.35">
      <c r="AF3988" s="42"/>
      <c r="AG3988" s="42"/>
      <c r="EX3988" s="42"/>
      <c r="EY3988" s="42"/>
      <c r="GP3988" s="42"/>
      <c r="GQ3988" s="42"/>
      <c r="GR3988" s="42"/>
      <c r="GS3988" s="42"/>
      <c r="GT3988" s="42"/>
    </row>
    <row r="3989" spans="32:202" x14ac:dyDescent="0.35">
      <c r="AF3989" s="42"/>
      <c r="AG3989" s="42"/>
      <c r="EX3989" s="42"/>
      <c r="EY3989" s="42"/>
      <c r="GP3989" s="42"/>
      <c r="GQ3989" s="42"/>
      <c r="GR3989" s="42"/>
      <c r="GS3989" s="42"/>
      <c r="GT3989" s="42"/>
    </row>
    <row r="3990" spans="32:202" x14ac:dyDescent="0.35">
      <c r="AF3990" s="42"/>
      <c r="AG3990" s="42"/>
      <c r="EX3990" s="42"/>
      <c r="EY3990" s="42"/>
      <c r="GP3990" s="42"/>
      <c r="GQ3990" s="42"/>
      <c r="GR3990" s="42"/>
      <c r="GS3990" s="42"/>
      <c r="GT3990" s="42"/>
    </row>
    <row r="3991" spans="32:202" x14ac:dyDescent="0.35">
      <c r="AF3991" s="42"/>
      <c r="AG3991" s="42"/>
      <c r="EX3991" s="42"/>
      <c r="EY3991" s="42"/>
      <c r="GP3991" s="42"/>
      <c r="GQ3991" s="42"/>
      <c r="GR3991" s="42"/>
      <c r="GS3991" s="42"/>
      <c r="GT3991" s="42"/>
    </row>
    <row r="3992" spans="32:202" x14ac:dyDescent="0.35">
      <c r="AF3992" s="42"/>
      <c r="AG3992" s="42"/>
      <c r="EX3992" s="42"/>
      <c r="EY3992" s="42"/>
      <c r="GP3992" s="42"/>
      <c r="GQ3992" s="42"/>
      <c r="GR3992" s="42"/>
      <c r="GS3992" s="42"/>
      <c r="GT3992" s="42"/>
    </row>
    <row r="3993" spans="32:202" x14ac:dyDescent="0.35">
      <c r="AF3993" s="42"/>
      <c r="AG3993" s="42"/>
      <c r="EX3993" s="42"/>
      <c r="EY3993" s="42"/>
      <c r="GP3993" s="42"/>
      <c r="GQ3993" s="42"/>
      <c r="GR3993" s="42"/>
      <c r="GS3993" s="42"/>
      <c r="GT3993" s="42"/>
    </row>
    <row r="3994" spans="32:202" x14ac:dyDescent="0.35">
      <c r="AF3994" s="42"/>
      <c r="AG3994" s="42"/>
      <c r="EX3994" s="42"/>
      <c r="EY3994" s="42"/>
      <c r="GP3994" s="42"/>
      <c r="GQ3994" s="42"/>
      <c r="GR3994" s="42"/>
      <c r="GS3994" s="42"/>
      <c r="GT3994" s="42"/>
    </row>
    <row r="3995" spans="32:202" x14ac:dyDescent="0.35">
      <c r="AF3995" s="42"/>
      <c r="AG3995" s="42"/>
      <c r="EX3995" s="42"/>
      <c r="EY3995" s="42"/>
      <c r="GP3995" s="42"/>
      <c r="GQ3995" s="42"/>
      <c r="GR3995" s="42"/>
      <c r="GS3995" s="42"/>
      <c r="GT3995" s="42"/>
    </row>
    <row r="3996" spans="32:202" x14ac:dyDescent="0.35">
      <c r="AF3996" s="42"/>
      <c r="AG3996" s="42"/>
      <c r="EX3996" s="42"/>
      <c r="EY3996" s="42"/>
      <c r="GP3996" s="42"/>
      <c r="GQ3996" s="42"/>
      <c r="GR3996" s="42"/>
      <c r="GS3996" s="42"/>
      <c r="GT3996" s="42"/>
    </row>
    <row r="3997" spans="32:202" x14ac:dyDescent="0.35">
      <c r="AF3997" s="42"/>
      <c r="AG3997" s="42"/>
      <c r="EX3997" s="42"/>
      <c r="EY3997" s="42"/>
      <c r="GP3997" s="42"/>
      <c r="GQ3997" s="42"/>
      <c r="GR3997" s="42"/>
      <c r="GS3997" s="42"/>
      <c r="GT3997" s="42"/>
    </row>
    <row r="3998" spans="32:202" x14ac:dyDescent="0.35">
      <c r="AF3998" s="42"/>
      <c r="AG3998" s="42"/>
      <c r="EX3998" s="42"/>
      <c r="EY3998" s="42"/>
      <c r="GP3998" s="42"/>
      <c r="GQ3998" s="42"/>
      <c r="GR3998" s="42"/>
      <c r="GS3998" s="42"/>
      <c r="GT3998" s="42"/>
    </row>
    <row r="3999" spans="32:202" x14ac:dyDescent="0.35">
      <c r="AF3999" s="42"/>
      <c r="AG3999" s="42"/>
      <c r="EX3999" s="42"/>
      <c r="EY3999" s="42"/>
      <c r="GP3999" s="42"/>
      <c r="GQ3999" s="42"/>
      <c r="GR3999" s="42"/>
      <c r="GS3999" s="42"/>
      <c r="GT3999" s="42"/>
    </row>
    <row r="4000" spans="32:202" x14ac:dyDescent="0.35">
      <c r="AF4000" s="42"/>
      <c r="AG4000" s="42"/>
      <c r="EX4000" s="42"/>
      <c r="EY4000" s="42"/>
      <c r="GP4000" s="42"/>
      <c r="GQ4000" s="42"/>
      <c r="GR4000" s="42"/>
      <c r="GS4000" s="42"/>
      <c r="GT4000" s="42"/>
    </row>
    <row r="4001" spans="32:202" x14ac:dyDescent="0.35">
      <c r="AF4001" s="42"/>
      <c r="AG4001" s="42"/>
      <c r="EX4001" s="42"/>
      <c r="EY4001" s="42"/>
      <c r="GP4001" s="42"/>
      <c r="GQ4001" s="42"/>
      <c r="GR4001" s="42"/>
      <c r="GS4001" s="42"/>
      <c r="GT4001" s="42"/>
    </row>
    <row r="4002" spans="32:202" x14ac:dyDescent="0.35">
      <c r="AF4002" s="42"/>
      <c r="AG4002" s="42"/>
      <c r="EX4002" s="42"/>
      <c r="EY4002" s="42"/>
      <c r="GP4002" s="42"/>
      <c r="GQ4002" s="42"/>
      <c r="GR4002" s="42"/>
      <c r="GS4002" s="42"/>
      <c r="GT4002" s="42"/>
    </row>
    <row r="4003" spans="32:202" x14ac:dyDescent="0.35">
      <c r="AF4003" s="42"/>
      <c r="AG4003" s="42"/>
      <c r="EX4003" s="42"/>
      <c r="EY4003" s="42"/>
      <c r="GP4003" s="42"/>
      <c r="GQ4003" s="42"/>
      <c r="GR4003" s="42"/>
      <c r="GS4003" s="42"/>
      <c r="GT4003" s="42"/>
    </row>
    <row r="4004" spans="32:202" x14ac:dyDescent="0.35">
      <c r="AF4004" s="42"/>
      <c r="AG4004" s="42"/>
      <c r="EX4004" s="42"/>
      <c r="EY4004" s="42"/>
      <c r="GP4004" s="42"/>
      <c r="GQ4004" s="42"/>
      <c r="GR4004" s="42"/>
      <c r="GS4004" s="42"/>
      <c r="GT4004" s="42"/>
    </row>
    <row r="4005" spans="32:202" x14ac:dyDescent="0.35">
      <c r="AF4005" s="42"/>
      <c r="AG4005" s="42"/>
      <c r="EX4005" s="42"/>
      <c r="EY4005" s="42"/>
      <c r="GP4005" s="42"/>
      <c r="GQ4005" s="42"/>
      <c r="GR4005" s="42"/>
      <c r="GS4005" s="42"/>
      <c r="GT4005" s="42"/>
    </row>
    <row r="4006" spans="32:202" x14ac:dyDescent="0.35">
      <c r="AF4006" s="42"/>
      <c r="AG4006" s="42"/>
      <c r="EX4006" s="42"/>
      <c r="EY4006" s="42"/>
      <c r="GP4006" s="42"/>
      <c r="GQ4006" s="42"/>
      <c r="GR4006" s="42"/>
      <c r="GS4006" s="42"/>
      <c r="GT4006" s="42"/>
    </row>
    <row r="4007" spans="32:202" x14ac:dyDescent="0.35">
      <c r="AF4007" s="42"/>
      <c r="AG4007" s="42"/>
      <c r="EX4007" s="42"/>
      <c r="EY4007" s="42"/>
      <c r="GP4007" s="42"/>
      <c r="GQ4007" s="42"/>
      <c r="GR4007" s="42"/>
      <c r="GS4007" s="42"/>
      <c r="GT4007" s="42"/>
    </row>
    <row r="4008" spans="32:202" x14ac:dyDescent="0.35">
      <c r="AF4008" s="42"/>
      <c r="AG4008" s="42"/>
      <c r="EX4008" s="42"/>
      <c r="EY4008" s="42"/>
      <c r="GP4008" s="42"/>
      <c r="GQ4008" s="42"/>
      <c r="GR4008" s="42"/>
      <c r="GS4008" s="42"/>
      <c r="GT4008" s="42"/>
    </row>
    <row r="4009" spans="32:202" x14ac:dyDescent="0.35">
      <c r="AF4009" s="42"/>
      <c r="AG4009" s="42"/>
      <c r="EX4009" s="42"/>
      <c r="EY4009" s="42"/>
      <c r="GP4009" s="42"/>
      <c r="GQ4009" s="42"/>
      <c r="GR4009" s="42"/>
      <c r="GS4009" s="42"/>
      <c r="GT4009" s="42"/>
    </row>
    <row r="4010" spans="32:202" x14ac:dyDescent="0.35">
      <c r="AF4010" s="42"/>
      <c r="AG4010" s="42"/>
      <c r="EX4010" s="42"/>
      <c r="EY4010" s="42"/>
      <c r="GP4010" s="42"/>
      <c r="GQ4010" s="42"/>
      <c r="GR4010" s="42"/>
      <c r="GS4010" s="42"/>
      <c r="GT4010" s="42"/>
    </row>
    <row r="4011" spans="32:202" x14ac:dyDescent="0.35">
      <c r="AF4011" s="42"/>
      <c r="AG4011" s="42"/>
      <c r="EX4011" s="42"/>
      <c r="EY4011" s="42"/>
      <c r="GP4011" s="42"/>
      <c r="GQ4011" s="42"/>
      <c r="GR4011" s="42"/>
      <c r="GS4011" s="42"/>
      <c r="GT4011" s="42"/>
    </row>
    <row r="4012" spans="32:202" x14ac:dyDescent="0.35">
      <c r="AF4012" s="42"/>
      <c r="AG4012" s="42"/>
      <c r="EX4012" s="42"/>
      <c r="EY4012" s="42"/>
      <c r="GP4012" s="42"/>
      <c r="GQ4012" s="42"/>
      <c r="GR4012" s="42"/>
      <c r="GS4012" s="42"/>
      <c r="GT4012" s="42"/>
    </row>
    <row r="4013" spans="32:202" x14ac:dyDescent="0.35">
      <c r="AF4013" s="42"/>
      <c r="AG4013" s="42"/>
      <c r="EX4013" s="42"/>
      <c r="EY4013" s="42"/>
      <c r="GP4013" s="42"/>
      <c r="GQ4013" s="42"/>
      <c r="GR4013" s="42"/>
      <c r="GS4013" s="42"/>
      <c r="GT4013" s="42"/>
    </row>
    <row r="4014" spans="32:202" x14ac:dyDescent="0.35">
      <c r="AF4014" s="42"/>
      <c r="AG4014" s="42"/>
      <c r="EX4014" s="42"/>
      <c r="EY4014" s="42"/>
      <c r="GP4014" s="42"/>
      <c r="GQ4014" s="42"/>
      <c r="GR4014" s="42"/>
      <c r="GS4014" s="42"/>
      <c r="GT4014" s="42"/>
    </row>
    <row r="4015" spans="32:202" x14ac:dyDescent="0.35">
      <c r="AF4015" s="42"/>
      <c r="AG4015" s="42"/>
      <c r="EX4015" s="42"/>
      <c r="EY4015" s="42"/>
      <c r="GP4015" s="42"/>
      <c r="GQ4015" s="42"/>
      <c r="GR4015" s="42"/>
      <c r="GS4015" s="42"/>
      <c r="GT4015" s="42"/>
    </row>
    <row r="4016" spans="32:202" x14ac:dyDescent="0.35">
      <c r="AF4016" s="42"/>
      <c r="AG4016" s="42"/>
      <c r="EX4016" s="42"/>
      <c r="EY4016" s="42"/>
      <c r="GP4016" s="42"/>
      <c r="GQ4016" s="42"/>
      <c r="GR4016" s="42"/>
      <c r="GS4016" s="42"/>
      <c r="GT4016" s="42"/>
    </row>
    <row r="4017" spans="32:202" x14ac:dyDescent="0.35">
      <c r="AF4017" s="42"/>
      <c r="AG4017" s="42"/>
      <c r="EX4017" s="42"/>
      <c r="EY4017" s="42"/>
      <c r="GP4017" s="42"/>
      <c r="GQ4017" s="42"/>
      <c r="GR4017" s="42"/>
      <c r="GS4017" s="42"/>
      <c r="GT4017" s="42"/>
    </row>
    <row r="4018" spans="32:202" x14ac:dyDescent="0.35">
      <c r="AF4018" s="42"/>
      <c r="AG4018" s="42"/>
      <c r="EX4018" s="42"/>
      <c r="EY4018" s="42"/>
      <c r="GP4018" s="42"/>
      <c r="GQ4018" s="42"/>
      <c r="GR4018" s="42"/>
      <c r="GS4018" s="42"/>
      <c r="GT4018" s="42"/>
    </row>
    <row r="4019" spans="32:202" x14ac:dyDescent="0.35">
      <c r="AF4019" s="42"/>
      <c r="AG4019" s="42"/>
      <c r="EX4019" s="42"/>
      <c r="EY4019" s="42"/>
      <c r="GP4019" s="42"/>
      <c r="GQ4019" s="42"/>
      <c r="GR4019" s="42"/>
      <c r="GS4019" s="42"/>
      <c r="GT4019" s="42"/>
    </row>
    <row r="4020" spans="32:202" x14ac:dyDescent="0.35">
      <c r="AF4020" s="42"/>
      <c r="AG4020" s="42"/>
      <c r="EX4020" s="42"/>
      <c r="EY4020" s="42"/>
      <c r="GP4020" s="42"/>
      <c r="GQ4020" s="42"/>
      <c r="GR4020" s="42"/>
      <c r="GS4020" s="42"/>
      <c r="GT4020" s="42"/>
    </row>
    <row r="4021" spans="32:202" x14ac:dyDescent="0.35">
      <c r="AF4021" s="42"/>
      <c r="AG4021" s="42"/>
      <c r="EX4021" s="42"/>
      <c r="EY4021" s="42"/>
      <c r="GP4021" s="42"/>
      <c r="GQ4021" s="42"/>
      <c r="GR4021" s="42"/>
      <c r="GS4021" s="42"/>
      <c r="GT4021" s="42"/>
    </row>
    <row r="4022" spans="32:202" x14ac:dyDescent="0.35">
      <c r="AF4022" s="42"/>
      <c r="AG4022" s="42"/>
      <c r="EX4022" s="42"/>
      <c r="EY4022" s="42"/>
      <c r="GP4022" s="42"/>
      <c r="GQ4022" s="42"/>
      <c r="GR4022" s="42"/>
      <c r="GS4022" s="42"/>
      <c r="GT4022" s="42"/>
    </row>
    <row r="4023" spans="32:202" x14ac:dyDescent="0.35">
      <c r="AF4023" s="42"/>
      <c r="AG4023" s="42"/>
      <c r="EX4023" s="42"/>
      <c r="EY4023" s="42"/>
      <c r="GP4023" s="42"/>
      <c r="GQ4023" s="42"/>
      <c r="GR4023" s="42"/>
      <c r="GS4023" s="42"/>
      <c r="GT4023" s="42"/>
    </row>
    <row r="4024" spans="32:202" x14ac:dyDescent="0.35">
      <c r="AF4024" s="42"/>
      <c r="AG4024" s="42"/>
      <c r="EX4024" s="42"/>
      <c r="EY4024" s="42"/>
      <c r="GP4024" s="42"/>
      <c r="GQ4024" s="42"/>
      <c r="GR4024" s="42"/>
      <c r="GS4024" s="42"/>
      <c r="GT4024" s="42"/>
    </row>
    <row r="4025" spans="32:202" x14ac:dyDescent="0.35">
      <c r="AF4025" s="42"/>
      <c r="AG4025" s="42"/>
      <c r="EX4025" s="42"/>
      <c r="EY4025" s="42"/>
      <c r="GP4025" s="42"/>
      <c r="GQ4025" s="42"/>
      <c r="GR4025" s="42"/>
      <c r="GS4025" s="42"/>
      <c r="GT4025" s="42"/>
    </row>
    <row r="4026" spans="32:202" x14ac:dyDescent="0.35">
      <c r="AF4026" s="42"/>
      <c r="AG4026" s="42"/>
      <c r="EX4026" s="42"/>
      <c r="EY4026" s="42"/>
      <c r="GP4026" s="42"/>
      <c r="GQ4026" s="42"/>
      <c r="GR4026" s="42"/>
      <c r="GS4026" s="42"/>
      <c r="GT4026" s="42"/>
    </row>
    <row r="4027" spans="32:202" x14ac:dyDescent="0.35">
      <c r="AF4027" s="42"/>
      <c r="AG4027" s="42"/>
      <c r="EX4027" s="42"/>
      <c r="EY4027" s="42"/>
      <c r="GP4027" s="42"/>
      <c r="GQ4027" s="42"/>
      <c r="GR4027" s="42"/>
      <c r="GS4027" s="42"/>
      <c r="GT4027" s="42"/>
    </row>
    <row r="4028" spans="32:202" x14ac:dyDescent="0.35">
      <c r="AF4028" s="42"/>
      <c r="AG4028" s="42"/>
      <c r="EX4028" s="42"/>
      <c r="EY4028" s="42"/>
      <c r="GP4028" s="42"/>
      <c r="GQ4028" s="42"/>
      <c r="GR4028" s="42"/>
      <c r="GS4028" s="42"/>
      <c r="GT4028" s="42"/>
    </row>
    <row r="4029" spans="32:202" x14ac:dyDescent="0.35">
      <c r="AF4029" s="42"/>
      <c r="AG4029" s="42"/>
      <c r="EX4029" s="42"/>
      <c r="EY4029" s="42"/>
      <c r="GP4029" s="42"/>
      <c r="GQ4029" s="42"/>
      <c r="GR4029" s="42"/>
      <c r="GS4029" s="42"/>
      <c r="GT4029" s="42"/>
    </row>
    <row r="4030" spans="32:202" x14ac:dyDescent="0.35">
      <c r="AF4030" s="42"/>
      <c r="AG4030" s="42"/>
      <c r="EX4030" s="42"/>
      <c r="EY4030" s="42"/>
      <c r="GP4030" s="42"/>
      <c r="GQ4030" s="42"/>
      <c r="GR4030" s="42"/>
      <c r="GS4030" s="42"/>
      <c r="GT4030" s="42"/>
    </row>
    <row r="4031" spans="32:202" x14ac:dyDescent="0.35">
      <c r="AF4031" s="42"/>
      <c r="AG4031" s="42"/>
      <c r="EX4031" s="42"/>
      <c r="EY4031" s="42"/>
      <c r="GP4031" s="42"/>
      <c r="GQ4031" s="42"/>
      <c r="GR4031" s="42"/>
      <c r="GS4031" s="42"/>
      <c r="GT4031" s="42"/>
    </row>
    <row r="4032" spans="32:202" x14ac:dyDescent="0.35">
      <c r="AF4032" s="42"/>
      <c r="AG4032" s="42"/>
      <c r="EX4032" s="42"/>
      <c r="EY4032" s="42"/>
      <c r="GP4032" s="42"/>
      <c r="GQ4032" s="42"/>
      <c r="GR4032" s="42"/>
      <c r="GS4032" s="42"/>
      <c r="GT4032" s="42"/>
    </row>
    <row r="4033" spans="32:202" x14ac:dyDescent="0.35">
      <c r="AF4033" s="42"/>
      <c r="AG4033" s="42"/>
      <c r="EX4033" s="42"/>
      <c r="EY4033" s="42"/>
      <c r="GP4033" s="42"/>
      <c r="GQ4033" s="42"/>
      <c r="GR4033" s="42"/>
      <c r="GS4033" s="42"/>
      <c r="GT4033" s="42"/>
    </row>
    <row r="4034" spans="32:202" x14ac:dyDescent="0.35">
      <c r="AF4034" s="42"/>
      <c r="AG4034" s="42"/>
      <c r="EX4034" s="42"/>
      <c r="EY4034" s="42"/>
      <c r="GP4034" s="42"/>
      <c r="GQ4034" s="42"/>
      <c r="GR4034" s="42"/>
      <c r="GS4034" s="42"/>
      <c r="GT4034" s="42"/>
    </row>
    <row r="4035" spans="32:202" x14ac:dyDescent="0.35">
      <c r="AF4035" s="42"/>
      <c r="AG4035" s="42"/>
      <c r="EX4035" s="42"/>
      <c r="EY4035" s="42"/>
      <c r="GP4035" s="42"/>
      <c r="GQ4035" s="42"/>
      <c r="GR4035" s="42"/>
      <c r="GS4035" s="42"/>
      <c r="GT4035" s="42"/>
    </row>
    <row r="4036" spans="32:202" x14ac:dyDescent="0.35">
      <c r="AF4036" s="42"/>
      <c r="AG4036" s="42"/>
      <c r="EX4036" s="42"/>
      <c r="EY4036" s="42"/>
      <c r="GP4036" s="42"/>
      <c r="GQ4036" s="42"/>
      <c r="GR4036" s="42"/>
      <c r="GS4036" s="42"/>
      <c r="GT4036" s="42"/>
    </row>
    <row r="4037" spans="32:202" x14ac:dyDescent="0.35">
      <c r="AF4037" s="42"/>
      <c r="AG4037" s="42"/>
      <c r="EX4037" s="42"/>
      <c r="EY4037" s="42"/>
      <c r="GP4037" s="42"/>
      <c r="GQ4037" s="42"/>
      <c r="GR4037" s="42"/>
      <c r="GS4037" s="42"/>
      <c r="GT4037" s="42"/>
    </row>
    <row r="4038" spans="32:202" x14ac:dyDescent="0.35">
      <c r="AF4038" s="42"/>
      <c r="AG4038" s="42"/>
      <c r="EX4038" s="42"/>
      <c r="EY4038" s="42"/>
      <c r="GP4038" s="42"/>
      <c r="GQ4038" s="42"/>
      <c r="GR4038" s="42"/>
      <c r="GS4038" s="42"/>
      <c r="GT4038" s="42"/>
    </row>
    <row r="4039" spans="32:202" x14ac:dyDescent="0.35">
      <c r="AF4039" s="42"/>
      <c r="AG4039" s="42"/>
      <c r="EX4039" s="42"/>
      <c r="EY4039" s="42"/>
      <c r="GP4039" s="42"/>
      <c r="GQ4039" s="42"/>
      <c r="GR4039" s="42"/>
      <c r="GS4039" s="42"/>
      <c r="GT4039" s="42"/>
    </row>
    <row r="4040" spans="32:202" x14ac:dyDescent="0.35">
      <c r="AF4040" s="42"/>
      <c r="AG4040" s="42"/>
      <c r="EX4040" s="42"/>
      <c r="EY4040" s="42"/>
      <c r="GP4040" s="42"/>
      <c r="GQ4040" s="42"/>
      <c r="GR4040" s="42"/>
      <c r="GS4040" s="42"/>
      <c r="GT4040" s="42"/>
    </row>
    <row r="4041" spans="32:202" x14ac:dyDescent="0.35">
      <c r="AF4041" s="42"/>
      <c r="AG4041" s="42"/>
      <c r="EX4041" s="42"/>
      <c r="EY4041" s="42"/>
      <c r="GP4041" s="42"/>
      <c r="GQ4041" s="42"/>
      <c r="GR4041" s="42"/>
      <c r="GS4041" s="42"/>
      <c r="GT4041" s="42"/>
    </row>
    <row r="4042" spans="32:202" x14ac:dyDescent="0.35">
      <c r="AF4042" s="42"/>
      <c r="AG4042" s="42"/>
      <c r="EX4042" s="42"/>
      <c r="EY4042" s="42"/>
      <c r="GP4042" s="42"/>
      <c r="GQ4042" s="42"/>
      <c r="GR4042" s="42"/>
      <c r="GS4042" s="42"/>
      <c r="GT4042" s="42"/>
    </row>
    <row r="4043" spans="32:202" x14ac:dyDescent="0.35">
      <c r="AF4043" s="42"/>
      <c r="AG4043" s="42"/>
      <c r="EX4043" s="42"/>
      <c r="EY4043" s="42"/>
      <c r="GP4043" s="42"/>
      <c r="GQ4043" s="42"/>
      <c r="GR4043" s="42"/>
      <c r="GS4043" s="42"/>
      <c r="GT4043" s="42"/>
    </row>
    <row r="4044" spans="32:202" x14ac:dyDescent="0.35">
      <c r="AF4044" s="42"/>
      <c r="AG4044" s="42"/>
      <c r="EX4044" s="42"/>
      <c r="EY4044" s="42"/>
      <c r="GP4044" s="42"/>
      <c r="GQ4044" s="42"/>
      <c r="GR4044" s="42"/>
      <c r="GS4044" s="42"/>
      <c r="GT4044" s="42"/>
    </row>
    <row r="4045" spans="32:202" x14ac:dyDescent="0.35">
      <c r="AF4045" s="42"/>
      <c r="AG4045" s="42"/>
      <c r="EX4045" s="42"/>
      <c r="EY4045" s="42"/>
      <c r="GP4045" s="42"/>
      <c r="GQ4045" s="42"/>
      <c r="GR4045" s="42"/>
      <c r="GS4045" s="42"/>
      <c r="GT4045" s="42"/>
    </row>
    <row r="4046" spans="32:202" x14ac:dyDescent="0.35">
      <c r="AF4046" s="42"/>
      <c r="AG4046" s="42"/>
      <c r="EX4046" s="42"/>
      <c r="EY4046" s="42"/>
      <c r="GP4046" s="42"/>
      <c r="GQ4046" s="42"/>
      <c r="GR4046" s="42"/>
      <c r="GS4046" s="42"/>
      <c r="GT4046" s="42"/>
    </row>
    <row r="4047" spans="32:202" x14ac:dyDescent="0.35">
      <c r="AF4047" s="42"/>
      <c r="AG4047" s="42"/>
      <c r="EX4047" s="42"/>
      <c r="EY4047" s="42"/>
      <c r="GP4047" s="42"/>
      <c r="GQ4047" s="42"/>
      <c r="GR4047" s="42"/>
      <c r="GS4047" s="42"/>
      <c r="GT4047" s="42"/>
    </row>
    <row r="4048" spans="32:202" x14ac:dyDescent="0.35">
      <c r="AF4048" s="42"/>
      <c r="AG4048" s="42"/>
      <c r="EX4048" s="42"/>
      <c r="EY4048" s="42"/>
      <c r="GP4048" s="42"/>
      <c r="GQ4048" s="42"/>
      <c r="GR4048" s="42"/>
      <c r="GS4048" s="42"/>
      <c r="GT4048" s="42"/>
    </row>
    <row r="4049" spans="32:202" x14ac:dyDescent="0.35">
      <c r="AF4049" s="42"/>
      <c r="AG4049" s="42"/>
      <c r="EX4049" s="42"/>
      <c r="EY4049" s="42"/>
      <c r="GP4049" s="42"/>
      <c r="GQ4049" s="42"/>
      <c r="GR4049" s="42"/>
      <c r="GS4049" s="42"/>
      <c r="GT4049" s="42"/>
    </row>
    <row r="4050" spans="32:202" x14ac:dyDescent="0.35">
      <c r="AF4050" s="42"/>
      <c r="AG4050" s="42"/>
      <c r="EX4050" s="42"/>
      <c r="EY4050" s="42"/>
      <c r="GP4050" s="42"/>
      <c r="GQ4050" s="42"/>
      <c r="GR4050" s="42"/>
      <c r="GS4050" s="42"/>
      <c r="GT4050" s="42"/>
    </row>
    <row r="4051" spans="32:202" x14ac:dyDescent="0.35">
      <c r="AF4051" s="42"/>
      <c r="AG4051" s="42"/>
      <c r="EX4051" s="42"/>
      <c r="EY4051" s="42"/>
      <c r="GP4051" s="42"/>
      <c r="GQ4051" s="42"/>
      <c r="GR4051" s="42"/>
      <c r="GS4051" s="42"/>
      <c r="GT4051" s="42"/>
    </row>
    <row r="4052" spans="32:202" x14ac:dyDescent="0.35">
      <c r="AF4052" s="42"/>
      <c r="AG4052" s="42"/>
      <c r="EX4052" s="42"/>
      <c r="EY4052" s="42"/>
      <c r="GP4052" s="42"/>
      <c r="GQ4052" s="42"/>
      <c r="GR4052" s="42"/>
      <c r="GS4052" s="42"/>
      <c r="GT4052" s="42"/>
    </row>
    <row r="4053" spans="32:202" x14ac:dyDescent="0.35">
      <c r="AF4053" s="42"/>
      <c r="AG4053" s="42"/>
      <c r="EX4053" s="42"/>
      <c r="EY4053" s="42"/>
      <c r="GP4053" s="42"/>
      <c r="GQ4053" s="42"/>
      <c r="GR4053" s="42"/>
      <c r="GS4053" s="42"/>
      <c r="GT4053" s="42"/>
    </row>
    <row r="4054" spans="32:202" x14ac:dyDescent="0.35">
      <c r="AF4054" s="42"/>
      <c r="AG4054" s="42"/>
      <c r="EX4054" s="42"/>
      <c r="EY4054" s="42"/>
      <c r="GP4054" s="42"/>
      <c r="GQ4054" s="42"/>
      <c r="GR4054" s="42"/>
      <c r="GS4054" s="42"/>
      <c r="GT4054" s="42"/>
    </row>
    <row r="4055" spans="32:202" x14ac:dyDescent="0.35">
      <c r="AF4055" s="42"/>
      <c r="AG4055" s="42"/>
      <c r="EX4055" s="42"/>
      <c r="EY4055" s="42"/>
      <c r="GP4055" s="42"/>
      <c r="GQ4055" s="42"/>
      <c r="GR4055" s="42"/>
      <c r="GS4055" s="42"/>
      <c r="GT4055" s="42"/>
    </row>
    <row r="4056" spans="32:202" x14ac:dyDescent="0.35">
      <c r="AF4056" s="42"/>
      <c r="AG4056" s="42"/>
      <c r="EX4056" s="42"/>
      <c r="EY4056" s="42"/>
      <c r="GP4056" s="42"/>
      <c r="GQ4056" s="42"/>
      <c r="GR4056" s="42"/>
      <c r="GS4056" s="42"/>
      <c r="GT4056" s="42"/>
    </row>
    <row r="4057" spans="32:202" x14ac:dyDescent="0.35">
      <c r="AF4057" s="42"/>
      <c r="AG4057" s="42"/>
      <c r="EX4057" s="42"/>
      <c r="EY4057" s="42"/>
      <c r="GP4057" s="42"/>
      <c r="GQ4057" s="42"/>
      <c r="GR4057" s="42"/>
      <c r="GS4057" s="42"/>
      <c r="GT4057" s="42"/>
    </row>
    <row r="4058" spans="32:202" x14ac:dyDescent="0.35">
      <c r="AF4058" s="42"/>
      <c r="AG4058" s="42"/>
      <c r="EX4058" s="42"/>
      <c r="EY4058" s="42"/>
      <c r="GP4058" s="42"/>
      <c r="GQ4058" s="42"/>
      <c r="GR4058" s="42"/>
      <c r="GS4058" s="42"/>
      <c r="GT4058" s="42"/>
    </row>
    <row r="4059" spans="32:202" x14ac:dyDescent="0.35">
      <c r="AF4059" s="42"/>
      <c r="AG4059" s="42"/>
      <c r="EX4059" s="42"/>
      <c r="EY4059" s="42"/>
      <c r="GP4059" s="42"/>
      <c r="GQ4059" s="42"/>
      <c r="GR4059" s="42"/>
      <c r="GS4059" s="42"/>
      <c r="GT4059" s="42"/>
    </row>
    <row r="4060" spans="32:202" x14ac:dyDescent="0.35">
      <c r="AF4060" s="42"/>
      <c r="AG4060" s="42"/>
      <c r="EX4060" s="42"/>
      <c r="EY4060" s="42"/>
      <c r="GP4060" s="42"/>
      <c r="GQ4060" s="42"/>
      <c r="GR4060" s="42"/>
      <c r="GS4060" s="42"/>
      <c r="GT4060" s="42"/>
    </row>
    <row r="4061" spans="32:202" x14ac:dyDescent="0.35">
      <c r="AF4061" s="42"/>
      <c r="AG4061" s="42"/>
      <c r="EX4061" s="42"/>
      <c r="EY4061" s="42"/>
      <c r="GP4061" s="42"/>
      <c r="GQ4061" s="42"/>
      <c r="GR4061" s="42"/>
      <c r="GS4061" s="42"/>
      <c r="GT4061" s="42"/>
    </row>
    <row r="4062" spans="32:202" x14ac:dyDescent="0.35">
      <c r="AF4062" s="42"/>
      <c r="AG4062" s="42"/>
      <c r="EX4062" s="42"/>
      <c r="EY4062" s="42"/>
      <c r="GP4062" s="42"/>
      <c r="GQ4062" s="42"/>
      <c r="GR4062" s="42"/>
      <c r="GS4062" s="42"/>
      <c r="GT4062" s="42"/>
    </row>
    <row r="4063" spans="32:202" x14ac:dyDescent="0.35">
      <c r="AF4063" s="42"/>
      <c r="AG4063" s="42"/>
      <c r="EX4063" s="42"/>
      <c r="EY4063" s="42"/>
      <c r="GP4063" s="42"/>
      <c r="GQ4063" s="42"/>
      <c r="GR4063" s="42"/>
      <c r="GS4063" s="42"/>
      <c r="GT4063" s="42"/>
    </row>
    <row r="4064" spans="32:202" x14ac:dyDescent="0.35">
      <c r="AF4064" s="42"/>
      <c r="AG4064" s="42"/>
      <c r="EX4064" s="42"/>
      <c r="EY4064" s="42"/>
      <c r="GP4064" s="42"/>
      <c r="GQ4064" s="42"/>
      <c r="GR4064" s="42"/>
      <c r="GS4064" s="42"/>
      <c r="GT4064" s="42"/>
    </row>
    <row r="4065" spans="32:202" x14ac:dyDescent="0.35">
      <c r="AF4065" s="42"/>
      <c r="AG4065" s="42"/>
      <c r="EX4065" s="42"/>
      <c r="EY4065" s="42"/>
      <c r="GP4065" s="42"/>
      <c r="GQ4065" s="42"/>
      <c r="GR4065" s="42"/>
      <c r="GS4065" s="42"/>
      <c r="GT4065" s="42"/>
    </row>
    <row r="4066" spans="32:202" x14ac:dyDescent="0.35">
      <c r="AF4066" s="42"/>
      <c r="AG4066" s="42"/>
      <c r="EX4066" s="42"/>
      <c r="EY4066" s="42"/>
      <c r="GP4066" s="42"/>
      <c r="GQ4066" s="42"/>
      <c r="GR4066" s="42"/>
      <c r="GS4066" s="42"/>
      <c r="GT4066" s="42"/>
    </row>
    <row r="4067" spans="32:202" x14ac:dyDescent="0.35">
      <c r="AF4067" s="42"/>
      <c r="AG4067" s="42"/>
      <c r="EX4067" s="42"/>
      <c r="EY4067" s="42"/>
      <c r="GP4067" s="42"/>
      <c r="GQ4067" s="42"/>
      <c r="GR4067" s="42"/>
      <c r="GS4067" s="42"/>
      <c r="GT4067" s="42"/>
    </row>
    <row r="4068" spans="32:202" x14ac:dyDescent="0.35">
      <c r="AF4068" s="42"/>
      <c r="AG4068" s="42"/>
      <c r="EX4068" s="42"/>
      <c r="EY4068" s="42"/>
      <c r="GP4068" s="42"/>
      <c r="GQ4068" s="42"/>
      <c r="GR4068" s="42"/>
      <c r="GS4068" s="42"/>
      <c r="GT4068" s="42"/>
    </row>
    <row r="4069" spans="32:202" x14ac:dyDescent="0.35">
      <c r="AF4069" s="42"/>
      <c r="AG4069" s="42"/>
      <c r="EX4069" s="42"/>
      <c r="EY4069" s="42"/>
      <c r="GP4069" s="42"/>
      <c r="GQ4069" s="42"/>
      <c r="GR4069" s="42"/>
      <c r="GS4069" s="42"/>
      <c r="GT4069" s="42"/>
    </row>
    <row r="4070" spans="32:202" x14ac:dyDescent="0.35">
      <c r="AF4070" s="42"/>
      <c r="AG4070" s="42"/>
      <c r="EX4070" s="42"/>
      <c r="EY4070" s="42"/>
      <c r="GP4070" s="42"/>
      <c r="GQ4070" s="42"/>
      <c r="GR4070" s="42"/>
      <c r="GS4070" s="42"/>
      <c r="GT4070" s="42"/>
    </row>
    <row r="4071" spans="32:202" x14ac:dyDescent="0.35">
      <c r="AF4071" s="42"/>
      <c r="AG4071" s="42"/>
      <c r="EX4071" s="42"/>
      <c r="EY4071" s="42"/>
      <c r="GP4071" s="42"/>
      <c r="GQ4071" s="42"/>
      <c r="GR4071" s="42"/>
      <c r="GS4071" s="42"/>
      <c r="GT4071" s="42"/>
    </row>
    <row r="4072" spans="32:202" x14ac:dyDescent="0.35">
      <c r="AF4072" s="42"/>
      <c r="AG4072" s="42"/>
      <c r="EX4072" s="42"/>
      <c r="EY4072" s="42"/>
      <c r="GP4072" s="42"/>
      <c r="GQ4072" s="42"/>
      <c r="GR4072" s="42"/>
      <c r="GS4072" s="42"/>
      <c r="GT4072" s="42"/>
    </row>
    <row r="4073" spans="32:202" x14ac:dyDescent="0.35">
      <c r="AF4073" s="42"/>
      <c r="AG4073" s="42"/>
      <c r="EX4073" s="42"/>
      <c r="EY4073" s="42"/>
      <c r="GP4073" s="42"/>
      <c r="GQ4073" s="42"/>
      <c r="GR4073" s="42"/>
      <c r="GS4073" s="42"/>
      <c r="GT4073" s="42"/>
    </row>
    <row r="4074" spans="32:202" x14ac:dyDescent="0.35">
      <c r="AF4074" s="42"/>
      <c r="AG4074" s="42"/>
      <c r="EX4074" s="42"/>
      <c r="EY4074" s="42"/>
      <c r="GP4074" s="42"/>
      <c r="GQ4074" s="42"/>
      <c r="GR4074" s="42"/>
      <c r="GS4074" s="42"/>
      <c r="GT4074" s="42"/>
    </row>
    <row r="4075" spans="32:202" x14ac:dyDescent="0.35">
      <c r="AF4075" s="42"/>
      <c r="AG4075" s="42"/>
      <c r="EX4075" s="42"/>
      <c r="EY4075" s="42"/>
      <c r="GP4075" s="42"/>
      <c r="GQ4075" s="42"/>
      <c r="GR4075" s="42"/>
      <c r="GS4075" s="42"/>
      <c r="GT4075" s="42"/>
    </row>
    <row r="4076" spans="32:202" x14ac:dyDescent="0.35">
      <c r="AF4076" s="42"/>
      <c r="AG4076" s="42"/>
      <c r="EX4076" s="42"/>
      <c r="EY4076" s="42"/>
      <c r="GP4076" s="42"/>
      <c r="GQ4076" s="42"/>
      <c r="GR4076" s="42"/>
      <c r="GS4076" s="42"/>
      <c r="GT4076" s="42"/>
    </row>
    <row r="4077" spans="32:202" x14ac:dyDescent="0.35">
      <c r="AF4077" s="42"/>
      <c r="AG4077" s="42"/>
      <c r="EX4077" s="42"/>
      <c r="EY4077" s="42"/>
      <c r="GP4077" s="42"/>
      <c r="GQ4077" s="42"/>
      <c r="GR4077" s="42"/>
      <c r="GS4077" s="42"/>
      <c r="GT4077" s="42"/>
    </row>
    <row r="4078" spans="32:202" x14ac:dyDescent="0.35">
      <c r="AF4078" s="42"/>
      <c r="AG4078" s="42"/>
      <c r="EX4078" s="42"/>
      <c r="EY4078" s="42"/>
      <c r="GP4078" s="42"/>
      <c r="GQ4078" s="42"/>
      <c r="GR4078" s="42"/>
      <c r="GS4078" s="42"/>
      <c r="GT4078" s="42"/>
    </row>
    <row r="4079" spans="32:202" x14ac:dyDescent="0.35">
      <c r="AF4079" s="42"/>
      <c r="AG4079" s="42"/>
      <c r="EX4079" s="42"/>
      <c r="EY4079" s="42"/>
      <c r="GP4079" s="42"/>
      <c r="GQ4079" s="42"/>
      <c r="GR4079" s="42"/>
      <c r="GS4079" s="42"/>
      <c r="GT4079" s="42"/>
    </row>
    <row r="4080" spans="32:202" x14ac:dyDescent="0.35">
      <c r="AF4080" s="42"/>
      <c r="AG4080" s="42"/>
      <c r="EX4080" s="42"/>
      <c r="EY4080" s="42"/>
      <c r="GP4080" s="42"/>
      <c r="GQ4080" s="42"/>
      <c r="GR4080" s="42"/>
      <c r="GS4080" s="42"/>
      <c r="GT4080" s="42"/>
    </row>
    <row r="4081" spans="32:202" x14ac:dyDescent="0.35">
      <c r="AF4081" s="42"/>
      <c r="AG4081" s="42"/>
      <c r="EX4081" s="42"/>
      <c r="EY4081" s="42"/>
      <c r="GP4081" s="42"/>
      <c r="GQ4081" s="42"/>
      <c r="GR4081" s="42"/>
      <c r="GS4081" s="42"/>
      <c r="GT4081" s="42"/>
    </row>
    <row r="4082" spans="32:202" x14ac:dyDescent="0.35">
      <c r="AF4082" s="42"/>
      <c r="AG4082" s="42"/>
      <c r="EX4082" s="42"/>
      <c r="EY4082" s="42"/>
      <c r="GP4082" s="42"/>
      <c r="GQ4082" s="42"/>
      <c r="GR4082" s="42"/>
      <c r="GS4082" s="42"/>
      <c r="GT4082" s="42"/>
    </row>
    <row r="4083" spans="32:202" x14ac:dyDescent="0.35">
      <c r="AF4083" s="42"/>
      <c r="AG4083" s="42"/>
      <c r="EX4083" s="42"/>
      <c r="EY4083" s="42"/>
      <c r="GP4083" s="42"/>
      <c r="GQ4083" s="42"/>
      <c r="GR4083" s="42"/>
      <c r="GS4083" s="42"/>
      <c r="GT4083" s="42"/>
    </row>
    <row r="4084" spans="32:202" x14ac:dyDescent="0.35">
      <c r="AF4084" s="42"/>
      <c r="AG4084" s="42"/>
      <c r="EX4084" s="42"/>
      <c r="EY4084" s="42"/>
      <c r="GP4084" s="42"/>
      <c r="GQ4084" s="42"/>
      <c r="GR4084" s="42"/>
      <c r="GS4084" s="42"/>
      <c r="GT4084" s="42"/>
    </row>
    <row r="4085" spans="32:202" x14ac:dyDescent="0.35">
      <c r="AF4085" s="42"/>
      <c r="AG4085" s="42"/>
      <c r="EX4085" s="42"/>
      <c r="EY4085" s="42"/>
      <c r="GP4085" s="42"/>
      <c r="GQ4085" s="42"/>
      <c r="GR4085" s="42"/>
      <c r="GS4085" s="42"/>
      <c r="GT4085" s="42"/>
    </row>
    <row r="4086" spans="32:202" x14ac:dyDescent="0.35">
      <c r="AF4086" s="42"/>
      <c r="AG4086" s="42"/>
      <c r="EX4086" s="42"/>
      <c r="EY4086" s="42"/>
      <c r="GP4086" s="42"/>
      <c r="GQ4086" s="42"/>
      <c r="GR4086" s="42"/>
      <c r="GS4086" s="42"/>
      <c r="GT4086" s="42"/>
    </row>
    <row r="4087" spans="32:202" x14ac:dyDescent="0.35">
      <c r="AF4087" s="42"/>
      <c r="AG4087" s="42"/>
      <c r="EX4087" s="42"/>
      <c r="EY4087" s="42"/>
      <c r="GP4087" s="42"/>
      <c r="GQ4087" s="42"/>
      <c r="GR4087" s="42"/>
      <c r="GS4087" s="42"/>
      <c r="GT4087" s="42"/>
    </row>
    <row r="4088" spans="32:202" x14ac:dyDescent="0.35">
      <c r="AF4088" s="42"/>
      <c r="AG4088" s="42"/>
      <c r="EX4088" s="42"/>
      <c r="EY4088" s="42"/>
      <c r="GP4088" s="42"/>
      <c r="GQ4088" s="42"/>
      <c r="GR4088" s="42"/>
      <c r="GS4088" s="42"/>
      <c r="GT4088" s="42"/>
    </row>
    <row r="4089" spans="32:202" x14ac:dyDescent="0.35">
      <c r="AF4089" s="42"/>
      <c r="AG4089" s="42"/>
      <c r="EX4089" s="42"/>
      <c r="EY4089" s="42"/>
      <c r="GP4089" s="42"/>
      <c r="GQ4089" s="42"/>
      <c r="GR4089" s="42"/>
      <c r="GS4089" s="42"/>
      <c r="GT4089" s="42"/>
    </row>
    <row r="4090" spans="32:202" x14ac:dyDescent="0.35">
      <c r="AF4090" s="42"/>
      <c r="AG4090" s="42"/>
      <c r="EX4090" s="42"/>
      <c r="EY4090" s="42"/>
      <c r="GP4090" s="42"/>
      <c r="GQ4090" s="42"/>
      <c r="GR4090" s="42"/>
      <c r="GS4090" s="42"/>
      <c r="GT4090" s="42"/>
    </row>
    <row r="4091" spans="32:202" x14ac:dyDescent="0.35">
      <c r="AF4091" s="42"/>
      <c r="AG4091" s="42"/>
      <c r="EX4091" s="42"/>
      <c r="EY4091" s="42"/>
      <c r="GP4091" s="42"/>
      <c r="GQ4091" s="42"/>
      <c r="GR4091" s="42"/>
      <c r="GS4091" s="42"/>
      <c r="GT4091" s="42"/>
    </row>
    <row r="4092" spans="32:202" x14ac:dyDescent="0.35">
      <c r="AF4092" s="42"/>
      <c r="AG4092" s="42"/>
      <c r="EX4092" s="42"/>
      <c r="EY4092" s="42"/>
      <c r="GP4092" s="42"/>
      <c r="GQ4092" s="42"/>
      <c r="GR4092" s="42"/>
      <c r="GS4092" s="42"/>
      <c r="GT4092" s="42"/>
    </row>
    <row r="4093" spans="32:202" x14ac:dyDescent="0.35">
      <c r="AF4093" s="42"/>
      <c r="AG4093" s="42"/>
      <c r="EX4093" s="42"/>
      <c r="EY4093" s="42"/>
      <c r="GP4093" s="42"/>
      <c r="GQ4093" s="42"/>
      <c r="GR4093" s="42"/>
      <c r="GS4093" s="42"/>
      <c r="GT4093" s="42"/>
    </row>
    <row r="4094" spans="32:202" x14ac:dyDescent="0.35">
      <c r="AF4094" s="42"/>
      <c r="AG4094" s="42"/>
      <c r="EX4094" s="42"/>
      <c r="EY4094" s="42"/>
      <c r="GP4094" s="42"/>
      <c r="GQ4094" s="42"/>
      <c r="GR4094" s="42"/>
      <c r="GS4094" s="42"/>
      <c r="GT4094" s="42"/>
    </row>
    <row r="4095" spans="32:202" x14ac:dyDescent="0.35">
      <c r="AF4095" s="42"/>
      <c r="AG4095" s="42"/>
      <c r="EX4095" s="42"/>
      <c r="EY4095" s="42"/>
      <c r="GP4095" s="42"/>
      <c r="GQ4095" s="42"/>
      <c r="GR4095" s="42"/>
      <c r="GS4095" s="42"/>
      <c r="GT4095" s="42"/>
    </row>
    <row r="4096" spans="32:202" x14ac:dyDescent="0.35">
      <c r="AF4096" s="42"/>
      <c r="AG4096" s="42"/>
      <c r="EX4096" s="42"/>
      <c r="EY4096" s="42"/>
      <c r="GP4096" s="42"/>
      <c r="GQ4096" s="42"/>
      <c r="GR4096" s="42"/>
      <c r="GS4096" s="42"/>
      <c r="GT4096" s="42"/>
    </row>
    <row r="4097" spans="32:202" x14ac:dyDescent="0.35">
      <c r="AF4097" s="42"/>
      <c r="AG4097" s="42"/>
      <c r="EX4097" s="42"/>
      <c r="EY4097" s="42"/>
      <c r="GP4097" s="42"/>
      <c r="GQ4097" s="42"/>
      <c r="GR4097" s="42"/>
      <c r="GS4097" s="42"/>
      <c r="GT4097" s="42"/>
    </row>
    <row r="4098" spans="32:202" x14ac:dyDescent="0.35">
      <c r="AF4098" s="42"/>
      <c r="AG4098" s="42"/>
      <c r="EX4098" s="42"/>
      <c r="EY4098" s="42"/>
      <c r="GP4098" s="42"/>
      <c r="GQ4098" s="42"/>
      <c r="GR4098" s="42"/>
      <c r="GS4098" s="42"/>
      <c r="GT4098" s="42"/>
    </row>
    <row r="4099" spans="32:202" x14ac:dyDescent="0.35">
      <c r="AF4099" s="42"/>
      <c r="AG4099" s="42"/>
      <c r="EX4099" s="42"/>
      <c r="EY4099" s="42"/>
      <c r="GP4099" s="42"/>
      <c r="GQ4099" s="42"/>
      <c r="GR4099" s="42"/>
      <c r="GS4099" s="42"/>
      <c r="GT4099" s="42"/>
    </row>
    <row r="4100" spans="32:202" x14ac:dyDescent="0.35">
      <c r="AF4100" s="42"/>
      <c r="AG4100" s="42"/>
      <c r="EX4100" s="42"/>
      <c r="EY4100" s="42"/>
      <c r="GP4100" s="42"/>
      <c r="GQ4100" s="42"/>
      <c r="GR4100" s="42"/>
      <c r="GS4100" s="42"/>
      <c r="GT4100" s="42"/>
    </row>
    <row r="4101" spans="32:202" x14ac:dyDescent="0.35">
      <c r="AF4101" s="42"/>
      <c r="AG4101" s="42"/>
      <c r="EX4101" s="42"/>
      <c r="EY4101" s="42"/>
      <c r="GP4101" s="42"/>
      <c r="GQ4101" s="42"/>
      <c r="GR4101" s="42"/>
      <c r="GS4101" s="42"/>
      <c r="GT4101" s="42"/>
    </row>
    <row r="4102" spans="32:202" x14ac:dyDescent="0.35">
      <c r="AF4102" s="42"/>
      <c r="AG4102" s="42"/>
      <c r="EX4102" s="42"/>
      <c r="EY4102" s="42"/>
      <c r="GP4102" s="42"/>
      <c r="GQ4102" s="42"/>
      <c r="GR4102" s="42"/>
      <c r="GS4102" s="42"/>
      <c r="GT4102" s="42"/>
    </row>
    <row r="4103" spans="32:202" x14ac:dyDescent="0.35">
      <c r="AF4103" s="42"/>
      <c r="AG4103" s="42"/>
      <c r="EX4103" s="42"/>
      <c r="EY4103" s="42"/>
      <c r="GP4103" s="42"/>
      <c r="GQ4103" s="42"/>
      <c r="GR4103" s="42"/>
      <c r="GS4103" s="42"/>
      <c r="GT4103" s="42"/>
    </row>
    <row r="4104" spans="32:202" x14ac:dyDescent="0.35">
      <c r="AF4104" s="42"/>
      <c r="AG4104" s="42"/>
      <c r="EX4104" s="42"/>
      <c r="EY4104" s="42"/>
      <c r="GP4104" s="42"/>
      <c r="GQ4104" s="42"/>
      <c r="GR4104" s="42"/>
      <c r="GS4104" s="42"/>
      <c r="GT4104" s="42"/>
    </row>
    <row r="4105" spans="32:202" x14ac:dyDescent="0.35">
      <c r="AF4105" s="42"/>
      <c r="AG4105" s="42"/>
      <c r="EX4105" s="42"/>
      <c r="EY4105" s="42"/>
      <c r="GP4105" s="42"/>
      <c r="GQ4105" s="42"/>
      <c r="GR4105" s="42"/>
      <c r="GS4105" s="42"/>
      <c r="GT4105" s="42"/>
    </row>
    <row r="4106" spans="32:202" x14ac:dyDescent="0.35">
      <c r="AF4106" s="42"/>
      <c r="AG4106" s="42"/>
      <c r="EX4106" s="42"/>
      <c r="EY4106" s="42"/>
      <c r="GP4106" s="42"/>
      <c r="GQ4106" s="42"/>
      <c r="GR4106" s="42"/>
      <c r="GS4106" s="42"/>
      <c r="GT4106" s="42"/>
    </row>
    <row r="4107" spans="32:202" x14ac:dyDescent="0.35">
      <c r="AF4107" s="42"/>
      <c r="AG4107" s="42"/>
      <c r="EX4107" s="42"/>
      <c r="EY4107" s="42"/>
      <c r="GP4107" s="42"/>
      <c r="GQ4107" s="42"/>
      <c r="GR4107" s="42"/>
      <c r="GS4107" s="42"/>
      <c r="GT4107" s="42"/>
    </row>
    <row r="4108" spans="32:202" x14ac:dyDescent="0.35">
      <c r="AF4108" s="42"/>
      <c r="AG4108" s="42"/>
      <c r="EX4108" s="42"/>
      <c r="EY4108" s="42"/>
      <c r="GP4108" s="42"/>
      <c r="GQ4108" s="42"/>
      <c r="GR4108" s="42"/>
      <c r="GS4108" s="42"/>
      <c r="GT4108" s="42"/>
    </row>
    <row r="4109" spans="32:202" x14ac:dyDescent="0.35">
      <c r="AF4109" s="42"/>
      <c r="AG4109" s="42"/>
      <c r="EX4109" s="42"/>
      <c r="EY4109" s="42"/>
      <c r="GP4109" s="42"/>
      <c r="GQ4109" s="42"/>
      <c r="GR4109" s="42"/>
      <c r="GS4109" s="42"/>
      <c r="GT4109" s="42"/>
    </row>
    <row r="4110" spans="32:202" x14ac:dyDescent="0.35">
      <c r="AF4110" s="42"/>
      <c r="AG4110" s="42"/>
      <c r="EX4110" s="42"/>
      <c r="EY4110" s="42"/>
      <c r="GP4110" s="42"/>
      <c r="GQ4110" s="42"/>
      <c r="GR4110" s="42"/>
      <c r="GS4110" s="42"/>
      <c r="GT4110" s="42"/>
    </row>
    <row r="4111" spans="32:202" x14ac:dyDescent="0.35">
      <c r="AF4111" s="42"/>
      <c r="AG4111" s="42"/>
      <c r="EX4111" s="42"/>
      <c r="EY4111" s="42"/>
      <c r="GP4111" s="42"/>
      <c r="GQ4111" s="42"/>
      <c r="GR4111" s="42"/>
      <c r="GS4111" s="42"/>
      <c r="GT4111" s="42"/>
    </row>
    <row r="4112" spans="32:202" x14ac:dyDescent="0.35">
      <c r="AF4112" s="42"/>
      <c r="AG4112" s="42"/>
      <c r="EX4112" s="42"/>
      <c r="EY4112" s="42"/>
      <c r="GP4112" s="42"/>
      <c r="GQ4112" s="42"/>
      <c r="GR4112" s="42"/>
      <c r="GS4112" s="42"/>
      <c r="GT4112" s="42"/>
    </row>
    <row r="4113" spans="32:202" x14ac:dyDescent="0.35">
      <c r="AF4113" s="42"/>
      <c r="AG4113" s="42"/>
      <c r="EX4113" s="42"/>
      <c r="EY4113" s="42"/>
      <c r="GP4113" s="42"/>
      <c r="GQ4113" s="42"/>
      <c r="GR4113" s="42"/>
      <c r="GS4113" s="42"/>
      <c r="GT4113" s="42"/>
    </row>
    <row r="4114" spans="32:202" x14ac:dyDescent="0.35">
      <c r="AF4114" s="42"/>
      <c r="AG4114" s="42"/>
      <c r="EX4114" s="42"/>
      <c r="EY4114" s="42"/>
      <c r="GP4114" s="42"/>
      <c r="GQ4114" s="42"/>
      <c r="GR4114" s="42"/>
      <c r="GS4114" s="42"/>
      <c r="GT4114" s="42"/>
    </row>
    <row r="4115" spans="32:202" x14ac:dyDescent="0.35">
      <c r="AF4115" s="42"/>
      <c r="AG4115" s="42"/>
      <c r="EX4115" s="42"/>
      <c r="EY4115" s="42"/>
      <c r="GP4115" s="42"/>
      <c r="GQ4115" s="42"/>
      <c r="GR4115" s="42"/>
      <c r="GS4115" s="42"/>
      <c r="GT4115" s="42"/>
    </row>
    <row r="4116" spans="32:202" x14ac:dyDescent="0.35">
      <c r="AF4116" s="42"/>
      <c r="AG4116" s="42"/>
      <c r="EX4116" s="42"/>
      <c r="EY4116" s="42"/>
      <c r="GP4116" s="42"/>
      <c r="GQ4116" s="42"/>
      <c r="GR4116" s="42"/>
      <c r="GS4116" s="42"/>
      <c r="GT4116" s="42"/>
    </row>
    <row r="4117" spans="32:202" x14ac:dyDescent="0.35">
      <c r="AF4117" s="42"/>
      <c r="AG4117" s="42"/>
      <c r="EX4117" s="42"/>
      <c r="EY4117" s="42"/>
      <c r="GP4117" s="42"/>
      <c r="GQ4117" s="42"/>
      <c r="GR4117" s="42"/>
      <c r="GS4117" s="42"/>
      <c r="GT4117" s="42"/>
    </row>
    <row r="4118" spans="32:202" x14ac:dyDescent="0.35">
      <c r="AF4118" s="42"/>
      <c r="AG4118" s="42"/>
      <c r="EX4118" s="42"/>
      <c r="EY4118" s="42"/>
      <c r="GP4118" s="42"/>
      <c r="GQ4118" s="42"/>
      <c r="GR4118" s="42"/>
      <c r="GS4118" s="42"/>
      <c r="GT4118" s="42"/>
    </row>
    <row r="4119" spans="32:202" x14ac:dyDescent="0.35">
      <c r="AF4119" s="42"/>
      <c r="AG4119" s="42"/>
      <c r="EX4119" s="42"/>
      <c r="EY4119" s="42"/>
      <c r="GP4119" s="42"/>
      <c r="GQ4119" s="42"/>
      <c r="GR4119" s="42"/>
      <c r="GS4119" s="42"/>
      <c r="GT4119" s="42"/>
    </row>
    <row r="4120" spans="32:202" x14ac:dyDescent="0.35">
      <c r="AF4120" s="42"/>
      <c r="AG4120" s="42"/>
      <c r="EX4120" s="42"/>
      <c r="EY4120" s="42"/>
      <c r="GP4120" s="42"/>
      <c r="GQ4120" s="42"/>
      <c r="GR4120" s="42"/>
      <c r="GS4120" s="42"/>
      <c r="GT4120" s="42"/>
    </row>
    <row r="4121" spans="32:202" x14ac:dyDescent="0.35">
      <c r="AF4121" s="42"/>
      <c r="AG4121" s="42"/>
      <c r="EX4121" s="42"/>
      <c r="EY4121" s="42"/>
      <c r="GP4121" s="42"/>
      <c r="GQ4121" s="42"/>
      <c r="GR4121" s="42"/>
      <c r="GS4121" s="42"/>
      <c r="GT4121" s="42"/>
    </row>
    <row r="4122" spans="32:202" x14ac:dyDescent="0.35">
      <c r="AF4122" s="42"/>
      <c r="AG4122" s="42"/>
      <c r="EX4122" s="42"/>
      <c r="EY4122" s="42"/>
      <c r="GP4122" s="42"/>
      <c r="GQ4122" s="42"/>
      <c r="GR4122" s="42"/>
      <c r="GS4122" s="42"/>
      <c r="GT4122" s="42"/>
    </row>
    <row r="4123" spans="32:202" x14ac:dyDescent="0.35">
      <c r="AF4123" s="42"/>
      <c r="AG4123" s="42"/>
      <c r="EX4123" s="42"/>
      <c r="EY4123" s="42"/>
      <c r="GP4123" s="42"/>
      <c r="GQ4123" s="42"/>
      <c r="GR4123" s="42"/>
      <c r="GS4123" s="42"/>
      <c r="GT4123" s="42"/>
    </row>
    <row r="4124" spans="32:202" x14ac:dyDescent="0.35">
      <c r="AF4124" s="42"/>
      <c r="AG4124" s="42"/>
      <c r="EX4124" s="42"/>
      <c r="EY4124" s="42"/>
      <c r="GP4124" s="42"/>
      <c r="GQ4124" s="42"/>
      <c r="GR4124" s="42"/>
      <c r="GS4124" s="42"/>
      <c r="GT4124" s="42"/>
    </row>
    <row r="4125" spans="32:202" x14ac:dyDescent="0.35">
      <c r="AF4125" s="42"/>
      <c r="AG4125" s="42"/>
      <c r="EX4125" s="42"/>
      <c r="EY4125" s="42"/>
      <c r="GP4125" s="42"/>
      <c r="GQ4125" s="42"/>
      <c r="GR4125" s="42"/>
      <c r="GS4125" s="42"/>
      <c r="GT4125" s="42"/>
    </row>
    <row r="4126" spans="32:202" x14ac:dyDescent="0.35">
      <c r="AF4126" s="42"/>
      <c r="AG4126" s="42"/>
      <c r="EX4126" s="42"/>
      <c r="EY4126" s="42"/>
      <c r="GP4126" s="42"/>
      <c r="GQ4126" s="42"/>
      <c r="GR4126" s="42"/>
      <c r="GS4126" s="42"/>
      <c r="GT4126" s="42"/>
    </row>
    <row r="4127" spans="32:202" x14ac:dyDescent="0.35">
      <c r="AF4127" s="42"/>
      <c r="AG4127" s="42"/>
      <c r="EX4127" s="42"/>
      <c r="EY4127" s="42"/>
      <c r="GP4127" s="42"/>
      <c r="GQ4127" s="42"/>
      <c r="GR4127" s="42"/>
      <c r="GS4127" s="42"/>
      <c r="GT4127" s="42"/>
    </row>
    <row r="4128" spans="32:202" x14ac:dyDescent="0.35">
      <c r="AF4128" s="42"/>
      <c r="AG4128" s="42"/>
      <c r="EX4128" s="42"/>
      <c r="EY4128" s="42"/>
      <c r="GP4128" s="42"/>
      <c r="GQ4128" s="42"/>
      <c r="GR4128" s="42"/>
      <c r="GS4128" s="42"/>
      <c r="GT4128" s="42"/>
    </row>
    <row r="4129" spans="32:202" x14ac:dyDescent="0.35">
      <c r="AF4129" s="42"/>
      <c r="AG4129" s="42"/>
      <c r="EX4129" s="42"/>
      <c r="EY4129" s="42"/>
      <c r="GP4129" s="42"/>
      <c r="GQ4129" s="42"/>
      <c r="GR4129" s="42"/>
      <c r="GS4129" s="42"/>
      <c r="GT4129" s="42"/>
    </row>
    <row r="4130" spans="32:202" x14ac:dyDescent="0.35">
      <c r="AF4130" s="42"/>
      <c r="AG4130" s="42"/>
      <c r="EX4130" s="42"/>
      <c r="EY4130" s="42"/>
      <c r="GP4130" s="42"/>
      <c r="GQ4130" s="42"/>
      <c r="GR4130" s="42"/>
      <c r="GS4130" s="42"/>
      <c r="GT4130" s="42"/>
    </row>
    <row r="4131" spans="32:202" x14ac:dyDescent="0.35">
      <c r="AF4131" s="42"/>
      <c r="AG4131" s="42"/>
      <c r="EX4131" s="42"/>
      <c r="EY4131" s="42"/>
      <c r="GP4131" s="42"/>
      <c r="GQ4131" s="42"/>
      <c r="GR4131" s="42"/>
      <c r="GS4131" s="42"/>
      <c r="GT4131" s="42"/>
    </row>
    <row r="4132" spans="32:202" x14ac:dyDescent="0.35">
      <c r="AF4132" s="42"/>
      <c r="AG4132" s="42"/>
      <c r="EX4132" s="42"/>
      <c r="EY4132" s="42"/>
      <c r="GP4132" s="42"/>
      <c r="GQ4132" s="42"/>
      <c r="GR4132" s="42"/>
      <c r="GS4132" s="42"/>
      <c r="GT4132" s="42"/>
    </row>
    <row r="4133" spans="32:202" x14ac:dyDescent="0.35">
      <c r="AF4133" s="42"/>
      <c r="AG4133" s="42"/>
      <c r="EX4133" s="42"/>
      <c r="EY4133" s="42"/>
      <c r="GP4133" s="42"/>
      <c r="GQ4133" s="42"/>
      <c r="GR4133" s="42"/>
      <c r="GS4133" s="42"/>
      <c r="GT4133" s="42"/>
    </row>
    <row r="4134" spans="32:202" x14ac:dyDescent="0.35">
      <c r="AF4134" s="42"/>
      <c r="AG4134" s="42"/>
      <c r="EX4134" s="42"/>
      <c r="EY4134" s="42"/>
      <c r="GP4134" s="42"/>
      <c r="GQ4134" s="42"/>
      <c r="GR4134" s="42"/>
      <c r="GS4134" s="42"/>
      <c r="GT4134" s="42"/>
    </row>
    <row r="4135" spans="32:202" x14ac:dyDescent="0.35">
      <c r="AF4135" s="42"/>
      <c r="AG4135" s="42"/>
      <c r="EX4135" s="42"/>
      <c r="EY4135" s="42"/>
      <c r="GP4135" s="42"/>
      <c r="GQ4135" s="42"/>
      <c r="GR4135" s="42"/>
      <c r="GS4135" s="42"/>
      <c r="GT4135" s="42"/>
    </row>
    <row r="4136" spans="32:202" x14ac:dyDescent="0.35">
      <c r="AF4136" s="42"/>
      <c r="AG4136" s="42"/>
      <c r="EX4136" s="42"/>
      <c r="EY4136" s="42"/>
      <c r="GP4136" s="42"/>
      <c r="GQ4136" s="42"/>
      <c r="GR4136" s="42"/>
      <c r="GS4136" s="42"/>
      <c r="GT4136" s="42"/>
    </row>
    <row r="4137" spans="32:202" x14ac:dyDescent="0.35">
      <c r="AF4137" s="42"/>
      <c r="AG4137" s="42"/>
      <c r="EX4137" s="42"/>
      <c r="EY4137" s="42"/>
      <c r="GP4137" s="42"/>
      <c r="GQ4137" s="42"/>
      <c r="GR4137" s="42"/>
      <c r="GS4137" s="42"/>
      <c r="GT4137" s="42"/>
    </row>
    <row r="4138" spans="32:202" x14ac:dyDescent="0.35">
      <c r="AF4138" s="42"/>
      <c r="AG4138" s="42"/>
      <c r="EX4138" s="42"/>
      <c r="EY4138" s="42"/>
      <c r="GP4138" s="42"/>
      <c r="GQ4138" s="42"/>
      <c r="GR4138" s="42"/>
      <c r="GS4138" s="42"/>
      <c r="GT4138" s="42"/>
    </row>
    <row r="4139" spans="32:202" x14ac:dyDescent="0.35">
      <c r="AF4139" s="42"/>
      <c r="AG4139" s="42"/>
      <c r="EX4139" s="42"/>
      <c r="EY4139" s="42"/>
      <c r="GP4139" s="42"/>
      <c r="GQ4139" s="42"/>
      <c r="GR4139" s="42"/>
      <c r="GS4139" s="42"/>
      <c r="GT4139" s="42"/>
    </row>
    <row r="4140" spans="32:202" x14ac:dyDescent="0.35">
      <c r="AF4140" s="42"/>
      <c r="AG4140" s="42"/>
      <c r="EX4140" s="42"/>
      <c r="EY4140" s="42"/>
      <c r="GP4140" s="42"/>
      <c r="GQ4140" s="42"/>
      <c r="GR4140" s="42"/>
      <c r="GS4140" s="42"/>
      <c r="GT4140" s="42"/>
    </row>
    <row r="4141" spans="32:202" x14ac:dyDescent="0.35">
      <c r="AF4141" s="42"/>
      <c r="AG4141" s="42"/>
      <c r="EX4141" s="42"/>
      <c r="EY4141" s="42"/>
      <c r="GP4141" s="42"/>
      <c r="GQ4141" s="42"/>
      <c r="GR4141" s="42"/>
      <c r="GS4141" s="42"/>
      <c r="GT4141" s="42"/>
    </row>
    <row r="4142" spans="32:202" x14ac:dyDescent="0.35">
      <c r="AF4142" s="42"/>
      <c r="AG4142" s="42"/>
      <c r="EX4142" s="42"/>
      <c r="EY4142" s="42"/>
      <c r="GP4142" s="42"/>
      <c r="GQ4142" s="42"/>
      <c r="GR4142" s="42"/>
      <c r="GS4142" s="42"/>
      <c r="GT4142" s="42"/>
    </row>
    <row r="4143" spans="32:202" x14ac:dyDescent="0.35">
      <c r="AF4143" s="42"/>
      <c r="AG4143" s="42"/>
      <c r="EX4143" s="42"/>
      <c r="EY4143" s="42"/>
      <c r="GP4143" s="42"/>
      <c r="GQ4143" s="42"/>
      <c r="GR4143" s="42"/>
      <c r="GS4143" s="42"/>
      <c r="GT4143" s="42"/>
    </row>
    <row r="4144" spans="32:202" x14ac:dyDescent="0.35">
      <c r="AF4144" s="42"/>
      <c r="AG4144" s="42"/>
      <c r="EX4144" s="42"/>
      <c r="EY4144" s="42"/>
      <c r="GP4144" s="42"/>
      <c r="GQ4144" s="42"/>
      <c r="GR4144" s="42"/>
      <c r="GS4144" s="42"/>
      <c r="GT4144" s="42"/>
    </row>
    <row r="4145" spans="32:202" x14ac:dyDescent="0.35">
      <c r="AF4145" s="42"/>
      <c r="AG4145" s="42"/>
      <c r="EX4145" s="42"/>
      <c r="EY4145" s="42"/>
      <c r="GP4145" s="42"/>
      <c r="GQ4145" s="42"/>
      <c r="GR4145" s="42"/>
      <c r="GS4145" s="42"/>
      <c r="GT4145" s="42"/>
    </row>
    <row r="4146" spans="32:202" x14ac:dyDescent="0.35">
      <c r="AF4146" s="42"/>
      <c r="AG4146" s="42"/>
      <c r="EX4146" s="42"/>
      <c r="EY4146" s="42"/>
      <c r="GP4146" s="42"/>
      <c r="GQ4146" s="42"/>
      <c r="GR4146" s="42"/>
      <c r="GS4146" s="42"/>
      <c r="GT4146" s="42"/>
    </row>
    <row r="4147" spans="32:202" x14ac:dyDescent="0.35">
      <c r="AF4147" s="42"/>
      <c r="AG4147" s="42"/>
      <c r="EX4147" s="42"/>
      <c r="EY4147" s="42"/>
      <c r="GP4147" s="42"/>
      <c r="GQ4147" s="42"/>
      <c r="GR4147" s="42"/>
      <c r="GS4147" s="42"/>
      <c r="GT4147" s="42"/>
    </row>
    <row r="4148" spans="32:202" x14ac:dyDescent="0.35">
      <c r="AF4148" s="42"/>
      <c r="AG4148" s="42"/>
      <c r="EX4148" s="42"/>
      <c r="EY4148" s="42"/>
      <c r="GP4148" s="42"/>
      <c r="GQ4148" s="42"/>
      <c r="GR4148" s="42"/>
      <c r="GS4148" s="42"/>
      <c r="GT4148" s="42"/>
    </row>
    <row r="4149" spans="32:202" x14ac:dyDescent="0.35">
      <c r="AF4149" s="42"/>
      <c r="AG4149" s="42"/>
      <c r="EX4149" s="42"/>
      <c r="EY4149" s="42"/>
      <c r="GP4149" s="42"/>
      <c r="GQ4149" s="42"/>
      <c r="GR4149" s="42"/>
      <c r="GS4149" s="42"/>
      <c r="GT4149" s="42"/>
    </row>
    <row r="4150" spans="32:202" x14ac:dyDescent="0.35">
      <c r="AF4150" s="42"/>
      <c r="AG4150" s="42"/>
      <c r="EX4150" s="42"/>
      <c r="EY4150" s="42"/>
      <c r="GP4150" s="42"/>
      <c r="GQ4150" s="42"/>
      <c r="GR4150" s="42"/>
      <c r="GS4150" s="42"/>
      <c r="GT4150" s="42"/>
    </row>
    <row r="4151" spans="32:202" x14ac:dyDescent="0.35">
      <c r="AF4151" s="42"/>
      <c r="AG4151" s="42"/>
      <c r="EX4151" s="42"/>
      <c r="EY4151" s="42"/>
      <c r="GP4151" s="42"/>
      <c r="GQ4151" s="42"/>
      <c r="GR4151" s="42"/>
      <c r="GS4151" s="42"/>
      <c r="GT4151" s="42"/>
    </row>
    <row r="4152" spans="32:202" x14ac:dyDescent="0.35">
      <c r="AF4152" s="42"/>
      <c r="AG4152" s="42"/>
      <c r="EX4152" s="42"/>
      <c r="EY4152" s="42"/>
      <c r="GP4152" s="42"/>
      <c r="GQ4152" s="42"/>
      <c r="GR4152" s="42"/>
      <c r="GS4152" s="42"/>
      <c r="GT4152" s="42"/>
    </row>
    <row r="4153" spans="32:202" x14ac:dyDescent="0.35">
      <c r="AF4153" s="42"/>
      <c r="AG4153" s="42"/>
      <c r="EX4153" s="42"/>
      <c r="EY4153" s="42"/>
      <c r="GP4153" s="42"/>
      <c r="GQ4153" s="42"/>
      <c r="GR4153" s="42"/>
      <c r="GS4153" s="42"/>
      <c r="GT4153" s="42"/>
    </row>
    <row r="4154" spans="32:202" x14ac:dyDescent="0.35">
      <c r="AF4154" s="42"/>
      <c r="AG4154" s="42"/>
      <c r="EX4154" s="42"/>
      <c r="EY4154" s="42"/>
      <c r="GP4154" s="42"/>
      <c r="GQ4154" s="42"/>
      <c r="GR4154" s="42"/>
      <c r="GS4154" s="42"/>
      <c r="GT4154" s="42"/>
    </row>
    <row r="4155" spans="32:202" x14ac:dyDescent="0.35">
      <c r="AF4155" s="42"/>
      <c r="AG4155" s="42"/>
      <c r="EX4155" s="42"/>
      <c r="EY4155" s="42"/>
      <c r="GP4155" s="42"/>
      <c r="GQ4155" s="42"/>
      <c r="GR4155" s="42"/>
      <c r="GS4155" s="42"/>
      <c r="GT4155" s="42"/>
    </row>
    <row r="4156" spans="32:202" x14ac:dyDescent="0.35">
      <c r="AF4156" s="42"/>
      <c r="AG4156" s="42"/>
      <c r="EX4156" s="42"/>
      <c r="EY4156" s="42"/>
      <c r="GP4156" s="42"/>
      <c r="GQ4156" s="42"/>
      <c r="GR4156" s="42"/>
      <c r="GS4156" s="42"/>
      <c r="GT4156" s="42"/>
    </row>
    <row r="4157" spans="32:202" x14ac:dyDescent="0.35">
      <c r="AF4157" s="42"/>
      <c r="AG4157" s="42"/>
      <c r="EX4157" s="42"/>
      <c r="EY4157" s="42"/>
      <c r="GP4157" s="42"/>
      <c r="GQ4157" s="42"/>
      <c r="GR4157" s="42"/>
      <c r="GS4157" s="42"/>
      <c r="GT4157" s="42"/>
    </row>
    <row r="4158" spans="32:202" x14ac:dyDescent="0.35">
      <c r="AF4158" s="42"/>
      <c r="AG4158" s="42"/>
      <c r="EX4158" s="42"/>
      <c r="EY4158" s="42"/>
      <c r="GP4158" s="42"/>
      <c r="GQ4158" s="42"/>
      <c r="GR4158" s="42"/>
      <c r="GS4158" s="42"/>
      <c r="GT4158" s="42"/>
    </row>
    <row r="4159" spans="32:202" x14ac:dyDescent="0.35">
      <c r="AF4159" s="42"/>
      <c r="AG4159" s="42"/>
      <c r="EX4159" s="42"/>
      <c r="EY4159" s="42"/>
      <c r="GP4159" s="42"/>
      <c r="GQ4159" s="42"/>
      <c r="GR4159" s="42"/>
      <c r="GS4159" s="42"/>
      <c r="GT4159" s="42"/>
    </row>
    <row r="4160" spans="32:202" x14ac:dyDescent="0.35">
      <c r="AF4160" s="42"/>
      <c r="AG4160" s="42"/>
      <c r="EX4160" s="42"/>
      <c r="EY4160" s="42"/>
      <c r="GP4160" s="42"/>
      <c r="GQ4160" s="42"/>
      <c r="GR4160" s="42"/>
      <c r="GS4160" s="42"/>
      <c r="GT4160" s="42"/>
    </row>
    <row r="4161" spans="32:202" x14ac:dyDescent="0.35">
      <c r="AF4161" s="42"/>
      <c r="AG4161" s="42"/>
      <c r="EX4161" s="42"/>
      <c r="EY4161" s="42"/>
      <c r="GP4161" s="42"/>
      <c r="GQ4161" s="42"/>
      <c r="GR4161" s="42"/>
      <c r="GS4161" s="42"/>
      <c r="GT4161" s="42"/>
    </row>
    <row r="4162" spans="32:202" x14ac:dyDescent="0.35">
      <c r="AF4162" s="42"/>
      <c r="AG4162" s="42"/>
      <c r="EX4162" s="42"/>
      <c r="EY4162" s="42"/>
      <c r="GP4162" s="42"/>
      <c r="GQ4162" s="42"/>
      <c r="GR4162" s="42"/>
      <c r="GS4162" s="42"/>
      <c r="GT4162" s="42"/>
    </row>
    <row r="4163" spans="32:202" x14ac:dyDescent="0.35">
      <c r="AF4163" s="42"/>
      <c r="AG4163" s="42"/>
      <c r="EX4163" s="42"/>
      <c r="EY4163" s="42"/>
      <c r="GP4163" s="42"/>
      <c r="GQ4163" s="42"/>
      <c r="GR4163" s="42"/>
      <c r="GS4163" s="42"/>
      <c r="GT4163" s="42"/>
    </row>
    <row r="4164" spans="32:202" x14ac:dyDescent="0.35">
      <c r="AF4164" s="42"/>
      <c r="AG4164" s="42"/>
      <c r="EX4164" s="42"/>
      <c r="EY4164" s="42"/>
      <c r="GP4164" s="42"/>
      <c r="GQ4164" s="42"/>
      <c r="GR4164" s="42"/>
      <c r="GS4164" s="42"/>
      <c r="GT4164" s="42"/>
    </row>
    <row r="4165" spans="32:202" x14ac:dyDescent="0.35">
      <c r="AF4165" s="42"/>
      <c r="AG4165" s="42"/>
      <c r="EX4165" s="42"/>
      <c r="EY4165" s="42"/>
      <c r="GP4165" s="42"/>
      <c r="GQ4165" s="42"/>
      <c r="GR4165" s="42"/>
      <c r="GS4165" s="42"/>
      <c r="GT4165" s="42"/>
    </row>
    <row r="4166" spans="32:202" x14ac:dyDescent="0.35">
      <c r="AF4166" s="42"/>
      <c r="AG4166" s="42"/>
      <c r="EX4166" s="42"/>
      <c r="EY4166" s="42"/>
      <c r="GP4166" s="42"/>
      <c r="GQ4166" s="42"/>
      <c r="GR4166" s="42"/>
      <c r="GS4166" s="42"/>
      <c r="GT4166" s="42"/>
    </row>
    <row r="4167" spans="32:202" x14ac:dyDescent="0.35">
      <c r="AF4167" s="42"/>
      <c r="AG4167" s="42"/>
      <c r="EX4167" s="42"/>
      <c r="EY4167" s="42"/>
      <c r="GP4167" s="42"/>
      <c r="GQ4167" s="42"/>
      <c r="GR4167" s="42"/>
      <c r="GS4167" s="42"/>
      <c r="GT4167" s="42"/>
    </row>
    <row r="4168" spans="32:202" x14ac:dyDescent="0.35">
      <c r="AF4168" s="42"/>
      <c r="AG4168" s="42"/>
      <c r="EX4168" s="42"/>
      <c r="EY4168" s="42"/>
      <c r="GP4168" s="42"/>
      <c r="GQ4168" s="42"/>
      <c r="GR4168" s="42"/>
      <c r="GS4168" s="42"/>
      <c r="GT4168" s="42"/>
    </row>
    <row r="4169" spans="32:202" x14ac:dyDescent="0.35">
      <c r="AF4169" s="42"/>
      <c r="AG4169" s="42"/>
      <c r="EX4169" s="42"/>
      <c r="EY4169" s="42"/>
      <c r="GP4169" s="42"/>
      <c r="GQ4169" s="42"/>
      <c r="GR4169" s="42"/>
      <c r="GS4169" s="42"/>
      <c r="GT4169" s="42"/>
    </row>
    <row r="4170" spans="32:202" x14ac:dyDescent="0.35">
      <c r="AF4170" s="42"/>
      <c r="AG4170" s="42"/>
      <c r="EX4170" s="42"/>
      <c r="EY4170" s="42"/>
      <c r="GP4170" s="42"/>
      <c r="GQ4170" s="42"/>
      <c r="GR4170" s="42"/>
      <c r="GS4170" s="42"/>
      <c r="GT4170" s="42"/>
    </row>
    <row r="4171" spans="32:202" x14ac:dyDescent="0.35">
      <c r="AF4171" s="42"/>
      <c r="AG4171" s="42"/>
      <c r="EX4171" s="42"/>
      <c r="EY4171" s="42"/>
      <c r="GP4171" s="42"/>
      <c r="GQ4171" s="42"/>
      <c r="GR4171" s="42"/>
      <c r="GS4171" s="42"/>
      <c r="GT4171" s="42"/>
    </row>
    <row r="4172" spans="32:202" x14ac:dyDescent="0.35">
      <c r="AF4172" s="42"/>
      <c r="AG4172" s="42"/>
      <c r="EX4172" s="42"/>
      <c r="EY4172" s="42"/>
      <c r="GP4172" s="42"/>
      <c r="GQ4172" s="42"/>
      <c r="GR4172" s="42"/>
      <c r="GS4172" s="42"/>
      <c r="GT4172" s="42"/>
    </row>
    <row r="4173" spans="32:202" x14ac:dyDescent="0.35">
      <c r="AF4173" s="42"/>
      <c r="AG4173" s="42"/>
      <c r="EX4173" s="42"/>
      <c r="EY4173" s="42"/>
      <c r="GP4173" s="42"/>
      <c r="GQ4173" s="42"/>
      <c r="GR4173" s="42"/>
      <c r="GS4173" s="42"/>
      <c r="GT4173" s="42"/>
    </row>
    <row r="4174" spans="32:202" x14ac:dyDescent="0.35">
      <c r="AF4174" s="42"/>
      <c r="AG4174" s="42"/>
      <c r="EX4174" s="42"/>
      <c r="EY4174" s="42"/>
      <c r="GP4174" s="42"/>
      <c r="GQ4174" s="42"/>
      <c r="GR4174" s="42"/>
      <c r="GS4174" s="42"/>
      <c r="GT4174" s="42"/>
    </row>
    <row r="4175" spans="32:202" x14ac:dyDescent="0.35">
      <c r="AF4175" s="42"/>
      <c r="AG4175" s="42"/>
      <c r="EX4175" s="42"/>
      <c r="EY4175" s="42"/>
      <c r="GP4175" s="42"/>
      <c r="GQ4175" s="42"/>
      <c r="GR4175" s="42"/>
      <c r="GS4175" s="42"/>
      <c r="GT4175" s="42"/>
    </row>
    <row r="4176" spans="32:202" x14ac:dyDescent="0.35">
      <c r="AF4176" s="42"/>
      <c r="AG4176" s="42"/>
      <c r="EX4176" s="42"/>
      <c r="EY4176" s="42"/>
      <c r="GP4176" s="42"/>
      <c r="GQ4176" s="42"/>
      <c r="GR4176" s="42"/>
      <c r="GS4176" s="42"/>
      <c r="GT4176" s="42"/>
    </row>
    <row r="4177" spans="32:202" x14ac:dyDescent="0.35">
      <c r="AF4177" s="42"/>
      <c r="AG4177" s="42"/>
      <c r="EX4177" s="42"/>
      <c r="EY4177" s="42"/>
      <c r="GP4177" s="42"/>
      <c r="GQ4177" s="42"/>
      <c r="GR4177" s="42"/>
      <c r="GS4177" s="42"/>
      <c r="GT4177" s="42"/>
    </row>
    <row r="4178" spans="32:202" x14ac:dyDescent="0.35">
      <c r="AF4178" s="42"/>
      <c r="AG4178" s="42"/>
      <c r="EX4178" s="42"/>
      <c r="EY4178" s="42"/>
      <c r="GP4178" s="42"/>
      <c r="GQ4178" s="42"/>
      <c r="GR4178" s="42"/>
      <c r="GS4178" s="42"/>
      <c r="GT4178" s="42"/>
    </row>
    <row r="4179" spans="32:202" x14ac:dyDescent="0.35">
      <c r="AF4179" s="42"/>
      <c r="AG4179" s="42"/>
      <c r="EX4179" s="42"/>
      <c r="EY4179" s="42"/>
      <c r="GP4179" s="42"/>
      <c r="GQ4179" s="42"/>
      <c r="GR4179" s="42"/>
      <c r="GS4179" s="42"/>
      <c r="GT4179" s="42"/>
    </row>
    <row r="4180" spans="32:202" x14ac:dyDescent="0.35">
      <c r="AF4180" s="42"/>
      <c r="AG4180" s="42"/>
      <c r="EX4180" s="42"/>
      <c r="EY4180" s="42"/>
      <c r="GP4180" s="42"/>
      <c r="GQ4180" s="42"/>
      <c r="GR4180" s="42"/>
      <c r="GS4180" s="42"/>
      <c r="GT4180" s="42"/>
    </row>
    <row r="4181" spans="32:202" x14ac:dyDescent="0.35">
      <c r="AF4181" s="42"/>
      <c r="AG4181" s="42"/>
      <c r="EX4181" s="42"/>
      <c r="EY4181" s="42"/>
      <c r="GP4181" s="42"/>
      <c r="GQ4181" s="42"/>
      <c r="GR4181" s="42"/>
      <c r="GS4181" s="42"/>
      <c r="GT4181" s="42"/>
    </row>
    <row r="4182" spans="32:202" x14ac:dyDescent="0.35">
      <c r="AF4182" s="42"/>
      <c r="AG4182" s="42"/>
      <c r="EX4182" s="42"/>
      <c r="EY4182" s="42"/>
      <c r="GP4182" s="42"/>
      <c r="GQ4182" s="42"/>
      <c r="GR4182" s="42"/>
      <c r="GS4182" s="42"/>
      <c r="GT4182" s="42"/>
    </row>
    <row r="4183" spans="32:202" x14ac:dyDescent="0.35">
      <c r="AF4183" s="42"/>
      <c r="AG4183" s="42"/>
      <c r="EX4183" s="42"/>
      <c r="EY4183" s="42"/>
      <c r="GP4183" s="42"/>
      <c r="GQ4183" s="42"/>
      <c r="GR4183" s="42"/>
      <c r="GS4183" s="42"/>
      <c r="GT4183" s="42"/>
    </row>
    <row r="4184" spans="32:202" x14ac:dyDescent="0.35">
      <c r="AF4184" s="42"/>
      <c r="AG4184" s="42"/>
      <c r="EX4184" s="42"/>
      <c r="EY4184" s="42"/>
      <c r="GP4184" s="42"/>
      <c r="GQ4184" s="42"/>
      <c r="GR4184" s="42"/>
      <c r="GS4184" s="42"/>
      <c r="GT4184" s="42"/>
    </row>
    <row r="4185" spans="32:202" x14ac:dyDescent="0.35">
      <c r="AF4185" s="42"/>
      <c r="AG4185" s="42"/>
      <c r="EX4185" s="42"/>
      <c r="EY4185" s="42"/>
      <c r="GP4185" s="42"/>
      <c r="GQ4185" s="42"/>
      <c r="GR4185" s="42"/>
      <c r="GS4185" s="42"/>
      <c r="GT4185" s="42"/>
    </row>
    <row r="4186" spans="32:202" x14ac:dyDescent="0.35">
      <c r="AF4186" s="42"/>
      <c r="AG4186" s="42"/>
      <c r="EX4186" s="42"/>
      <c r="EY4186" s="42"/>
      <c r="GP4186" s="42"/>
      <c r="GQ4186" s="42"/>
      <c r="GR4186" s="42"/>
      <c r="GS4186" s="42"/>
      <c r="GT4186" s="42"/>
    </row>
    <row r="4187" spans="32:202" x14ac:dyDescent="0.35">
      <c r="AF4187" s="42"/>
      <c r="AG4187" s="42"/>
      <c r="EX4187" s="42"/>
      <c r="EY4187" s="42"/>
      <c r="GP4187" s="42"/>
      <c r="GQ4187" s="42"/>
      <c r="GR4187" s="42"/>
      <c r="GS4187" s="42"/>
      <c r="GT4187" s="42"/>
    </row>
    <row r="4188" spans="32:202" x14ac:dyDescent="0.35">
      <c r="AF4188" s="42"/>
      <c r="AG4188" s="42"/>
      <c r="EX4188" s="42"/>
      <c r="EY4188" s="42"/>
      <c r="GP4188" s="42"/>
      <c r="GQ4188" s="42"/>
      <c r="GR4188" s="42"/>
      <c r="GS4188" s="42"/>
      <c r="GT4188" s="42"/>
    </row>
    <row r="4189" spans="32:202" x14ac:dyDescent="0.35">
      <c r="AF4189" s="42"/>
      <c r="AG4189" s="42"/>
      <c r="EX4189" s="42"/>
      <c r="EY4189" s="42"/>
      <c r="GP4189" s="42"/>
      <c r="GQ4189" s="42"/>
      <c r="GR4189" s="42"/>
      <c r="GS4189" s="42"/>
      <c r="GT4189" s="42"/>
    </row>
    <row r="4190" spans="32:202" x14ac:dyDescent="0.35">
      <c r="AF4190" s="42"/>
      <c r="AG4190" s="42"/>
      <c r="EX4190" s="42"/>
      <c r="EY4190" s="42"/>
      <c r="GP4190" s="42"/>
      <c r="GQ4190" s="42"/>
      <c r="GR4190" s="42"/>
      <c r="GS4190" s="42"/>
      <c r="GT4190" s="42"/>
    </row>
    <row r="4191" spans="32:202" x14ac:dyDescent="0.35">
      <c r="AF4191" s="42"/>
      <c r="AG4191" s="42"/>
      <c r="EX4191" s="42"/>
      <c r="EY4191" s="42"/>
      <c r="GP4191" s="42"/>
      <c r="GQ4191" s="42"/>
      <c r="GR4191" s="42"/>
      <c r="GS4191" s="42"/>
      <c r="GT4191" s="42"/>
    </row>
    <row r="4192" spans="32:202" x14ac:dyDescent="0.35">
      <c r="AF4192" s="42"/>
      <c r="AG4192" s="42"/>
      <c r="EX4192" s="42"/>
      <c r="EY4192" s="42"/>
      <c r="GP4192" s="42"/>
      <c r="GQ4192" s="42"/>
      <c r="GR4192" s="42"/>
      <c r="GS4192" s="42"/>
      <c r="GT4192" s="42"/>
    </row>
    <row r="4193" spans="32:202" x14ac:dyDescent="0.35">
      <c r="AF4193" s="42"/>
      <c r="AG4193" s="42"/>
      <c r="EX4193" s="42"/>
      <c r="EY4193" s="42"/>
      <c r="GP4193" s="42"/>
      <c r="GQ4193" s="42"/>
      <c r="GR4193" s="42"/>
      <c r="GS4193" s="42"/>
      <c r="GT4193" s="42"/>
    </row>
    <row r="4194" spans="32:202" x14ac:dyDescent="0.35">
      <c r="AF4194" s="42"/>
      <c r="AG4194" s="42"/>
      <c r="EX4194" s="42"/>
      <c r="EY4194" s="42"/>
      <c r="GP4194" s="42"/>
      <c r="GQ4194" s="42"/>
      <c r="GR4194" s="42"/>
      <c r="GS4194" s="42"/>
      <c r="GT4194" s="42"/>
    </row>
    <row r="4195" spans="32:202" x14ac:dyDescent="0.35">
      <c r="AF4195" s="42"/>
      <c r="AG4195" s="42"/>
      <c r="EX4195" s="42"/>
      <c r="EY4195" s="42"/>
      <c r="GP4195" s="42"/>
      <c r="GQ4195" s="42"/>
      <c r="GR4195" s="42"/>
      <c r="GS4195" s="42"/>
      <c r="GT4195" s="42"/>
    </row>
    <row r="4196" spans="32:202" x14ac:dyDescent="0.35">
      <c r="AF4196" s="42"/>
      <c r="AG4196" s="42"/>
      <c r="EX4196" s="42"/>
      <c r="EY4196" s="42"/>
      <c r="GP4196" s="42"/>
      <c r="GQ4196" s="42"/>
      <c r="GR4196" s="42"/>
      <c r="GS4196" s="42"/>
      <c r="GT4196" s="42"/>
    </row>
    <row r="4197" spans="32:202" x14ac:dyDescent="0.35">
      <c r="AF4197" s="42"/>
      <c r="AG4197" s="42"/>
      <c r="EX4197" s="42"/>
      <c r="EY4197" s="42"/>
      <c r="GP4197" s="42"/>
      <c r="GQ4197" s="42"/>
      <c r="GR4197" s="42"/>
      <c r="GS4197" s="42"/>
      <c r="GT4197" s="42"/>
    </row>
    <row r="4198" spans="32:202" x14ac:dyDescent="0.35">
      <c r="AF4198" s="42"/>
      <c r="AG4198" s="42"/>
      <c r="EX4198" s="42"/>
      <c r="EY4198" s="42"/>
      <c r="GP4198" s="42"/>
      <c r="GQ4198" s="42"/>
      <c r="GR4198" s="42"/>
      <c r="GS4198" s="42"/>
      <c r="GT4198" s="42"/>
    </row>
    <row r="4199" spans="32:202" x14ac:dyDescent="0.35">
      <c r="AF4199" s="42"/>
      <c r="AG4199" s="42"/>
      <c r="EX4199" s="42"/>
      <c r="EY4199" s="42"/>
      <c r="GP4199" s="42"/>
      <c r="GQ4199" s="42"/>
      <c r="GR4199" s="42"/>
      <c r="GS4199" s="42"/>
      <c r="GT4199" s="42"/>
    </row>
    <row r="4200" spans="32:202" x14ac:dyDescent="0.35">
      <c r="AF4200" s="42"/>
      <c r="AG4200" s="42"/>
      <c r="EX4200" s="42"/>
      <c r="EY4200" s="42"/>
      <c r="GP4200" s="42"/>
      <c r="GQ4200" s="42"/>
      <c r="GR4200" s="42"/>
      <c r="GS4200" s="42"/>
      <c r="GT4200" s="42"/>
    </row>
    <row r="4201" spans="32:202" x14ac:dyDescent="0.35">
      <c r="AF4201" s="42"/>
      <c r="AG4201" s="42"/>
      <c r="EX4201" s="42"/>
      <c r="EY4201" s="42"/>
      <c r="GP4201" s="42"/>
      <c r="GQ4201" s="42"/>
      <c r="GR4201" s="42"/>
      <c r="GS4201" s="42"/>
      <c r="GT4201" s="42"/>
    </row>
    <row r="4202" spans="32:202" x14ac:dyDescent="0.35">
      <c r="AF4202" s="42"/>
      <c r="AG4202" s="42"/>
      <c r="EX4202" s="42"/>
      <c r="EY4202" s="42"/>
      <c r="GP4202" s="42"/>
      <c r="GQ4202" s="42"/>
      <c r="GR4202" s="42"/>
      <c r="GS4202" s="42"/>
      <c r="GT4202" s="42"/>
    </row>
    <row r="4203" spans="32:202" x14ac:dyDescent="0.35">
      <c r="AF4203" s="42"/>
      <c r="AG4203" s="42"/>
      <c r="EX4203" s="42"/>
      <c r="EY4203" s="42"/>
      <c r="GP4203" s="42"/>
      <c r="GQ4203" s="42"/>
      <c r="GR4203" s="42"/>
      <c r="GS4203" s="42"/>
      <c r="GT4203" s="42"/>
    </row>
    <row r="4204" spans="32:202" x14ac:dyDescent="0.35">
      <c r="AF4204" s="42"/>
      <c r="AG4204" s="42"/>
      <c r="EX4204" s="42"/>
      <c r="EY4204" s="42"/>
      <c r="GP4204" s="42"/>
      <c r="GQ4204" s="42"/>
      <c r="GR4204" s="42"/>
      <c r="GS4204" s="42"/>
      <c r="GT4204" s="42"/>
    </row>
    <row r="4205" spans="32:202" x14ac:dyDescent="0.35">
      <c r="AF4205" s="42"/>
      <c r="AG4205" s="42"/>
      <c r="EX4205" s="42"/>
      <c r="EY4205" s="42"/>
      <c r="GP4205" s="42"/>
      <c r="GQ4205" s="42"/>
      <c r="GR4205" s="42"/>
      <c r="GS4205" s="42"/>
      <c r="GT4205" s="42"/>
    </row>
    <row r="4206" spans="32:202" x14ac:dyDescent="0.35">
      <c r="AF4206" s="42"/>
      <c r="AG4206" s="42"/>
      <c r="EX4206" s="42"/>
      <c r="EY4206" s="42"/>
      <c r="GP4206" s="42"/>
      <c r="GQ4206" s="42"/>
      <c r="GR4206" s="42"/>
      <c r="GS4206" s="42"/>
      <c r="GT4206" s="42"/>
    </row>
    <row r="4207" spans="32:202" x14ac:dyDescent="0.35">
      <c r="AF4207" s="42"/>
      <c r="AG4207" s="42"/>
      <c r="EX4207" s="42"/>
      <c r="EY4207" s="42"/>
      <c r="GP4207" s="42"/>
      <c r="GQ4207" s="42"/>
      <c r="GR4207" s="42"/>
      <c r="GS4207" s="42"/>
      <c r="GT4207" s="42"/>
    </row>
    <row r="4208" spans="32:202" x14ac:dyDescent="0.35">
      <c r="AF4208" s="42"/>
      <c r="AG4208" s="42"/>
      <c r="EX4208" s="42"/>
      <c r="EY4208" s="42"/>
      <c r="GP4208" s="42"/>
      <c r="GQ4208" s="42"/>
      <c r="GR4208" s="42"/>
      <c r="GS4208" s="42"/>
      <c r="GT4208" s="42"/>
    </row>
    <row r="4209" spans="32:202" x14ac:dyDescent="0.35">
      <c r="AF4209" s="42"/>
      <c r="AG4209" s="42"/>
      <c r="EX4209" s="42"/>
      <c r="EY4209" s="42"/>
      <c r="GP4209" s="42"/>
      <c r="GQ4209" s="42"/>
      <c r="GR4209" s="42"/>
      <c r="GS4209" s="42"/>
      <c r="GT4209" s="42"/>
    </row>
    <row r="4210" spans="32:202" x14ac:dyDescent="0.35">
      <c r="AF4210" s="42"/>
      <c r="AG4210" s="42"/>
      <c r="EX4210" s="42"/>
      <c r="EY4210" s="42"/>
      <c r="GP4210" s="42"/>
      <c r="GQ4210" s="42"/>
      <c r="GR4210" s="42"/>
      <c r="GS4210" s="42"/>
      <c r="GT4210" s="42"/>
    </row>
    <row r="4211" spans="32:202" x14ac:dyDescent="0.35">
      <c r="AF4211" s="42"/>
      <c r="AG4211" s="42"/>
      <c r="EX4211" s="42"/>
      <c r="EY4211" s="42"/>
      <c r="GP4211" s="42"/>
      <c r="GQ4211" s="42"/>
      <c r="GR4211" s="42"/>
      <c r="GS4211" s="42"/>
      <c r="GT4211" s="42"/>
    </row>
    <row r="4212" spans="32:202" x14ac:dyDescent="0.35">
      <c r="AF4212" s="42"/>
      <c r="AG4212" s="42"/>
      <c r="EX4212" s="42"/>
      <c r="EY4212" s="42"/>
      <c r="GP4212" s="42"/>
      <c r="GQ4212" s="42"/>
      <c r="GR4212" s="42"/>
      <c r="GS4212" s="42"/>
      <c r="GT4212" s="42"/>
    </row>
    <row r="4213" spans="32:202" x14ac:dyDescent="0.35">
      <c r="AF4213" s="42"/>
      <c r="AG4213" s="42"/>
      <c r="EX4213" s="42"/>
      <c r="EY4213" s="42"/>
      <c r="GP4213" s="42"/>
      <c r="GQ4213" s="42"/>
      <c r="GR4213" s="42"/>
      <c r="GS4213" s="42"/>
      <c r="GT4213" s="42"/>
    </row>
    <row r="4214" spans="32:202" x14ac:dyDescent="0.35">
      <c r="AF4214" s="42"/>
      <c r="AG4214" s="42"/>
      <c r="EX4214" s="42"/>
      <c r="EY4214" s="42"/>
      <c r="GP4214" s="42"/>
      <c r="GQ4214" s="42"/>
      <c r="GR4214" s="42"/>
      <c r="GS4214" s="42"/>
      <c r="GT4214" s="42"/>
    </row>
    <row r="4215" spans="32:202" x14ac:dyDescent="0.35">
      <c r="AF4215" s="42"/>
      <c r="AG4215" s="42"/>
      <c r="EX4215" s="42"/>
      <c r="EY4215" s="42"/>
      <c r="GP4215" s="42"/>
      <c r="GQ4215" s="42"/>
      <c r="GR4215" s="42"/>
      <c r="GS4215" s="42"/>
      <c r="GT4215" s="42"/>
    </row>
    <row r="4216" spans="32:202" x14ac:dyDescent="0.35">
      <c r="AF4216" s="42"/>
      <c r="AG4216" s="42"/>
      <c r="EX4216" s="42"/>
      <c r="EY4216" s="42"/>
      <c r="GP4216" s="42"/>
      <c r="GQ4216" s="42"/>
      <c r="GR4216" s="42"/>
      <c r="GS4216" s="42"/>
      <c r="GT4216" s="42"/>
    </row>
    <row r="4217" spans="32:202" x14ac:dyDescent="0.35">
      <c r="AF4217" s="42"/>
      <c r="AG4217" s="42"/>
      <c r="EX4217" s="42"/>
      <c r="EY4217" s="42"/>
      <c r="GP4217" s="42"/>
      <c r="GQ4217" s="42"/>
      <c r="GR4217" s="42"/>
      <c r="GS4217" s="42"/>
      <c r="GT4217" s="42"/>
    </row>
    <row r="4218" spans="32:202" x14ac:dyDescent="0.35">
      <c r="AF4218" s="42"/>
      <c r="AG4218" s="42"/>
      <c r="EX4218" s="42"/>
      <c r="EY4218" s="42"/>
      <c r="GP4218" s="42"/>
      <c r="GQ4218" s="42"/>
      <c r="GR4218" s="42"/>
      <c r="GS4218" s="42"/>
      <c r="GT4218" s="42"/>
    </row>
    <row r="4219" spans="32:202" x14ac:dyDescent="0.35">
      <c r="AF4219" s="42"/>
      <c r="AG4219" s="42"/>
      <c r="EX4219" s="42"/>
      <c r="EY4219" s="42"/>
      <c r="GP4219" s="42"/>
      <c r="GQ4219" s="42"/>
      <c r="GR4219" s="42"/>
      <c r="GS4219" s="42"/>
      <c r="GT4219" s="42"/>
    </row>
    <row r="4220" spans="32:202" x14ac:dyDescent="0.35">
      <c r="AF4220" s="42"/>
      <c r="AG4220" s="42"/>
      <c r="EX4220" s="42"/>
      <c r="EY4220" s="42"/>
      <c r="GP4220" s="42"/>
      <c r="GQ4220" s="42"/>
      <c r="GR4220" s="42"/>
      <c r="GS4220" s="42"/>
      <c r="GT4220" s="42"/>
    </row>
    <row r="4221" spans="32:202" x14ac:dyDescent="0.35">
      <c r="AF4221" s="42"/>
      <c r="AG4221" s="42"/>
      <c r="EX4221" s="42"/>
      <c r="EY4221" s="42"/>
      <c r="GP4221" s="42"/>
      <c r="GQ4221" s="42"/>
      <c r="GR4221" s="42"/>
      <c r="GS4221" s="42"/>
      <c r="GT4221" s="42"/>
    </row>
    <row r="4222" spans="32:202" x14ac:dyDescent="0.35">
      <c r="AF4222" s="42"/>
      <c r="AG4222" s="42"/>
      <c r="EX4222" s="42"/>
      <c r="EY4222" s="42"/>
      <c r="GP4222" s="42"/>
      <c r="GQ4222" s="42"/>
      <c r="GR4222" s="42"/>
      <c r="GS4222" s="42"/>
      <c r="GT4222" s="42"/>
    </row>
    <row r="4223" spans="32:202" x14ac:dyDescent="0.35">
      <c r="AF4223" s="42"/>
      <c r="AG4223" s="42"/>
      <c r="EX4223" s="42"/>
      <c r="EY4223" s="42"/>
      <c r="GP4223" s="42"/>
      <c r="GQ4223" s="42"/>
      <c r="GR4223" s="42"/>
      <c r="GS4223" s="42"/>
      <c r="GT4223" s="42"/>
    </row>
    <row r="4224" spans="32:202" x14ac:dyDescent="0.35">
      <c r="AF4224" s="42"/>
      <c r="AG4224" s="42"/>
      <c r="EX4224" s="42"/>
      <c r="EY4224" s="42"/>
      <c r="GP4224" s="42"/>
      <c r="GQ4224" s="42"/>
      <c r="GR4224" s="42"/>
      <c r="GS4224" s="42"/>
      <c r="GT4224" s="42"/>
    </row>
    <row r="4225" spans="32:202" x14ac:dyDescent="0.35">
      <c r="AF4225" s="42"/>
      <c r="AG4225" s="42"/>
      <c r="EX4225" s="42"/>
      <c r="EY4225" s="42"/>
      <c r="GP4225" s="42"/>
      <c r="GQ4225" s="42"/>
      <c r="GR4225" s="42"/>
      <c r="GS4225" s="42"/>
      <c r="GT4225" s="42"/>
    </row>
    <row r="4226" spans="32:202" x14ac:dyDescent="0.35">
      <c r="AF4226" s="42"/>
      <c r="AG4226" s="42"/>
      <c r="EX4226" s="42"/>
      <c r="EY4226" s="42"/>
      <c r="GP4226" s="42"/>
      <c r="GQ4226" s="42"/>
      <c r="GR4226" s="42"/>
      <c r="GS4226" s="42"/>
      <c r="GT4226" s="42"/>
    </row>
    <row r="4227" spans="32:202" x14ac:dyDescent="0.35">
      <c r="AF4227" s="42"/>
      <c r="AG4227" s="42"/>
      <c r="EX4227" s="42"/>
      <c r="EY4227" s="42"/>
      <c r="GP4227" s="42"/>
      <c r="GQ4227" s="42"/>
      <c r="GR4227" s="42"/>
      <c r="GS4227" s="42"/>
      <c r="GT4227" s="42"/>
    </row>
    <row r="4228" spans="32:202" x14ac:dyDescent="0.35">
      <c r="AF4228" s="42"/>
      <c r="AG4228" s="42"/>
      <c r="EX4228" s="42"/>
      <c r="EY4228" s="42"/>
      <c r="GP4228" s="42"/>
      <c r="GQ4228" s="42"/>
      <c r="GR4228" s="42"/>
      <c r="GS4228" s="42"/>
      <c r="GT4228" s="42"/>
    </row>
    <row r="4229" spans="32:202" x14ac:dyDescent="0.35">
      <c r="AF4229" s="42"/>
      <c r="AG4229" s="42"/>
      <c r="EX4229" s="42"/>
      <c r="EY4229" s="42"/>
      <c r="GP4229" s="42"/>
      <c r="GQ4229" s="42"/>
      <c r="GR4229" s="42"/>
      <c r="GS4229" s="42"/>
      <c r="GT4229" s="42"/>
    </row>
    <row r="4230" spans="32:202" x14ac:dyDescent="0.35">
      <c r="AF4230" s="42"/>
      <c r="AG4230" s="42"/>
      <c r="EX4230" s="42"/>
      <c r="EY4230" s="42"/>
      <c r="GP4230" s="42"/>
      <c r="GQ4230" s="42"/>
      <c r="GR4230" s="42"/>
      <c r="GS4230" s="42"/>
      <c r="GT4230" s="42"/>
    </row>
    <row r="4231" spans="32:202" x14ac:dyDescent="0.35">
      <c r="AF4231" s="42"/>
      <c r="AG4231" s="42"/>
      <c r="EX4231" s="42"/>
      <c r="EY4231" s="42"/>
      <c r="GP4231" s="42"/>
      <c r="GQ4231" s="42"/>
      <c r="GR4231" s="42"/>
      <c r="GS4231" s="42"/>
      <c r="GT4231" s="42"/>
    </row>
    <row r="4232" spans="32:202" x14ac:dyDescent="0.35">
      <c r="AF4232" s="42"/>
      <c r="AG4232" s="42"/>
      <c r="EX4232" s="42"/>
      <c r="EY4232" s="42"/>
      <c r="GP4232" s="42"/>
      <c r="GQ4232" s="42"/>
      <c r="GR4232" s="42"/>
      <c r="GS4232" s="42"/>
      <c r="GT4232" s="42"/>
    </row>
    <row r="4233" spans="32:202" x14ac:dyDescent="0.35">
      <c r="AF4233" s="42"/>
      <c r="AG4233" s="42"/>
      <c r="EX4233" s="42"/>
      <c r="EY4233" s="42"/>
      <c r="GP4233" s="42"/>
      <c r="GQ4233" s="42"/>
      <c r="GR4233" s="42"/>
      <c r="GS4233" s="42"/>
      <c r="GT4233" s="42"/>
    </row>
    <row r="4234" spans="32:202" x14ac:dyDescent="0.35">
      <c r="AF4234" s="42"/>
      <c r="AG4234" s="42"/>
      <c r="EX4234" s="42"/>
      <c r="EY4234" s="42"/>
      <c r="GP4234" s="42"/>
      <c r="GQ4234" s="42"/>
      <c r="GR4234" s="42"/>
      <c r="GS4234" s="42"/>
      <c r="GT4234" s="42"/>
    </row>
    <row r="4235" spans="32:202" x14ac:dyDescent="0.35">
      <c r="AF4235" s="42"/>
      <c r="AG4235" s="42"/>
      <c r="EX4235" s="42"/>
      <c r="EY4235" s="42"/>
      <c r="GP4235" s="42"/>
      <c r="GQ4235" s="42"/>
      <c r="GR4235" s="42"/>
      <c r="GS4235" s="42"/>
      <c r="GT4235" s="42"/>
    </row>
    <row r="4236" spans="32:202" x14ac:dyDescent="0.35">
      <c r="AF4236" s="42"/>
      <c r="AG4236" s="42"/>
      <c r="EX4236" s="42"/>
      <c r="EY4236" s="42"/>
      <c r="GP4236" s="42"/>
      <c r="GQ4236" s="42"/>
      <c r="GR4236" s="42"/>
      <c r="GS4236" s="42"/>
      <c r="GT4236" s="42"/>
    </row>
    <row r="4237" spans="32:202" x14ac:dyDescent="0.35">
      <c r="AF4237" s="42"/>
      <c r="AG4237" s="42"/>
      <c r="EX4237" s="42"/>
      <c r="EY4237" s="42"/>
      <c r="GP4237" s="42"/>
      <c r="GQ4237" s="42"/>
      <c r="GR4237" s="42"/>
      <c r="GS4237" s="42"/>
      <c r="GT4237" s="42"/>
    </row>
    <row r="4238" spans="32:202" x14ac:dyDescent="0.35">
      <c r="AF4238" s="42"/>
      <c r="AG4238" s="42"/>
      <c r="EX4238" s="42"/>
      <c r="EY4238" s="42"/>
      <c r="GP4238" s="42"/>
      <c r="GQ4238" s="42"/>
      <c r="GR4238" s="42"/>
      <c r="GS4238" s="42"/>
      <c r="GT4238" s="42"/>
    </row>
    <row r="4239" spans="32:202" x14ac:dyDescent="0.35">
      <c r="AF4239" s="42"/>
      <c r="AG4239" s="42"/>
      <c r="EX4239" s="42"/>
      <c r="EY4239" s="42"/>
      <c r="GP4239" s="42"/>
      <c r="GQ4239" s="42"/>
      <c r="GR4239" s="42"/>
      <c r="GS4239" s="42"/>
      <c r="GT4239" s="42"/>
    </row>
    <row r="4240" spans="32:202" x14ac:dyDescent="0.35">
      <c r="AF4240" s="42"/>
      <c r="AG4240" s="42"/>
      <c r="EX4240" s="42"/>
      <c r="EY4240" s="42"/>
      <c r="GP4240" s="42"/>
      <c r="GQ4240" s="42"/>
      <c r="GR4240" s="42"/>
      <c r="GS4240" s="42"/>
      <c r="GT4240" s="42"/>
    </row>
    <row r="4241" spans="32:202" x14ac:dyDescent="0.35">
      <c r="AF4241" s="42"/>
      <c r="AG4241" s="42"/>
      <c r="EX4241" s="42"/>
      <c r="EY4241" s="42"/>
      <c r="GP4241" s="42"/>
      <c r="GQ4241" s="42"/>
      <c r="GR4241" s="42"/>
      <c r="GS4241" s="42"/>
      <c r="GT4241" s="42"/>
    </row>
    <row r="4242" spans="32:202" x14ac:dyDescent="0.35">
      <c r="AF4242" s="42"/>
      <c r="AG4242" s="42"/>
      <c r="EX4242" s="42"/>
      <c r="EY4242" s="42"/>
      <c r="GP4242" s="42"/>
      <c r="GQ4242" s="42"/>
      <c r="GR4242" s="42"/>
      <c r="GS4242" s="42"/>
      <c r="GT4242" s="42"/>
    </row>
    <row r="4243" spans="32:202" x14ac:dyDescent="0.35">
      <c r="AF4243" s="42"/>
      <c r="AG4243" s="42"/>
      <c r="EX4243" s="42"/>
      <c r="EY4243" s="42"/>
      <c r="GP4243" s="42"/>
      <c r="GQ4243" s="42"/>
      <c r="GR4243" s="42"/>
      <c r="GS4243" s="42"/>
      <c r="GT4243" s="42"/>
    </row>
    <row r="4244" spans="32:202" x14ac:dyDescent="0.35">
      <c r="AF4244" s="42"/>
      <c r="AG4244" s="42"/>
      <c r="EX4244" s="42"/>
      <c r="EY4244" s="42"/>
      <c r="GP4244" s="42"/>
      <c r="GQ4244" s="42"/>
      <c r="GR4244" s="42"/>
      <c r="GS4244" s="42"/>
      <c r="GT4244" s="42"/>
    </row>
    <row r="4245" spans="32:202" x14ac:dyDescent="0.35">
      <c r="AF4245" s="42"/>
      <c r="AG4245" s="42"/>
      <c r="EX4245" s="42"/>
      <c r="EY4245" s="42"/>
      <c r="GP4245" s="42"/>
      <c r="GQ4245" s="42"/>
      <c r="GR4245" s="42"/>
      <c r="GS4245" s="42"/>
      <c r="GT4245" s="42"/>
    </row>
    <row r="4246" spans="32:202" x14ac:dyDescent="0.35">
      <c r="AF4246" s="42"/>
      <c r="AG4246" s="42"/>
      <c r="EX4246" s="42"/>
      <c r="EY4246" s="42"/>
      <c r="GP4246" s="42"/>
      <c r="GQ4246" s="42"/>
      <c r="GR4246" s="42"/>
      <c r="GS4246" s="42"/>
      <c r="GT4246" s="42"/>
    </row>
    <row r="4247" spans="32:202" x14ac:dyDescent="0.35">
      <c r="AF4247" s="42"/>
      <c r="AG4247" s="42"/>
      <c r="EX4247" s="42"/>
      <c r="EY4247" s="42"/>
      <c r="GP4247" s="42"/>
      <c r="GQ4247" s="42"/>
      <c r="GR4247" s="42"/>
      <c r="GS4247" s="42"/>
      <c r="GT4247" s="42"/>
    </row>
    <row r="4248" spans="32:202" x14ac:dyDescent="0.35">
      <c r="AF4248" s="42"/>
      <c r="AG4248" s="42"/>
      <c r="EX4248" s="42"/>
      <c r="EY4248" s="42"/>
      <c r="GP4248" s="42"/>
      <c r="GQ4248" s="42"/>
      <c r="GR4248" s="42"/>
      <c r="GS4248" s="42"/>
      <c r="GT4248" s="42"/>
    </row>
    <row r="4249" spans="32:202" x14ac:dyDescent="0.35">
      <c r="AF4249" s="42"/>
      <c r="AG4249" s="42"/>
      <c r="EX4249" s="42"/>
      <c r="EY4249" s="42"/>
      <c r="GP4249" s="42"/>
      <c r="GQ4249" s="42"/>
      <c r="GR4249" s="42"/>
      <c r="GS4249" s="42"/>
      <c r="GT4249" s="42"/>
    </row>
    <row r="4250" spans="32:202" x14ac:dyDescent="0.35">
      <c r="AF4250" s="42"/>
      <c r="AG4250" s="42"/>
      <c r="EX4250" s="42"/>
      <c r="EY4250" s="42"/>
      <c r="GP4250" s="42"/>
      <c r="GQ4250" s="42"/>
      <c r="GR4250" s="42"/>
      <c r="GS4250" s="42"/>
      <c r="GT4250" s="42"/>
    </row>
    <row r="4251" spans="32:202" x14ac:dyDescent="0.35">
      <c r="AF4251" s="42"/>
      <c r="AG4251" s="42"/>
      <c r="EX4251" s="42"/>
      <c r="EY4251" s="42"/>
      <c r="GP4251" s="42"/>
      <c r="GQ4251" s="42"/>
      <c r="GR4251" s="42"/>
      <c r="GS4251" s="42"/>
      <c r="GT4251" s="42"/>
    </row>
    <row r="4252" spans="32:202" x14ac:dyDescent="0.35">
      <c r="AF4252" s="42"/>
      <c r="AG4252" s="42"/>
      <c r="EX4252" s="42"/>
      <c r="EY4252" s="42"/>
      <c r="GP4252" s="42"/>
      <c r="GQ4252" s="42"/>
      <c r="GR4252" s="42"/>
      <c r="GS4252" s="42"/>
      <c r="GT4252" s="42"/>
    </row>
    <row r="4253" spans="32:202" x14ac:dyDescent="0.35">
      <c r="AF4253" s="42"/>
      <c r="AG4253" s="42"/>
      <c r="EX4253" s="42"/>
      <c r="EY4253" s="42"/>
      <c r="GP4253" s="42"/>
      <c r="GQ4253" s="42"/>
      <c r="GR4253" s="42"/>
      <c r="GS4253" s="42"/>
      <c r="GT4253" s="42"/>
    </row>
    <row r="4254" spans="32:202" x14ac:dyDescent="0.35">
      <c r="AF4254" s="42"/>
      <c r="AG4254" s="42"/>
      <c r="EX4254" s="42"/>
      <c r="EY4254" s="42"/>
      <c r="GP4254" s="42"/>
      <c r="GQ4254" s="42"/>
      <c r="GR4254" s="42"/>
      <c r="GS4254" s="42"/>
      <c r="GT4254" s="42"/>
    </row>
    <row r="4255" spans="32:202" x14ac:dyDescent="0.35">
      <c r="AF4255" s="42"/>
      <c r="AG4255" s="42"/>
      <c r="EX4255" s="42"/>
      <c r="EY4255" s="42"/>
      <c r="GP4255" s="42"/>
      <c r="GQ4255" s="42"/>
      <c r="GR4255" s="42"/>
      <c r="GS4255" s="42"/>
      <c r="GT4255" s="42"/>
    </row>
    <row r="4256" spans="32:202" x14ac:dyDescent="0.35">
      <c r="AF4256" s="42"/>
      <c r="AG4256" s="42"/>
      <c r="EX4256" s="42"/>
      <c r="EY4256" s="42"/>
      <c r="GP4256" s="42"/>
      <c r="GQ4256" s="42"/>
      <c r="GR4256" s="42"/>
      <c r="GS4256" s="42"/>
      <c r="GT4256" s="42"/>
    </row>
    <row r="4257" spans="32:202" x14ac:dyDescent="0.35">
      <c r="AF4257" s="42"/>
      <c r="AG4257" s="42"/>
      <c r="EX4257" s="42"/>
      <c r="EY4257" s="42"/>
      <c r="GP4257" s="42"/>
      <c r="GQ4257" s="42"/>
      <c r="GR4257" s="42"/>
      <c r="GS4257" s="42"/>
      <c r="GT4257" s="42"/>
    </row>
    <row r="4258" spans="32:202" x14ac:dyDescent="0.35">
      <c r="AF4258" s="42"/>
      <c r="AG4258" s="42"/>
      <c r="EX4258" s="42"/>
      <c r="EY4258" s="42"/>
      <c r="GP4258" s="42"/>
      <c r="GQ4258" s="42"/>
      <c r="GR4258" s="42"/>
      <c r="GS4258" s="42"/>
      <c r="GT4258" s="42"/>
    </row>
    <row r="4259" spans="32:202" x14ac:dyDescent="0.35">
      <c r="AF4259" s="42"/>
      <c r="AG4259" s="42"/>
      <c r="EX4259" s="42"/>
      <c r="EY4259" s="42"/>
      <c r="GP4259" s="42"/>
      <c r="GQ4259" s="42"/>
      <c r="GR4259" s="42"/>
      <c r="GS4259" s="42"/>
      <c r="GT4259" s="42"/>
    </row>
    <row r="4260" spans="32:202" x14ac:dyDescent="0.35">
      <c r="AF4260" s="42"/>
      <c r="AG4260" s="42"/>
      <c r="EX4260" s="42"/>
      <c r="EY4260" s="42"/>
      <c r="GP4260" s="42"/>
      <c r="GQ4260" s="42"/>
      <c r="GR4260" s="42"/>
      <c r="GS4260" s="42"/>
      <c r="GT4260" s="42"/>
    </row>
    <row r="4261" spans="32:202" x14ac:dyDescent="0.35">
      <c r="AF4261" s="42"/>
      <c r="AG4261" s="42"/>
      <c r="EX4261" s="42"/>
      <c r="EY4261" s="42"/>
      <c r="GP4261" s="42"/>
      <c r="GQ4261" s="42"/>
      <c r="GR4261" s="42"/>
      <c r="GS4261" s="42"/>
      <c r="GT4261" s="42"/>
    </row>
    <row r="4262" spans="32:202" x14ac:dyDescent="0.35">
      <c r="AF4262" s="42"/>
      <c r="AG4262" s="42"/>
      <c r="EX4262" s="42"/>
      <c r="EY4262" s="42"/>
      <c r="GP4262" s="42"/>
      <c r="GQ4262" s="42"/>
      <c r="GR4262" s="42"/>
      <c r="GS4262" s="42"/>
      <c r="GT4262" s="42"/>
    </row>
    <row r="4263" spans="32:202" x14ac:dyDescent="0.35">
      <c r="AF4263" s="42"/>
      <c r="AG4263" s="42"/>
      <c r="EX4263" s="42"/>
      <c r="EY4263" s="42"/>
      <c r="GP4263" s="42"/>
      <c r="GQ4263" s="42"/>
      <c r="GR4263" s="42"/>
      <c r="GS4263" s="42"/>
      <c r="GT4263" s="42"/>
    </row>
    <row r="4264" spans="32:202" x14ac:dyDescent="0.35">
      <c r="AF4264" s="42"/>
      <c r="AG4264" s="42"/>
      <c r="EX4264" s="42"/>
      <c r="EY4264" s="42"/>
      <c r="GP4264" s="42"/>
      <c r="GQ4264" s="42"/>
      <c r="GR4264" s="42"/>
      <c r="GS4264" s="42"/>
      <c r="GT4264" s="42"/>
    </row>
    <row r="4265" spans="32:202" x14ac:dyDescent="0.35">
      <c r="AF4265" s="42"/>
      <c r="AG4265" s="42"/>
      <c r="EX4265" s="42"/>
      <c r="EY4265" s="42"/>
      <c r="GP4265" s="42"/>
      <c r="GQ4265" s="42"/>
      <c r="GR4265" s="42"/>
      <c r="GS4265" s="42"/>
      <c r="GT4265" s="42"/>
    </row>
    <row r="4266" spans="32:202" x14ac:dyDescent="0.35">
      <c r="AF4266" s="42"/>
      <c r="AG4266" s="42"/>
      <c r="EX4266" s="42"/>
      <c r="EY4266" s="42"/>
      <c r="GP4266" s="42"/>
      <c r="GQ4266" s="42"/>
      <c r="GR4266" s="42"/>
      <c r="GS4266" s="42"/>
      <c r="GT4266" s="42"/>
    </row>
    <row r="4267" spans="32:202" x14ac:dyDescent="0.35">
      <c r="AF4267" s="42"/>
      <c r="AG4267" s="42"/>
      <c r="EX4267" s="42"/>
      <c r="EY4267" s="42"/>
      <c r="GP4267" s="42"/>
      <c r="GQ4267" s="42"/>
      <c r="GR4267" s="42"/>
      <c r="GS4267" s="42"/>
      <c r="GT4267" s="42"/>
    </row>
    <row r="4268" spans="32:202" x14ac:dyDescent="0.35">
      <c r="AF4268" s="42"/>
      <c r="AG4268" s="42"/>
      <c r="EX4268" s="42"/>
      <c r="EY4268" s="42"/>
      <c r="GP4268" s="42"/>
      <c r="GQ4268" s="42"/>
      <c r="GR4268" s="42"/>
      <c r="GS4268" s="42"/>
      <c r="GT4268" s="42"/>
    </row>
    <row r="4269" spans="32:202" x14ac:dyDescent="0.35">
      <c r="AF4269" s="42"/>
      <c r="AG4269" s="42"/>
      <c r="EX4269" s="42"/>
      <c r="EY4269" s="42"/>
      <c r="GP4269" s="42"/>
      <c r="GQ4269" s="42"/>
      <c r="GR4269" s="42"/>
      <c r="GS4269" s="42"/>
      <c r="GT4269" s="42"/>
    </row>
    <row r="4270" spans="32:202" x14ac:dyDescent="0.35">
      <c r="AF4270" s="42"/>
      <c r="AG4270" s="42"/>
      <c r="EX4270" s="42"/>
      <c r="EY4270" s="42"/>
      <c r="GP4270" s="42"/>
      <c r="GQ4270" s="42"/>
      <c r="GR4270" s="42"/>
      <c r="GS4270" s="42"/>
      <c r="GT4270" s="42"/>
    </row>
    <row r="4271" spans="32:202" x14ac:dyDescent="0.35">
      <c r="AF4271" s="42"/>
      <c r="AG4271" s="42"/>
      <c r="EX4271" s="42"/>
      <c r="EY4271" s="42"/>
      <c r="GP4271" s="42"/>
      <c r="GQ4271" s="42"/>
      <c r="GR4271" s="42"/>
      <c r="GS4271" s="42"/>
      <c r="GT4271" s="42"/>
    </row>
    <row r="4272" spans="32:202" x14ac:dyDescent="0.35">
      <c r="AF4272" s="42"/>
      <c r="AG4272" s="42"/>
      <c r="EX4272" s="42"/>
      <c r="EY4272" s="42"/>
      <c r="GP4272" s="42"/>
      <c r="GQ4272" s="42"/>
      <c r="GR4272" s="42"/>
      <c r="GS4272" s="42"/>
      <c r="GT4272" s="42"/>
    </row>
    <row r="4273" spans="32:202" x14ac:dyDescent="0.35">
      <c r="AF4273" s="42"/>
      <c r="AG4273" s="42"/>
      <c r="EX4273" s="42"/>
      <c r="EY4273" s="42"/>
      <c r="GP4273" s="42"/>
      <c r="GQ4273" s="42"/>
      <c r="GR4273" s="42"/>
      <c r="GS4273" s="42"/>
      <c r="GT4273" s="42"/>
    </row>
    <row r="4274" spans="32:202" x14ac:dyDescent="0.35">
      <c r="AF4274" s="42"/>
      <c r="AG4274" s="42"/>
      <c r="EX4274" s="42"/>
      <c r="EY4274" s="42"/>
      <c r="GP4274" s="42"/>
      <c r="GQ4274" s="42"/>
      <c r="GR4274" s="42"/>
      <c r="GS4274" s="42"/>
      <c r="GT4274" s="42"/>
    </row>
    <row r="4275" spans="32:202" x14ac:dyDescent="0.35">
      <c r="AF4275" s="42"/>
      <c r="AG4275" s="42"/>
      <c r="EX4275" s="42"/>
      <c r="EY4275" s="42"/>
      <c r="GP4275" s="42"/>
      <c r="GQ4275" s="42"/>
      <c r="GR4275" s="42"/>
      <c r="GS4275" s="42"/>
      <c r="GT4275" s="42"/>
    </row>
    <row r="4276" spans="32:202" x14ac:dyDescent="0.35">
      <c r="AF4276" s="42"/>
      <c r="AG4276" s="42"/>
      <c r="EX4276" s="42"/>
      <c r="EY4276" s="42"/>
      <c r="GP4276" s="42"/>
      <c r="GQ4276" s="42"/>
      <c r="GR4276" s="42"/>
      <c r="GS4276" s="42"/>
      <c r="GT4276" s="42"/>
    </row>
    <row r="4277" spans="32:202" x14ac:dyDescent="0.35">
      <c r="AF4277" s="42"/>
      <c r="AG4277" s="42"/>
      <c r="EX4277" s="42"/>
      <c r="EY4277" s="42"/>
      <c r="GP4277" s="42"/>
      <c r="GQ4277" s="42"/>
      <c r="GR4277" s="42"/>
      <c r="GS4277" s="42"/>
      <c r="GT4277" s="42"/>
    </row>
    <row r="4278" spans="32:202" x14ac:dyDescent="0.35">
      <c r="AF4278" s="42"/>
      <c r="AG4278" s="42"/>
      <c r="EX4278" s="42"/>
      <c r="EY4278" s="42"/>
      <c r="GP4278" s="42"/>
      <c r="GQ4278" s="42"/>
      <c r="GR4278" s="42"/>
      <c r="GS4278" s="42"/>
      <c r="GT4278" s="42"/>
    </row>
    <row r="4279" spans="32:202" x14ac:dyDescent="0.35">
      <c r="AF4279" s="42"/>
      <c r="AG4279" s="42"/>
      <c r="EX4279" s="42"/>
      <c r="EY4279" s="42"/>
      <c r="GP4279" s="42"/>
      <c r="GQ4279" s="42"/>
      <c r="GR4279" s="42"/>
      <c r="GS4279" s="42"/>
      <c r="GT4279" s="42"/>
    </row>
    <row r="4280" spans="32:202" x14ac:dyDescent="0.35">
      <c r="AF4280" s="42"/>
      <c r="AG4280" s="42"/>
      <c r="EX4280" s="42"/>
      <c r="EY4280" s="42"/>
      <c r="GP4280" s="42"/>
      <c r="GQ4280" s="42"/>
      <c r="GR4280" s="42"/>
      <c r="GS4280" s="42"/>
      <c r="GT4280" s="42"/>
    </row>
    <row r="4281" spans="32:202" x14ac:dyDescent="0.35">
      <c r="AF4281" s="42"/>
      <c r="AG4281" s="42"/>
      <c r="EX4281" s="42"/>
      <c r="EY4281" s="42"/>
      <c r="GP4281" s="42"/>
      <c r="GQ4281" s="42"/>
      <c r="GR4281" s="42"/>
      <c r="GS4281" s="42"/>
      <c r="GT4281" s="42"/>
    </row>
    <row r="4282" spans="32:202" x14ac:dyDescent="0.35">
      <c r="AF4282" s="42"/>
      <c r="AG4282" s="42"/>
      <c r="EX4282" s="42"/>
      <c r="EY4282" s="42"/>
      <c r="GP4282" s="42"/>
      <c r="GQ4282" s="42"/>
      <c r="GR4282" s="42"/>
      <c r="GS4282" s="42"/>
      <c r="GT4282" s="42"/>
    </row>
    <row r="4283" spans="32:202" x14ac:dyDescent="0.35">
      <c r="AF4283" s="42"/>
      <c r="AG4283" s="42"/>
      <c r="EX4283" s="42"/>
      <c r="EY4283" s="42"/>
      <c r="GP4283" s="42"/>
      <c r="GQ4283" s="42"/>
      <c r="GR4283" s="42"/>
      <c r="GS4283" s="42"/>
      <c r="GT4283" s="42"/>
    </row>
    <row r="4284" spans="32:202" x14ac:dyDescent="0.35">
      <c r="AF4284" s="42"/>
      <c r="AG4284" s="42"/>
      <c r="EX4284" s="42"/>
      <c r="EY4284" s="42"/>
      <c r="GP4284" s="42"/>
      <c r="GQ4284" s="42"/>
      <c r="GR4284" s="42"/>
      <c r="GS4284" s="42"/>
      <c r="GT4284" s="42"/>
    </row>
    <row r="4285" spans="32:202" x14ac:dyDescent="0.35">
      <c r="AF4285" s="42"/>
      <c r="AG4285" s="42"/>
      <c r="EX4285" s="42"/>
      <c r="EY4285" s="42"/>
      <c r="GP4285" s="42"/>
      <c r="GQ4285" s="42"/>
      <c r="GR4285" s="42"/>
      <c r="GS4285" s="42"/>
      <c r="GT4285" s="42"/>
    </row>
    <row r="4286" spans="32:202" x14ac:dyDescent="0.35">
      <c r="AF4286" s="42"/>
      <c r="AG4286" s="42"/>
      <c r="EX4286" s="42"/>
      <c r="EY4286" s="42"/>
      <c r="GP4286" s="42"/>
      <c r="GQ4286" s="42"/>
      <c r="GR4286" s="42"/>
      <c r="GS4286" s="42"/>
      <c r="GT4286" s="42"/>
    </row>
    <row r="4287" spans="32:202" x14ac:dyDescent="0.35">
      <c r="AF4287" s="42"/>
      <c r="AG4287" s="42"/>
      <c r="EX4287" s="42"/>
      <c r="EY4287" s="42"/>
      <c r="GP4287" s="42"/>
      <c r="GQ4287" s="42"/>
      <c r="GR4287" s="42"/>
      <c r="GS4287" s="42"/>
      <c r="GT4287" s="42"/>
    </row>
    <row r="4288" spans="32:202" x14ac:dyDescent="0.35">
      <c r="AF4288" s="42"/>
      <c r="AG4288" s="42"/>
      <c r="EX4288" s="42"/>
      <c r="EY4288" s="42"/>
      <c r="GP4288" s="42"/>
      <c r="GQ4288" s="42"/>
      <c r="GR4288" s="42"/>
      <c r="GS4288" s="42"/>
      <c r="GT4288" s="42"/>
    </row>
    <row r="4289" spans="32:202" x14ac:dyDescent="0.35">
      <c r="AF4289" s="42"/>
      <c r="AG4289" s="42"/>
      <c r="EX4289" s="42"/>
      <c r="EY4289" s="42"/>
      <c r="GP4289" s="42"/>
      <c r="GQ4289" s="42"/>
      <c r="GR4289" s="42"/>
      <c r="GS4289" s="42"/>
      <c r="GT4289" s="42"/>
    </row>
    <row r="4290" spans="32:202" x14ac:dyDescent="0.35">
      <c r="AF4290" s="42"/>
      <c r="AG4290" s="42"/>
      <c r="EX4290" s="42"/>
      <c r="EY4290" s="42"/>
      <c r="GP4290" s="42"/>
      <c r="GQ4290" s="42"/>
      <c r="GR4290" s="42"/>
      <c r="GS4290" s="42"/>
      <c r="GT4290" s="42"/>
    </row>
    <row r="4291" spans="32:202" x14ac:dyDescent="0.35">
      <c r="AF4291" s="42"/>
      <c r="AG4291" s="42"/>
      <c r="EX4291" s="42"/>
      <c r="EY4291" s="42"/>
      <c r="GP4291" s="42"/>
      <c r="GQ4291" s="42"/>
      <c r="GR4291" s="42"/>
      <c r="GS4291" s="42"/>
      <c r="GT4291" s="42"/>
    </row>
    <row r="4292" spans="32:202" x14ac:dyDescent="0.35">
      <c r="AF4292" s="42"/>
      <c r="AG4292" s="42"/>
      <c r="EX4292" s="42"/>
      <c r="EY4292" s="42"/>
      <c r="GP4292" s="42"/>
      <c r="GQ4292" s="42"/>
      <c r="GR4292" s="42"/>
      <c r="GS4292" s="42"/>
      <c r="GT4292" s="42"/>
    </row>
    <row r="4293" spans="32:202" x14ac:dyDescent="0.35">
      <c r="AF4293" s="42"/>
      <c r="AG4293" s="42"/>
      <c r="EX4293" s="42"/>
      <c r="EY4293" s="42"/>
      <c r="GP4293" s="42"/>
      <c r="GQ4293" s="42"/>
      <c r="GR4293" s="42"/>
      <c r="GS4293" s="42"/>
      <c r="GT4293" s="42"/>
    </row>
    <row r="4294" spans="32:202" x14ac:dyDescent="0.35">
      <c r="AF4294" s="42"/>
      <c r="AG4294" s="42"/>
      <c r="EX4294" s="42"/>
      <c r="EY4294" s="42"/>
      <c r="GP4294" s="42"/>
      <c r="GQ4294" s="42"/>
      <c r="GR4294" s="42"/>
      <c r="GS4294" s="42"/>
      <c r="GT4294" s="42"/>
    </row>
    <row r="4295" spans="32:202" x14ac:dyDescent="0.35">
      <c r="AF4295" s="42"/>
      <c r="AG4295" s="42"/>
      <c r="EX4295" s="42"/>
      <c r="EY4295" s="42"/>
      <c r="GP4295" s="42"/>
      <c r="GQ4295" s="42"/>
      <c r="GR4295" s="42"/>
      <c r="GS4295" s="42"/>
      <c r="GT4295" s="42"/>
    </row>
    <row r="4296" spans="32:202" x14ac:dyDescent="0.35">
      <c r="AF4296" s="42"/>
      <c r="AG4296" s="42"/>
      <c r="EX4296" s="42"/>
      <c r="EY4296" s="42"/>
      <c r="GP4296" s="42"/>
      <c r="GQ4296" s="42"/>
      <c r="GR4296" s="42"/>
      <c r="GS4296" s="42"/>
      <c r="GT4296" s="42"/>
    </row>
    <row r="4297" spans="32:202" x14ac:dyDescent="0.35">
      <c r="AF4297" s="42"/>
      <c r="AG4297" s="42"/>
      <c r="EX4297" s="42"/>
      <c r="EY4297" s="42"/>
      <c r="GP4297" s="42"/>
      <c r="GQ4297" s="42"/>
      <c r="GR4297" s="42"/>
      <c r="GS4297" s="42"/>
      <c r="GT4297" s="42"/>
    </row>
    <row r="4298" spans="32:202" x14ac:dyDescent="0.35">
      <c r="AF4298" s="42"/>
      <c r="AG4298" s="42"/>
      <c r="EX4298" s="42"/>
      <c r="EY4298" s="42"/>
      <c r="GP4298" s="42"/>
      <c r="GQ4298" s="42"/>
      <c r="GR4298" s="42"/>
      <c r="GS4298" s="42"/>
      <c r="GT4298" s="42"/>
    </row>
    <row r="4299" spans="32:202" x14ac:dyDescent="0.35">
      <c r="AF4299" s="42"/>
      <c r="AG4299" s="42"/>
      <c r="EX4299" s="42"/>
      <c r="EY4299" s="42"/>
      <c r="GP4299" s="42"/>
      <c r="GQ4299" s="42"/>
      <c r="GR4299" s="42"/>
      <c r="GS4299" s="42"/>
      <c r="GT4299" s="42"/>
    </row>
    <row r="4300" spans="32:202" x14ac:dyDescent="0.35">
      <c r="AF4300" s="42"/>
      <c r="AG4300" s="42"/>
      <c r="EX4300" s="42"/>
      <c r="EY4300" s="42"/>
      <c r="GP4300" s="42"/>
      <c r="GQ4300" s="42"/>
      <c r="GR4300" s="42"/>
      <c r="GS4300" s="42"/>
      <c r="GT4300" s="42"/>
    </row>
    <row r="4301" spans="32:202" x14ac:dyDescent="0.35">
      <c r="AF4301" s="42"/>
      <c r="AG4301" s="42"/>
      <c r="EX4301" s="42"/>
      <c r="EY4301" s="42"/>
      <c r="GP4301" s="42"/>
      <c r="GQ4301" s="42"/>
      <c r="GR4301" s="42"/>
      <c r="GS4301" s="42"/>
      <c r="GT4301" s="42"/>
    </row>
    <row r="4302" spans="32:202" x14ac:dyDescent="0.35">
      <c r="AF4302" s="42"/>
      <c r="AG4302" s="42"/>
      <c r="EX4302" s="42"/>
      <c r="EY4302" s="42"/>
      <c r="GP4302" s="42"/>
      <c r="GQ4302" s="42"/>
      <c r="GR4302" s="42"/>
      <c r="GS4302" s="42"/>
      <c r="GT4302" s="42"/>
    </row>
    <row r="4303" spans="32:202" x14ac:dyDescent="0.35">
      <c r="AF4303" s="42"/>
      <c r="AG4303" s="42"/>
      <c r="EX4303" s="42"/>
      <c r="EY4303" s="42"/>
      <c r="GP4303" s="42"/>
      <c r="GQ4303" s="42"/>
      <c r="GR4303" s="42"/>
      <c r="GS4303" s="42"/>
      <c r="GT4303" s="42"/>
    </row>
    <row r="4304" spans="32:202" x14ac:dyDescent="0.35">
      <c r="AF4304" s="42"/>
      <c r="AG4304" s="42"/>
      <c r="EX4304" s="42"/>
      <c r="EY4304" s="42"/>
      <c r="GP4304" s="42"/>
      <c r="GQ4304" s="42"/>
      <c r="GR4304" s="42"/>
      <c r="GS4304" s="42"/>
      <c r="GT4304" s="42"/>
    </row>
    <row r="4305" spans="32:202" x14ac:dyDescent="0.35">
      <c r="AF4305" s="42"/>
      <c r="AG4305" s="42"/>
      <c r="EX4305" s="42"/>
      <c r="EY4305" s="42"/>
      <c r="GP4305" s="42"/>
      <c r="GQ4305" s="42"/>
      <c r="GR4305" s="42"/>
      <c r="GS4305" s="42"/>
      <c r="GT4305" s="42"/>
    </row>
    <row r="4306" spans="32:202" x14ac:dyDescent="0.35">
      <c r="AF4306" s="42"/>
      <c r="AG4306" s="42"/>
      <c r="EX4306" s="42"/>
      <c r="EY4306" s="42"/>
      <c r="GP4306" s="42"/>
      <c r="GQ4306" s="42"/>
      <c r="GR4306" s="42"/>
      <c r="GS4306" s="42"/>
      <c r="GT4306" s="42"/>
    </row>
    <row r="4307" spans="32:202" x14ac:dyDescent="0.35">
      <c r="AF4307" s="42"/>
      <c r="AG4307" s="42"/>
      <c r="EX4307" s="42"/>
      <c r="EY4307" s="42"/>
      <c r="GP4307" s="42"/>
      <c r="GQ4307" s="42"/>
      <c r="GR4307" s="42"/>
      <c r="GS4307" s="42"/>
      <c r="GT4307" s="42"/>
    </row>
    <row r="4308" spans="32:202" x14ac:dyDescent="0.35">
      <c r="AF4308" s="42"/>
      <c r="AG4308" s="42"/>
      <c r="EX4308" s="42"/>
      <c r="EY4308" s="42"/>
      <c r="GP4308" s="42"/>
      <c r="GQ4308" s="42"/>
      <c r="GR4308" s="42"/>
      <c r="GS4308" s="42"/>
      <c r="GT4308" s="42"/>
    </row>
    <row r="4309" spans="32:202" x14ac:dyDescent="0.35">
      <c r="AF4309" s="42"/>
      <c r="AG4309" s="42"/>
      <c r="EX4309" s="42"/>
      <c r="EY4309" s="42"/>
      <c r="GP4309" s="42"/>
      <c r="GQ4309" s="42"/>
      <c r="GR4309" s="42"/>
      <c r="GS4309" s="42"/>
      <c r="GT4309" s="42"/>
    </row>
    <row r="4310" spans="32:202" x14ac:dyDescent="0.35">
      <c r="AF4310" s="42"/>
      <c r="AG4310" s="42"/>
      <c r="EX4310" s="42"/>
      <c r="EY4310" s="42"/>
      <c r="GP4310" s="42"/>
      <c r="GQ4310" s="42"/>
      <c r="GR4310" s="42"/>
      <c r="GS4310" s="42"/>
      <c r="GT4310" s="42"/>
    </row>
    <row r="4311" spans="32:202" x14ac:dyDescent="0.35">
      <c r="AF4311" s="42"/>
      <c r="AG4311" s="42"/>
      <c r="EX4311" s="42"/>
      <c r="EY4311" s="42"/>
      <c r="GP4311" s="42"/>
      <c r="GQ4311" s="42"/>
      <c r="GR4311" s="42"/>
      <c r="GS4311" s="42"/>
      <c r="GT4311" s="42"/>
    </row>
    <row r="4312" spans="32:202" x14ac:dyDescent="0.35">
      <c r="AF4312" s="42"/>
      <c r="AG4312" s="42"/>
      <c r="EX4312" s="42"/>
      <c r="EY4312" s="42"/>
      <c r="GP4312" s="42"/>
      <c r="GQ4312" s="42"/>
      <c r="GR4312" s="42"/>
      <c r="GS4312" s="42"/>
      <c r="GT4312" s="42"/>
    </row>
    <row r="4313" spans="32:202" x14ac:dyDescent="0.35">
      <c r="AF4313" s="42"/>
      <c r="AG4313" s="42"/>
      <c r="EX4313" s="42"/>
      <c r="EY4313" s="42"/>
      <c r="GP4313" s="42"/>
      <c r="GQ4313" s="42"/>
      <c r="GR4313" s="42"/>
      <c r="GS4313" s="42"/>
      <c r="GT4313" s="42"/>
    </row>
    <row r="4314" spans="32:202" x14ac:dyDescent="0.35">
      <c r="AF4314" s="42"/>
      <c r="AG4314" s="42"/>
      <c r="EX4314" s="42"/>
      <c r="EY4314" s="42"/>
      <c r="GP4314" s="42"/>
      <c r="GQ4314" s="42"/>
      <c r="GR4314" s="42"/>
      <c r="GS4314" s="42"/>
      <c r="GT4314" s="42"/>
    </row>
    <row r="4315" spans="32:202" x14ac:dyDescent="0.35">
      <c r="AF4315" s="42"/>
      <c r="AG4315" s="42"/>
      <c r="EX4315" s="42"/>
      <c r="EY4315" s="42"/>
      <c r="GP4315" s="42"/>
      <c r="GQ4315" s="42"/>
      <c r="GR4315" s="42"/>
      <c r="GS4315" s="42"/>
      <c r="GT4315" s="42"/>
    </row>
    <row r="4316" spans="32:202" x14ac:dyDescent="0.35">
      <c r="AF4316" s="42"/>
      <c r="AG4316" s="42"/>
      <c r="EX4316" s="42"/>
      <c r="EY4316" s="42"/>
      <c r="GP4316" s="42"/>
      <c r="GQ4316" s="42"/>
      <c r="GR4316" s="42"/>
      <c r="GS4316" s="42"/>
      <c r="GT4316" s="42"/>
    </row>
    <row r="4317" spans="32:202" x14ac:dyDescent="0.35">
      <c r="AF4317" s="42"/>
      <c r="AG4317" s="42"/>
      <c r="EX4317" s="42"/>
      <c r="EY4317" s="42"/>
      <c r="GP4317" s="42"/>
      <c r="GQ4317" s="42"/>
      <c r="GR4317" s="42"/>
      <c r="GS4317" s="42"/>
      <c r="GT4317" s="42"/>
    </row>
    <row r="4318" spans="32:202" x14ac:dyDescent="0.35">
      <c r="AF4318" s="42"/>
      <c r="AG4318" s="42"/>
      <c r="EX4318" s="42"/>
      <c r="EY4318" s="42"/>
      <c r="GP4318" s="42"/>
      <c r="GQ4318" s="42"/>
      <c r="GR4318" s="42"/>
      <c r="GS4318" s="42"/>
      <c r="GT4318" s="42"/>
    </row>
    <row r="4319" spans="32:202" x14ac:dyDescent="0.35">
      <c r="AF4319" s="42"/>
      <c r="AG4319" s="42"/>
      <c r="EX4319" s="42"/>
      <c r="EY4319" s="42"/>
      <c r="GP4319" s="42"/>
      <c r="GQ4319" s="42"/>
      <c r="GR4319" s="42"/>
      <c r="GS4319" s="42"/>
      <c r="GT4319" s="42"/>
    </row>
    <row r="4320" spans="32:202" x14ac:dyDescent="0.35">
      <c r="AF4320" s="42"/>
      <c r="AG4320" s="42"/>
      <c r="EX4320" s="42"/>
      <c r="EY4320" s="42"/>
      <c r="GP4320" s="42"/>
      <c r="GQ4320" s="42"/>
      <c r="GR4320" s="42"/>
      <c r="GS4320" s="42"/>
      <c r="GT4320" s="42"/>
    </row>
    <row r="4321" spans="32:202" x14ac:dyDescent="0.35">
      <c r="AF4321" s="42"/>
      <c r="AG4321" s="42"/>
      <c r="EX4321" s="42"/>
      <c r="EY4321" s="42"/>
      <c r="GP4321" s="42"/>
      <c r="GQ4321" s="42"/>
      <c r="GR4321" s="42"/>
      <c r="GS4321" s="42"/>
      <c r="GT4321" s="42"/>
    </row>
    <row r="4322" spans="32:202" x14ac:dyDescent="0.35">
      <c r="AF4322" s="42"/>
      <c r="AG4322" s="42"/>
      <c r="EX4322" s="42"/>
      <c r="EY4322" s="42"/>
      <c r="GP4322" s="42"/>
      <c r="GQ4322" s="42"/>
      <c r="GR4322" s="42"/>
      <c r="GS4322" s="42"/>
      <c r="GT4322" s="42"/>
    </row>
    <row r="4323" spans="32:202" x14ac:dyDescent="0.35">
      <c r="AF4323" s="42"/>
      <c r="AG4323" s="42"/>
      <c r="EX4323" s="42"/>
      <c r="EY4323" s="42"/>
      <c r="GP4323" s="42"/>
      <c r="GQ4323" s="42"/>
      <c r="GR4323" s="42"/>
      <c r="GS4323" s="42"/>
      <c r="GT4323" s="42"/>
    </row>
    <row r="4324" spans="32:202" x14ac:dyDescent="0.35">
      <c r="AF4324" s="42"/>
      <c r="AG4324" s="42"/>
      <c r="EX4324" s="42"/>
      <c r="EY4324" s="42"/>
      <c r="GP4324" s="42"/>
      <c r="GQ4324" s="42"/>
      <c r="GR4324" s="42"/>
      <c r="GS4324" s="42"/>
      <c r="GT4324" s="42"/>
    </row>
    <row r="4325" spans="32:202" x14ac:dyDescent="0.35">
      <c r="AF4325" s="42"/>
      <c r="AG4325" s="42"/>
      <c r="EX4325" s="42"/>
      <c r="EY4325" s="42"/>
      <c r="GP4325" s="42"/>
      <c r="GQ4325" s="42"/>
      <c r="GR4325" s="42"/>
      <c r="GS4325" s="42"/>
      <c r="GT4325" s="42"/>
    </row>
    <row r="4326" spans="32:202" x14ac:dyDescent="0.35">
      <c r="AF4326" s="42"/>
      <c r="AG4326" s="42"/>
      <c r="EX4326" s="42"/>
      <c r="EY4326" s="42"/>
      <c r="GP4326" s="42"/>
      <c r="GQ4326" s="42"/>
      <c r="GR4326" s="42"/>
      <c r="GS4326" s="42"/>
      <c r="GT4326" s="42"/>
    </row>
    <row r="4327" spans="32:202" x14ac:dyDescent="0.35">
      <c r="AF4327" s="42"/>
      <c r="AG4327" s="42"/>
      <c r="EX4327" s="42"/>
      <c r="EY4327" s="42"/>
      <c r="GP4327" s="42"/>
      <c r="GQ4327" s="42"/>
      <c r="GR4327" s="42"/>
      <c r="GS4327" s="42"/>
      <c r="GT4327" s="42"/>
    </row>
    <row r="4328" spans="32:202" x14ac:dyDescent="0.35">
      <c r="AF4328" s="42"/>
      <c r="AG4328" s="42"/>
      <c r="EX4328" s="42"/>
      <c r="EY4328" s="42"/>
      <c r="GP4328" s="42"/>
      <c r="GQ4328" s="42"/>
      <c r="GR4328" s="42"/>
      <c r="GS4328" s="42"/>
      <c r="GT4328" s="42"/>
    </row>
    <row r="4329" spans="32:202" x14ac:dyDescent="0.35">
      <c r="AF4329" s="42"/>
      <c r="AG4329" s="42"/>
      <c r="EX4329" s="42"/>
      <c r="EY4329" s="42"/>
      <c r="GP4329" s="42"/>
      <c r="GQ4329" s="42"/>
      <c r="GR4329" s="42"/>
      <c r="GS4329" s="42"/>
      <c r="GT4329" s="42"/>
    </row>
    <row r="4330" spans="32:202" x14ac:dyDescent="0.35">
      <c r="AF4330" s="42"/>
      <c r="AG4330" s="42"/>
      <c r="EX4330" s="42"/>
      <c r="EY4330" s="42"/>
      <c r="GP4330" s="42"/>
      <c r="GQ4330" s="42"/>
      <c r="GR4330" s="42"/>
      <c r="GS4330" s="42"/>
      <c r="GT4330" s="42"/>
    </row>
    <row r="4331" spans="32:202" x14ac:dyDescent="0.35">
      <c r="AF4331" s="42"/>
      <c r="AG4331" s="42"/>
      <c r="EX4331" s="42"/>
      <c r="EY4331" s="42"/>
      <c r="GP4331" s="42"/>
      <c r="GQ4331" s="42"/>
      <c r="GR4331" s="42"/>
      <c r="GS4331" s="42"/>
      <c r="GT4331" s="42"/>
    </row>
    <row r="4332" spans="32:202" x14ac:dyDescent="0.35">
      <c r="AF4332" s="42"/>
      <c r="AG4332" s="42"/>
      <c r="EX4332" s="42"/>
      <c r="EY4332" s="42"/>
      <c r="GP4332" s="42"/>
      <c r="GQ4332" s="42"/>
      <c r="GR4332" s="42"/>
      <c r="GS4332" s="42"/>
      <c r="GT4332" s="42"/>
    </row>
    <row r="4333" spans="32:202" x14ac:dyDescent="0.35">
      <c r="AF4333" s="42"/>
      <c r="AG4333" s="42"/>
      <c r="EX4333" s="42"/>
      <c r="EY4333" s="42"/>
      <c r="GP4333" s="42"/>
      <c r="GQ4333" s="42"/>
      <c r="GR4333" s="42"/>
      <c r="GS4333" s="42"/>
      <c r="GT4333" s="42"/>
    </row>
    <row r="4334" spans="32:202" x14ac:dyDescent="0.35">
      <c r="AF4334" s="42"/>
      <c r="AG4334" s="42"/>
      <c r="EX4334" s="42"/>
      <c r="EY4334" s="42"/>
      <c r="GP4334" s="42"/>
      <c r="GQ4334" s="42"/>
      <c r="GR4334" s="42"/>
      <c r="GS4334" s="42"/>
      <c r="GT4334" s="42"/>
    </row>
    <row r="4335" spans="32:202" x14ac:dyDescent="0.35">
      <c r="AF4335" s="42"/>
      <c r="AG4335" s="42"/>
      <c r="EX4335" s="42"/>
      <c r="EY4335" s="42"/>
      <c r="GP4335" s="42"/>
      <c r="GQ4335" s="42"/>
      <c r="GR4335" s="42"/>
      <c r="GS4335" s="42"/>
      <c r="GT4335" s="42"/>
    </row>
    <row r="4336" spans="32:202" x14ac:dyDescent="0.35">
      <c r="AF4336" s="42"/>
      <c r="AG4336" s="42"/>
      <c r="EX4336" s="42"/>
      <c r="EY4336" s="42"/>
      <c r="GP4336" s="42"/>
      <c r="GQ4336" s="42"/>
      <c r="GR4336" s="42"/>
      <c r="GS4336" s="42"/>
      <c r="GT4336" s="42"/>
    </row>
    <row r="4337" spans="32:202" x14ac:dyDescent="0.35">
      <c r="AF4337" s="42"/>
      <c r="AG4337" s="42"/>
      <c r="EX4337" s="42"/>
      <c r="EY4337" s="42"/>
      <c r="GP4337" s="42"/>
      <c r="GQ4337" s="42"/>
      <c r="GR4337" s="42"/>
      <c r="GS4337" s="42"/>
      <c r="GT4337" s="42"/>
    </row>
    <row r="4338" spans="32:202" x14ac:dyDescent="0.35">
      <c r="AF4338" s="42"/>
      <c r="AG4338" s="42"/>
      <c r="EX4338" s="42"/>
      <c r="EY4338" s="42"/>
      <c r="GP4338" s="42"/>
      <c r="GQ4338" s="42"/>
      <c r="GR4338" s="42"/>
      <c r="GS4338" s="42"/>
      <c r="GT4338" s="42"/>
    </row>
    <row r="4339" spans="32:202" x14ac:dyDescent="0.35">
      <c r="AF4339" s="42"/>
      <c r="AG4339" s="42"/>
      <c r="EX4339" s="42"/>
      <c r="EY4339" s="42"/>
      <c r="GP4339" s="42"/>
      <c r="GQ4339" s="42"/>
      <c r="GR4339" s="42"/>
      <c r="GS4339" s="42"/>
      <c r="GT4339" s="42"/>
    </row>
    <row r="4340" spans="32:202" x14ac:dyDescent="0.35">
      <c r="AF4340" s="42"/>
      <c r="AG4340" s="42"/>
      <c r="EX4340" s="42"/>
      <c r="EY4340" s="42"/>
      <c r="GP4340" s="42"/>
      <c r="GQ4340" s="42"/>
      <c r="GR4340" s="42"/>
      <c r="GS4340" s="42"/>
      <c r="GT4340" s="42"/>
    </row>
    <row r="4341" spans="32:202" x14ac:dyDescent="0.35">
      <c r="AF4341" s="42"/>
      <c r="AG4341" s="42"/>
      <c r="EX4341" s="42"/>
      <c r="EY4341" s="42"/>
      <c r="GP4341" s="42"/>
      <c r="GQ4341" s="42"/>
      <c r="GR4341" s="42"/>
      <c r="GS4341" s="42"/>
      <c r="GT4341" s="42"/>
    </row>
    <row r="4342" spans="32:202" x14ac:dyDescent="0.35">
      <c r="AF4342" s="42"/>
      <c r="AG4342" s="42"/>
      <c r="EX4342" s="42"/>
      <c r="EY4342" s="42"/>
      <c r="GP4342" s="42"/>
      <c r="GQ4342" s="42"/>
      <c r="GR4342" s="42"/>
      <c r="GS4342" s="42"/>
      <c r="GT4342" s="42"/>
    </row>
    <row r="4343" spans="32:202" x14ac:dyDescent="0.35">
      <c r="AF4343" s="42"/>
      <c r="AG4343" s="42"/>
      <c r="EX4343" s="42"/>
      <c r="EY4343" s="42"/>
      <c r="GP4343" s="42"/>
      <c r="GQ4343" s="42"/>
      <c r="GR4343" s="42"/>
      <c r="GS4343" s="42"/>
      <c r="GT4343" s="42"/>
    </row>
    <row r="4344" spans="32:202" x14ac:dyDescent="0.35">
      <c r="AF4344" s="42"/>
      <c r="AG4344" s="42"/>
      <c r="EX4344" s="42"/>
      <c r="EY4344" s="42"/>
      <c r="GP4344" s="42"/>
      <c r="GQ4344" s="42"/>
      <c r="GR4344" s="42"/>
      <c r="GS4344" s="42"/>
      <c r="GT4344" s="42"/>
    </row>
    <row r="4345" spans="32:202" x14ac:dyDescent="0.35">
      <c r="AF4345" s="42"/>
      <c r="AG4345" s="42"/>
      <c r="EX4345" s="42"/>
      <c r="EY4345" s="42"/>
      <c r="GP4345" s="42"/>
      <c r="GQ4345" s="42"/>
      <c r="GR4345" s="42"/>
      <c r="GS4345" s="42"/>
      <c r="GT4345" s="42"/>
    </row>
    <row r="4346" spans="32:202" x14ac:dyDescent="0.35">
      <c r="AF4346" s="42"/>
      <c r="AG4346" s="42"/>
      <c r="EX4346" s="42"/>
      <c r="EY4346" s="42"/>
      <c r="GP4346" s="42"/>
      <c r="GQ4346" s="42"/>
      <c r="GR4346" s="42"/>
      <c r="GS4346" s="42"/>
      <c r="GT4346" s="42"/>
    </row>
    <row r="4347" spans="32:202" x14ac:dyDescent="0.35">
      <c r="AF4347" s="42"/>
      <c r="AG4347" s="42"/>
      <c r="EX4347" s="42"/>
      <c r="EY4347" s="42"/>
      <c r="GP4347" s="42"/>
      <c r="GQ4347" s="42"/>
      <c r="GR4347" s="42"/>
      <c r="GS4347" s="42"/>
      <c r="GT4347" s="42"/>
    </row>
    <row r="4348" spans="32:202" x14ac:dyDescent="0.35">
      <c r="AF4348" s="42"/>
      <c r="AG4348" s="42"/>
      <c r="EX4348" s="42"/>
      <c r="EY4348" s="42"/>
      <c r="GP4348" s="42"/>
      <c r="GQ4348" s="42"/>
      <c r="GR4348" s="42"/>
      <c r="GS4348" s="42"/>
      <c r="GT4348" s="42"/>
    </row>
    <row r="4349" spans="32:202" x14ac:dyDescent="0.35">
      <c r="AF4349" s="42"/>
      <c r="AG4349" s="42"/>
      <c r="EX4349" s="42"/>
      <c r="EY4349" s="42"/>
      <c r="GP4349" s="42"/>
      <c r="GQ4349" s="42"/>
      <c r="GR4349" s="42"/>
      <c r="GS4349" s="42"/>
      <c r="GT4349" s="42"/>
    </row>
    <row r="4350" spans="32:202" x14ac:dyDescent="0.35">
      <c r="AF4350" s="42"/>
      <c r="AG4350" s="42"/>
      <c r="EX4350" s="42"/>
      <c r="EY4350" s="42"/>
      <c r="GP4350" s="42"/>
      <c r="GQ4350" s="42"/>
      <c r="GR4350" s="42"/>
      <c r="GS4350" s="42"/>
      <c r="GT4350" s="42"/>
    </row>
    <row r="4351" spans="32:202" x14ac:dyDescent="0.35">
      <c r="AF4351" s="42"/>
      <c r="AG4351" s="42"/>
      <c r="EX4351" s="42"/>
      <c r="EY4351" s="42"/>
      <c r="GP4351" s="42"/>
      <c r="GQ4351" s="42"/>
      <c r="GR4351" s="42"/>
      <c r="GS4351" s="42"/>
      <c r="GT4351" s="42"/>
    </row>
    <row r="4352" spans="32:202" x14ac:dyDescent="0.35">
      <c r="AF4352" s="42"/>
      <c r="AG4352" s="42"/>
      <c r="EX4352" s="42"/>
      <c r="EY4352" s="42"/>
      <c r="GP4352" s="42"/>
      <c r="GQ4352" s="42"/>
      <c r="GR4352" s="42"/>
      <c r="GS4352" s="42"/>
      <c r="GT4352" s="42"/>
    </row>
    <row r="4353" spans="32:202" x14ac:dyDescent="0.35">
      <c r="AF4353" s="42"/>
      <c r="AG4353" s="42"/>
      <c r="EX4353" s="42"/>
      <c r="EY4353" s="42"/>
      <c r="GP4353" s="42"/>
      <c r="GQ4353" s="42"/>
      <c r="GR4353" s="42"/>
      <c r="GS4353" s="42"/>
      <c r="GT4353" s="42"/>
    </row>
    <row r="4354" spans="32:202" x14ac:dyDescent="0.35">
      <c r="AF4354" s="42"/>
      <c r="AG4354" s="42"/>
      <c r="EX4354" s="42"/>
      <c r="EY4354" s="42"/>
      <c r="GP4354" s="42"/>
      <c r="GQ4354" s="42"/>
      <c r="GR4354" s="42"/>
      <c r="GS4354" s="42"/>
      <c r="GT4354" s="42"/>
    </row>
    <row r="4355" spans="32:202" x14ac:dyDescent="0.35">
      <c r="AF4355" s="42"/>
      <c r="AG4355" s="42"/>
      <c r="EX4355" s="42"/>
      <c r="EY4355" s="42"/>
      <c r="GP4355" s="42"/>
      <c r="GQ4355" s="42"/>
      <c r="GR4355" s="42"/>
      <c r="GS4355" s="42"/>
      <c r="GT4355" s="42"/>
    </row>
    <row r="4356" spans="32:202" x14ac:dyDescent="0.35">
      <c r="AF4356" s="42"/>
      <c r="AG4356" s="42"/>
      <c r="EX4356" s="42"/>
      <c r="EY4356" s="42"/>
      <c r="GP4356" s="42"/>
      <c r="GQ4356" s="42"/>
      <c r="GR4356" s="42"/>
      <c r="GS4356" s="42"/>
      <c r="GT4356" s="42"/>
    </row>
    <row r="4357" spans="32:202" x14ac:dyDescent="0.35">
      <c r="AF4357" s="42"/>
      <c r="AG4357" s="42"/>
      <c r="EX4357" s="42"/>
      <c r="EY4357" s="42"/>
      <c r="GP4357" s="42"/>
      <c r="GQ4357" s="42"/>
      <c r="GR4357" s="42"/>
      <c r="GS4357" s="42"/>
      <c r="GT4357" s="42"/>
    </row>
    <row r="4358" spans="32:202" x14ac:dyDescent="0.35">
      <c r="AF4358" s="42"/>
      <c r="AG4358" s="42"/>
      <c r="EX4358" s="42"/>
      <c r="EY4358" s="42"/>
      <c r="GP4358" s="42"/>
      <c r="GQ4358" s="42"/>
      <c r="GR4358" s="42"/>
      <c r="GS4358" s="42"/>
      <c r="GT4358" s="42"/>
    </row>
    <row r="4359" spans="32:202" x14ac:dyDescent="0.35">
      <c r="AF4359" s="42"/>
      <c r="AG4359" s="42"/>
      <c r="EX4359" s="42"/>
      <c r="EY4359" s="42"/>
      <c r="GP4359" s="42"/>
      <c r="GQ4359" s="42"/>
      <c r="GR4359" s="42"/>
      <c r="GS4359" s="42"/>
      <c r="GT4359" s="42"/>
    </row>
    <row r="4360" spans="32:202" x14ac:dyDescent="0.35">
      <c r="AF4360" s="42"/>
      <c r="AG4360" s="42"/>
      <c r="EX4360" s="42"/>
      <c r="EY4360" s="42"/>
      <c r="GP4360" s="42"/>
      <c r="GQ4360" s="42"/>
      <c r="GR4360" s="42"/>
      <c r="GS4360" s="42"/>
      <c r="GT4360" s="42"/>
    </row>
    <row r="4361" spans="32:202" x14ac:dyDescent="0.35">
      <c r="AF4361" s="42"/>
      <c r="AG4361" s="42"/>
      <c r="EX4361" s="42"/>
      <c r="EY4361" s="42"/>
      <c r="GP4361" s="42"/>
      <c r="GQ4361" s="42"/>
      <c r="GR4361" s="42"/>
      <c r="GS4361" s="42"/>
      <c r="GT4361" s="42"/>
    </row>
    <row r="4362" spans="32:202" x14ac:dyDescent="0.35">
      <c r="AF4362" s="42"/>
      <c r="AG4362" s="42"/>
      <c r="EX4362" s="42"/>
      <c r="EY4362" s="42"/>
      <c r="GP4362" s="42"/>
      <c r="GQ4362" s="42"/>
      <c r="GR4362" s="42"/>
      <c r="GS4362" s="42"/>
      <c r="GT4362" s="42"/>
    </row>
    <row r="4363" spans="32:202" x14ac:dyDescent="0.35">
      <c r="AF4363" s="42"/>
      <c r="AG4363" s="42"/>
      <c r="EX4363" s="42"/>
      <c r="EY4363" s="42"/>
      <c r="GP4363" s="42"/>
      <c r="GQ4363" s="42"/>
      <c r="GR4363" s="42"/>
      <c r="GS4363" s="42"/>
      <c r="GT4363" s="42"/>
    </row>
    <row r="4364" spans="32:202" x14ac:dyDescent="0.35">
      <c r="AF4364" s="42"/>
      <c r="AG4364" s="42"/>
      <c r="EX4364" s="42"/>
      <c r="EY4364" s="42"/>
      <c r="GP4364" s="42"/>
      <c r="GQ4364" s="42"/>
      <c r="GR4364" s="42"/>
      <c r="GS4364" s="42"/>
      <c r="GT4364" s="42"/>
    </row>
    <row r="4365" spans="32:202" x14ac:dyDescent="0.35">
      <c r="AF4365" s="42"/>
      <c r="AG4365" s="42"/>
      <c r="EX4365" s="42"/>
      <c r="EY4365" s="42"/>
      <c r="GP4365" s="42"/>
      <c r="GQ4365" s="42"/>
      <c r="GR4365" s="42"/>
      <c r="GS4365" s="42"/>
      <c r="GT4365" s="42"/>
    </row>
    <row r="4366" spans="32:202" x14ac:dyDescent="0.35">
      <c r="AF4366" s="42"/>
      <c r="AG4366" s="42"/>
      <c r="EX4366" s="42"/>
      <c r="EY4366" s="42"/>
      <c r="GP4366" s="42"/>
      <c r="GQ4366" s="42"/>
      <c r="GR4366" s="42"/>
      <c r="GS4366" s="42"/>
      <c r="GT4366" s="42"/>
    </row>
    <row r="4367" spans="32:202" x14ac:dyDescent="0.35">
      <c r="AF4367" s="42"/>
      <c r="AG4367" s="42"/>
      <c r="EX4367" s="42"/>
      <c r="EY4367" s="42"/>
      <c r="GP4367" s="42"/>
      <c r="GQ4367" s="42"/>
      <c r="GR4367" s="42"/>
      <c r="GS4367" s="42"/>
      <c r="GT4367" s="42"/>
    </row>
    <row r="4368" spans="32:202" x14ac:dyDescent="0.35">
      <c r="AF4368" s="42"/>
      <c r="AG4368" s="42"/>
      <c r="EX4368" s="42"/>
      <c r="EY4368" s="42"/>
      <c r="GP4368" s="42"/>
      <c r="GQ4368" s="42"/>
      <c r="GR4368" s="42"/>
      <c r="GS4368" s="42"/>
      <c r="GT4368" s="42"/>
    </row>
    <row r="4369" spans="32:202" x14ac:dyDescent="0.35">
      <c r="AF4369" s="42"/>
      <c r="AG4369" s="42"/>
      <c r="EX4369" s="42"/>
      <c r="EY4369" s="42"/>
      <c r="GP4369" s="42"/>
      <c r="GQ4369" s="42"/>
      <c r="GR4369" s="42"/>
      <c r="GS4369" s="42"/>
      <c r="GT4369" s="42"/>
    </row>
    <row r="4370" spans="32:202" x14ac:dyDescent="0.35">
      <c r="AF4370" s="42"/>
      <c r="AG4370" s="42"/>
      <c r="EX4370" s="42"/>
      <c r="EY4370" s="42"/>
      <c r="GP4370" s="42"/>
      <c r="GQ4370" s="42"/>
      <c r="GR4370" s="42"/>
      <c r="GS4370" s="42"/>
      <c r="GT4370" s="42"/>
    </row>
    <row r="4371" spans="32:202" x14ac:dyDescent="0.35">
      <c r="AF4371" s="42"/>
      <c r="AG4371" s="42"/>
      <c r="EX4371" s="42"/>
      <c r="EY4371" s="42"/>
      <c r="GP4371" s="42"/>
      <c r="GQ4371" s="42"/>
      <c r="GR4371" s="42"/>
      <c r="GS4371" s="42"/>
      <c r="GT4371" s="42"/>
    </row>
    <row r="4372" spans="32:202" x14ac:dyDescent="0.35">
      <c r="AF4372" s="42"/>
      <c r="AG4372" s="42"/>
      <c r="EX4372" s="42"/>
      <c r="EY4372" s="42"/>
      <c r="GP4372" s="42"/>
      <c r="GQ4372" s="42"/>
      <c r="GR4372" s="42"/>
      <c r="GS4372" s="42"/>
      <c r="GT4372" s="42"/>
    </row>
    <row r="4373" spans="32:202" x14ac:dyDescent="0.35">
      <c r="AF4373" s="42"/>
      <c r="AG4373" s="42"/>
      <c r="EX4373" s="42"/>
      <c r="EY4373" s="42"/>
      <c r="GP4373" s="42"/>
      <c r="GQ4373" s="42"/>
      <c r="GR4373" s="42"/>
      <c r="GS4373" s="42"/>
      <c r="GT4373" s="42"/>
    </row>
    <row r="4374" spans="32:202" x14ac:dyDescent="0.35">
      <c r="AF4374" s="42"/>
      <c r="AG4374" s="42"/>
      <c r="EX4374" s="42"/>
      <c r="EY4374" s="42"/>
      <c r="GP4374" s="42"/>
      <c r="GQ4374" s="42"/>
      <c r="GR4374" s="42"/>
      <c r="GS4374" s="42"/>
      <c r="GT4374" s="42"/>
    </row>
    <row r="4375" spans="32:202" x14ac:dyDescent="0.35">
      <c r="AF4375" s="42"/>
      <c r="AG4375" s="42"/>
      <c r="EX4375" s="42"/>
      <c r="EY4375" s="42"/>
      <c r="GP4375" s="42"/>
      <c r="GQ4375" s="42"/>
      <c r="GR4375" s="42"/>
      <c r="GS4375" s="42"/>
      <c r="GT4375" s="42"/>
    </row>
    <row r="4376" spans="32:202" x14ac:dyDescent="0.35">
      <c r="AF4376" s="42"/>
      <c r="AG4376" s="42"/>
      <c r="EX4376" s="42"/>
      <c r="EY4376" s="42"/>
      <c r="GP4376" s="42"/>
      <c r="GQ4376" s="42"/>
      <c r="GR4376" s="42"/>
      <c r="GS4376" s="42"/>
      <c r="GT4376" s="42"/>
    </row>
    <row r="4377" spans="32:202" x14ac:dyDescent="0.35">
      <c r="AF4377" s="42"/>
      <c r="AG4377" s="42"/>
      <c r="EX4377" s="42"/>
      <c r="EY4377" s="42"/>
      <c r="GP4377" s="42"/>
      <c r="GQ4377" s="42"/>
      <c r="GR4377" s="42"/>
      <c r="GS4377" s="42"/>
      <c r="GT4377" s="42"/>
    </row>
    <row r="4378" spans="32:202" x14ac:dyDescent="0.35">
      <c r="AF4378" s="42"/>
      <c r="AG4378" s="42"/>
      <c r="EX4378" s="42"/>
      <c r="EY4378" s="42"/>
      <c r="GP4378" s="42"/>
      <c r="GQ4378" s="42"/>
      <c r="GR4378" s="42"/>
      <c r="GS4378" s="42"/>
      <c r="GT4378" s="42"/>
    </row>
    <row r="4379" spans="32:202" x14ac:dyDescent="0.35">
      <c r="AF4379" s="42"/>
      <c r="AG4379" s="42"/>
      <c r="EX4379" s="42"/>
      <c r="EY4379" s="42"/>
      <c r="GP4379" s="42"/>
      <c r="GQ4379" s="42"/>
      <c r="GR4379" s="42"/>
      <c r="GS4379" s="42"/>
      <c r="GT4379" s="42"/>
    </row>
    <row r="4380" spans="32:202" x14ac:dyDescent="0.35">
      <c r="AF4380" s="42"/>
      <c r="AG4380" s="42"/>
      <c r="EX4380" s="42"/>
      <c r="EY4380" s="42"/>
      <c r="GP4380" s="42"/>
      <c r="GQ4380" s="42"/>
      <c r="GR4380" s="42"/>
      <c r="GS4380" s="42"/>
      <c r="GT4380" s="42"/>
    </row>
    <row r="4381" spans="32:202" x14ac:dyDescent="0.35">
      <c r="AF4381" s="42"/>
      <c r="AG4381" s="42"/>
      <c r="EX4381" s="42"/>
      <c r="EY4381" s="42"/>
      <c r="GP4381" s="42"/>
      <c r="GQ4381" s="42"/>
      <c r="GR4381" s="42"/>
      <c r="GS4381" s="42"/>
      <c r="GT4381" s="42"/>
    </row>
    <row r="4382" spans="32:202" x14ac:dyDescent="0.35">
      <c r="AF4382" s="42"/>
      <c r="AG4382" s="42"/>
      <c r="EX4382" s="42"/>
      <c r="EY4382" s="42"/>
      <c r="GP4382" s="42"/>
      <c r="GQ4382" s="42"/>
      <c r="GR4382" s="42"/>
      <c r="GS4382" s="42"/>
      <c r="GT4382" s="42"/>
    </row>
    <row r="4383" spans="32:202" x14ac:dyDescent="0.35">
      <c r="AF4383" s="42"/>
      <c r="AG4383" s="42"/>
      <c r="EX4383" s="42"/>
      <c r="EY4383" s="42"/>
      <c r="GP4383" s="42"/>
      <c r="GQ4383" s="42"/>
      <c r="GR4383" s="42"/>
      <c r="GS4383" s="42"/>
      <c r="GT4383" s="42"/>
    </row>
    <row r="4384" spans="32:202" x14ac:dyDescent="0.35">
      <c r="AF4384" s="42"/>
      <c r="AG4384" s="42"/>
      <c r="EX4384" s="42"/>
      <c r="EY4384" s="42"/>
      <c r="GP4384" s="42"/>
      <c r="GQ4384" s="42"/>
      <c r="GR4384" s="42"/>
      <c r="GS4384" s="42"/>
      <c r="GT4384" s="42"/>
    </row>
    <row r="4385" spans="32:202" x14ac:dyDescent="0.35">
      <c r="AF4385" s="42"/>
      <c r="AG4385" s="42"/>
      <c r="EX4385" s="42"/>
      <c r="EY4385" s="42"/>
      <c r="GP4385" s="42"/>
      <c r="GQ4385" s="42"/>
      <c r="GR4385" s="42"/>
      <c r="GS4385" s="42"/>
      <c r="GT4385" s="42"/>
    </row>
    <row r="4386" spans="32:202" x14ac:dyDescent="0.35">
      <c r="AF4386" s="42"/>
      <c r="AG4386" s="42"/>
      <c r="EX4386" s="42"/>
      <c r="EY4386" s="42"/>
      <c r="GP4386" s="42"/>
      <c r="GQ4386" s="42"/>
      <c r="GR4386" s="42"/>
      <c r="GS4386" s="42"/>
      <c r="GT4386" s="42"/>
    </row>
    <row r="4387" spans="32:202" x14ac:dyDescent="0.35">
      <c r="AF4387" s="42"/>
      <c r="AG4387" s="42"/>
      <c r="EX4387" s="42"/>
      <c r="EY4387" s="42"/>
      <c r="GP4387" s="42"/>
      <c r="GQ4387" s="42"/>
      <c r="GR4387" s="42"/>
      <c r="GS4387" s="42"/>
      <c r="GT4387" s="42"/>
    </row>
    <row r="4388" spans="32:202" x14ac:dyDescent="0.35">
      <c r="AF4388" s="42"/>
      <c r="AG4388" s="42"/>
      <c r="EX4388" s="42"/>
      <c r="EY4388" s="42"/>
      <c r="GP4388" s="42"/>
      <c r="GQ4388" s="42"/>
      <c r="GR4388" s="42"/>
      <c r="GS4388" s="42"/>
      <c r="GT4388" s="42"/>
    </row>
    <row r="4389" spans="32:202" x14ac:dyDescent="0.35">
      <c r="AF4389" s="42"/>
      <c r="AG4389" s="42"/>
      <c r="EX4389" s="42"/>
      <c r="EY4389" s="42"/>
      <c r="GP4389" s="42"/>
      <c r="GQ4389" s="42"/>
      <c r="GR4389" s="42"/>
      <c r="GS4389" s="42"/>
      <c r="GT4389" s="42"/>
    </row>
    <row r="4390" spans="32:202" x14ac:dyDescent="0.35">
      <c r="AF4390" s="42"/>
      <c r="AG4390" s="42"/>
      <c r="EX4390" s="42"/>
      <c r="EY4390" s="42"/>
      <c r="GP4390" s="42"/>
      <c r="GQ4390" s="42"/>
      <c r="GR4390" s="42"/>
      <c r="GS4390" s="42"/>
      <c r="GT4390" s="42"/>
    </row>
    <row r="4391" spans="32:202" x14ac:dyDescent="0.35">
      <c r="AF4391" s="42"/>
      <c r="AG4391" s="42"/>
      <c r="EX4391" s="42"/>
      <c r="EY4391" s="42"/>
      <c r="GP4391" s="42"/>
      <c r="GQ4391" s="42"/>
      <c r="GR4391" s="42"/>
      <c r="GS4391" s="42"/>
      <c r="GT4391" s="42"/>
    </row>
    <row r="4392" spans="32:202" x14ac:dyDescent="0.35">
      <c r="AF4392" s="42"/>
      <c r="AG4392" s="42"/>
      <c r="EX4392" s="42"/>
      <c r="EY4392" s="42"/>
      <c r="GP4392" s="42"/>
      <c r="GQ4392" s="42"/>
      <c r="GR4392" s="42"/>
      <c r="GS4392" s="42"/>
      <c r="GT4392" s="42"/>
    </row>
    <row r="4393" spans="32:202" x14ac:dyDescent="0.35">
      <c r="AF4393" s="42"/>
      <c r="AG4393" s="42"/>
      <c r="EX4393" s="42"/>
      <c r="EY4393" s="42"/>
      <c r="GP4393" s="42"/>
      <c r="GQ4393" s="42"/>
      <c r="GR4393" s="42"/>
      <c r="GS4393" s="42"/>
      <c r="GT4393" s="42"/>
    </row>
    <row r="4394" spans="32:202" x14ac:dyDescent="0.35">
      <c r="AF4394" s="42"/>
      <c r="AG4394" s="42"/>
      <c r="EX4394" s="42"/>
      <c r="EY4394" s="42"/>
      <c r="GP4394" s="42"/>
      <c r="GQ4394" s="42"/>
      <c r="GR4394" s="42"/>
      <c r="GS4394" s="42"/>
      <c r="GT4394" s="42"/>
    </row>
    <row r="4395" spans="32:202" x14ac:dyDescent="0.35">
      <c r="AF4395" s="42"/>
      <c r="AG4395" s="42"/>
      <c r="EX4395" s="42"/>
      <c r="EY4395" s="42"/>
      <c r="GP4395" s="42"/>
      <c r="GQ4395" s="42"/>
      <c r="GR4395" s="42"/>
      <c r="GS4395" s="42"/>
      <c r="GT4395" s="42"/>
    </row>
    <row r="4396" spans="32:202" x14ac:dyDescent="0.35">
      <c r="AF4396" s="42"/>
      <c r="AG4396" s="42"/>
      <c r="EX4396" s="42"/>
      <c r="EY4396" s="42"/>
      <c r="GP4396" s="42"/>
      <c r="GQ4396" s="42"/>
      <c r="GR4396" s="42"/>
      <c r="GS4396" s="42"/>
      <c r="GT4396" s="42"/>
    </row>
    <row r="4397" spans="32:202" x14ac:dyDescent="0.35">
      <c r="AF4397" s="42"/>
      <c r="AG4397" s="42"/>
      <c r="EX4397" s="42"/>
      <c r="EY4397" s="42"/>
      <c r="GP4397" s="42"/>
      <c r="GQ4397" s="42"/>
      <c r="GR4397" s="42"/>
      <c r="GS4397" s="42"/>
      <c r="GT4397" s="42"/>
    </row>
    <row r="4398" spans="32:202" x14ac:dyDescent="0.35">
      <c r="AF4398" s="42"/>
      <c r="AG4398" s="42"/>
      <c r="EX4398" s="42"/>
      <c r="EY4398" s="42"/>
      <c r="GP4398" s="42"/>
      <c r="GQ4398" s="42"/>
      <c r="GR4398" s="42"/>
      <c r="GS4398" s="42"/>
      <c r="GT4398" s="42"/>
    </row>
    <row r="4399" spans="32:202" x14ac:dyDescent="0.35">
      <c r="AF4399" s="42"/>
      <c r="AG4399" s="42"/>
      <c r="EX4399" s="42"/>
      <c r="EY4399" s="42"/>
      <c r="GP4399" s="42"/>
      <c r="GQ4399" s="42"/>
      <c r="GR4399" s="42"/>
      <c r="GS4399" s="42"/>
      <c r="GT4399" s="42"/>
    </row>
    <row r="4400" spans="32:202" x14ac:dyDescent="0.35">
      <c r="AF4400" s="42"/>
      <c r="AG4400" s="42"/>
      <c r="EX4400" s="42"/>
      <c r="EY4400" s="42"/>
      <c r="GP4400" s="42"/>
      <c r="GQ4400" s="42"/>
      <c r="GR4400" s="42"/>
      <c r="GS4400" s="42"/>
      <c r="GT4400" s="42"/>
    </row>
    <row r="4401" spans="32:202" x14ac:dyDescent="0.35">
      <c r="AF4401" s="42"/>
      <c r="AG4401" s="42"/>
      <c r="EX4401" s="42"/>
      <c r="EY4401" s="42"/>
      <c r="GP4401" s="42"/>
      <c r="GQ4401" s="42"/>
      <c r="GR4401" s="42"/>
      <c r="GS4401" s="42"/>
      <c r="GT4401" s="42"/>
    </row>
    <row r="4402" spans="32:202" x14ac:dyDescent="0.35">
      <c r="AF4402" s="42"/>
      <c r="AG4402" s="42"/>
      <c r="EX4402" s="42"/>
      <c r="EY4402" s="42"/>
      <c r="GP4402" s="42"/>
      <c r="GQ4402" s="42"/>
      <c r="GR4402" s="42"/>
      <c r="GS4402" s="42"/>
      <c r="GT4402" s="42"/>
    </row>
    <row r="4403" spans="32:202" x14ac:dyDescent="0.35">
      <c r="AF4403" s="42"/>
      <c r="AG4403" s="42"/>
      <c r="EX4403" s="42"/>
      <c r="EY4403" s="42"/>
      <c r="GP4403" s="42"/>
      <c r="GQ4403" s="42"/>
      <c r="GR4403" s="42"/>
      <c r="GS4403" s="42"/>
      <c r="GT4403" s="42"/>
    </row>
    <row r="4404" spans="32:202" x14ac:dyDescent="0.35">
      <c r="AF4404" s="42"/>
      <c r="AG4404" s="42"/>
      <c r="EX4404" s="42"/>
      <c r="EY4404" s="42"/>
      <c r="GP4404" s="42"/>
      <c r="GQ4404" s="42"/>
      <c r="GR4404" s="42"/>
      <c r="GS4404" s="42"/>
      <c r="GT4404" s="42"/>
    </row>
    <row r="4405" spans="32:202" x14ac:dyDescent="0.35">
      <c r="AF4405" s="42"/>
      <c r="AG4405" s="42"/>
      <c r="EX4405" s="42"/>
      <c r="EY4405" s="42"/>
      <c r="GP4405" s="42"/>
      <c r="GQ4405" s="42"/>
      <c r="GR4405" s="42"/>
      <c r="GS4405" s="42"/>
      <c r="GT4405" s="42"/>
    </row>
    <row r="4406" spans="32:202" x14ac:dyDescent="0.35">
      <c r="AF4406" s="42"/>
      <c r="AG4406" s="42"/>
      <c r="EX4406" s="42"/>
      <c r="EY4406" s="42"/>
      <c r="GP4406" s="42"/>
      <c r="GQ4406" s="42"/>
      <c r="GR4406" s="42"/>
      <c r="GS4406" s="42"/>
      <c r="GT4406" s="42"/>
    </row>
    <row r="4407" spans="32:202" x14ac:dyDescent="0.35">
      <c r="AF4407" s="42"/>
      <c r="AG4407" s="42"/>
      <c r="EX4407" s="42"/>
      <c r="EY4407" s="42"/>
      <c r="GP4407" s="42"/>
      <c r="GQ4407" s="42"/>
      <c r="GR4407" s="42"/>
      <c r="GS4407" s="42"/>
      <c r="GT4407" s="42"/>
    </row>
    <row r="4408" spans="32:202" x14ac:dyDescent="0.35">
      <c r="AF4408" s="42"/>
      <c r="AG4408" s="42"/>
      <c r="EX4408" s="42"/>
      <c r="EY4408" s="42"/>
      <c r="GP4408" s="42"/>
      <c r="GQ4408" s="42"/>
      <c r="GR4408" s="42"/>
      <c r="GS4408" s="42"/>
      <c r="GT4408" s="42"/>
    </row>
    <row r="4409" spans="32:202" x14ac:dyDescent="0.35">
      <c r="AF4409" s="42"/>
      <c r="AG4409" s="42"/>
      <c r="EX4409" s="42"/>
      <c r="EY4409" s="42"/>
      <c r="GP4409" s="42"/>
      <c r="GQ4409" s="42"/>
      <c r="GR4409" s="42"/>
      <c r="GS4409" s="42"/>
      <c r="GT4409" s="42"/>
    </row>
    <row r="4410" spans="32:202" x14ac:dyDescent="0.35">
      <c r="AF4410" s="42"/>
      <c r="AG4410" s="42"/>
      <c r="EX4410" s="42"/>
      <c r="EY4410" s="42"/>
      <c r="GP4410" s="42"/>
      <c r="GQ4410" s="42"/>
      <c r="GR4410" s="42"/>
      <c r="GS4410" s="42"/>
      <c r="GT4410" s="42"/>
    </row>
    <row r="4411" spans="32:202" x14ac:dyDescent="0.35">
      <c r="AF4411" s="42"/>
      <c r="AG4411" s="42"/>
      <c r="EX4411" s="42"/>
      <c r="EY4411" s="42"/>
      <c r="GP4411" s="42"/>
      <c r="GQ4411" s="42"/>
      <c r="GR4411" s="42"/>
      <c r="GS4411" s="42"/>
      <c r="GT4411" s="42"/>
    </row>
    <row r="4412" spans="32:202" x14ac:dyDescent="0.35">
      <c r="AF4412" s="42"/>
      <c r="AG4412" s="42"/>
      <c r="EX4412" s="42"/>
      <c r="EY4412" s="42"/>
      <c r="GP4412" s="42"/>
      <c r="GQ4412" s="42"/>
      <c r="GR4412" s="42"/>
      <c r="GS4412" s="42"/>
      <c r="GT4412" s="42"/>
    </row>
    <row r="4413" spans="32:202" x14ac:dyDescent="0.35">
      <c r="AF4413" s="42"/>
      <c r="AG4413" s="42"/>
      <c r="EX4413" s="42"/>
      <c r="EY4413" s="42"/>
      <c r="GP4413" s="42"/>
      <c r="GQ4413" s="42"/>
      <c r="GR4413" s="42"/>
      <c r="GS4413" s="42"/>
      <c r="GT4413" s="42"/>
    </row>
    <row r="4414" spans="32:202" x14ac:dyDescent="0.35">
      <c r="AF4414" s="42"/>
      <c r="AG4414" s="42"/>
      <c r="EX4414" s="42"/>
      <c r="EY4414" s="42"/>
      <c r="GP4414" s="42"/>
      <c r="GQ4414" s="42"/>
      <c r="GR4414" s="42"/>
      <c r="GS4414" s="42"/>
      <c r="GT4414" s="42"/>
    </row>
    <row r="4415" spans="32:202" x14ac:dyDescent="0.35">
      <c r="AF4415" s="42"/>
      <c r="AG4415" s="42"/>
      <c r="EX4415" s="42"/>
      <c r="EY4415" s="42"/>
      <c r="GP4415" s="42"/>
      <c r="GQ4415" s="42"/>
      <c r="GR4415" s="42"/>
      <c r="GS4415" s="42"/>
      <c r="GT4415" s="42"/>
    </row>
    <row r="4416" spans="32:202" x14ac:dyDescent="0.35">
      <c r="AF4416" s="42"/>
      <c r="AG4416" s="42"/>
      <c r="EX4416" s="42"/>
      <c r="EY4416" s="42"/>
      <c r="GP4416" s="42"/>
      <c r="GQ4416" s="42"/>
      <c r="GR4416" s="42"/>
      <c r="GS4416" s="42"/>
      <c r="GT4416" s="42"/>
    </row>
    <row r="4417" spans="32:202" x14ac:dyDescent="0.35">
      <c r="AF4417" s="42"/>
      <c r="AG4417" s="42"/>
      <c r="EX4417" s="42"/>
      <c r="EY4417" s="42"/>
      <c r="GP4417" s="42"/>
      <c r="GQ4417" s="42"/>
      <c r="GR4417" s="42"/>
      <c r="GS4417" s="42"/>
      <c r="GT4417" s="42"/>
    </row>
    <row r="4418" spans="32:202" x14ac:dyDescent="0.35">
      <c r="AF4418" s="42"/>
      <c r="AG4418" s="42"/>
      <c r="EX4418" s="42"/>
      <c r="EY4418" s="42"/>
      <c r="GP4418" s="42"/>
      <c r="GQ4418" s="42"/>
      <c r="GR4418" s="42"/>
      <c r="GS4418" s="42"/>
      <c r="GT4418" s="42"/>
    </row>
    <row r="4419" spans="32:202" x14ac:dyDescent="0.35">
      <c r="AF4419" s="42"/>
      <c r="AG4419" s="42"/>
      <c r="EX4419" s="42"/>
      <c r="EY4419" s="42"/>
      <c r="GP4419" s="42"/>
      <c r="GQ4419" s="42"/>
      <c r="GR4419" s="42"/>
      <c r="GS4419" s="42"/>
      <c r="GT4419" s="42"/>
    </row>
    <row r="4420" spans="32:202" x14ac:dyDescent="0.35">
      <c r="AF4420" s="42"/>
      <c r="AG4420" s="42"/>
      <c r="EX4420" s="42"/>
      <c r="EY4420" s="42"/>
      <c r="GP4420" s="42"/>
      <c r="GQ4420" s="42"/>
      <c r="GR4420" s="42"/>
      <c r="GS4420" s="42"/>
      <c r="GT4420" s="42"/>
    </row>
    <row r="4421" spans="32:202" x14ac:dyDescent="0.35">
      <c r="AF4421" s="42"/>
      <c r="AG4421" s="42"/>
      <c r="EX4421" s="42"/>
      <c r="EY4421" s="42"/>
      <c r="GP4421" s="42"/>
      <c r="GQ4421" s="42"/>
      <c r="GR4421" s="42"/>
      <c r="GS4421" s="42"/>
      <c r="GT4421" s="42"/>
    </row>
    <row r="4422" spans="32:202" x14ac:dyDescent="0.35">
      <c r="AF4422" s="42"/>
      <c r="AG4422" s="42"/>
      <c r="EX4422" s="42"/>
      <c r="EY4422" s="42"/>
      <c r="GP4422" s="42"/>
      <c r="GQ4422" s="42"/>
      <c r="GR4422" s="42"/>
      <c r="GS4422" s="42"/>
      <c r="GT4422" s="42"/>
    </row>
    <row r="4423" spans="32:202" x14ac:dyDescent="0.35">
      <c r="AF4423" s="42"/>
      <c r="AG4423" s="42"/>
      <c r="EX4423" s="42"/>
      <c r="EY4423" s="42"/>
      <c r="GP4423" s="42"/>
      <c r="GQ4423" s="42"/>
      <c r="GR4423" s="42"/>
      <c r="GS4423" s="42"/>
      <c r="GT4423" s="42"/>
    </row>
    <row r="4424" spans="32:202" x14ac:dyDescent="0.35">
      <c r="AF4424" s="42"/>
      <c r="AG4424" s="42"/>
      <c r="EX4424" s="42"/>
      <c r="EY4424" s="42"/>
      <c r="GP4424" s="42"/>
      <c r="GQ4424" s="42"/>
      <c r="GR4424" s="42"/>
      <c r="GS4424" s="42"/>
      <c r="GT4424" s="42"/>
    </row>
    <row r="4425" spans="32:202" x14ac:dyDescent="0.35">
      <c r="AF4425" s="42"/>
      <c r="AG4425" s="42"/>
      <c r="EX4425" s="42"/>
      <c r="EY4425" s="42"/>
      <c r="GP4425" s="42"/>
      <c r="GQ4425" s="42"/>
      <c r="GR4425" s="42"/>
      <c r="GS4425" s="42"/>
      <c r="GT4425" s="42"/>
    </row>
    <row r="4426" spans="32:202" x14ac:dyDescent="0.35">
      <c r="AF4426" s="42"/>
      <c r="AG4426" s="42"/>
      <c r="EX4426" s="42"/>
      <c r="EY4426" s="42"/>
      <c r="GP4426" s="42"/>
      <c r="GQ4426" s="42"/>
      <c r="GR4426" s="42"/>
      <c r="GS4426" s="42"/>
      <c r="GT4426" s="42"/>
    </row>
    <row r="4427" spans="32:202" x14ac:dyDescent="0.35">
      <c r="AF4427" s="42"/>
      <c r="AG4427" s="42"/>
      <c r="EX4427" s="42"/>
      <c r="EY4427" s="42"/>
      <c r="GP4427" s="42"/>
      <c r="GQ4427" s="42"/>
      <c r="GR4427" s="42"/>
      <c r="GS4427" s="42"/>
      <c r="GT4427" s="42"/>
    </row>
    <row r="4428" spans="32:202" x14ac:dyDescent="0.35">
      <c r="AF4428" s="42"/>
      <c r="AG4428" s="42"/>
      <c r="EX4428" s="42"/>
      <c r="EY4428" s="42"/>
      <c r="GP4428" s="42"/>
      <c r="GQ4428" s="42"/>
      <c r="GR4428" s="42"/>
      <c r="GS4428" s="42"/>
      <c r="GT4428" s="42"/>
    </row>
    <row r="4429" spans="32:202" x14ac:dyDescent="0.35">
      <c r="AF4429" s="42"/>
      <c r="AG4429" s="42"/>
      <c r="EX4429" s="42"/>
      <c r="EY4429" s="42"/>
      <c r="GP4429" s="42"/>
      <c r="GQ4429" s="42"/>
      <c r="GR4429" s="42"/>
      <c r="GS4429" s="42"/>
      <c r="GT4429" s="42"/>
    </row>
    <row r="4430" spans="32:202" x14ac:dyDescent="0.35">
      <c r="AF4430" s="42"/>
      <c r="AG4430" s="42"/>
      <c r="EX4430" s="42"/>
      <c r="EY4430" s="42"/>
      <c r="GP4430" s="42"/>
      <c r="GQ4430" s="42"/>
      <c r="GR4430" s="42"/>
      <c r="GS4430" s="42"/>
      <c r="GT4430" s="42"/>
    </row>
    <row r="4431" spans="32:202" x14ac:dyDescent="0.35">
      <c r="AF4431" s="42"/>
      <c r="AG4431" s="42"/>
      <c r="EX4431" s="42"/>
      <c r="EY4431" s="42"/>
      <c r="GP4431" s="42"/>
      <c r="GQ4431" s="42"/>
      <c r="GR4431" s="42"/>
      <c r="GS4431" s="42"/>
      <c r="GT4431" s="42"/>
    </row>
    <row r="4432" spans="32:202" x14ac:dyDescent="0.35">
      <c r="AF4432" s="42"/>
      <c r="AG4432" s="42"/>
      <c r="EX4432" s="42"/>
      <c r="EY4432" s="42"/>
      <c r="GP4432" s="42"/>
      <c r="GQ4432" s="42"/>
      <c r="GR4432" s="42"/>
      <c r="GS4432" s="42"/>
      <c r="GT4432" s="42"/>
    </row>
    <row r="4433" spans="32:202" x14ac:dyDescent="0.35">
      <c r="AF4433" s="42"/>
      <c r="AG4433" s="42"/>
      <c r="EX4433" s="42"/>
      <c r="EY4433" s="42"/>
      <c r="GP4433" s="42"/>
      <c r="GQ4433" s="42"/>
      <c r="GR4433" s="42"/>
      <c r="GS4433" s="42"/>
      <c r="GT4433" s="42"/>
    </row>
    <row r="4434" spans="32:202" x14ac:dyDescent="0.35">
      <c r="AF4434" s="42"/>
      <c r="AG4434" s="42"/>
      <c r="EX4434" s="42"/>
      <c r="EY4434" s="42"/>
      <c r="GP4434" s="42"/>
      <c r="GQ4434" s="42"/>
      <c r="GR4434" s="42"/>
      <c r="GS4434" s="42"/>
      <c r="GT4434" s="42"/>
    </row>
    <row r="4435" spans="32:202" x14ac:dyDescent="0.35">
      <c r="AF4435" s="42"/>
      <c r="AG4435" s="42"/>
      <c r="EX4435" s="42"/>
      <c r="EY4435" s="42"/>
      <c r="GP4435" s="42"/>
      <c r="GQ4435" s="42"/>
      <c r="GR4435" s="42"/>
      <c r="GS4435" s="42"/>
      <c r="GT4435" s="42"/>
    </row>
    <row r="4436" spans="32:202" x14ac:dyDescent="0.35">
      <c r="AF4436" s="42"/>
      <c r="AG4436" s="42"/>
      <c r="EX4436" s="42"/>
      <c r="EY4436" s="42"/>
      <c r="GP4436" s="42"/>
      <c r="GQ4436" s="42"/>
      <c r="GR4436" s="42"/>
      <c r="GS4436" s="42"/>
      <c r="GT4436" s="42"/>
    </row>
    <row r="4437" spans="32:202" x14ac:dyDescent="0.35">
      <c r="AF4437" s="42"/>
      <c r="AG4437" s="42"/>
      <c r="EX4437" s="42"/>
      <c r="EY4437" s="42"/>
      <c r="GP4437" s="42"/>
      <c r="GQ4437" s="42"/>
      <c r="GR4437" s="42"/>
      <c r="GS4437" s="42"/>
      <c r="GT4437" s="42"/>
    </row>
    <row r="4438" spans="32:202" x14ac:dyDescent="0.35">
      <c r="AF4438" s="42"/>
      <c r="AG4438" s="42"/>
      <c r="EX4438" s="42"/>
      <c r="EY4438" s="42"/>
      <c r="GP4438" s="42"/>
      <c r="GQ4438" s="42"/>
      <c r="GR4438" s="42"/>
      <c r="GS4438" s="42"/>
      <c r="GT4438" s="42"/>
    </row>
    <row r="4439" spans="32:202" x14ac:dyDescent="0.35">
      <c r="AF4439" s="42"/>
      <c r="AG4439" s="42"/>
      <c r="EX4439" s="42"/>
      <c r="EY4439" s="42"/>
      <c r="GP4439" s="42"/>
      <c r="GQ4439" s="42"/>
      <c r="GR4439" s="42"/>
      <c r="GS4439" s="42"/>
      <c r="GT4439" s="42"/>
    </row>
    <row r="4440" spans="32:202" x14ac:dyDescent="0.35">
      <c r="AF4440" s="42"/>
      <c r="AG4440" s="42"/>
      <c r="EX4440" s="42"/>
      <c r="EY4440" s="42"/>
      <c r="GP4440" s="42"/>
      <c r="GQ4440" s="42"/>
      <c r="GR4440" s="42"/>
      <c r="GS4440" s="42"/>
      <c r="GT4440" s="42"/>
    </row>
    <row r="4441" spans="32:202" x14ac:dyDescent="0.35">
      <c r="AF4441" s="42"/>
      <c r="AG4441" s="42"/>
      <c r="EX4441" s="42"/>
      <c r="EY4441" s="42"/>
      <c r="GP4441" s="42"/>
      <c r="GQ4441" s="42"/>
      <c r="GR4441" s="42"/>
      <c r="GS4441" s="42"/>
      <c r="GT4441" s="42"/>
    </row>
    <row r="4442" spans="32:202" x14ac:dyDescent="0.35">
      <c r="AF4442" s="42"/>
      <c r="AG4442" s="42"/>
      <c r="EX4442" s="42"/>
      <c r="EY4442" s="42"/>
      <c r="GP4442" s="42"/>
      <c r="GQ4442" s="42"/>
      <c r="GR4442" s="42"/>
      <c r="GS4442" s="42"/>
      <c r="GT4442" s="42"/>
    </row>
    <row r="4443" spans="32:202" x14ac:dyDescent="0.35">
      <c r="AF4443" s="42"/>
      <c r="AG4443" s="42"/>
      <c r="EX4443" s="42"/>
      <c r="EY4443" s="42"/>
      <c r="GP4443" s="42"/>
      <c r="GQ4443" s="42"/>
      <c r="GR4443" s="42"/>
      <c r="GS4443" s="42"/>
      <c r="GT4443" s="42"/>
    </row>
    <row r="4444" spans="32:202" x14ac:dyDescent="0.35">
      <c r="AF4444" s="42"/>
      <c r="AG4444" s="42"/>
      <c r="EX4444" s="42"/>
      <c r="EY4444" s="42"/>
      <c r="GP4444" s="42"/>
      <c r="GQ4444" s="42"/>
      <c r="GR4444" s="42"/>
      <c r="GS4444" s="42"/>
      <c r="GT4444" s="42"/>
    </row>
    <row r="4445" spans="32:202" x14ac:dyDescent="0.35">
      <c r="AF4445" s="42"/>
      <c r="AG4445" s="42"/>
      <c r="EX4445" s="42"/>
      <c r="EY4445" s="42"/>
      <c r="GP4445" s="42"/>
      <c r="GQ4445" s="42"/>
      <c r="GR4445" s="42"/>
      <c r="GS4445" s="42"/>
      <c r="GT4445" s="42"/>
    </row>
    <row r="4446" spans="32:202" x14ac:dyDescent="0.35">
      <c r="AF4446" s="42"/>
      <c r="AG4446" s="42"/>
      <c r="EX4446" s="42"/>
      <c r="EY4446" s="42"/>
      <c r="GP4446" s="42"/>
      <c r="GQ4446" s="42"/>
      <c r="GR4446" s="42"/>
      <c r="GS4446" s="42"/>
      <c r="GT4446" s="42"/>
    </row>
    <row r="4447" spans="32:202" x14ac:dyDescent="0.35">
      <c r="AF4447" s="42"/>
      <c r="AG4447" s="42"/>
      <c r="EX4447" s="42"/>
      <c r="EY4447" s="42"/>
      <c r="GP4447" s="42"/>
      <c r="GQ4447" s="42"/>
      <c r="GR4447" s="42"/>
      <c r="GS4447" s="42"/>
      <c r="GT4447" s="42"/>
    </row>
    <row r="4448" spans="32:202" x14ac:dyDescent="0.35">
      <c r="AF4448" s="42"/>
      <c r="AG4448" s="42"/>
      <c r="EX4448" s="42"/>
      <c r="EY4448" s="42"/>
      <c r="GP4448" s="42"/>
      <c r="GQ4448" s="42"/>
      <c r="GR4448" s="42"/>
      <c r="GS4448" s="42"/>
      <c r="GT4448" s="42"/>
    </row>
    <row r="4449" spans="32:202" x14ac:dyDescent="0.35">
      <c r="AF4449" s="42"/>
      <c r="AG4449" s="42"/>
      <c r="EX4449" s="42"/>
      <c r="EY4449" s="42"/>
      <c r="GP4449" s="42"/>
      <c r="GQ4449" s="42"/>
      <c r="GR4449" s="42"/>
      <c r="GS4449" s="42"/>
      <c r="GT4449" s="42"/>
    </row>
    <row r="4450" spans="32:202" x14ac:dyDescent="0.35">
      <c r="AF4450" s="42"/>
      <c r="AG4450" s="42"/>
      <c r="EX4450" s="42"/>
      <c r="EY4450" s="42"/>
      <c r="GP4450" s="42"/>
      <c r="GQ4450" s="42"/>
      <c r="GR4450" s="42"/>
      <c r="GS4450" s="42"/>
      <c r="GT4450" s="42"/>
    </row>
    <row r="4451" spans="32:202" x14ac:dyDescent="0.35">
      <c r="AF4451" s="42"/>
      <c r="AG4451" s="42"/>
      <c r="EX4451" s="42"/>
      <c r="EY4451" s="42"/>
      <c r="GP4451" s="42"/>
      <c r="GQ4451" s="42"/>
      <c r="GR4451" s="42"/>
      <c r="GS4451" s="42"/>
      <c r="GT4451" s="42"/>
    </row>
    <row r="4452" spans="32:202" x14ac:dyDescent="0.35">
      <c r="AF4452" s="42"/>
      <c r="AG4452" s="42"/>
      <c r="EX4452" s="42"/>
      <c r="EY4452" s="42"/>
      <c r="GP4452" s="42"/>
      <c r="GQ4452" s="42"/>
      <c r="GR4452" s="42"/>
      <c r="GS4452" s="42"/>
      <c r="GT4452" s="42"/>
    </row>
    <row r="4453" spans="32:202" x14ac:dyDescent="0.35">
      <c r="AF4453" s="42"/>
      <c r="AG4453" s="42"/>
      <c r="EX4453" s="42"/>
      <c r="EY4453" s="42"/>
      <c r="GP4453" s="42"/>
      <c r="GQ4453" s="42"/>
      <c r="GR4453" s="42"/>
      <c r="GS4453" s="42"/>
      <c r="GT4453" s="42"/>
    </row>
    <row r="4454" spans="32:202" x14ac:dyDescent="0.35">
      <c r="AF4454" s="42"/>
      <c r="AG4454" s="42"/>
      <c r="EX4454" s="42"/>
      <c r="EY4454" s="42"/>
      <c r="GP4454" s="42"/>
      <c r="GQ4454" s="42"/>
      <c r="GR4454" s="42"/>
      <c r="GS4454" s="42"/>
      <c r="GT4454" s="42"/>
    </row>
    <row r="4455" spans="32:202" x14ac:dyDescent="0.35">
      <c r="AF4455" s="42"/>
      <c r="AG4455" s="42"/>
      <c r="EX4455" s="42"/>
      <c r="EY4455" s="42"/>
      <c r="GP4455" s="42"/>
      <c r="GQ4455" s="42"/>
      <c r="GR4455" s="42"/>
      <c r="GS4455" s="42"/>
      <c r="GT4455" s="42"/>
    </row>
    <row r="4456" spans="32:202" x14ac:dyDescent="0.35">
      <c r="AF4456" s="42"/>
      <c r="AG4456" s="42"/>
      <c r="EX4456" s="42"/>
      <c r="EY4456" s="42"/>
      <c r="GP4456" s="42"/>
      <c r="GQ4456" s="42"/>
      <c r="GR4456" s="42"/>
      <c r="GS4456" s="42"/>
      <c r="GT4456" s="42"/>
    </row>
    <row r="4457" spans="32:202" x14ac:dyDescent="0.35">
      <c r="AF4457" s="42"/>
      <c r="AG4457" s="42"/>
      <c r="EX4457" s="42"/>
      <c r="EY4457" s="42"/>
      <c r="GP4457" s="42"/>
      <c r="GQ4457" s="42"/>
      <c r="GR4457" s="42"/>
      <c r="GS4457" s="42"/>
      <c r="GT4457" s="42"/>
    </row>
    <row r="4458" spans="32:202" x14ac:dyDescent="0.35">
      <c r="AF4458" s="42"/>
      <c r="AG4458" s="42"/>
      <c r="EX4458" s="42"/>
      <c r="EY4458" s="42"/>
      <c r="GP4458" s="42"/>
      <c r="GQ4458" s="42"/>
      <c r="GR4458" s="42"/>
      <c r="GS4458" s="42"/>
      <c r="GT4458" s="42"/>
    </row>
    <row r="4459" spans="32:202" x14ac:dyDescent="0.35">
      <c r="AF4459" s="42"/>
      <c r="AG4459" s="42"/>
      <c r="EX4459" s="42"/>
      <c r="EY4459" s="42"/>
      <c r="GP4459" s="42"/>
      <c r="GQ4459" s="42"/>
      <c r="GR4459" s="42"/>
      <c r="GS4459" s="42"/>
      <c r="GT4459" s="42"/>
    </row>
    <row r="4460" spans="32:202" x14ac:dyDescent="0.35">
      <c r="AF4460" s="42"/>
      <c r="AG4460" s="42"/>
      <c r="EX4460" s="42"/>
      <c r="EY4460" s="42"/>
      <c r="GP4460" s="42"/>
      <c r="GQ4460" s="42"/>
      <c r="GR4460" s="42"/>
      <c r="GS4460" s="42"/>
      <c r="GT4460" s="42"/>
    </row>
    <row r="4461" spans="32:202" x14ac:dyDescent="0.35">
      <c r="AF4461" s="42"/>
      <c r="AG4461" s="42"/>
      <c r="EX4461" s="42"/>
      <c r="EY4461" s="42"/>
      <c r="GP4461" s="42"/>
      <c r="GQ4461" s="42"/>
      <c r="GR4461" s="42"/>
      <c r="GS4461" s="42"/>
      <c r="GT4461" s="42"/>
    </row>
    <row r="4462" spans="32:202" x14ac:dyDescent="0.35">
      <c r="AF4462" s="42"/>
      <c r="AG4462" s="42"/>
      <c r="EX4462" s="42"/>
      <c r="EY4462" s="42"/>
      <c r="GP4462" s="42"/>
      <c r="GQ4462" s="42"/>
      <c r="GR4462" s="42"/>
      <c r="GS4462" s="42"/>
      <c r="GT4462" s="42"/>
    </row>
    <row r="4463" spans="32:202" x14ac:dyDescent="0.35">
      <c r="AF4463" s="42"/>
      <c r="AG4463" s="42"/>
      <c r="EX4463" s="42"/>
      <c r="EY4463" s="42"/>
      <c r="GP4463" s="42"/>
      <c r="GQ4463" s="42"/>
      <c r="GR4463" s="42"/>
      <c r="GS4463" s="42"/>
      <c r="GT4463" s="42"/>
    </row>
    <row r="4464" spans="32:202" x14ac:dyDescent="0.35">
      <c r="AF4464" s="42"/>
      <c r="AG4464" s="42"/>
      <c r="EX4464" s="42"/>
      <c r="EY4464" s="42"/>
      <c r="GP4464" s="42"/>
      <c r="GQ4464" s="42"/>
      <c r="GR4464" s="42"/>
      <c r="GS4464" s="42"/>
      <c r="GT4464" s="42"/>
    </row>
    <row r="4465" spans="32:202" x14ac:dyDescent="0.35">
      <c r="AF4465" s="42"/>
      <c r="AG4465" s="42"/>
      <c r="EX4465" s="42"/>
      <c r="EY4465" s="42"/>
      <c r="GP4465" s="42"/>
      <c r="GQ4465" s="42"/>
      <c r="GR4465" s="42"/>
      <c r="GS4465" s="42"/>
      <c r="GT4465" s="42"/>
    </row>
    <row r="4466" spans="32:202" x14ac:dyDescent="0.35">
      <c r="AF4466" s="42"/>
      <c r="AG4466" s="42"/>
      <c r="EX4466" s="42"/>
      <c r="EY4466" s="42"/>
      <c r="GP4466" s="42"/>
      <c r="GQ4466" s="42"/>
      <c r="GR4466" s="42"/>
      <c r="GS4466" s="42"/>
      <c r="GT4466" s="42"/>
    </row>
    <row r="4467" spans="32:202" x14ac:dyDescent="0.35">
      <c r="AF4467" s="42"/>
      <c r="AG4467" s="42"/>
      <c r="EX4467" s="42"/>
      <c r="EY4467" s="42"/>
      <c r="GP4467" s="42"/>
      <c r="GQ4467" s="42"/>
      <c r="GR4467" s="42"/>
      <c r="GS4467" s="42"/>
      <c r="GT4467" s="42"/>
    </row>
    <row r="4468" spans="32:202" x14ac:dyDescent="0.35">
      <c r="AF4468" s="42"/>
      <c r="AG4468" s="42"/>
      <c r="EX4468" s="42"/>
      <c r="EY4468" s="42"/>
      <c r="GP4468" s="42"/>
      <c r="GQ4468" s="42"/>
      <c r="GR4468" s="42"/>
      <c r="GS4468" s="42"/>
      <c r="GT4468" s="42"/>
    </row>
    <row r="4469" spans="32:202" x14ac:dyDescent="0.35">
      <c r="AF4469" s="42"/>
      <c r="AG4469" s="42"/>
      <c r="EX4469" s="42"/>
      <c r="EY4469" s="42"/>
      <c r="GP4469" s="42"/>
      <c r="GQ4469" s="42"/>
      <c r="GR4469" s="42"/>
      <c r="GS4469" s="42"/>
      <c r="GT4469" s="42"/>
    </row>
    <row r="4470" spans="32:202" x14ac:dyDescent="0.35">
      <c r="AF4470" s="42"/>
      <c r="AG4470" s="42"/>
      <c r="EX4470" s="42"/>
      <c r="EY4470" s="42"/>
      <c r="GP4470" s="42"/>
      <c r="GQ4470" s="42"/>
      <c r="GR4470" s="42"/>
      <c r="GS4470" s="42"/>
      <c r="GT4470" s="42"/>
    </row>
    <row r="4471" spans="32:202" x14ac:dyDescent="0.35">
      <c r="AF4471" s="42"/>
      <c r="AG4471" s="42"/>
      <c r="EX4471" s="42"/>
      <c r="EY4471" s="42"/>
      <c r="GP4471" s="42"/>
      <c r="GQ4471" s="42"/>
      <c r="GR4471" s="42"/>
      <c r="GS4471" s="42"/>
      <c r="GT4471" s="42"/>
    </row>
    <row r="4472" spans="32:202" x14ac:dyDescent="0.35">
      <c r="AF4472" s="42"/>
      <c r="AG4472" s="42"/>
      <c r="EX4472" s="42"/>
      <c r="EY4472" s="42"/>
      <c r="GP4472" s="42"/>
      <c r="GQ4472" s="42"/>
      <c r="GR4472" s="42"/>
      <c r="GS4472" s="42"/>
      <c r="GT4472" s="42"/>
    </row>
    <row r="4473" spans="32:202" x14ac:dyDescent="0.35">
      <c r="AF4473" s="42"/>
      <c r="AG4473" s="42"/>
      <c r="EX4473" s="42"/>
      <c r="EY4473" s="42"/>
      <c r="GP4473" s="42"/>
      <c r="GQ4473" s="42"/>
      <c r="GR4473" s="42"/>
      <c r="GS4473" s="42"/>
      <c r="GT4473" s="42"/>
    </row>
    <row r="4474" spans="32:202" x14ac:dyDescent="0.35">
      <c r="AF4474" s="42"/>
      <c r="AG4474" s="42"/>
      <c r="EX4474" s="42"/>
      <c r="EY4474" s="42"/>
      <c r="GP4474" s="42"/>
      <c r="GQ4474" s="42"/>
      <c r="GR4474" s="42"/>
      <c r="GS4474" s="42"/>
      <c r="GT4474" s="42"/>
    </row>
    <row r="4475" spans="32:202" x14ac:dyDescent="0.35">
      <c r="AF4475" s="42"/>
      <c r="AG4475" s="42"/>
      <c r="EX4475" s="42"/>
      <c r="EY4475" s="42"/>
      <c r="GP4475" s="42"/>
      <c r="GQ4475" s="42"/>
      <c r="GR4475" s="42"/>
      <c r="GS4475" s="42"/>
      <c r="GT4475" s="42"/>
    </row>
    <row r="4476" spans="32:202" x14ac:dyDescent="0.35">
      <c r="AF4476" s="42"/>
      <c r="AG4476" s="42"/>
      <c r="EX4476" s="42"/>
      <c r="EY4476" s="42"/>
      <c r="GP4476" s="42"/>
      <c r="GQ4476" s="42"/>
      <c r="GR4476" s="42"/>
      <c r="GS4476" s="42"/>
      <c r="GT4476" s="42"/>
    </row>
    <row r="4477" spans="32:202" x14ac:dyDescent="0.35">
      <c r="AF4477" s="42"/>
      <c r="AG4477" s="42"/>
      <c r="EX4477" s="42"/>
      <c r="EY4477" s="42"/>
      <c r="GP4477" s="42"/>
      <c r="GQ4477" s="42"/>
      <c r="GR4477" s="42"/>
      <c r="GS4477" s="42"/>
      <c r="GT4477" s="42"/>
    </row>
    <row r="4478" spans="32:202" x14ac:dyDescent="0.35">
      <c r="AF4478" s="42"/>
      <c r="AG4478" s="42"/>
      <c r="EX4478" s="42"/>
      <c r="EY4478" s="42"/>
      <c r="GP4478" s="42"/>
      <c r="GQ4478" s="42"/>
      <c r="GR4478" s="42"/>
      <c r="GS4478" s="42"/>
      <c r="GT4478" s="42"/>
    </row>
    <row r="4479" spans="32:202" x14ac:dyDescent="0.35">
      <c r="AF4479" s="42"/>
      <c r="AG4479" s="42"/>
      <c r="EX4479" s="42"/>
      <c r="EY4479" s="42"/>
      <c r="GP4479" s="42"/>
      <c r="GQ4479" s="42"/>
      <c r="GR4479" s="42"/>
      <c r="GS4479" s="42"/>
      <c r="GT4479" s="42"/>
    </row>
    <row r="4480" spans="32:202" x14ac:dyDescent="0.35">
      <c r="AF4480" s="42"/>
      <c r="AG4480" s="42"/>
      <c r="EX4480" s="42"/>
      <c r="EY4480" s="42"/>
      <c r="GP4480" s="42"/>
      <c r="GQ4480" s="42"/>
      <c r="GR4480" s="42"/>
      <c r="GS4480" s="42"/>
      <c r="GT4480" s="42"/>
    </row>
    <row r="4481" spans="32:202" x14ac:dyDescent="0.35">
      <c r="AF4481" s="42"/>
      <c r="AG4481" s="42"/>
      <c r="EX4481" s="42"/>
      <c r="EY4481" s="42"/>
      <c r="GP4481" s="42"/>
      <c r="GQ4481" s="42"/>
      <c r="GR4481" s="42"/>
      <c r="GS4481" s="42"/>
      <c r="GT4481" s="42"/>
    </row>
    <row r="4482" spans="32:202" x14ac:dyDescent="0.35">
      <c r="AF4482" s="42"/>
      <c r="AG4482" s="42"/>
      <c r="EX4482" s="42"/>
      <c r="EY4482" s="42"/>
      <c r="GP4482" s="42"/>
      <c r="GQ4482" s="42"/>
      <c r="GR4482" s="42"/>
      <c r="GS4482" s="42"/>
      <c r="GT4482" s="42"/>
    </row>
    <row r="4483" spans="32:202" x14ac:dyDescent="0.35">
      <c r="AF4483" s="42"/>
      <c r="AG4483" s="42"/>
      <c r="EX4483" s="42"/>
      <c r="EY4483" s="42"/>
      <c r="GP4483" s="42"/>
      <c r="GQ4483" s="42"/>
      <c r="GR4483" s="42"/>
      <c r="GS4483" s="42"/>
      <c r="GT4483" s="42"/>
    </row>
    <row r="4484" spans="32:202" x14ac:dyDescent="0.35">
      <c r="AF4484" s="42"/>
      <c r="AG4484" s="42"/>
      <c r="EX4484" s="42"/>
      <c r="EY4484" s="42"/>
      <c r="GP4484" s="42"/>
      <c r="GQ4484" s="42"/>
      <c r="GR4484" s="42"/>
      <c r="GS4484" s="42"/>
      <c r="GT4484" s="42"/>
    </row>
    <row r="4485" spans="32:202" x14ac:dyDescent="0.35">
      <c r="AF4485" s="42"/>
      <c r="AG4485" s="42"/>
      <c r="EX4485" s="42"/>
      <c r="EY4485" s="42"/>
      <c r="GP4485" s="42"/>
      <c r="GQ4485" s="42"/>
      <c r="GR4485" s="42"/>
      <c r="GS4485" s="42"/>
      <c r="GT4485" s="42"/>
    </row>
    <row r="4486" spans="32:202" x14ac:dyDescent="0.35">
      <c r="AF4486" s="42"/>
      <c r="AG4486" s="42"/>
      <c r="EX4486" s="42"/>
      <c r="EY4486" s="42"/>
      <c r="GP4486" s="42"/>
      <c r="GQ4486" s="42"/>
      <c r="GR4486" s="42"/>
      <c r="GS4486" s="42"/>
      <c r="GT4486" s="42"/>
    </row>
    <row r="4487" spans="32:202" x14ac:dyDescent="0.35">
      <c r="AF4487" s="42"/>
      <c r="AG4487" s="42"/>
      <c r="EX4487" s="42"/>
      <c r="EY4487" s="42"/>
      <c r="GP4487" s="42"/>
      <c r="GQ4487" s="42"/>
      <c r="GR4487" s="42"/>
      <c r="GS4487" s="42"/>
      <c r="GT4487" s="42"/>
    </row>
    <row r="4488" spans="32:202" x14ac:dyDescent="0.35">
      <c r="AF4488" s="42"/>
      <c r="AG4488" s="42"/>
      <c r="EX4488" s="42"/>
      <c r="EY4488" s="42"/>
      <c r="GP4488" s="42"/>
      <c r="GQ4488" s="42"/>
      <c r="GR4488" s="42"/>
      <c r="GS4488" s="42"/>
      <c r="GT4488" s="42"/>
    </row>
    <row r="4489" spans="32:202" x14ac:dyDescent="0.35">
      <c r="AF4489" s="42"/>
      <c r="AG4489" s="42"/>
      <c r="EX4489" s="42"/>
      <c r="EY4489" s="42"/>
      <c r="GP4489" s="42"/>
      <c r="GQ4489" s="42"/>
      <c r="GR4489" s="42"/>
      <c r="GS4489" s="42"/>
      <c r="GT4489" s="42"/>
    </row>
    <row r="4490" spans="32:202" x14ac:dyDescent="0.35">
      <c r="AF4490" s="42"/>
      <c r="AG4490" s="42"/>
      <c r="EX4490" s="42"/>
      <c r="EY4490" s="42"/>
      <c r="GP4490" s="42"/>
      <c r="GQ4490" s="42"/>
      <c r="GR4490" s="42"/>
      <c r="GS4490" s="42"/>
      <c r="GT4490" s="42"/>
    </row>
    <row r="4491" spans="32:202" x14ac:dyDescent="0.35">
      <c r="AF4491" s="42"/>
      <c r="AG4491" s="42"/>
      <c r="EX4491" s="42"/>
      <c r="EY4491" s="42"/>
      <c r="GP4491" s="42"/>
      <c r="GQ4491" s="42"/>
      <c r="GR4491" s="42"/>
      <c r="GS4491" s="42"/>
      <c r="GT4491" s="42"/>
    </row>
    <row r="4492" spans="32:202" x14ac:dyDescent="0.35">
      <c r="AF4492" s="42"/>
      <c r="AG4492" s="42"/>
      <c r="EX4492" s="42"/>
      <c r="EY4492" s="42"/>
      <c r="GP4492" s="42"/>
      <c r="GQ4492" s="42"/>
      <c r="GR4492" s="42"/>
      <c r="GS4492" s="42"/>
      <c r="GT4492" s="42"/>
    </row>
    <row r="4493" spans="32:202" x14ac:dyDescent="0.35">
      <c r="AF4493" s="42"/>
      <c r="AG4493" s="42"/>
      <c r="EX4493" s="42"/>
      <c r="EY4493" s="42"/>
      <c r="GP4493" s="42"/>
      <c r="GQ4493" s="42"/>
      <c r="GR4493" s="42"/>
      <c r="GS4493" s="42"/>
      <c r="GT4493" s="42"/>
    </row>
    <row r="4494" spans="32:202" x14ac:dyDescent="0.35">
      <c r="AF4494" s="42"/>
      <c r="AG4494" s="42"/>
      <c r="EX4494" s="42"/>
      <c r="EY4494" s="42"/>
      <c r="GP4494" s="42"/>
      <c r="GQ4494" s="42"/>
      <c r="GR4494" s="42"/>
      <c r="GS4494" s="42"/>
      <c r="GT4494" s="42"/>
    </row>
    <row r="4495" spans="32:202" x14ac:dyDescent="0.35">
      <c r="AF4495" s="42"/>
      <c r="AG4495" s="42"/>
      <c r="EX4495" s="42"/>
      <c r="EY4495" s="42"/>
      <c r="GP4495" s="42"/>
      <c r="GQ4495" s="42"/>
      <c r="GR4495" s="42"/>
      <c r="GS4495" s="42"/>
      <c r="GT4495" s="42"/>
    </row>
    <row r="4496" spans="32:202" x14ac:dyDescent="0.35">
      <c r="AF4496" s="42"/>
      <c r="AG4496" s="42"/>
      <c r="EX4496" s="42"/>
      <c r="EY4496" s="42"/>
      <c r="GP4496" s="42"/>
      <c r="GQ4496" s="42"/>
      <c r="GR4496" s="42"/>
      <c r="GS4496" s="42"/>
      <c r="GT4496" s="42"/>
    </row>
    <row r="4497" spans="32:202" x14ac:dyDescent="0.35">
      <c r="AF4497" s="42"/>
      <c r="AG4497" s="42"/>
      <c r="EX4497" s="42"/>
      <c r="EY4497" s="42"/>
      <c r="GP4497" s="42"/>
      <c r="GQ4497" s="42"/>
      <c r="GR4497" s="42"/>
      <c r="GS4497" s="42"/>
      <c r="GT4497" s="42"/>
    </row>
    <row r="4498" spans="32:202" x14ac:dyDescent="0.35">
      <c r="AF4498" s="42"/>
      <c r="AG4498" s="42"/>
      <c r="EX4498" s="42"/>
      <c r="EY4498" s="42"/>
      <c r="GP4498" s="42"/>
      <c r="GQ4498" s="42"/>
      <c r="GR4498" s="42"/>
      <c r="GS4498" s="42"/>
      <c r="GT4498" s="42"/>
    </row>
    <row r="4499" spans="32:202" x14ac:dyDescent="0.35">
      <c r="AF4499" s="42"/>
      <c r="AG4499" s="42"/>
      <c r="EX4499" s="42"/>
      <c r="EY4499" s="42"/>
      <c r="GP4499" s="42"/>
      <c r="GQ4499" s="42"/>
      <c r="GR4499" s="42"/>
      <c r="GS4499" s="42"/>
      <c r="GT4499" s="42"/>
    </row>
    <row r="4500" spans="32:202" x14ac:dyDescent="0.35">
      <c r="AF4500" s="42"/>
      <c r="AG4500" s="42"/>
      <c r="EX4500" s="42"/>
      <c r="EY4500" s="42"/>
      <c r="GP4500" s="42"/>
      <c r="GQ4500" s="42"/>
      <c r="GR4500" s="42"/>
      <c r="GS4500" s="42"/>
      <c r="GT4500" s="42"/>
    </row>
    <row r="4501" spans="32:202" x14ac:dyDescent="0.35">
      <c r="AF4501" s="42"/>
      <c r="AG4501" s="42"/>
      <c r="EX4501" s="42"/>
      <c r="EY4501" s="42"/>
      <c r="GP4501" s="42"/>
      <c r="GQ4501" s="42"/>
      <c r="GR4501" s="42"/>
      <c r="GS4501" s="42"/>
      <c r="GT4501" s="42"/>
    </row>
    <row r="4502" spans="32:202" x14ac:dyDescent="0.35">
      <c r="AF4502" s="42"/>
      <c r="AG4502" s="42"/>
      <c r="EX4502" s="42"/>
      <c r="EY4502" s="42"/>
      <c r="GP4502" s="42"/>
      <c r="GQ4502" s="42"/>
      <c r="GR4502" s="42"/>
      <c r="GS4502" s="42"/>
      <c r="GT4502" s="42"/>
    </row>
    <row r="4503" spans="32:202" x14ac:dyDescent="0.35">
      <c r="AF4503" s="42"/>
      <c r="AG4503" s="42"/>
      <c r="EX4503" s="42"/>
      <c r="EY4503" s="42"/>
      <c r="GP4503" s="42"/>
      <c r="GQ4503" s="42"/>
      <c r="GR4503" s="42"/>
      <c r="GS4503" s="42"/>
      <c r="GT4503" s="42"/>
    </row>
    <row r="4504" spans="32:202" x14ac:dyDescent="0.35">
      <c r="AF4504" s="42"/>
      <c r="AG4504" s="42"/>
      <c r="EX4504" s="42"/>
      <c r="EY4504" s="42"/>
      <c r="GP4504" s="42"/>
      <c r="GQ4504" s="42"/>
      <c r="GR4504" s="42"/>
      <c r="GS4504" s="42"/>
      <c r="GT4504" s="42"/>
    </row>
    <row r="4505" spans="32:202" x14ac:dyDescent="0.35">
      <c r="AF4505" s="42"/>
      <c r="AG4505" s="42"/>
      <c r="EX4505" s="42"/>
      <c r="EY4505" s="42"/>
      <c r="GP4505" s="42"/>
      <c r="GQ4505" s="42"/>
      <c r="GR4505" s="42"/>
      <c r="GS4505" s="42"/>
      <c r="GT4505" s="42"/>
    </row>
    <row r="4506" spans="32:202" x14ac:dyDescent="0.35">
      <c r="AF4506" s="42"/>
      <c r="AG4506" s="42"/>
      <c r="EX4506" s="42"/>
      <c r="EY4506" s="42"/>
      <c r="GP4506" s="42"/>
      <c r="GQ4506" s="42"/>
      <c r="GR4506" s="42"/>
      <c r="GS4506" s="42"/>
      <c r="GT4506" s="42"/>
    </row>
    <row r="4507" spans="32:202" x14ac:dyDescent="0.35">
      <c r="AF4507" s="42"/>
      <c r="AG4507" s="42"/>
      <c r="EX4507" s="42"/>
      <c r="EY4507" s="42"/>
      <c r="GP4507" s="42"/>
      <c r="GQ4507" s="42"/>
      <c r="GR4507" s="42"/>
      <c r="GS4507" s="42"/>
      <c r="GT4507" s="42"/>
    </row>
    <row r="4508" spans="32:202" x14ac:dyDescent="0.35">
      <c r="AF4508" s="42"/>
      <c r="AG4508" s="42"/>
      <c r="EX4508" s="42"/>
      <c r="EY4508" s="42"/>
      <c r="GP4508" s="42"/>
      <c r="GQ4508" s="42"/>
      <c r="GR4508" s="42"/>
      <c r="GS4508" s="42"/>
      <c r="GT4508" s="42"/>
    </row>
    <row r="4509" spans="32:202" x14ac:dyDescent="0.35">
      <c r="AF4509" s="42"/>
      <c r="AG4509" s="42"/>
      <c r="EX4509" s="42"/>
      <c r="EY4509" s="42"/>
      <c r="GP4509" s="42"/>
      <c r="GQ4509" s="42"/>
      <c r="GR4509" s="42"/>
      <c r="GS4509" s="42"/>
      <c r="GT4509" s="42"/>
    </row>
    <row r="4510" spans="32:202" x14ac:dyDescent="0.35">
      <c r="AF4510" s="42"/>
      <c r="AG4510" s="42"/>
      <c r="EX4510" s="42"/>
      <c r="EY4510" s="42"/>
      <c r="GP4510" s="42"/>
      <c r="GQ4510" s="42"/>
      <c r="GR4510" s="42"/>
      <c r="GS4510" s="42"/>
      <c r="GT4510" s="42"/>
    </row>
    <row r="4511" spans="32:202" x14ac:dyDescent="0.35">
      <c r="AF4511" s="42"/>
      <c r="AG4511" s="42"/>
      <c r="EX4511" s="42"/>
      <c r="EY4511" s="42"/>
      <c r="GP4511" s="42"/>
      <c r="GQ4511" s="42"/>
      <c r="GR4511" s="42"/>
      <c r="GS4511" s="42"/>
      <c r="GT4511" s="42"/>
    </row>
    <row r="4512" spans="32:202" x14ac:dyDescent="0.35">
      <c r="AF4512" s="42"/>
      <c r="AG4512" s="42"/>
      <c r="EX4512" s="42"/>
      <c r="EY4512" s="42"/>
      <c r="GP4512" s="42"/>
      <c r="GQ4512" s="42"/>
      <c r="GR4512" s="42"/>
      <c r="GS4512" s="42"/>
      <c r="GT4512" s="42"/>
    </row>
    <row r="4513" spans="32:202" x14ac:dyDescent="0.35">
      <c r="AF4513" s="42"/>
      <c r="AG4513" s="42"/>
      <c r="EX4513" s="42"/>
      <c r="EY4513" s="42"/>
      <c r="GP4513" s="42"/>
      <c r="GQ4513" s="42"/>
      <c r="GR4513" s="42"/>
      <c r="GS4513" s="42"/>
      <c r="GT4513" s="42"/>
    </row>
    <row r="4514" spans="32:202" x14ac:dyDescent="0.35">
      <c r="AF4514" s="42"/>
      <c r="AG4514" s="42"/>
      <c r="EX4514" s="42"/>
      <c r="EY4514" s="42"/>
      <c r="GP4514" s="42"/>
      <c r="GQ4514" s="42"/>
      <c r="GR4514" s="42"/>
      <c r="GS4514" s="42"/>
      <c r="GT4514" s="42"/>
    </row>
    <row r="4515" spans="32:202" x14ac:dyDescent="0.35">
      <c r="AF4515" s="42"/>
      <c r="AG4515" s="42"/>
      <c r="EX4515" s="42"/>
      <c r="EY4515" s="42"/>
      <c r="GP4515" s="42"/>
      <c r="GQ4515" s="42"/>
      <c r="GR4515" s="42"/>
      <c r="GS4515" s="42"/>
      <c r="GT4515" s="42"/>
    </row>
    <row r="4516" spans="32:202" x14ac:dyDescent="0.35">
      <c r="AF4516" s="42"/>
      <c r="AG4516" s="42"/>
      <c r="EX4516" s="42"/>
      <c r="EY4516" s="42"/>
      <c r="GP4516" s="42"/>
      <c r="GQ4516" s="42"/>
      <c r="GR4516" s="42"/>
      <c r="GS4516" s="42"/>
      <c r="GT4516" s="42"/>
    </row>
    <row r="4517" spans="32:202" x14ac:dyDescent="0.35">
      <c r="AF4517" s="42"/>
      <c r="AG4517" s="42"/>
      <c r="EX4517" s="42"/>
      <c r="EY4517" s="42"/>
      <c r="GP4517" s="42"/>
      <c r="GQ4517" s="42"/>
      <c r="GR4517" s="42"/>
      <c r="GS4517" s="42"/>
      <c r="GT4517" s="42"/>
    </row>
    <row r="4518" spans="32:202" x14ac:dyDescent="0.35">
      <c r="AF4518" s="42"/>
      <c r="AG4518" s="42"/>
      <c r="EX4518" s="42"/>
      <c r="EY4518" s="42"/>
      <c r="GP4518" s="42"/>
      <c r="GQ4518" s="42"/>
      <c r="GR4518" s="42"/>
      <c r="GS4518" s="42"/>
      <c r="GT4518" s="42"/>
    </row>
    <row r="4519" spans="32:202" x14ac:dyDescent="0.35">
      <c r="AF4519" s="42"/>
      <c r="AG4519" s="42"/>
      <c r="EX4519" s="42"/>
      <c r="EY4519" s="42"/>
      <c r="GP4519" s="42"/>
      <c r="GQ4519" s="42"/>
      <c r="GR4519" s="42"/>
      <c r="GS4519" s="42"/>
      <c r="GT4519" s="42"/>
    </row>
    <row r="4520" spans="32:202" x14ac:dyDescent="0.35">
      <c r="AF4520" s="42"/>
      <c r="AG4520" s="42"/>
      <c r="EX4520" s="42"/>
      <c r="EY4520" s="42"/>
      <c r="GP4520" s="42"/>
      <c r="GQ4520" s="42"/>
      <c r="GR4520" s="42"/>
      <c r="GS4520" s="42"/>
      <c r="GT4520" s="42"/>
    </row>
    <row r="4521" spans="32:202" x14ac:dyDescent="0.35">
      <c r="AF4521" s="42"/>
      <c r="AG4521" s="42"/>
      <c r="EX4521" s="42"/>
      <c r="EY4521" s="42"/>
      <c r="GP4521" s="42"/>
      <c r="GQ4521" s="42"/>
      <c r="GR4521" s="42"/>
      <c r="GS4521" s="42"/>
      <c r="GT4521" s="42"/>
    </row>
    <row r="4522" spans="32:202" x14ac:dyDescent="0.35">
      <c r="AF4522" s="42"/>
      <c r="AG4522" s="42"/>
      <c r="EX4522" s="42"/>
      <c r="EY4522" s="42"/>
      <c r="GP4522" s="42"/>
      <c r="GQ4522" s="42"/>
      <c r="GR4522" s="42"/>
      <c r="GS4522" s="42"/>
      <c r="GT4522" s="42"/>
    </row>
    <row r="4523" spans="32:202" x14ac:dyDescent="0.35">
      <c r="AF4523" s="42"/>
      <c r="AG4523" s="42"/>
      <c r="EX4523" s="42"/>
      <c r="EY4523" s="42"/>
      <c r="GP4523" s="42"/>
      <c r="GQ4523" s="42"/>
      <c r="GR4523" s="42"/>
      <c r="GS4523" s="42"/>
      <c r="GT4523" s="42"/>
    </row>
    <row r="4524" spans="32:202" x14ac:dyDescent="0.35">
      <c r="AF4524" s="42"/>
      <c r="AG4524" s="42"/>
      <c r="EX4524" s="42"/>
      <c r="EY4524" s="42"/>
      <c r="GP4524" s="42"/>
      <c r="GQ4524" s="42"/>
      <c r="GR4524" s="42"/>
      <c r="GS4524" s="42"/>
      <c r="GT4524" s="42"/>
    </row>
    <row r="4525" spans="32:202" x14ac:dyDescent="0.35">
      <c r="AF4525" s="42"/>
      <c r="AG4525" s="42"/>
      <c r="EX4525" s="42"/>
      <c r="EY4525" s="42"/>
      <c r="GP4525" s="42"/>
      <c r="GQ4525" s="42"/>
      <c r="GR4525" s="42"/>
      <c r="GS4525" s="42"/>
      <c r="GT4525" s="42"/>
    </row>
    <row r="4526" spans="32:202" x14ac:dyDescent="0.35">
      <c r="AF4526" s="42"/>
      <c r="AG4526" s="42"/>
      <c r="EX4526" s="42"/>
      <c r="EY4526" s="42"/>
      <c r="GP4526" s="42"/>
      <c r="GQ4526" s="42"/>
      <c r="GR4526" s="42"/>
      <c r="GS4526" s="42"/>
      <c r="GT4526" s="42"/>
    </row>
    <row r="4527" spans="32:202" x14ac:dyDescent="0.35">
      <c r="AF4527" s="42"/>
      <c r="AG4527" s="42"/>
      <c r="EX4527" s="42"/>
      <c r="EY4527" s="42"/>
      <c r="GP4527" s="42"/>
      <c r="GQ4527" s="42"/>
      <c r="GR4527" s="42"/>
      <c r="GS4527" s="42"/>
      <c r="GT4527" s="42"/>
    </row>
    <row r="4528" spans="32:202" x14ac:dyDescent="0.35">
      <c r="AF4528" s="42"/>
      <c r="AG4528" s="42"/>
      <c r="EX4528" s="42"/>
      <c r="EY4528" s="42"/>
      <c r="GP4528" s="42"/>
      <c r="GQ4528" s="42"/>
      <c r="GR4528" s="42"/>
      <c r="GS4528" s="42"/>
      <c r="GT4528" s="42"/>
    </row>
    <row r="4529" spans="32:202" x14ac:dyDescent="0.35">
      <c r="AF4529" s="42"/>
      <c r="AG4529" s="42"/>
      <c r="EX4529" s="42"/>
      <c r="EY4529" s="42"/>
      <c r="GP4529" s="42"/>
      <c r="GQ4529" s="42"/>
      <c r="GR4529" s="42"/>
      <c r="GS4529" s="42"/>
      <c r="GT4529" s="42"/>
    </row>
    <row r="4530" spans="32:202" x14ac:dyDescent="0.35">
      <c r="AF4530" s="42"/>
      <c r="AG4530" s="42"/>
      <c r="EX4530" s="42"/>
      <c r="EY4530" s="42"/>
      <c r="GP4530" s="42"/>
      <c r="GQ4530" s="42"/>
      <c r="GR4530" s="42"/>
      <c r="GS4530" s="42"/>
      <c r="GT4530" s="42"/>
    </row>
    <row r="4531" spans="32:202" x14ac:dyDescent="0.35">
      <c r="AF4531" s="42"/>
      <c r="AG4531" s="42"/>
      <c r="EX4531" s="42"/>
      <c r="EY4531" s="42"/>
      <c r="GP4531" s="42"/>
      <c r="GQ4531" s="42"/>
      <c r="GR4531" s="42"/>
      <c r="GS4531" s="42"/>
      <c r="GT4531" s="42"/>
    </row>
    <row r="4532" spans="32:202" x14ac:dyDescent="0.35">
      <c r="AF4532" s="42"/>
      <c r="AG4532" s="42"/>
      <c r="EX4532" s="42"/>
      <c r="EY4532" s="42"/>
      <c r="GP4532" s="42"/>
      <c r="GQ4532" s="42"/>
      <c r="GR4532" s="42"/>
      <c r="GS4532" s="42"/>
      <c r="GT4532" s="42"/>
    </row>
    <row r="4533" spans="32:202" x14ac:dyDescent="0.35">
      <c r="AF4533" s="42"/>
      <c r="AG4533" s="42"/>
      <c r="EX4533" s="42"/>
      <c r="EY4533" s="42"/>
      <c r="GP4533" s="42"/>
      <c r="GQ4533" s="42"/>
      <c r="GR4533" s="42"/>
      <c r="GS4533" s="42"/>
      <c r="GT4533" s="42"/>
    </row>
    <row r="4534" spans="32:202" x14ac:dyDescent="0.35">
      <c r="AF4534" s="42"/>
      <c r="AG4534" s="42"/>
      <c r="EX4534" s="42"/>
      <c r="EY4534" s="42"/>
      <c r="GP4534" s="42"/>
      <c r="GQ4534" s="42"/>
      <c r="GR4534" s="42"/>
      <c r="GS4534" s="42"/>
      <c r="GT4534" s="42"/>
    </row>
    <row r="4535" spans="32:202" x14ac:dyDescent="0.35">
      <c r="AF4535" s="42"/>
      <c r="AG4535" s="42"/>
      <c r="EX4535" s="42"/>
      <c r="EY4535" s="42"/>
      <c r="GP4535" s="42"/>
      <c r="GQ4535" s="42"/>
      <c r="GR4535" s="42"/>
      <c r="GS4535" s="42"/>
      <c r="GT4535" s="42"/>
    </row>
    <row r="4536" spans="32:202" x14ac:dyDescent="0.35">
      <c r="AF4536" s="42"/>
      <c r="AG4536" s="42"/>
      <c r="EX4536" s="42"/>
      <c r="EY4536" s="42"/>
      <c r="GP4536" s="42"/>
      <c r="GQ4536" s="42"/>
      <c r="GR4536" s="42"/>
      <c r="GS4536" s="42"/>
      <c r="GT4536" s="42"/>
    </row>
    <row r="4537" spans="32:202" x14ac:dyDescent="0.35">
      <c r="AF4537" s="42"/>
      <c r="AG4537" s="42"/>
      <c r="EX4537" s="42"/>
      <c r="EY4537" s="42"/>
      <c r="GP4537" s="42"/>
      <c r="GQ4537" s="42"/>
      <c r="GR4537" s="42"/>
      <c r="GS4537" s="42"/>
      <c r="GT4537" s="42"/>
    </row>
    <row r="4538" spans="32:202" x14ac:dyDescent="0.35">
      <c r="AF4538" s="42"/>
      <c r="AG4538" s="42"/>
      <c r="EX4538" s="42"/>
      <c r="EY4538" s="42"/>
      <c r="GP4538" s="42"/>
      <c r="GQ4538" s="42"/>
      <c r="GR4538" s="42"/>
      <c r="GS4538" s="42"/>
      <c r="GT4538" s="42"/>
    </row>
    <row r="4539" spans="32:202" x14ac:dyDescent="0.35">
      <c r="AF4539" s="42"/>
      <c r="AG4539" s="42"/>
      <c r="EX4539" s="42"/>
      <c r="EY4539" s="42"/>
      <c r="GP4539" s="42"/>
      <c r="GQ4539" s="42"/>
      <c r="GR4539" s="42"/>
      <c r="GS4539" s="42"/>
      <c r="GT4539" s="42"/>
    </row>
    <row r="4540" spans="32:202" x14ac:dyDescent="0.35">
      <c r="AF4540" s="42"/>
      <c r="AG4540" s="42"/>
      <c r="EX4540" s="42"/>
      <c r="EY4540" s="42"/>
      <c r="GP4540" s="42"/>
      <c r="GQ4540" s="42"/>
      <c r="GR4540" s="42"/>
      <c r="GS4540" s="42"/>
      <c r="GT4540" s="42"/>
    </row>
    <row r="4541" spans="32:202" x14ac:dyDescent="0.35">
      <c r="AF4541" s="42"/>
      <c r="AG4541" s="42"/>
      <c r="EX4541" s="42"/>
      <c r="EY4541" s="42"/>
      <c r="GP4541" s="42"/>
      <c r="GQ4541" s="42"/>
      <c r="GR4541" s="42"/>
      <c r="GS4541" s="42"/>
      <c r="GT4541" s="42"/>
    </row>
    <row r="4542" spans="32:202" x14ac:dyDescent="0.35">
      <c r="AF4542" s="42"/>
      <c r="AG4542" s="42"/>
      <c r="EX4542" s="42"/>
      <c r="EY4542" s="42"/>
      <c r="GP4542" s="42"/>
      <c r="GQ4542" s="42"/>
      <c r="GR4542" s="42"/>
      <c r="GS4542" s="42"/>
      <c r="GT4542" s="42"/>
    </row>
    <row r="4543" spans="32:202" x14ac:dyDescent="0.35">
      <c r="AF4543" s="42"/>
      <c r="AG4543" s="42"/>
      <c r="EX4543" s="42"/>
      <c r="EY4543" s="42"/>
      <c r="GP4543" s="42"/>
      <c r="GQ4543" s="42"/>
      <c r="GR4543" s="42"/>
      <c r="GS4543" s="42"/>
      <c r="GT4543" s="42"/>
    </row>
    <row r="4544" spans="32:202" x14ac:dyDescent="0.35">
      <c r="AF4544" s="42"/>
      <c r="AG4544" s="42"/>
      <c r="EX4544" s="42"/>
      <c r="EY4544" s="42"/>
      <c r="GP4544" s="42"/>
      <c r="GQ4544" s="42"/>
      <c r="GR4544" s="42"/>
      <c r="GS4544" s="42"/>
      <c r="GT4544" s="42"/>
    </row>
    <row r="4545" spans="32:202" x14ac:dyDescent="0.35">
      <c r="AF4545" s="42"/>
      <c r="AG4545" s="42"/>
      <c r="EX4545" s="42"/>
      <c r="EY4545" s="42"/>
      <c r="GP4545" s="42"/>
      <c r="GQ4545" s="42"/>
      <c r="GR4545" s="42"/>
      <c r="GS4545" s="42"/>
      <c r="GT4545" s="42"/>
    </row>
    <row r="4546" spans="32:202" x14ac:dyDescent="0.35">
      <c r="AF4546" s="42"/>
      <c r="AG4546" s="42"/>
      <c r="EX4546" s="42"/>
      <c r="EY4546" s="42"/>
      <c r="GP4546" s="42"/>
      <c r="GQ4546" s="42"/>
      <c r="GR4546" s="42"/>
      <c r="GS4546" s="42"/>
      <c r="GT4546" s="42"/>
    </row>
    <row r="4547" spans="32:202" x14ac:dyDescent="0.35">
      <c r="AF4547" s="42"/>
      <c r="AG4547" s="42"/>
      <c r="EX4547" s="42"/>
      <c r="EY4547" s="42"/>
      <c r="GP4547" s="42"/>
      <c r="GQ4547" s="42"/>
      <c r="GR4547" s="42"/>
      <c r="GS4547" s="42"/>
      <c r="GT4547" s="42"/>
    </row>
    <row r="4548" spans="32:202" x14ac:dyDescent="0.35">
      <c r="AF4548" s="42"/>
      <c r="AG4548" s="42"/>
      <c r="EX4548" s="42"/>
      <c r="EY4548" s="42"/>
      <c r="GP4548" s="42"/>
      <c r="GQ4548" s="42"/>
      <c r="GR4548" s="42"/>
      <c r="GS4548" s="42"/>
      <c r="GT4548" s="42"/>
    </row>
    <row r="4549" spans="32:202" x14ac:dyDescent="0.35">
      <c r="AF4549" s="42"/>
      <c r="AG4549" s="42"/>
      <c r="EX4549" s="42"/>
      <c r="EY4549" s="42"/>
      <c r="GP4549" s="42"/>
      <c r="GQ4549" s="42"/>
      <c r="GR4549" s="42"/>
      <c r="GS4549" s="42"/>
      <c r="GT4549" s="42"/>
    </row>
    <row r="4550" spans="32:202" x14ac:dyDescent="0.35">
      <c r="AF4550" s="42"/>
      <c r="AG4550" s="42"/>
      <c r="EX4550" s="42"/>
      <c r="EY4550" s="42"/>
      <c r="GP4550" s="42"/>
      <c r="GQ4550" s="42"/>
      <c r="GR4550" s="42"/>
      <c r="GS4550" s="42"/>
      <c r="GT4550" s="42"/>
    </row>
    <row r="4551" spans="32:202" x14ac:dyDescent="0.35">
      <c r="AF4551" s="42"/>
      <c r="AG4551" s="42"/>
      <c r="EX4551" s="42"/>
      <c r="EY4551" s="42"/>
      <c r="GP4551" s="42"/>
      <c r="GQ4551" s="42"/>
      <c r="GR4551" s="42"/>
      <c r="GS4551" s="42"/>
      <c r="GT4551" s="42"/>
    </row>
    <row r="4552" spans="32:202" x14ac:dyDescent="0.35">
      <c r="AF4552" s="42"/>
      <c r="AG4552" s="42"/>
      <c r="EX4552" s="42"/>
      <c r="EY4552" s="42"/>
      <c r="GP4552" s="42"/>
      <c r="GQ4552" s="42"/>
      <c r="GR4552" s="42"/>
      <c r="GS4552" s="42"/>
      <c r="GT4552" s="42"/>
    </row>
    <row r="4553" spans="32:202" x14ac:dyDescent="0.35">
      <c r="AF4553" s="42"/>
      <c r="AG4553" s="42"/>
      <c r="EX4553" s="42"/>
      <c r="EY4553" s="42"/>
      <c r="GP4553" s="42"/>
      <c r="GQ4553" s="42"/>
      <c r="GR4553" s="42"/>
      <c r="GS4553" s="42"/>
      <c r="GT4553" s="42"/>
    </row>
    <row r="4554" spans="32:202" x14ac:dyDescent="0.35">
      <c r="AF4554" s="42"/>
      <c r="AG4554" s="42"/>
      <c r="EX4554" s="42"/>
      <c r="EY4554" s="42"/>
      <c r="GP4554" s="42"/>
      <c r="GQ4554" s="42"/>
      <c r="GR4554" s="42"/>
      <c r="GS4554" s="42"/>
      <c r="GT4554" s="42"/>
    </row>
    <row r="4555" spans="32:202" x14ac:dyDescent="0.35">
      <c r="AF4555" s="42"/>
      <c r="AG4555" s="42"/>
      <c r="EX4555" s="42"/>
      <c r="EY4555" s="42"/>
      <c r="GP4555" s="42"/>
      <c r="GQ4555" s="42"/>
      <c r="GR4555" s="42"/>
      <c r="GS4555" s="42"/>
      <c r="GT4555" s="42"/>
    </row>
    <row r="4556" spans="32:202" x14ac:dyDescent="0.35">
      <c r="AF4556" s="42"/>
      <c r="AG4556" s="42"/>
      <c r="EX4556" s="42"/>
      <c r="EY4556" s="42"/>
      <c r="GP4556" s="42"/>
      <c r="GQ4556" s="42"/>
      <c r="GR4556" s="42"/>
      <c r="GS4556" s="42"/>
      <c r="GT4556" s="42"/>
    </row>
    <row r="4557" spans="32:202" x14ac:dyDescent="0.35">
      <c r="AF4557" s="42"/>
      <c r="AG4557" s="42"/>
      <c r="EX4557" s="42"/>
      <c r="EY4557" s="42"/>
      <c r="GP4557" s="42"/>
      <c r="GQ4557" s="42"/>
      <c r="GR4557" s="42"/>
      <c r="GS4557" s="42"/>
      <c r="GT4557" s="42"/>
    </row>
    <row r="4558" spans="32:202" x14ac:dyDescent="0.35">
      <c r="AF4558" s="42"/>
      <c r="AG4558" s="42"/>
      <c r="EX4558" s="42"/>
      <c r="EY4558" s="42"/>
      <c r="GP4558" s="42"/>
      <c r="GQ4558" s="42"/>
      <c r="GR4558" s="42"/>
      <c r="GS4558" s="42"/>
      <c r="GT4558" s="42"/>
    </row>
    <row r="4559" spans="32:202" x14ac:dyDescent="0.35">
      <c r="AF4559" s="42"/>
      <c r="AG4559" s="42"/>
      <c r="EX4559" s="42"/>
      <c r="EY4559" s="42"/>
      <c r="GP4559" s="42"/>
      <c r="GQ4559" s="42"/>
      <c r="GR4559" s="42"/>
      <c r="GS4559" s="42"/>
      <c r="GT4559" s="42"/>
    </row>
    <row r="4560" spans="32:202" x14ac:dyDescent="0.35">
      <c r="AF4560" s="42"/>
      <c r="AG4560" s="42"/>
      <c r="EX4560" s="42"/>
      <c r="EY4560" s="42"/>
      <c r="GP4560" s="42"/>
      <c r="GQ4560" s="42"/>
      <c r="GR4560" s="42"/>
      <c r="GS4560" s="42"/>
      <c r="GT4560" s="42"/>
    </row>
    <row r="4561" spans="32:202" x14ac:dyDescent="0.35">
      <c r="AF4561" s="42"/>
      <c r="AG4561" s="42"/>
      <c r="EX4561" s="42"/>
      <c r="EY4561" s="42"/>
      <c r="GP4561" s="42"/>
      <c r="GQ4561" s="42"/>
      <c r="GR4561" s="42"/>
      <c r="GS4561" s="42"/>
      <c r="GT4561" s="42"/>
    </row>
    <row r="4562" spans="32:202" x14ac:dyDescent="0.35">
      <c r="AF4562" s="42"/>
      <c r="AG4562" s="42"/>
      <c r="EX4562" s="42"/>
      <c r="EY4562" s="42"/>
      <c r="GP4562" s="42"/>
      <c r="GQ4562" s="42"/>
      <c r="GR4562" s="42"/>
      <c r="GS4562" s="42"/>
      <c r="GT4562" s="42"/>
    </row>
    <row r="4563" spans="32:202" x14ac:dyDescent="0.35">
      <c r="AF4563" s="42"/>
      <c r="AG4563" s="42"/>
      <c r="EX4563" s="42"/>
      <c r="EY4563" s="42"/>
      <c r="GP4563" s="42"/>
      <c r="GQ4563" s="42"/>
      <c r="GR4563" s="42"/>
      <c r="GS4563" s="42"/>
      <c r="GT4563" s="42"/>
    </row>
    <row r="4564" spans="32:202" x14ac:dyDescent="0.35">
      <c r="AF4564" s="42"/>
      <c r="AG4564" s="42"/>
      <c r="EX4564" s="42"/>
      <c r="EY4564" s="42"/>
      <c r="GP4564" s="42"/>
      <c r="GQ4564" s="42"/>
      <c r="GR4564" s="42"/>
      <c r="GS4564" s="42"/>
      <c r="GT4564" s="42"/>
    </row>
    <row r="4565" spans="32:202" x14ac:dyDescent="0.35">
      <c r="AF4565" s="42"/>
      <c r="AG4565" s="42"/>
      <c r="EX4565" s="42"/>
      <c r="EY4565" s="42"/>
      <c r="GP4565" s="42"/>
      <c r="GQ4565" s="42"/>
      <c r="GR4565" s="42"/>
      <c r="GS4565" s="42"/>
      <c r="GT4565" s="42"/>
    </row>
    <row r="4566" spans="32:202" x14ac:dyDescent="0.35">
      <c r="AF4566" s="42"/>
      <c r="AG4566" s="42"/>
      <c r="EX4566" s="42"/>
      <c r="EY4566" s="42"/>
      <c r="GP4566" s="42"/>
      <c r="GQ4566" s="42"/>
      <c r="GR4566" s="42"/>
      <c r="GS4566" s="42"/>
      <c r="GT4566" s="42"/>
    </row>
    <row r="4567" spans="32:202" x14ac:dyDescent="0.35">
      <c r="AF4567" s="42"/>
      <c r="AG4567" s="42"/>
      <c r="EX4567" s="42"/>
      <c r="EY4567" s="42"/>
      <c r="GP4567" s="42"/>
      <c r="GQ4567" s="42"/>
      <c r="GR4567" s="42"/>
      <c r="GS4567" s="42"/>
      <c r="GT4567" s="42"/>
    </row>
    <row r="4568" spans="32:202" x14ac:dyDescent="0.35">
      <c r="AF4568" s="42"/>
      <c r="AG4568" s="42"/>
      <c r="EX4568" s="42"/>
      <c r="EY4568" s="42"/>
      <c r="GP4568" s="42"/>
      <c r="GQ4568" s="42"/>
      <c r="GR4568" s="42"/>
      <c r="GS4568" s="42"/>
      <c r="GT4568" s="42"/>
    </row>
    <row r="4569" spans="32:202" x14ac:dyDescent="0.35">
      <c r="AF4569" s="42"/>
      <c r="AG4569" s="42"/>
      <c r="EX4569" s="42"/>
      <c r="EY4569" s="42"/>
      <c r="GP4569" s="42"/>
      <c r="GQ4569" s="42"/>
      <c r="GR4569" s="42"/>
      <c r="GS4569" s="42"/>
      <c r="GT4569" s="42"/>
    </row>
    <row r="4570" spans="32:202" x14ac:dyDescent="0.35">
      <c r="AF4570" s="42"/>
      <c r="AG4570" s="42"/>
      <c r="EX4570" s="42"/>
      <c r="EY4570" s="42"/>
      <c r="GP4570" s="42"/>
      <c r="GQ4570" s="42"/>
      <c r="GR4570" s="42"/>
      <c r="GS4570" s="42"/>
      <c r="GT4570" s="42"/>
    </row>
    <row r="4571" spans="32:202" x14ac:dyDescent="0.35">
      <c r="AF4571" s="42"/>
      <c r="AG4571" s="42"/>
      <c r="EX4571" s="42"/>
      <c r="EY4571" s="42"/>
      <c r="GP4571" s="42"/>
      <c r="GQ4571" s="42"/>
      <c r="GR4571" s="42"/>
      <c r="GS4571" s="42"/>
      <c r="GT4571" s="42"/>
    </row>
    <row r="4572" spans="32:202" x14ac:dyDescent="0.35">
      <c r="AF4572" s="42"/>
      <c r="AG4572" s="42"/>
      <c r="EX4572" s="42"/>
      <c r="EY4572" s="42"/>
      <c r="GP4572" s="42"/>
      <c r="GQ4572" s="42"/>
      <c r="GR4572" s="42"/>
      <c r="GS4572" s="42"/>
      <c r="GT4572" s="42"/>
    </row>
    <row r="4573" spans="32:202" x14ac:dyDescent="0.35">
      <c r="AF4573" s="42"/>
      <c r="AG4573" s="42"/>
      <c r="EX4573" s="42"/>
      <c r="EY4573" s="42"/>
      <c r="GP4573" s="42"/>
      <c r="GQ4573" s="42"/>
      <c r="GR4573" s="42"/>
      <c r="GS4573" s="42"/>
      <c r="GT4573" s="42"/>
    </row>
    <row r="4574" spans="32:202" x14ac:dyDescent="0.35">
      <c r="AF4574" s="42"/>
      <c r="AG4574" s="42"/>
      <c r="EX4574" s="42"/>
      <c r="EY4574" s="42"/>
      <c r="GP4574" s="42"/>
      <c r="GQ4574" s="42"/>
      <c r="GR4574" s="42"/>
      <c r="GS4574" s="42"/>
      <c r="GT4574" s="42"/>
    </row>
    <row r="4575" spans="32:202" x14ac:dyDescent="0.35">
      <c r="AF4575" s="42"/>
      <c r="AG4575" s="42"/>
      <c r="EX4575" s="42"/>
      <c r="EY4575" s="42"/>
      <c r="GP4575" s="42"/>
      <c r="GQ4575" s="42"/>
      <c r="GR4575" s="42"/>
      <c r="GS4575" s="42"/>
      <c r="GT4575" s="42"/>
    </row>
    <row r="4576" spans="32:202" x14ac:dyDescent="0.35">
      <c r="AF4576" s="42"/>
      <c r="AG4576" s="42"/>
      <c r="EX4576" s="42"/>
      <c r="EY4576" s="42"/>
      <c r="GP4576" s="42"/>
      <c r="GQ4576" s="42"/>
      <c r="GR4576" s="42"/>
      <c r="GS4576" s="42"/>
      <c r="GT4576" s="42"/>
    </row>
    <row r="4577" spans="32:202" x14ac:dyDescent="0.35">
      <c r="AF4577" s="42"/>
      <c r="AG4577" s="42"/>
      <c r="EX4577" s="42"/>
      <c r="EY4577" s="42"/>
      <c r="GP4577" s="42"/>
      <c r="GQ4577" s="42"/>
      <c r="GR4577" s="42"/>
      <c r="GS4577" s="42"/>
      <c r="GT4577" s="42"/>
    </row>
    <row r="4578" spans="32:202" x14ac:dyDescent="0.35">
      <c r="AF4578" s="42"/>
      <c r="AG4578" s="42"/>
      <c r="EX4578" s="42"/>
      <c r="EY4578" s="42"/>
      <c r="GP4578" s="42"/>
      <c r="GQ4578" s="42"/>
      <c r="GR4578" s="42"/>
      <c r="GS4578" s="42"/>
      <c r="GT4578" s="42"/>
    </row>
    <row r="4579" spans="32:202" x14ac:dyDescent="0.35">
      <c r="AF4579" s="42"/>
      <c r="AG4579" s="42"/>
      <c r="EX4579" s="42"/>
      <c r="EY4579" s="42"/>
      <c r="GP4579" s="42"/>
      <c r="GQ4579" s="42"/>
      <c r="GR4579" s="42"/>
      <c r="GS4579" s="42"/>
      <c r="GT4579" s="42"/>
    </row>
    <row r="4580" spans="32:202" x14ac:dyDescent="0.35">
      <c r="AF4580" s="42"/>
      <c r="AG4580" s="42"/>
      <c r="EX4580" s="42"/>
      <c r="EY4580" s="42"/>
      <c r="GP4580" s="42"/>
      <c r="GQ4580" s="42"/>
      <c r="GR4580" s="42"/>
      <c r="GS4580" s="42"/>
      <c r="GT4580" s="42"/>
    </row>
    <row r="4581" spans="32:202" x14ac:dyDescent="0.35">
      <c r="AF4581" s="42"/>
      <c r="AG4581" s="42"/>
      <c r="EX4581" s="42"/>
      <c r="EY4581" s="42"/>
      <c r="GP4581" s="42"/>
      <c r="GQ4581" s="42"/>
      <c r="GR4581" s="42"/>
      <c r="GS4581" s="42"/>
      <c r="GT4581" s="42"/>
    </row>
    <row r="4582" spans="32:202" x14ac:dyDescent="0.35">
      <c r="AF4582" s="42"/>
      <c r="AG4582" s="42"/>
      <c r="EX4582" s="42"/>
      <c r="EY4582" s="42"/>
      <c r="GP4582" s="42"/>
      <c r="GQ4582" s="42"/>
      <c r="GR4582" s="42"/>
      <c r="GS4582" s="42"/>
      <c r="GT4582" s="42"/>
    </row>
    <row r="4583" spans="32:202" x14ac:dyDescent="0.35">
      <c r="AF4583" s="42"/>
      <c r="AG4583" s="42"/>
      <c r="EX4583" s="42"/>
      <c r="EY4583" s="42"/>
      <c r="GP4583" s="42"/>
      <c r="GQ4583" s="42"/>
      <c r="GR4583" s="42"/>
      <c r="GS4583" s="42"/>
      <c r="GT4583" s="42"/>
    </row>
    <row r="4584" spans="32:202" x14ac:dyDescent="0.35">
      <c r="AF4584" s="42"/>
      <c r="AG4584" s="42"/>
      <c r="EX4584" s="42"/>
      <c r="EY4584" s="42"/>
      <c r="GP4584" s="42"/>
      <c r="GQ4584" s="42"/>
      <c r="GR4584" s="42"/>
      <c r="GS4584" s="42"/>
      <c r="GT4584" s="42"/>
    </row>
    <row r="4585" spans="32:202" x14ac:dyDescent="0.35">
      <c r="AF4585" s="42"/>
      <c r="AG4585" s="42"/>
      <c r="EX4585" s="42"/>
      <c r="EY4585" s="42"/>
      <c r="GP4585" s="42"/>
      <c r="GQ4585" s="42"/>
      <c r="GR4585" s="42"/>
      <c r="GS4585" s="42"/>
      <c r="GT4585" s="42"/>
    </row>
    <row r="4586" spans="32:202" x14ac:dyDescent="0.35">
      <c r="AF4586" s="42"/>
      <c r="AG4586" s="42"/>
      <c r="EX4586" s="42"/>
      <c r="EY4586" s="42"/>
      <c r="GP4586" s="42"/>
      <c r="GQ4586" s="42"/>
      <c r="GR4586" s="42"/>
      <c r="GS4586" s="42"/>
      <c r="GT4586" s="42"/>
    </row>
    <row r="4587" spans="32:202" x14ac:dyDescent="0.35">
      <c r="AF4587" s="42"/>
      <c r="AG4587" s="42"/>
      <c r="EX4587" s="42"/>
      <c r="EY4587" s="42"/>
      <c r="GP4587" s="42"/>
      <c r="GQ4587" s="42"/>
      <c r="GR4587" s="42"/>
      <c r="GS4587" s="42"/>
      <c r="GT4587" s="42"/>
    </row>
    <row r="4588" spans="32:202" x14ac:dyDescent="0.35">
      <c r="AF4588" s="42"/>
      <c r="AG4588" s="42"/>
      <c r="EX4588" s="42"/>
      <c r="EY4588" s="42"/>
      <c r="GP4588" s="42"/>
      <c r="GQ4588" s="42"/>
      <c r="GR4588" s="42"/>
      <c r="GS4588" s="42"/>
      <c r="GT4588" s="42"/>
    </row>
    <row r="4589" spans="32:202" x14ac:dyDescent="0.35">
      <c r="AF4589" s="42"/>
      <c r="AG4589" s="42"/>
      <c r="EX4589" s="42"/>
      <c r="EY4589" s="42"/>
      <c r="GP4589" s="42"/>
      <c r="GQ4589" s="42"/>
      <c r="GR4589" s="42"/>
      <c r="GS4589" s="42"/>
      <c r="GT4589" s="42"/>
    </row>
    <row r="4590" spans="32:202" x14ac:dyDescent="0.35">
      <c r="AF4590" s="42"/>
      <c r="AG4590" s="42"/>
      <c r="EX4590" s="42"/>
      <c r="EY4590" s="42"/>
      <c r="GP4590" s="42"/>
      <c r="GQ4590" s="42"/>
      <c r="GR4590" s="42"/>
      <c r="GS4590" s="42"/>
      <c r="GT4590" s="42"/>
    </row>
    <row r="4591" spans="32:202" x14ac:dyDescent="0.35">
      <c r="AF4591" s="42"/>
      <c r="AG4591" s="42"/>
      <c r="EX4591" s="42"/>
      <c r="EY4591" s="42"/>
      <c r="GP4591" s="42"/>
      <c r="GQ4591" s="42"/>
      <c r="GR4591" s="42"/>
      <c r="GS4591" s="42"/>
      <c r="GT4591" s="42"/>
    </row>
    <row r="4592" spans="32:202" x14ac:dyDescent="0.35">
      <c r="AF4592" s="42"/>
      <c r="AG4592" s="42"/>
      <c r="EX4592" s="42"/>
      <c r="EY4592" s="42"/>
      <c r="GP4592" s="42"/>
      <c r="GQ4592" s="42"/>
      <c r="GR4592" s="42"/>
      <c r="GS4592" s="42"/>
      <c r="GT4592" s="42"/>
    </row>
    <row r="4593" spans="32:202" x14ac:dyDescent="0.35">
      <c r="AF4593" s="42"/>
      <c r="AG4593" s="42"/>
      <c r="EX4593" s="42"/>
      <c r="EY4593" s="42"/>
      <c r="GP4593" s="42"/>
      <c r="GQ4593" s="42"/>
      <c r="GR4593" s="42"/>
      <c r="GS4593" s="42"/>
      <c r="GT4593" s="42"/>
    </row>
    <row r="4594" spans="32:202" x14ac:dyDescent="0.35">
      <c r="AF4594" s="42"/>
      <c r="AG4594" s="42"/>
      <c r="EX4594" s="42"/>
      <c r="EY4594" s="42"/>
      <c r="GP4594" s="42"/>
      <c r="GQ4594" s="42"/>
      <c r="GR4594" s="42"/>
      <c r="GS4594" s="42"/>
      <c r="GT4594" s="42"/>
    </row>
    <row r="4595" spans="32:202" x14ac:dyDescent="0.35">
      <c r="AF4595" s="42"/>
      <c r="AG4595" s="42"/>
      <c r="EX4595" s="42"/>
      <c r="EY4595" s="42"/>
      <c r="GP4595" s="42"/>
      <c r="GQ4595" s="42"/>
      <c r="GR4595" s="42"/>
      <c r="GS4595" s="42"/>
      <c r="GT4595" s="42"/>
    </row>
    <row r="4596" spans="32:202" x14ac:dyDescent="0.35">
      <c r="AF4596" s="42"/>
      <c r="AG4596" s="42"/>
      <c r="EX4596" s="42"/>
      <c r="EY4596" s="42"/>
      <c r="GP4596" s="42"/>
      <c r="GQ4596" s="42"/>
      <c r="GR4596" s="42"/>
      <c r="GS4596" s="42"/>
      <c r="GT4596" s="42"/>
    </row>
    <row r="4597" spans="32:202" x14ac:dyDescent="0.35">
      <c r="AF4597" s="42"/>
      <c r="AG4597" s="42"/>
      <c r="EX4597" s="42"/>
      <c r="EY4597" s="42"/>
      <c r="GP4597" s="42"/>
      <c r="GQ4597" s="42"/>
      <c r="GR4597" s="42"/>
      <c r="GS4597" s="42"/>
      <c r="GT4597" s="42"/>
    </row>
    <row r="4598" spans="32:202" x14ac:dyDescent="0.35">
      <c r="AF4598" s="42"/>
      <c r="AG4598" s="42"/>
      <c r="EX4598" s="42"/>
      <c r="EY4598" s="42"/>
      <c r="GP4598" s="42"/>
      <c r="GQ4598" s="42"/>
      <c r="GR4598" s="42"/>
      <c r="GS4598" s="42"/>
      <c r="GT4598" s="42"/>
    </row>
    <row r="4599" spans="32:202" x14ac:dyDescent="0.35">
      <c r="AF4599" s="42"/>
      <c r="AG4599" s="42"/>
      <c r="EX4599" s="42"/>
      <c r="EY4599" s="42"/>
      <c r="GP4599" s="42"/>
      <c r="GQ4599" s="42"/>
      <c r="GR4599" s="42"/>
      <c r="GS4599" s="42"/>
      <c r="GT4599" s="42"/>
    </row>
    <row r="4600" spans="32:202" x14ac:dyDescent="0.35">
      <c r="AF4600" s="42"/>
      <c r="AG4600" s="42"/>
      <c r="EX4600" s="42"/>
      <c r="EY4600" s="42"/>
      <c r="GP4600" s="42"/>
      <c r="GQ4600" s="42"/>
      <c r="GR4600" s="42"/>
      <c r="GS4600" s="42"/>
      <c r="GT4600" s="42"/>
    </row>
    <row r="4601" spans="32:202" x14ac:dyDescent="0.35">
      <c r="AF4601" s="42"/>
      <c r="AG4601" s="42"/>
      <c r="EX4601" s="42"/>
      <c r="EY4601" s="42"/>
      <c r="GP4601" s="42"/>
      <c r="GQ4601" s="42"/>
      <c r="GR4601" s="42"/>
      <c r="GS4601" s="42"/>
      <c r="GT4601" s="42"/>
    </row>
    <row r="4602" spans="32:202" x14ac:dyDescent="0.35">
      <c r="AF4602" s="42"/>
      <c r="AG4602" s="42"/>
      <c r="EX4602" s="42"/>
      <c r="EY4602" s="42"/>
      <c r="GP4602" s="42"/>
      <c r="GQ4602" s="42"/>
      <c r="GR4602" s="42"/>
      <c r="GS4602" s="42"/>
      <c r="GT4602" s="42"/>
    </row>
    <row r="4603" spans="32:202" x14ac:dyDescent="0.35">
      <c r="AF4603" s="42"/>
      <c r="AG4603" s="42"/>
      <c r="EX4603" s="42"/>
      <c r="EY4603" s="42"/>
      <c r="GP4603" s="42"/>
      <c r="GQ4603" s="42"/>
      <c r="GR4603" s="42"/>
      <c r="GS4603" s="42"/>
      <c r="GT4603" s="42"/>
    </row>
    <row r="4604" spans="32:202" x14ac:dyDescent="0.35">
      <c r="AF4604" s="42"/>
      <c r="AG4604" s="42"/>
      <c r="EX4604" s="42"/>
      <c r="EY4604" s="42"/>
      <c r="GP4604" s="42"/>
      <c r="GQ4604" s="42"/>
      <c r="GR4604" s="42"/>
      <c r="GS4604" s="42"/>
      <c r="GT4604" s="42"/>
    </row>
    <row r="4605" spans="32:202" x14ac:dyDescent="0.35">
      <c r="AF4605" s="42"/>
      <c r="AG4605" s="42"/>
      <c r="EX4605" s="42"/>
      <c r="EY4605" s="42"/>
      <c r="GP4605" s="42"/>
      <c r="GQ4605" s="42"/>
      <c r="GR4605" s="42"/>
      <c r="GS4605" s="42"/>
      <c r="GT4605" s="42"/>
    </row>
    <row r="4606" spans="32:202" x14ac:dyDescent="0.35">
      <c r="AF4606" s="42"/>
      <c r="AG4606" s="42"/>
      <c r="EX4606" s="42"/>
      <c r="EY4606" s="42"/>
      <c r="GP4606" s="42"/>
      <c r="GQ4606" s="42"/>
      <c r="GR4606" s="42"/>
      <c r="GS4606" s="42"/>
      <c r="GT4606" s="42"/>
    </row>
    <row r="4607" spans="32:202" x14ac:dyDescent="0.35">
      <c r="AF4607" s="42"/>
      <c r="AG4607" s="42"/>
      <c r="EX4607" s="42"/>
      <c r="EY4607" s="42"/>
      <c r="GP4607" s="42"/>
      <c r="GQ4607" s="42"/>
      <c r="GR4607" s="42"/>
      <c r="GS4607" s="42"/>
      <c r="GT4607" s="42"/>
    </row>
    <row r="4608" spans="32:202" x14ac:dyDescent="0.35">
      <c r="AF4608" s="42"/>
      <c r="AG4608" s="42"/>
      <c r="EX4608" s="42"/>
      <c r="EY4608" s="42"/>
      <c r="GP4608" s="42"/>
      <c r="GQ4608" s="42"/>
      <c r="GR4608" s="42"/>
      <c r="GS4608" s="42"/>
      <c r="GT4608" s="42"/>
    </row>
    <row r="4609" spans="32:202" x14ac:dyDescent="0.35">
      <c r="AF4609" s="42"/>
      <c r="AG4609" s="42"/>
      <c r="EX4609" s="42"/>
      <c r="EY4609" s="42"/>
      <c r="GP4609" s="42"/>
      <c r="GQ4609" s="42"/>
      <c r="GR4609" s="42"/>
      <c r="GS4609" s="42"/>
      <c r="GT4609" s="42"/>
    </row>
    <row r="4610" spans="32:202" x14ac:dyDescent="0.35">
      <c r="AF4610" s="42"/>
      <c r="AG4610" s="42"/>
      <c r="EX4610" s="42"/>
      <c r="EY4610" s="42"/>
      <c r="GP4610" s="42"/>
      <c r="GQ4610" s="42"/>
      <c r="GR4610" s="42"/>
      <c r="GS4610" s="42"/>
      <c r="GT4610" s="42"/>
    </row>
    <row r="4611" spans="32:202" x14ac:dyDescent="0.35">
      <c r="AF4611" s="42"/>
      <c r="AG4611" s="42"/>
      <c r="EX4611" s="42"/>
      <c r="EY4611" s="42"/>
      <c r="GP4611" s="42"/>
      <c r="GQ4611" s="42"/>
      <c r="GR4611" s="42"/>
      <c r="GS4611" s="42"/>
      <c r="GT4611" s="42"/>
    </row>
    <row r="4612" spans="32:202" x14ac:dyDescent="0.35">
      <c r="AF4612" s="42"/>
      <c r="AG4612" s="42"/>
      <c r="EX4612" s="42"/>
      <c r="EY4612" s="42"/>
      <c r="GP4612" s="42"/>
      <c r="GQ4612" s="42"/>
      <c r="GR4612" s="42"/>
      <c r="GS4612" s="42"/>
      <c r="GT4612" s="42"/>
    </row>
    <row r="4613" spans="32:202" x14ac:dyDescent="0.35">
      <c r="AF4613" s="42"/>
      <c r="AG4613" s="42"/>
      <c r="EX4613" s="42"/>
      <c r="EY4613" s="42"/>
      <c r="GP4613" s="42"/>
      <c r="GQ4613" s="42"/>
      <c r="GR4613" s="42"/>
      <c r="GS4613" s="42"/>
      <c r="GT4613" s="42"/>
    </row>
    <row r="4614" spans="32:202" x14ac:dyDescent="0.35">
      <c r="AF4614" s="42"/>
      <c r="AG4614" s="42"/>
      <c r="EX4614" s="42"/>
      <c r="EY4614" s="42"/>
      <c r="GP4614" s="42"/>
      <c r="GQ4614" s="42"/>
      <c r="GR4614" s="42"/>
      <c r="GS4614" s="42"/>
      <c r="GT4614" s="42"/>
    </row>
    <row r="4615" spans="32:202" x14ac:dyDescent="0.35">
      <c r="AF4615" s="42"/>
      <c r="AG4615" s="42"/>
      <c r="EX4615" s="42"/>
      <c r="EY4615" s="42"/>
      <c r="GP4615" s="42"/>
      <c r="GQ4615" s="42"/>
      <c r="GR4615" s="42"/>
      <c r="GS4615" s="42"/>
      <c r="GT4615" s="42"/>
    </row>
    <row r="4616" spans="32:202" x14ac:dyDescent="0.35">
      <c r="AF4616" s="42"/>
      <c r="AG4616" s="42"/>
      <c r="EX4616" s="42"/>
      <c r="EY4616" s="42"/>
      <c r="GP4616" s="42"/>
      <c r="GQ4616" s="42"/>
      <c r="GR4616" s="42"/>
      <c r="GS4616" s="42"/>
      <c r="GT4616" s="42"/>
    </row>
    <row r="4617" spans="32:202" x14ac:dyDescent="0.35">
      <c r="AF4617" s="42"/>
      <c r="AG4617" s="42"/>
      <c r="EX4617" s="42"/>
      <c r="EY4617" s="42"/>
      <c r="GP4617" s="42"/>
      <c r="GQ4617" s="42"/>
      <c r="GR4617" s="42"/>
      <c r="GS4617" s="42"/>
      <c r="GT4617" s="42"/>
    </row>
    <row r="4618" spans="32:202" x14ac:dyDescent="0.35">
      <c r="AF4618" s="42"/>
      <c r="AG4618" s="42"/>
      <c r="EX4618" s="42"/>
      <c r="EY4618" s="42"/>
      <c r="GP4618" s="42"/>
      <c r="GQ4618" s="42"/>
      <c r="GR4618" s="42"/>
      <c r="GS4618" s="42"/>
      <c r="GT4618" s="42"/>
    </row>
    <row r="4619" spans="32:202" x14ac:dyDescent="0.35">
      <c r="AF4619" s="42"/>
      <c r="AG4619" s="42"/>
      <c r="EX4619" s="42"/>
      <c r="EY4619" s="42"/>
      <c r="GP4619" s="42"/>
      <c r="GQ4619" s="42"/>
      <c r="GR4619" s="42"/>
      <c r="GS4619" s="42"/>
      <c r="GT4619" s="42"/>
    </row>
    <row r="4620" spans="32:202" x14ac:dyDescent="0.35">
      <c r="AF4620" s="42"/>
      <c r="AG4620" s="42"/>
      <c r="EX4620" s="42"/>
      <c r="EY4620" s="42"/>
      <c r="GP4620" s="42"/>
      <c r="GQ4620" s="42"/>
      <c r="GR4620" s="42"/>
      <c r="GS4620" s="42"/>
      <c r="GT4620" s="42"/>
    </row>
    <row r="4621" spans="32:202" x14ac:dyDescent="0.35">
      <c r="AF4621" s="42"/>
      <c r="AG4621" s="42"/>
      <c r="EX4621" s="42"/>
      <c r="EY4621" s="42"/>
      <c r="GP4621" s="42"/>
      <c r="GQ4621" s="42"/>
      <c r="GR4621" s="42"/>
      <c r="GS4621" s="42"/>
      <c r="GT4621" s="42"/>
    </row>
    <row r="4622" spans="32:202" x14ac:dyDescent="0.35">
      <c r="AF4622" s="42"/>
      <c r="AG4622" s="42"/>
      <c r="EX4622" s="42"/>
      <c r="EY4622" s="42"/>
      <c r="GP4622" s="42"/>
      <c r="GQ4622" s="42"/>
      <c r="GR4622" s="42"/>
      <c r="GS4622" s="42"/>
      <c r="GT4622" s="42"/>
    </row>
    <row r="4623" spans="32:202" x14ac:dyDescent="0.35">
      <c r="AF4623" s="42"/>
      <c r="AG4623" s="42"/>
      <c r="EX4623" s="42"/>
      <c r="EY4623" s="42"/>
      <c r="GP4623" s="42"/>
      <c r="GQ4623" s="42"/>
      <c r="GR4623" s="42"/>
      <c r="GS4623" s="42"/>
      <c r="GT4623" s="42"/>
    </row>
    <row r="4624" spans="32:202" x14ac:dyDescent="0.35">
      <c r="AF4624" s="42"/>
      <c r="AG4624" s="42"/>
      <c r="EX4624" s="42"/>
      <c r="EY4624" s="42"/>
      <c r="GP4624" s="42"/>
      <c r="GQ4624" s="42"/>
      <c r="GR4624" s="42"/>
      <c r="GS4624" s="42"/>
      <c r="GT4624" s="42"/>
    </row>
    <row r="4625" spans="32:202" x14ac:dyDescent="0.35">
      <c r="AF4625" s="42"/>
      <c r="AG4625" s="42"/>
      <c r="EX4625" s="42"/>
      <c r="EY4625" s="42"/>
      <c r="GP4625" s="42"/>
      <c r="GQ4625" s="42"/>
      <c r="GR4625" s="42"/>
      <c r="GS4625" s="42"/>
      <c r="GT4625" s="42"/>
    </row>
    <row r="4626" spans="32:202" x14ac:dyDescent="0.35">
      <c r="AF4626" s="42"/>
      <c r="AG4626" s="42"/>
      <c r="EX4626" s="42"/>
      <c r="EY4626" s="42"/>
      <c r="GP4626" s="42"/>
      <c r="GQ4626" s="42"/>
      <c r="GR4626" s="42"/>
      <c r="GS4626" s="42"/>
      <c r="GT4626" s="42"/>
    </row>
    <row r="4627" spans="32:202" x14ac:dyDescent="0.35">
      <c r="AF4627" s="42"/>
      <c r="AG4627" s="42"/>
      <c r="EX4627" s="42"/>
      <c r="EY4627" s="42"/>
      <c r="GP4627" s="42"/>
      <c r="GQ4627" s="42"/>
      <c r="GR4627" s="42"/>
      <c r="GS4627" s="42"/>
      <c r="GT4627" s="42"/>
    </row>
    <row r="4628" spans="32:202" x14ac:dyDescent="0.35">
      <c r="AF4628" s="42"/>
      <c r="AG4628" s="42"/>
      <c r="EX4628" s="42"/>
      <c r="EY4628" s="42"/>
      <c r="GP4628" s="42"/>
      <c r="GQ4628" s="42"/>
      <c r="GR4628" s="42"/>
      <c r="GS4628" s="42"/>
      <c r="GT4628" s="42"/>
    </row>
    <row r="4629" spans="32:202" x14ac:dyDescent="0.35">
      <c r="AF4629" s="42"/>
      <c r="AG4629" s="42"/>
      <c r="EX4629" s="42"/>
      <c r="EY4629" s="42"/>
      <c r="GP4629" s="42"/>
      <c r="GQ4629" s="42"/>
      <c r="GR4629" s="42"/>
      <c r="GS4629" s="42"/>
      <c r="GT4629" s="42"/>
    </row>
    <row r="4630" spans="32:202" x14ac:dyDescent="0.35">
      <c r="AF4630" s="42"/>
      <c r="AG4630" s="42"/>
      <c r="EX4630" s="42"/>
      <c r="EY4630" s="42"/>
      <c r="GP4630" s="42"/>
      <c r="GQ4630" s="42"/>
      <c r="GR4630" s="42"/>
      <c r="GS4630" s="42"/>
      <c r="GT4630" s="42"/>
    </row>
    <row r="4631" spans="32:202" x14ac:dyDescent="0.35">
      <c r="AF4631" s="42"/>
      <c r="AG4631" s="42"/>
      <c r="EX4631" s="42"/>
      <c r="EY4631" s="42"/>
      <c r="GP4631" s="42"/>
      <c r="GQ4631" s="42"/>
      <c r="GR4631" s="42"/>
      <c r="GS4631" s="42"/>
      <c r="GT4631" s="42"/>
    </row>
    <row r="4632" spans="32:202" x14ac:dyDescent="0.35">
      <c r="AF4632" s="42"/>
      <c r="AG4632" s="42"/>
      <c r="EX4632" s="42"/>
      <c r="EY4632" s="42"/>
      <c r="GP4632" s="42"/>
      <c r="GQ4632" s="42"/>
      <c r="GR4632" s="42"/>
      <c r="GS4632" s="42"/>
      <c r="GT4632" s="42"/>
    </row>
    <row r="4633" spans="32:202" x14ac:dyDescent="0.35">
      <c r="AF4633" s="42"/>
      <c r="AG4633" s="42"/>
      <c r="EX4633" s="42"/>
      <c r="EY4633" s="42"/>
      <c r="GP4633" s="42"/>
      <c r="GQ4633" s="42"/>
      <c r="GR4633" s="42"/>
      <c r="GS4633" s="42"/>
      <c r="GT4633" s="42"/>
    </row>
    <row r="4634" spans="32:202" x14ac:dyDescent="0.35">
      <c r="AF4634" s="42"/>
      <c r="AG4634" s="42"/>
      <c r="EX4634" s="42"/>
      <c r="EY4634" s="42"/>
      <c r="GP4634" s="42"/>
      <c r="GQ4634" s="42"/>
      <c r="GR4634" s="42"/>
      <c r="GS4634" s="42"/>
      <c r="GT4634" s="42"/>
    </row>
    <row r="4635" spans="32:202" x14ac:dyDescent="0.35">
      <c r="AF4635" s="42"/>
      <c r="AG4635" s="42"/>
      <c r="EX4635" s="42"/>
      <c r="EY4635" s="42"/>
      <c r="GP4635" s="42"/>
      <c r="GQ4635" s="42"/>
      <c r="GR4635" s="42"/>
      <c r="GS4635" s="42"/>
      <c r="GT4635" s="42"/>
    </row>
    <row r="4636" spans="32:202" x14ac:dyDescent="0.35">
      <c r="AF4636" s="42"/>
      <c r="AG4636" s="42"/>
      <c r="EX4636" s="42"/>
      <c r="EY4636" s="42"/>
      <c r="GP4636" s="42"/>
      <c r="GQ4636" s="42"/>
      <c r="GR4636" s="42"/>
      <c r="GS4636" s="42"/>
      <c r="GT4636" s="42"/>
    </row>
    <row r="4637" spans="32:202" x14ac:dyDescent="0.35">
      <c r="AF4637" s="42"/>
      <c r="AG4637" s="42"/>
      <c r="EX4637" s="42"/>
      <c r="EY4637" s="42"/>
      <c r="GP4637" s="42"/>
      <c r="GQ4637" s="42"/>
      <c r="GR4637" s="42"/>
      <c r="GS4637" s="42"/>
      <c r="GT4637" s="42"/>
    </row>
    <row r="4638" spans="32:202" x14ac:dyDescent="0.35">
      <c r="AF4638" s="42"/>
      <c r="AG4638" s="42"/>
      <c r="EX4638" s="42"/>
      <c r="EY4638" s="42"/>
      <c r="GP4638" s="42"/>
      <c r="GQ4638" s="42"/>
      <c r="GR4638" s="42"/>
      <c r="GS4638" s="42"/>
      <c r="GT4638" s="42"/>
    </row>
    <row r="4639" spans="32:202" x14ac:dyDescent="0.35">
      <c r="AF4639" s="42"/>
      <c r="AG4639" s="42"/>
      <c r="EX4639" s="42"/>
      <c r="EY4639" s="42"/>
      <c r="GP4639" s="42"/>
      <c r="GQ4639" s="42"/>
      <c r="GR4639" s="42"/>
      <c r="GS4639" s="42"/>
      <c r="GT4639" s="42"/>
    </row>
    <row r="4640" spans="32:202" x14ac:dyDescent="0.35">
      <c r="AF4640" s="42"/>
      <c r="AG4640" s="42"/>
      <c r="EX4640" s="42"/>
      <c r="EY4640" s="42"/>
      <c r="GP4640" s="42"/>
      <c r="GQ4640" s="42"/>
      <c r="GR4640" s="42"/>
      <c r="GS4640" s="42"/>
      <c r="GT4640" s="42"/>
    </row>
    <row r="4641" spans="32:202" x14ac:dyDescent="0.35">
      <c r="AF4641" s="42"/>
      <c r="AG4641" s="42"/>
      <c r="EX4641" s="42"/>
      <c r="EY4641" s="42"/>
      <c r="GP4641" s="42"/>
      <c r="GQ4641" s="42"/>
      <c r="GR4641" s="42"/>
      <c r="GS4641" s="42"/>
      <c r="GT4641" s="42"/>
    </row>
    <row r="4642" spans="32:202" x14ac:dyDescent="0.35">
      <c r="AF4642" s="42"/>
      <c r="AG4642" s="42"/>
      <c r="EX4642" s="42"/>
      <c r="EY4642" s="42"/>
      <c r="GP4642" s="42"/>
      <c r="GQ4642" s="42"/>
      <c r="GR4642" s="42"/>
      <c r="GS4642" s="42"/>
      <c r="GT4642" s="42"/>
    </row>
    <row r="4643" spans="32:202" x14ac:dyDescent="0.35">
      <c r="AF4643" s="42"/>
      <c r="AG4643" s="42"/>
      <c r="EX4643" s="42"/>
      <c r="EY4643" s="42"/>
      <c r="GP4643" s="42"/>
      <c r="GQ4643" s="42"/>
      <c r="GR4643" s="42"/>
      <c r="GS4643" s="42"/>
      <c r="GT4643" s="42"/>
    </row>
    <row r="4644" spans="32:202" x14ac:dyDescent="0.35">
      <c r="AF4644" s="42"/>
      <c r="AG4644" s="42"/>
      <c r="EX4644" s="42"/>
      <c r="EY4644" s="42"/>
      <c r="GP4644" s="42"/>
      <c r="GQ4644" s="42"/>
      <c r="GR4644" s="42"/>
      <c r="GS4644" s="42"/>
      <c r="GT4644" s="42"/>
    </row>
    <row r="4645" spans="32:202" x14ac:dyDescent="0.35">
      <c r="AF4645" s="42"/>
      <c r="AG4645" s="42"/>
      <c r="EX4645" s="42"/>
      <c r="EY4645" s="42"/>
      <c r="GP4645" s="42"/>
      <c r="GQ4645" s="42"/>
      <c r="GR4645" s="42"/>
      <c r="GS4645" s="42"/>
      <c r="GT4645" s="42"/>
    </row>
    <row r="4646" spans="32:202" x14ac:dyDescent="0.35">
      <c r="AF4646" s="42"/>
      <c r="AG4646" s="42"/>
      <c r="EX4646" s="42"/>
      <c r="EY4646" s="42"/>
      <c r="GP4646" s="42"/>
      <c r="GQ4646" s="42"/>
      <c r="GR4646" s="42"/>
      <c r="GS4646" s="42"/>
      <c r="GT4646" s="42"/>
    </row>
    <row r="4647" spans="32:202" x14ac:dyDescent="0.35">
      <c r="AF4647" s="42"/>
      <c r="AG4647" s="42"/>
      <c r="EX4647" s="42"/>
      <c r="EY4647" s="42"/>
      <c r="GP4647" s="42"/>
      <c r="GQ4647" s="42"/>
      <c r="GR4647" s="42"/>
      <c r="GS4647" s="42"/>
      <c r="GT4647" s="42"/>
    </row>
    <row r="4648" spans="32:202" x14ac:dyDescent="0.35">
      <c r="AF4648" s="42"/>
      <c r="AG4648" s="42"/>
      <c r="EX4648" s="42"/>
      <c r="EY4648" s="42"/>
      <c r="GP4648" s="42"/>
      <c r="GQ4648" s="42"/>
      <c r="GR4648" s="42"/>
      <c r="GS4648" s="42"/>
      <c r="GT4648" s="42"/>
    </row>
    <row r="4649" spans="32:202" x14ac:dyDescent="0.35">
      <c r="AF4649" s="42"/>
      <c r="AG4649" s="42"/>
      <c r="EX4649" s="42"/>
      <c r="EY4649" s="42"/>
      <c r="GP4649" s="42"/>
      <c r="GQ4649" s="42"/>
      <c r="GR4649" s="42"/>
      <c r="GS4649" s="42"/>
      <c r="GT4649" s="42"/>
    </row>
    <row r="4650" spans="32:202" x14ac:dyDescent="0.35">
      <c r="AF4650" s="42"/>
      <c r="AG4650" s="42"/>
      <c r="EX4650" s="42"/>
      <c r="EY4650" s="42"/>
      <c r="GP4650" s="42"/>
      <c r="GQ4650" s="42"/>
      <c r="GR4650" s="42"/>
      <c r="GS4650" s="42"/>
      <c r="GT4650" s="42"/>
    </row>
    <row r="4651" spans="32:202" x14ac:dyDescent="0.35">
      <c r="AF4651" s="42"/>
      <c r="AG4651" s="42"/>
      <c r="EX4651" s="42"/>
      <c r="EY4651" s="42"/>
      <c r="GP4651" s="42"/>
      <c r="GQ4651" s="42"/>
      <c r="GR4651" s="42"/>
      <c r="GS4651" s="42"/>
      <c r="GT4651" s="42"/>
    </row>
    <row r="4652" spans="32:202" x14ac:dyDescent="0.35">
      <c r="AF4652" s="42"/>
      <c r="AG4652" s="42"/>
      <c r="EX4652" s="42"/>
      <c r="EY4652" s="42"/>
      <c r="GP4652" s="42"/>
      <c r="GQ4652" s="42"/>
      <c r="GR4652" s="42"/>
      <c r="GS4652" s="42"/>
      <c r="GT4652" s="42"/>
    </row>
    <row r="4653" spans="32:202" x14ac:dyDescent="0.35">
      <c r="AF4653" s="42"/>
      <c r="AG4653" s="42"/>
      <c r="EX4653" s="42"/>
      <c r="EY4653" s="42"/>
      <c r="GP4653" s="42"/>
      <c r="GQ4653" s="42"/>
      <c r="GR4653" s="42"/>
      <c r="GS4653" s="42"/>
      <c r="GT4653" s="42"/>
    </row>
    <row r="4654" spans="32:202" x14ac:dyDescent="0.35">
      <c r="AF4654" s="42"/>
      <c r="AG4654" s="42"/>
      <c r="EX4654" s="42"/>
      <c r="EY4654" s="42"/>
      <c r="GP4654" s="42"/>
      <c r="GQ4654" s="42"/>
      <c r="GR4654" s="42"/>
      <c r="GS4654" s="42"/>
      <c r="GT4654" s="42"/>
    </row>
    <row r="4655" spans="32:202" x14ac:dyDescent="0.35">
      <c r="AF4655" s="42"/>
      <c r="AG4655" s="42"/>
      <c r="EX4655" s="42"/>
      <c r="EY4655" s="42"/>
      <c r="GP4655" s="42"/>
      <c r="GQ4655" s="42"/>
      <c r="GR4655" s="42"/>
      <c r="GS4655" s="42"/>
      <c r="GT4655" s="42"/>
    </row>
    <row r="4656" spans="32:202" x14ac:dyDescent="0.35">
      <c r="AF4656" s="42"/>
      <c r="AG4656" s="42"/>
      <c r="EX4656" s="42"/>
      <c r="EY4656" s="42"/>
      <c r="GP4656" s="42"/>
      <c r="GQ4656" s="42"/>
      <c r="GR4656" s="42"/>
      <c r="GS4656" s="42"/>
      <c r="GT4656" s="42"/>
    </row>
    <row r="4657" spans="32:202" x14ac:dyDescent="0.35">
      <c r="AF4657" s="42"/>
      <c r="AG4657" s="42"/>
      <c r="EX4657" s="42"/>
      <c r="EY4657" s="42"/>
      <c r="GP4657" s="42"/>
      <c r="GQ4657" s="42"/>
      <c r="GR4657" s="42"/>
      <c r="GS4657" s="42"/>
      <c r="GT4657" s="42"/>
    </row>
    <row r="4658" spans="32:202" x14ac:dyDescent="0.35">
      <c r="AF4658" s="42"/>
      <c r="AG4658" s="42"/>
      <c r="EX4658" s="42"/>
      <c r="EY4658" s="42"/>
      <c r="GP4658" s="42"/>
      <c r="GQ4658" s="42"/>
      <c r="GR4658" s="42"/>
      <c r="GS4658" s="42"/>
      <c r="GT4658" s="42"/>
    </row>
    <row r="4659" spans="32:202" x14ac:dyDescent="0.35">
      <c r="AF4659" s="42"/>
      <c r="AG4659" s="42"/>
      <c r="EX4659" s="42"/>
      <c r="EY4659" s="42"/>
      <c r="GP4659" s="42"/>
      <c r="GQ4659" s="42"/>
      <c r="GR4659" s="42"/>
      <c r="GS4659" s="42"/>
      <c r="GT4659" s="42"/>
    </row>
    <row r="4660" spans="32:202" x14ac:dyDescent="0.35">
      <c r="AF4660" s="42"/>
      <c r="AG4660" s="42"/>
      <c r="EX4660" s="42"/>
      <c r="EY4660" s="42"/>
      <c r="GP4660" s="42"/>
      <c r="GQ4660" s="42"/>
      <c r="GR4660" s="42"/>
      <c r="GS4660" s="42"/>
      <c r="GT4660" s="42"/>
    </row>
    <row r="4661" spans="32:202" x14ac:dyDescent="0.35">
      <c r="AF4661" s="42"/>
      <c r="AG4661" s="42"/>
      <c r="EX4661" s="42"/>
      <c r="EY4661" s="42"/>
      <c r="GP4661" s="42"/>
      <c r="GQ4661" s="42"/>
      <c r="GR4661" s="42"/>
      <c r="GS4661" s="42"/>
      <c r="GT4661" s="42"/>
    </row>
    <row r="4662" spans="32:202" x14ac:dyDescent="0.35">
      <c r="AF4662" s="42"/>
      <c r="AG4662" s="42"/>
      <c r="EX4662" s="42"/>
      <c r="EY4662" s="42"/>
      <c r="GP4662" s="42"/>
      <c r="GQ4662" s="42"/>
      <c r="GR4662" s="42"/>
      <c r="GS4662" s="42"/>
      <c r="GT4662" s="42"/>
    </row>
    <row r="4663" spans="32:202" x14ac:dyDescent="0.35">
      <c r="AF4663" s="42"/>
      <c r="AG4663" s="42"/>
      <c r="EX4663" s="42"/>
      <c r="EY4663" s="42"/>
      <c r="GP4663" s="42"/>
      <c r="GQ4663" s="42"/>
      <c r="GR4663" s="42"/>
      <c r="GS4663" s="42"/>
      <c r="GT4663" s="42"/>
    </row>
    <row r="4664" spans="32:202" x14ac:dyDescent="0.35">
      <c r="AF4664" s="42"/>
      <c r="AG4664" s="42"/>
      <c r="EX4664" s="42"/>
      <c r="EY4664" s="42"/>
      <c r="GP4664" s="42"/>
      <c r="GQ4664" s="42"/>
      <c r="GR4664" s="42"/>
      <c r="GS4664" s="42"/>
      <c r="GT4664" s="42"/>
    </row>
    <row r="4665" spans="32:202" x14ac:dyDescent="0.35">
      <c r="AF4665" s="42"/>
      <c r="AG4665" s="42"/>
      <c r="EX4665" s="42"/>
      <c r="EY4665" s="42"/>
      <c r="GP4665" s="42"/>
      <c r="GQ4665" s="42"/>
      <c r="GR4665" s="42"/>
      <c r="GS4665" s="42"/>
      <c r="GT4665" s="42"/>
    </row>
    <row r="4666" spans="32:202" x14ac:dyDescent="0.35">
      <c r="AF4666" s="42"/>
      <c r="AG4666" s="42"/>
      <c r="EX4666" s="42"/>
      <c r="EY4666" s="42"/>
      <c r="GP4666" s="42"/>
      <c r="GQ4666" s="42"/>
      <c r="GR4666" s="42"/>
      <c r="GS4666" s="42"/>
      <c r="GT4666" s="42"/>
    </row>
    <row r="4667" spans="32:202" x14ac:dyDescent="0.35">
      <c r="AF4667" s="42"/>
      <c r="AG4667" s="42"/>
      <c r="EX4667" s="42"/>
      <c r="EY4667" s="42"/>
      <c r="GP4667" s="42"/>
      <c r="GQ4667" s="42"/>
      <c r="GR4667" s="42"/>
      <c r="GS4667" s="42"/>
      <c r="GT4667" s="42"/>
    </row>
    <row r="4668" spans="32:202" x14ac:dyDescent="0.35">
      <c r="AF4668" s="42"/>
      <c r="AG4668" s="42"/>
      <c r="EX4668" s="42"/>
      <c r="EY4668" s="42"/>
      <c r="GP4668" s="42"/>
      <c r="GQ4668" s="42"/>
      <c r="GR4668" s="42"/>
      <c r="GS4668" s="42"/>
      <c r="GT4668" s="42"/>
    </row>
    <row r="4669" spans="32:202" x14ac:dyDescent="0.35">
      <c r="AF4669" s="42"/>
      <c r="AG4669" s="42"/>
      <c r="EX4669" s="42"/>
      <c r="EY4669" s="42"/>
      <c r="GP4669" s="42"/>
      <c r="GQ4669" s="42"/>
      <c r="GR4669" s="42"/>
      <c r="GS4669" s="42"/>
      <c r="GT4669" s="42"/>
    </row>
    <row r="4670" spans="32:202" x14ac:dyDescent="0.35">
      <c r="AF4670" s="42"/>
      <c r="AG4670" s="42"/>
      <c r="EX4670" s="42"/>
      <c r="EY4670" s="42"/>
      <c r="GP4670" s="42"/>
      <c r="GQ4670" s="42"/>
      <c r="GR4670" s="42"/>
      <c r="GS4670" s="42"/>
      <c r="GT4670" s="42"/>
    </row>
    <row r="4671" spans="32:202" x14ac:dyDescent="0.35">
      <c r="AF4671" s="42"/>
      <c r="AG4671" s="42"/>
      <c r="EX4671" s="42"/>
      <c r="EY4671" s="42"/>
      <c r="GP4671" s="42"/>
      <c r="GQ4671" s="42"/>
      <c r="GR4671" s="42"/>
      <c r="GS4671" s="42"/>
      <c r="GT4671" s="42"/>
    </row>
    <row r="4672" spans="32:202" x14ac:dyDescent="0.35">
      <c r="AF4672" s="42"/>
      <c r="AG4672" s="42"/>
      <c r="EX4672" s="42"/>
      <c r="EY4672" s="42"/>
      <c r="GP4672" s="42"/>
      <c r="GQ4672" s="42"/>
      <c r="GR4672" s="42"/>
      <c r="GS4672" s="42"/>
      <c r="GT4672" s="42"/>
    </row>
    <row r="4673" spans="32:202" x14ac:dyDescent="0.35">
      <c r="AF4673" s="42"/>
      <c r="AG4673" s="42"/>
      <c r="EX4673" s="42"/>
      <c r="EY4673" s="42"/>
      <c r="GP4673" s="42"/>
      <c r="GQ4673" s="42"/>
      <c r="GR4673" s="42"/>
      <c r="GS4673" s="42"/>
      <c r="GT4673" s="42"/>
    </row>
    <row r="4674" spans="32:202" x14ac:dyDescent="0.35">
      <c r="AF4674" s="42"/>
      <c r="AG4674" s="42"/>
      <c r="EX4674" s="42"/>
      <c r="EY4674" s="42"/>
      <c r="GP4674" s="42"/>
      <c r="GQ4674" s="42"/>
      <c r="GR4674" s="42"/>
      <c r="GS4674" s="42"/>
      <c r="GT4674" s="42"/>
    </row>
    <row r="4675" spans="32:202" x14ac:dyDescent="0.35">
      <c r="AF4675" s="42"/>
      <c r="AG4675" s="42"/>
      <c r="EX4675" s="42"/>
      <c r="EY4675" s="42"/>
      <c r="GP4675" s="42"/>
      <c r="GQ4675" s="42"/>
      <c r="GR4675" s="42"/>
      <c r="GS4675" s="42"/>
      <c r="GT4675" s="42"/>
    </row>
    <row r="4676" spans="32:202" x14ac:dyDescent="0.35">
      <c r="AF4676" s="42"/>
      <c r="AG4676" s="42"/>
      <c r="EX4676" s="42"/>
      <c r="EY4676" s="42"/>
      <c r="GP4676" s="42"/>
      <c r="GQ4676" s="42"/>
      <c r="GR4676" s="42"/>
      <c r="GS4676" s="42"/>
      <c r="GT4676" s="42"/>
    </row>
    <row r="4677" spans="32:202" x14ac:dyDescent="0.35">
      <c r="AF4677" s="42"/>
      <c r="AG4677" s="42"/>
      <c r="EX4677" s="42"/>
      <c r="EY4677" s="42"/>
      <c r="GP4677" s="42"/>
      <c r="GQ4677" s="42"/>
      <c r="GR4677" s="42"/>
      <c r="GS4677" s="42"/>
      <c r="GT4677" s="42"/>
    </row>
    <row r="4678" spans="32:202" x14ac:dyDescent="0.35">
      <c r="AF4678" s="42"/>
      <c r="AG4678" s="42"/>
      <c r="EX4678" s="42"/>
      <c r="EY4678" s="42"/>
      <c r="GP4678" s="42"/>
      <c r="GQ4678" s="42"/>
      <c r="GR4678" s="42"/>
      <c r="GS4678" s="42"/>
      <c r="GT4678" s="42"/>
    </row>
    <row r="4679" spans="32:202" x14ac:dyDescent="0.35">
      <c r="AF4679" s="42"/>
      <c r="AG4679" s="42"/>
      <c r="EX4679" s="42"/>
      <c r="EY4679" s="42"/>
      <c r="GP4679" s="42"/>
      <c r="GQ4679" s="42"/>
      <c r="GR4679" s="42"/>
      <c r="GS4679" s="42"/>
      <c r="GT4679" s="42"/>
    </row>
    <row r="4680" spans="32:202" x14ac:dyDescent="0.35">
      <c r="AF4680" s="42"/>
      <c r="AG4680" s="42"/>
      <c r="EX4680" s="42"/>
      <c r="EY4680" s="42"/>
      <c r="GP4680" s="42"/>
      <c r="GQ4680" s="42"/>
      <c r="GR4680" s="42"/>
      <c r="GS4680" s="42"/>
      <c r="GT4680" s="42"/>
    </row>
    <row r="4681" spans="32:202" x14ac:dyDescent="0.35">
      <c r="AF4681" s="42"/>
      <c r="AG4681" s="42"/>
      <c r="EX4681" s="42"/>
      <c r="EY4681" s="42"/>
      <c r="GP4681" s="42"/>
      <c r="GQ4681" s="42"/>
      <c r="GR4681" s="42"/>
      <c r="GS4681" s="42"/>
      <c r="GT4681" s="42"/>
    </row>
    <row r="4682" spans="32:202" x14ac:dyDescent="0.35">
      <c r="AF4682" s="42"/>
      <c r="AG4682" s="42"/>
      <c r="EX4682" s="42"/>
      <c r="EY4682" s="42"/>
      <c r="GP4682" s="42"/>
      <c r="GQ4682" s="42"/>
      <c r="GR4682" s="42"/>
      <c r="GS4682" s="42"/>
      <c r="GT4682" s="42"/>
    </row>
    <row r="4683" spans="32:202" x14ac:dyDescent="0.35">
      <c r="AF4683" s="42"/>
      <c r="AG4683" s="42"/>
      <c r="EX4683" s="42"/>
      <c r="EY4683" s="42"/>
      <c r="GP4683" s="42"/>
      <c r="GQ4683" s="42"/>
      <c r="GR4683" s="42"/>
      <c r="GS4683" s="42"/>
      <c r="GT4683" s="42"/>
    </row>
    <row r="4684" spans="32:202" x14ac:dyDescent="0.35">
      <c r="AF4684" s="42"/>
      <c r="AG4684" s="42"/>
      <c r="EX4684" s="42"/>
      <c r="EY4684" s="42"/>
      <c r="GP4684" s="42"/>
      <c r="GQ4684" s="42"/>
      <c r="GR4684" s="42"/>
      <c r="GS4684" s="42"/>
      <c r="GT4684" s="42"/>
    </row>
    <row r="4685" spans="32:202" x14ac:dyDescent="0.35">
      <c r="AF4685" s="42"/>
      <c r="AG4685" s="42"/>
      <c r="EX4685" s="42"/>
      <c r="EY4685" s="42"/>
      <c r="GP4685" s="42"/>
      <c r="GQ4685" s="42"/>
      <c r="GR4685" s="42"/>
      <c r="GS4685" s="42"/>
      <c r="GT4685" s="42"/>
    </row>
    <row r="4686" spans="32:202" x14ac:dyDescent="0.35">
      <c r="AF4686" s="42"/>
      <c r="AG4686" s="42"/>
      <c r="EX4686" s="42"/>
      <c r="EY4686" s="42"/>
      <c r="GP4686" s="42"/>
      <c r="GQ4686" s="42"/>
      <c r="GR4686" s="42"/>
      <c r="GS4686" s="42"/>
      <c r="GT4686" s="42"/>
    </row>
    <row r="4687" spans="32:202" x14ac:dyDescent="0.35">
      <c r="AF4687" s="42"/>
      <c r="AG4687" s="42"/>
      <c r="EX4687" s="42"/>
      <c r="EY4687" s="42"/>
      <c r="GP4687" s="42"/>
      <c r="GQ4687" s="42"/>
      <c r="GR4687" s="42"/>
      <c r="GS4687" s="42"/>
      <c r="GT4687" s="42"/>
    </row>
    <row r="4688" spans="32:202" x14ac:dyDescent="0.35">
      <c r="AF4688" s="42"/>
      <c r="AG4688" s="42"/>
      <c r="EX4688" s="42"/>
      <c r="EY4688" s="42"/>
      <c r="GP4688" s="42"/>
      <c r="GQ4688" s="42"/>
      <c r="GR4688" s="42"/>
      <c r="GS4688" s="42"/>
      <c r="GT4688" s="42"/>
    </row>
    <row r="4689" spans="32:202" x14ac:dyDescent="0.35">
      <c r="AF4689" s="42"/>
      <c r="AG4689" s="42"/>
      <c r="EX4689" s="42"/>
      <c r="EY4689" s="42"/>
      <c r="GP4689" s="42"/>
      <c r="GQ4689" s="42"/>
      <c r="GR4689" s="42"/>
      <c r="GS4689" s="42"/>
      <c r="GT4689" s="42"/>
    </row>
    <row r="4690" spans="32:202" x14ac:dyDescent="0.35">
      <c r="AF4690" s="42"/>
      <c r="AG4690" s="42"/>
      <c r="EX4690" s="42"/>
      <c r="EY4690" s="42"/>
      <c r="GP4690" s="42"/>
      <c r="GQ4690" s="42"/>
      <c r="GR4690" s="42"/>
      <c r="GS4690" s="42"/>
      <c r="GT4690" s="42"/>
    </row>
    <row r="4691" spans="32:202" x14ac:dyDescent="0.35">
      <c r="AF4691" s="42"/>
      <c r="AG4691" s="42"/>
      <c r="EX4691" s="42"/>
      <c r="EY4691" s="42"/>
      <c r="GP4691" s="42"/>
      <c r="GQ4691" s="42"/>
      <c r="GR4691" s="42"/>
      <c r="GS4691" s="42"/>
      <c r="GT4691" s="42"/>
    </row>
    <row r="4692" spans="32:202" x14ac:dyDescent="0.35">
      <c r="AF4692" s="42"/>
      <c r="AG4692" s="42"/>
      <c r="EX4692" s="42"/>
      <c r="EY4692" s="42"/>
      <c r="GP4692" s="42"/>
      <c r="GQ4692" s="42"/>
      <c r="GR4692" s="42"/>
      <c r="GS4692" s="42"/>
      <c r="GT4692" s="42"/>
    </row>
    <row r="4693" spans="32:202" x14ac:dyDescent="0.35">
      <c r="AF4693" s="42"/>
      <c r="AG4693" s="42"/>
      <c r="EX4693" s="42"/>
      <c r="EY4693" s="42"/>
      <c r="GP4693" s="42"/>
      <c r="GQ4693" s="42"/>
      <c r="GR4693" s="42"/>
      <c r="GS4693" s="42"/>
      <c r="GT4693" s="42"/>
    </row>
    <row r="4694" spans="32:202" x14ac:dyDescent="0.35">
      <c r="AF4694" s="42"/>
      <c r="AG4694" s="42"/>
      <c r="EX4694" s="42"/>
      <c r="EY4694" s="42"/>
      <c r="GP4694" s="42"/>
      <c r="GQ4694" s="42"/>
      <c r="GR4694" s="42"/>
      <c r="GS4694" s="42"/>
      <c r="GT4694" s="42"/>
    </row>
    <row r="4695" spans="32:202" x14ac:dyDescent="0.35">
      <c r="AF4695" s="42"/>
      <c r="AG4695" s="42"/>
      <c r="EX4695" s="42"/>
      <c r="EY4695" s="42"/>
      <c r="GP4695" s="42"/>
      <c r="GQ4695" s="42"/>
      <c r="GR4695" s="42"/>
      <c r="GS4695" s="42"/>
      <c r="GT4695" s="42"/>
    </row>
    <row r="4696" spans="32:202" x14ac:dyDescent="0.35">
      <c r="AF4696" s="42"/>
      <c r="AG4696" s="42"/>
      <c r="EX4696" s="42"/>
      <c r="EY4696" s="42"/>
      <c r="GP4696" s="42"/>
      <c r="GQ4696" s="42"/>
      <c r="GR4696" s="42"/>
      <c r="GS4696" s="42"/>
      <c r="GT4696" s="42"/>
    </row>
    <row r="4697" spans="32:202" x14ac:dyDescent="0.35">
      <c r="AF4697" s="42"/>
      <c r="AG4697" s="42"/>
      <c r="EX4697" s="42"/>
      <c r="EY4697" s="42"/>
      <c r="GP4697" s="42"/>
      <c r="GQ4697" s="42"/>
      <c r="GR4697" s="42"/>
      <c r="GS4697" s="42"/>
      <c r="GT4697" s="42"/>
    </row>
    <row r="4698" spans="32:202" x14ac:dyDescent="0.35">
      <c r="AF4698" s="42"/>
      <c r="AG4698" s="42"/>
      <c r="EX4698" s="42"/>
      <c r="EY4698" s="42"/>
      <c r="GP4698" s="42"/>
      <c r="GQ4698" s="42"/>
      <c r="GR4698" s="42"/>
      <c r="GS4698" s="42"/>
      <c r="GT4698" s="42"/>
    </row>
    <row r="4699" spans="32:202" x14ac:dyDescent="0.35">
      <c r="AF4699" s="42"/>
      <c r="AG4699" s="42"/>
      <c r="EX4699" s="42"/>
      <c r="EY4699" s="42"/>
      <c r="GP4699" s="42"/>
      <c r="GQ4699" s="42"/>
      <c r="GR4699" s="42"/>
      <c r="GS4699" s="42"/>
      <c r="GT4699" s="42"/>
    </row>
    <row r="4700" spans="32:202" x14ac:dyDescent="0.35">
      <c r="AF4700" s="42"/>
      <c r="AG4700" s="42"/>
      <c r="EX4700" s="42"/>
      <c r="EY4700" s="42"/>
      <c r="GP4700" s="42"/>
      <c r="GQ4700" s="42"/>
      <c r="GR4700" s="42"/>
      <c r="GS4700" s="42"/>
      <c r="GT4700" s="42"/>
    </row>
    <row r="4701" spans="32:202" x14ac:dyDescent="0.35">
      <c r="AF4701" s="42"/>
      <c r="AG4701" s="42"/>
      <c r="EX4701" s="42"/>
      <c r="EY4701" s="42"/>
      <c r="GP4701" s="42"/>
      <c r="GQ4701" s="42"/>
      <c r="GR4701" s="42"/>
      <c r="GS4701" s="42"/>
      <c r="GT4701" s="42"/>
    </row>
    <row r="4702" spans="32:202" x14ac:dyDescent="0.35">
      <c r="AF4702" s="42"/>
      <c r="AG4702" s="42"/>
      <c r="EX4702" s="42"/>
      <c r="EY4702" s="42"/>
      <c r="GP4702" s="42"/>
      <c r="GQ4702" s="42"/>
      <c r="GR4702" s="42"/>
      <c r="GS4702" s="42"/>
      <c r="GT4702" s="42"/>
    </row>
    <row r="4703" spans="32:202" x14ac:dyDescent="0.35">
      <c r="AF4703" s="42"/>
      <c r="AG4703" s="42"/>
      <c r="EX4703" s="42"/>
      <c r="EY4703" s="42"/>
      <c r="GP4703" s="42"/>
      <c r="GQ4703" s="42"/>
      <c r="GR4703" s="42"/>
      <c r="GS4703" s="42"/>
      <c r="GT4703" s="42"/>
    </row>
    <row r="4704" spans="32:202" x14ac:dyDescent="0.35">
      <c r="AF4704" s="42"/>
      <c r="AG4704" s="42"/>
      <c r="EX4704" s="42"/>
      <c r="EY4704" s="42"/>
      <c r="GP4704" s="42"/>
      <c r="GQ4704" s="42"/>
      <c r="GR4704" s="42"/>
      <c r="GS4704" s="42"/>
      <c r="GT4704" s="42"/>
    </row>
    <row r="4705" spans="32:202" x14ac:dyDescent="0.35">
      <c r="AF4705" s="42"/>
      <c r="AG4705" s="42"/>
      <c r="EX4705" s="42"/>
      <c r="EY4705" s="42"/>
      <c r="GP4705" s="42"/>
      <c r="GQ4705" s="42"/>
      <c r="GR4705" s="42"/>
      <c r="GS4705" s="42"/>
      <c r="GT4705" s="42"/>
    </row>
    <row r="4706" spans="32:202" x14ac:dyDescent="0.35">
      <c r="AF4706" s="42"/>
      <c r="AG4706" s="42"/>
      <c r="EX4706" s="42"/>
      <c r="EY4706" s="42"/>
      <c r="GP4706" s="42"/>
      <c r="GQ4706" s="42"/>
      <c r="GR4706" s="42"/>
      <c r="GS4706" s="42"/>
      <c r="GT4706" s="42"/>
    </row>
    <row r="4707" spans="32:202" x14ac:dyDescent="0.35">
      <c r="AF4707" s="42"/>
      <c r="AG4707" s="42"/>
      <c r="EX4707" s="42"/>
      <c r="EY4707" s="42"/>
      <c r="GP4707" s="42"/>
      <c r="GQ4707" s="42"/>
      <c r="GR4707" s="42"/>
      <c r="GS4707" s="42"/>
      <c r="GT4707" s="42"/>
    </row>
    <row r="4708" spans="32:202" x14ac:dyDescent="0.35">
      <c r="AF4708" s="42"/>
      <c r="AG4708" s="42"/>
      <c r="EX4708" s="42"/>
      <c r="EY4708" s="42"/>
      <c r="GP4708" s="42"/>
      <c r="GQ4708" s="42"/>
      <c r="GR4708" s="42"/>
      <c r="GS4708" s="42"/>
      <c r="GT4708" s="42"/>
    </row>
    <row r="4709" spans="32:202" x14ac:dyDescent="0.35">
      <c r="AF4709" s="42"/>
      <c r="AG4709" s="42"/>
      <c r="EX4709" s="42"/>
      <c r="EY4709" s="42"/>
      <c r="GP4709" s="42"/>
      <c r="GQ4709" s="42"/>
      <c r="GR4709" s="42"/>
      <c r="GS4709" s="42"/>
      <c r="GT4709" s="42"/>
    </row>
    <row r="4710" spans="32:202" x14ac:dyDescent="0.35">
      <c r="AF4710" s="42"/>
      <c r="AG4710" s="42"/>
      <c r="EX4710" s="42"/>
      <c r="EY4710" s="42"/>
      <c r="GP4710" s="42"/>
      <c r="GQ4710" s="42"/>
      <c r="GR4710" s="42"/>
      <c r="GS4710" s="42"/>
      <c r="GT4710" s="42"/>
    </row>
    <row r="4711" spans="32:202" x14ac:dyDescent="0.35">
      <c r="AF4711" s="42"/>
      <c r="AG4711" s="42"/>
      <c r="EX4711" s="42"/>
      <c r="EY4711" s="42"/>
      <c r="GP4711" s="42"/>
      <c r="GQ4711" s="42"/>
      <c r="GR4711" s="42"/>
      <c r="GS4711" s="42"/>
      <c r="GT4711" s="42"/>
    </row>
    <row r="4712" spans="32:202" x14ac:dyDescent="0.35">
      <c r="AF4712" s="42"/>
      <c r="AG4712" s="42"/>
      <c r="EX4712" s="42"/>
      <c r="EY4712" s="42"/>
      <c r="GP4712" s="42"/>
      <c r="GQ4712" s="42"/>
      <c r="GR4712" s="42"/>
      <c r="GS4712" s="42"/>
      <c r="GT4712" s="42"/>
    </row>
    <row r="4713" spans="32:202" x14ac:dyDescent="0.35">
      <c r="AF4713" s="42"/>
      <c r="AG4713" s="42"/>
      <c r="EX4713" s="42"/>
      <c r="EY4713" s="42"/>
      <c r="GP4713" s="42"/>
      <c r="GQ4713" s="42"/>
      <c r="GR4713" s="42"/>
      <c r="GS4713" s="42"/>
      <c r="GT4713" s="42"/>
    </row>
    <row r="4714" spans="32:202" x14ac:dyDescent="0.35">
      <c r="AF4714" s="42"/>
      <c r="AG4714" s="42"/>
      <c r="EX4714" s="42"/>
      <c r="EY4714" s="42"/>
      <c r="GP4714" s="42"/>
      <c r="GQ4714" s="42"/>
      <c r="GR4714" s="42"/>
      <c r="GS4714" s="42"/>
      <c r="GT4714" s="42"/>
    </row>
    <row r="4715" spans="32:202" x14ac:dyDescent="0.35">
      <c r="AF4715" s="42"/>
      <c r="AG4715" s="42"/>
      <c r="EX4715" s="42"/>
      <c r="EY4715" s="42"/>
      <c r="GP4715" s="42"/>
      <c r="GQ4715" s="42"/>
      <c r="GR4715" s="42"/>
      <c r="GS4715" s="42"/>
      <c r="GT4715" s="42"/>
    </row>
    <row r="4716" spans="32:202" x14ac:dyDescent="0.35">
      <c r="AF4716" s="42"/>
      <c r="AG4716" s="42"/>
      <c r="EX4716" s="42"/>
      <c r="EY4716" s="42"/>
      <c r="GP4716" s="42"/>
      <c r="GQ4716" s="42"/>
      <c r="GR4716" s="42"/>
      <c r="GS4716" s="42"/>
      <c r="GT4716" s="42"/>
    </row>
    <row r="4717" spans="32:202" x14ac:dyDescent="0.35">
      <c r="AF4717" s="42"/>
      <c r="AG4717" s="42"/>
      <c r="EX4717" s="42"/>
      <c r="EY4717" s="42"/>
      <c r="GP4717" s="42"/>
      <c r="GQ4717" s="42"/>
      <c r="GR4717" s="42"/>
      <c r="GS4717" s="42"/>
      <c r="GT4717" s="42"/>
    </row>
    <row r="4718" spans="32:202" x14ac:dyDescent="0.35">
      <c r="AF4718" s="42"/>
      <c r="AG4718" s="42"/>
      <c r="EX4718" s="42"/>
      <c r="EY4718" s="42"/>
      <c r="GP4718" s="42"/>
      <c r="GQ4718" s="42"/>
      <c r="GR4718" s="42"/>
      <c r="GS4718" s="42"/>
      <c r="GT4718" s="42"/>
    </row>
    <row r="4719" spans="32:202" x14ac:dyDescent="0.35">
      <c r="AF4719" s="42"/>
      <c r="AG4719" s="42"/>
      <c r="EX4719" s="42"/>
      <c r="EY4719" s="42"/>
      <c r="GP4719" s="42"/>
      <c r="GQ4719" s="42"/>
      <c r="GR4719" s="42"/>
      <c r="GS4719" s="42"/>
      <c r="GT4719" s="42"/>
    </row>
    <row r="4720" spans="32:202" x14ac:dyDescent="0.35">
      <c r="AF4720" s="42"/>
      <c r="AG4720" s="42"/>
      <c r="EX4720" s="42"/>
      <c r="EY4720" s="42"/>
      <c r="GP4720" s="42"/>
      <c r="GQ4720" s="42"/>
      <c r="GR4720" s="42"/>
      <c r="GS4720" s="42"/>
      <c r="GT4720" s="42"/>
    </row>
    <row r="4721" spans="32:202" x14ac:dyDescent="0.35">
      <c r="AF4721" s="42"/>
      <c r="AG4721" s="42"/>
      <c r="EX4721" s="42"/>
      <c r="EY4721" s="42"/>
      <c r="GP4721" s="42"/>
      <c r="GQ4721" s="42"/>
      <c r="GR4721" s="42"/>
      <c r="GS4721" s="42"/>
      <c r="GT4721" s="42"/>
    </row>
    <row r="4722" spans="32:202" x14ac:dyDescent="0.35">
      <c r="AF4722" s="42"/>
      <c r="AG4722" s="42"/>
      <c r="EX4722" s="42"/>
      <c r="EY4722" s="42"/>
      <c r="GP4722" s="42"/>
      <c r="GQ4722" s="42"/>
      <c r="GR4722" s="42"/>
      <c r="GS4722" s="42"/>
      <c r="GT4722" s="42"/>
    </row>
    <row r="4723" spans="32:202" x14ac:dyDescent="0.35">
      <c r="AF4723" s="42"/>
      <c r="AG4723" s="42"/>
      <c r="EX4723" s="42"/>
      <c r="EY4723" s="42"/>
      <c r="GP4723" s="42"/>
      <c r="GQ4723" s="42"/>
      <c r="GR4723" s="42"/>
      <c r="GS4723" s="42"/>
      <c r="GT4723" s="42"/>
    </row>
    <row r="4724" spans="32:202" x14ac:dyDescent="0.35">
      <c r="AF4724" s="42"/>
      <c r="AG4724" s="42"/>
      <c r="EX4724" s="42"/>
      <c r="EY4724" s="42"/>
      <c r="GP4724" s="42"/>
      <c r="GQ4724" s="42"/>
      <c r="GR4724" s="42"/>
      <c r="GS4724" s="42"/>
      <c r="GT4724" s="42"/>
    </row>
    <row r="4725" spans="32:202" x14ac:dyDescent="0.35">
      <c r="AF4725" s="42"/>
      <c r="AG4725" s="42"/>
      <c r="EX4725" s="42"/>
      <c r="EY4725" s="42"/>
      <c r="GP4725" s="42"/>
      <c r="GQ4725" s="42"/>
      <c r="GR4725" s="42"/>
      <c r="GS4725" s="42"/>
      <c r="GT4725" s="42"/>
    </row>
    <row r="4726" spans="32:202" x14ac:dyDescent="0.35">
      <c r="AF4726" s="42"/>
      <c r="AG4726" s="42"/>
      <c r="EX4726" s="42"/>
      <c r="EY4726" s="42"/>
      <c r="GP4726" s="42"/>
      <c r="GQ4726" s="42"/>
      <c r="GR4726" s="42"/>
      <c r="GS4726" s="42"/>
      <c r="GT4726" s="42"/>
    </row>
    <row r="4727" spans="32:202" x14ac:dyDescent="0.35">
      <c r="AF4727" s="42"/>
      <c r="AG4727" s="42"/>
      <c r="EX4727" s="42"/>
      <c r="EY4727" s="42"/>
      <c r="GP4727" s="42"/>
      <c r="GQ4727" s="42"/>
      <c r="GR4727" s="42"/>
      <c r="GS4727" s="42"/>
      <c r="GT4727" s="42"/>
    </row>
    <row r="4728" spans="32:202" x14ac:dyDescent="0.35">
      <c r="AF4728" s="42"/>
      <c r="AG4728" s="42"/>
      <c r="EX4728" s="42"/>
      <c r="EY4728" s="42"/>
      <c r="GP4728" s="42"/>
      <c r="GQ4728" s="42"/>
      <c r="GR4728" s="42"/>
      <c r="GS4728" s="42"/>
      <c r="GT4728" s="42"/>
    </row>
    <row r="4729" spans="32:202" x14ac:dyDescent="0.35">
      <c r="AF4729" s="42"/>
      <c r="AG4729" s="42"/>
      <c r="EX4729" s="42"/>
      <c r="EY4729" s="42"/>
      <c r="GP4729" s="42"/>
      <c r="GQ4729" s="42"/>
      <c r="GR4729" s="42"/>
      <c r="GS4729" s="42"/>
      <c r="GT4729" s="42"/>
    </row>
    <row r="4730" spans="32:202" x14ac:dyDescent="0.35">
      <c r="AF4730" s="42"/>
      <c r="AG4730" s="42"/>
      <c r="EX4730" s="42"/>
      <c r="EY4730" s="42"/>
      <c r="GP4730" s="42"/>
      <c r="GQ4730" s="42"/>
      <c r="GR4730" s="42"/>
      <c r="GS4730" s="42"/>
      <c r="GT4730" s="42"/>
    </row>
    <row r="4731" spans="32:202" x14ac:dyDescent="0.35">
      <c r="AF4731" s="42"/>
      <c r="AG4731" s="42"/>
      <c r="EX4731" s="42"/>
      <c r="EY4731" s="42"/>
      <c r="GP4731" s="42"/>
      <c r="GQ4731" s="42"/>
      <c r="GR4731" s="42"/>
      <c r="GS4731" s="42"/>
      <c r="GT4731" s="42"/>
    </row>
    <row r="4732" spans="32:202" x14ac:dyDescent="0.35">
      <c r="AF4732" s="42"/>
      <c r="AG4732" s="42"/>
      <c r="EX4732" s="42"/>
      <c r="EY4732" s="42"/>
      <c r="GP4732" s="42"/>
      <c r="GQ4732" s="42"/>
      <c r="GR4732" s="42"/>
      <c r="GS4732" s="42"/>
      <c r="GT4732" s="42"/>
    </row>
    <row r="4733" spans="32:202" x14ac:dyDescent="0.35">
      <c r="AF4733" s="42"/>
      <c r="AG4733" s="42"/>
      <c r="EX4733" s="42"/>
      <c r="EY4733" s="42"/>
      <c r="GP4733" s="42"/>
      <c r="GQ4733" s="42"/>
      <c r="GR4733" s="42"/>
      <c r="GS4733" s="42"/>
      <c r="GT4733" s="42"/>
    </row>
    <row r="4734" spans="32:202" x14ac:dyDescent="0.35">
      <c r="AF4734" s="42"/>
      <c r="AG4734" s="42"/>
      <c r="EX4734" s="42"/>
      <c r="EY4734" s="42"/>
      <c r="GP4734" s="42"/>
      <c r="GQ4734" s="42"/>
      <c r="GR4734" s="42"/>
      <c r="GS4734" s="42"/>
      <c r="GT4734" s="42"/>
    </row>
    <row r="4735" spans="32:202" x14ac:dyDescent="0.35">
      <c r="AF4735" s="42"/>
      <c r="AG4735" s="42"/>
      <c r="EX4735" s="42"/>
      <c r="EY4735" s="42"/>
      <c r="GP4735" s="42"/>
      <c r="GQ4735" s="42"/>
      <c r="GR4735" s="42"/>
      <c r="GS4735" s="42"/>
      <c r="GT4735" s="42"/>
    </row>
    <row r="4736" spans="32:202" x14ac:dyDescent="0.35">
      <c r="AF4736" s="42"/>
      <c r="AG4736" s="42"/>
      <c r="EX4736" s="42"/>
      <c r="EY4736" s="42"/>
      <c r="GP4736" s="42"/>
      <c r="GQ4736" s="42"/>
      <c r="GR4736" s="42"/>
      <c r="GS4736" s="42"/>
      <c r="GT4736" s="42"/>
    </row>
    <row r="4737" spans="32:202" x14ac:dyDescent="0.35">
      <c r="AF4737" s="42"/>
      <c r="AG4737" s="42"/>
      <c r="EX4737" s="42"/>
      <c r="EY4737" s="42"/>
      <c r="GP4737" s="42"/>
      <c r="GQ4737" s="42"/>
      <c r="GR4737" s="42"/>
      <c r="GS4737" s="42"/>
      <c r="GT4737" s="42"/>
    </row>
    <row r="4738" spans="32:202" x14ac:dyDescent="0.35">
      <c r="AF4738" s="42"/>
      <c r="AG4738" s="42"/>
      <c r="EX4738" s="42"/>
      <c r="EY4738" s="42"/>
      <c r="GP4738" s="42"/>
      <c r="GQ4738" s="42"/>
      <c r="GR4738" s="42"/>
      <c r="GS4738" s="42"/>
      <c r="GT4738" s="42"/>
    </row>
    <row r="4739" spans="32:202" x14ac:dyDescent="0.35">
      <c r="AF4739" s="42"/>
      <c r="AG4739" s="42"/>
      <c r="EX4739" s="42"/>
      <c r="EY4739" s="42"/>
      <c r="GP4739" s="42"/>
      <c r="GQ4739" s="42"/>
      <c r="GR4739" s="42"/>
      <c r="GS4739" s="42"/>
      <c r="GT4739" s="42"/>
    </row>
    <row r="4740" spans="32:202" x14ac:dyDescent="0.35">
      <c r="AF4740" s="42"/>
      <c r="AG4740" s="42"/>
      <c r="EX4740" s="42"/>
      <c r="EY4740" s="42"/>
      <c r="GP4740" s="42"/>
      <c r="GQ4740" s="42"/>
      <c r="GR4740" s="42"/>
      <c r="GS4740" s="42"/>
      <c r="GT4740" s="42"/>
    </row>
    <row r="4741" spans="32:202" x14ac:dyDescent="0.35">
      <c r="AF4741" s="42"/>
      <c r="AG4741" s="42"/>
      <c r="EX4741" s="42"/>
      <c r="EY4741" s="42"/>
      <c r="GP4741" s="42"/>
      <c r="GQ4741" s="42"/>
      <c r="GR4741" s="42"/>
      <c r="GS4741" s="42"/>
      <c r="GT4741" s="42"/>
    </row>
    <row r="4742" spans="32:202" x14ac:dyDescent="0.35">
      <c r="AF4742" s="42"/>
      <c r="AG4742" s="42"/>
      <c r="EX4742" s="42"/>
      <c r="EY4742" s="42"/>
      <c r="GP4742" s="42"/>
      <c r="GQ4742" s="42"/>
      <c r="GR4742" s="42"/>
      <c r="GS4742" s="42"/>
      <c r="GT4742" s="42"/>
    </row>
    <row r="4743" spans="32:202" x14ac:dyDescent="0.35">
      <c r="AF4743" s="42"/>
      <c r="AG4743" s="42"/>
      <c r="EX4743" s="42"/>
      <c r="EY4743" s="42"/>
      <c r="GP4743" s="42"/>
      <c r="GQ4743" s="42"/>
      <c r="GR4743" s="42"/>
      <c r="GS4743" s="42"/>
      <c r="GT4743" s="42"/>
    </row>
    <row r="4744" spans="32:202" x14ac:dyDescent="0.35">
      <c r="AF4744" s="42"/>
      <c r="AG4744" s="42"/>
      <c r="EX4744" s="42"/>
      <c r="EY4744" s="42"/>
      <c r="GP4744" s="42"/>
      <c r="GQ4744" s="42"/>
      <c r="GR4744" s="42"/>
      <c r="GS4744" s="42"/>
      <c r="GT4744" s="42"/>
    </row>
    <row r="4745" spans="32:202" x14ac:dyDescent="0.35">
      <c r="AF4745" s="42"/>
      <c r="AG4745" s="42"/>
      <c r="EX4745" s="42"/>
      <c r="EY4745" s="42"/>
      <c r="GP4745" s="42"/>
      <c r="GQ4745" s="42"/>
      <c r="GR4745" s="42"/>
      <c r="GS4745" s="42"/>
      <c r="GT4745" s="42"/>
    </row>
    <row r="4746" spans="32:202" x14ac:dyDescent="0.35">
      <c r="AF4746" s="42"/>
      <c r="AG4746" s="42"/>
      <c r="EX4746" s="42"/>
      <c r="EY4746" s="42"/>
      <c r="GP4746" s="42"/>
      <c r="GQ4746" s="42"/>
      <c r="GR4746" s="42"/>
      <c r="GS4746" s="42"/>
      <c r="GT4746" s="42"/>
    </row>
    <row r="4747" spans="32:202" x14ac:dyDescent="0.35">
      <c r="AF4747" s="42"/>
      <c r="AG4747" s="42"/>
      <c r="EX4747" s="42"/>
      <c r="EY4747" s="42"/>
      <c r="GP4747" s="42"/>
      <c r="GQ4747" s="42"/>
      <c r="GR4747" s="42"/>
      <c r="GS4747" s="42"/>
      <c r="GT4747" s="42"/>
    </row>
    <row r="4748" spans="32:202" x14ac:dyDescent="0.35">
      <c r="AF4748" s="42"/>
      <c r="AG4748" s="42"/>
      <c r="EX4748" s="42"/>
      <c r="EY4748" s="42"/>
      <c r="GP4748" s="42"/>
      <c r="GQ4748" s="42"/>
      <c r="GR4748" s="42"/>
      <c r="GS4748" s="42"/>
      <c r="GT4748" s="42"/>
    </row>
    <row r="4749" spans="32:202" x14ac:dyDescent="0.35">
      <c r="AF4749" s="42"/>
      <c r="AG4749" s="42"/>
      <c r="EX4749" s="42"/>
      <c r="EY4749" s="42"/>
      <c r="GP4749" s="42"/>
      <c r="GQ4749" s="42"/>
      <c r="GR4749" s="42"/>
      <c r="GS4749" s="42"/>
      <c r="GT4749" s="42"/>
    </row>
    <row r="4750" spans="32:202" x14ac:dyDescent="0.35">
      <c r="AF4750" s="42"/>
      <c r="AG4750" s="42"/>
      <c r="EX4750" s="42"/>
      <c r="EY4750" s="42"/>
      <c r="GP4750" s="42"/>
      <c r="GQ4750" s="42"/>
      <c r="GR4750" s="42"/>
      <c r="GS4750" s="42"/>
      <c r="GT4750" s="42"/>
    </row>
    <row r="4751" spans="32:202" x14ac:dyDescent="0.35">
      <c r="AF4751" s="42"/>
      <c r="AG4751" s="42"/>
      <c r="EX4751" s="42"/>
      <c r="EY4751" s="42"/>
      <c r="GP4751" s="42"/>
      <c r="GQ4751" s="42"/>
      <c r="GR4751" s="42"/>
      <c r="GS4751" s="42"/>
      <c r="GT4751" s="42"/>
    </row>
    <row r="4752" spans="32:202" x14ac:dyDescent="0.35">
      <c r="AF4752" s="42"/>
      <c r="AG4752" s="42"/>
      <c r="EX4752" s="42"/>
      <c r="EY4752" s="42"/>
      <c r="GP4752" s="42"/>
      <c r="GQ4752" s="42"/>
      <c r="GR4752" s="42"/>
      <c r="GS4752" s="42"/>
      <c r="GT4752" s="42"/>
    </row>
    <row r="4753" spans="32:202" x14ac:dyDescent="0.35">
      <c r="AF4753" s="42"/>
      <c r="AG4753" s="42"/>
      <c r="EX4753" s="42"/>
      <c r="EY4753" s="42"/>
      <c r="GP4753" s="42"/>
      <c r="GQ4753" s="42"/>
      <c r="GR4753" s="42"/>
      <c r="GS4753" s="42"/>
      <c r="GT4753" s="42"/>
    </row>
    <row r="4754" spans="32:202" x14ac:dyDescent="0.35">
      <c r="AF4754" s="42"/>
      <c r="AG4754" s="42"/>
      <c r="EX4754" s="42"/>
      <c r="EY4754" s="42"/>
      <c r="GP4754" s="42"/>
      <c r="GQ4754" s="42"/>
      <c r="GR4754" s="42"/>
      <c r="GS4754" s="42"/>
      <c r="GT4754" s="42"/>
    </row>
    <row r="4755" spans="32:202" x14ac:dyDescent="0.35">
      <c r="AF4755" s="42"/>
      <c r="AG4755" s="42"/>
      <c r="EX4755" s="42"/>
      <c r="EY4755" s="42"/>
      <c r="GP4755" s="42"/>
      <c r="GQ4755" s="42"/>
      <c r="GR4755" s="42"/>
      <c r="GS4755" s="42"/>
      <c r="GT4755" s="42"/>
    </row>
    <row r="4756" spans="32:202" x14ac:dyDescent="0.35">
      <c r="AF4756" s="42"/>
      <c r="AG4756" s="42"/>
      <c r="EX4756" s="42"/>
      <c r="EY4756" s="42"/>
      <c r="GP4756" s="42"/>
      <c r="GQ4756" s="42"/>
      <c r="GR4756" s="42"/>
      <c r="GS4756" s="42"/>
      <c r="GT4756" s="42"/>
    </row>
    <row r="4757" spans="32:202" x14ac:dyDescent="0.35">
      <c r="AF4757" s="42"/>
      <c r="AG4757" s="42"/>
      <c r="EX4757" s="42"/>
      <c r="EY4757" s="42"/>
      <c r="GP4757" s="42"/>
      <c r="GQ4757" s="42"/>
      <c r="GR4757" s="42"/>
      <c r="GS4757" s="42"/>
      <c r="GT4757" s="42"/>
    </row>
    <row r="4758" spans="32:202" x14ac:dyDescent="0.35">
      <c r="AF4758" s="42"/>
      <c r="AG4758" s="42"/>
      <c r="EX4758" s="42"/>
      <c r="EY4758" s="42"/>
      <c r="GP4758" s="42"/>
      <c r="GQ4758" s="42"/>
      <c r="GR4758" s="42"/>
      <c r="GS4758" s="42"/>
      <c r="GT4758" s="42"/>
    </row>
    <row r="4759" spans="32:202" x14ac:dyDescent="0.35">
      <c r="AF4759" s="42"/>
      <c r="AG4759" s="42"/>
      <c r="EX4759" s="42"/>
      <c r="EY4759" s="42"/>
      <c r="GP4759" s="42"/>
      <c r="GQ4759" s="42"/>
      <c r="GR4759" s="42"/>
      <c r="GS4759" s="42"/>
      <c r="GT4759" s="42"/>
    </row>
    <row r="4760" spans="32:202" x14ac:dyDescent="0.35">
      <c r="AF4760" s="42"/>
      <c r="AG4760" s="42"/>
      <c r="EX4760" s="42"/>
      <c r="EY4760" s="42"/>
      <c r="GP4760" s="42"/>
      <c r="GQ4760" s="42"/>
      <c r="GR4760" s="42"/>
      <c r="GS4760" s="42"/>
      <c r="GT4760" s="42"/>
    </row>
    <row r="4761" spans="32:202" x14ac:dyDescent="0.35">
      <c r="AF4761" s="42"/>
      <c r="AG4761" s="42"/>
      <c r="EX4761" s="42"/>
      <c r="EY4761" s="42"/>
      <c r="GP4761" s="42"/>
      <c r="GQ4761" s="42"/>
      <c r="GR4761" s="42"/>
      <c r="GS4761" s="42"/>
      <c r="GT4761" s="42"/>
    </row>
    <row r="4762" spans="32:202" x14ac:dyDescent="0.35">
      <c r="AF4762" s="42"/>
      <c r="AG4762" s="42"/>
      <c r="EX4762" s="42"/>
      <c r="EY4762" s="42"/>
      <c r="GP4762" s="42"/>
      <c r="GQ4762" s="42"/>
      <c r="GR4762" s="42"/>
      <c r="GS4762" s="42"/>
      <c r="GT4762" s="42"/>
    </row>
    <row r="4763" spans="32:202" x14ac:dyDescent="0.35">
      <c r="AF4763" s="42"/>
      <c r="AG4763" s="42"/>
      <c r="EX4763" s="42"/>
      <c r="EY4763" s="42"/>
      <c r="GP4763" s="42"/>
      <c r="GQ4763" s="42"/>
      <c r="GR4763" s="42"/>
      <c r="GS4763" s="42"/>
      <c r="GT4763" s="42"/>
    </row>
    <row r="4764" spans="32:202" x14ac:dyDescent="0.35">
      <c r="AF4764" s="42"/>
      <c r="AG4764" s="42"/>
      <c r="EX4764" s="42"/>
      <c r="EY4764" s="42"/>
      <c r="GP4764" s="42"/>
      <c r="GQ4764" s="42"/>
      <c r="GR4764" s="42"/>
      <c r="GS4764" s="42"/>
      <c r="GT4764" s="42"/>
    </row>
    <row r="4765" spans="32:202" x14ac:dyDescent="0.35">
      <c r="AF4765" s="42"/>
      <c r="AG4765" s="42"/>
      <c r="EX4765" s="42"/>
      <c r="EY4765" s="42"/>
      <c r="GP4765" s="42"/>
      <c r="GQ4765" s="42"/>
      <c r="GR4765" s="42"/>
      <c r="GS4765" s="42"/>
      <c r="GT4765" s="42"/>
    </row>
    <row r="4766" spans="32:202" x14ac:dyDescent="0.35">
      <c r="AF4766" s="42"/>
      <c r="AG4766" s="42"/>
      <c r="EX4766" s="42"/>
      <c r="EY4766" s="42"/>
      <c r="GP4766" s="42"/>
      <c r="GQ4766" s="42"/>
      <c r="GR4766" s="42"/>
      <c r="GS4766" s="42"/>
      <c r="GT4766" s="42"/>
    </row>
    <row r="4767" spans="32:202" x14ac:dyDescent="0.35">
      <c r="AF4767" s="42"/>
      <c r="AG4767" s="42"/>
      <c r="EX4767" s="42"/>
      <c r="EY4767" s="42"/>
      <c r="GP4767" s="42"/>
      <c r="GQ4767" s="42"/>
      <c r="GR4767" s="42"/>
      <c r="GS4767" s="42"/>
      <c r="GT4767" s="42"/>
    </row>
    <row r="4768" spans="32:202" x14ac:dyDescent="0.35">
      <c r="AF4768" s="42"/>
      <c r="AG4768" s="42"/>
      <c r="EX4768" s="42"/>
      <c r="EY4768" s="42"/>
      <c r="GP4768" s="42"/>
      <c r="GQ4768" s="42"/>
      <c r="GR4768" s="42"/>
      <c r="GS4768" s="42"/>
      <c r="GT4768" s="42"/>
    </row>
    <row r="4769" spans="32:202" x14ac:dyDescent="0.35">
      <c r="AF4769" s="42"/>
      <c r="AG4769" s="42"/>
      <c r="EX4769" s="42"/>
      <c r="EY4769" s="42"/>
      <c r="GP4769" s="42"/>
      <c r="GQ4769" s="42"/>
      <c r="GR4769" s="42"/>
      <c r="GS4769" s="42"/>
      <c r="GT4769" s="42"/>
    </row>
    <row r="4770" spans="32:202" x14ac:dyDescent="0.35">
      <c r="AF4770" s="42"/>
      <c r="AG4770" s="42"/>
      <c r="EX4770" s="42"/>
      <c r="EY4770" s="42"/>
      <c r="GP4770" s="42"/>
      <c r="GQ4770" s="42"/>
      <c r="GR4770" s="42"/>
      <c r="GS4770" s="42"/>
      <c r="GT4770" s="42"/>
    </row>
    <row r="4771" spans="32:202" x14ac:dyDescent="0.35">
      <c r="AF4771" s="42"/>
      <c r="AG4771" s="42"/>
      <c r="EX4771" s="42"/>
      <c r="EY4771" s="42"/>
      <c r="GP4771" s="42"/>
      <c r="GQ4771" s="42"/>
      <c r="GR4771" s="42"/>
      <c r="GS4771" s="42"/>
      <c r="GT4771" s="42"/>
    </row>
    <row r="4772" spans="32:202" x14ac:dyDescent="0.35">
      <c r="AF4772" s="42"/>
      <c r="AG4772" s="42"/>
      <c r="EX4772" s="42"/>
      <c r="EY4772" s="42"/>
      <c r="GP4772" s="42"/>
      <c r="GQ4772" s="42"/>
      <c r="GR4772" s="42"/>
      <c r="GS4772" s="42"/>
      <c r="GT4772" s="42"/>
    </row>
    <row r="4773" spans="32:202" x14ac:dyDescent="0.35">
      <c r="AF4773" s="42"/>
      <c r="AG4773" s="42"/>
      <c r="EX4773" s="42"/>
      <c r="EY4773" s="42"/>
      <c r="GP4773" s="42"/>
      <c r="GQ4773" s="42"/>
      <c r="GR4773" s="42"/>
      <c r="GS4773" s="42"/>
      <c r="GT4773" s="42"/>
    </row>
    <row r="4774" spans="32:202" x14ac:dyDescent="0.35">
      <c r="AF4774" s="42"/>
      <c r="AG4774" s="42"/>
      <c r="EX4774" s="42"/>
      <c r="EY4774" s="42"/>
      <c r="GP4774" s="42"/>
      <c r="GQ4774" s="42"/>
      <c r="GR4774" s="42"/>
      <c r="GS4774" s="42"/>
      <c r="GT4774" s="42"/>
    </row>
    <row r="4775" spans="32:202" x14ac:dyDescent="0.35">
      <c r="AF4775" s="42"/>
      <c r="AG4775" s="42"/>
      <c r="EX4775" s="42"/>
      <c r="EY4775" s="42"/>
      <c r="GP4775" s="42"/>
      <c r="GQ4775" s="42"/>
      <c r="GR4775" s="42"/>
      <c r="GS4775" s="42"/>
      <c r="GT4775" s="42"/>
    </row>
    <row r="4776" spans="32:202" x14ac:dyDescent="0.35">
      <c r="AF4776" s="42"/>
      <c r="AG4776" s="42"/>
      <c r="EX4776" s="42"/>
      <c r="EY4776" s="42"/>
      <c r="GP4776" s="42"/>
      <c r="GQ4776" s="42"/>
      <c r="GR4776" s="42"/>
      <c r="GS4776" s="42"/>
      <c r="GT4776" s="42"/>
    </row>
    <row r="4777" spans="32:202" x14ac:dyDescent="0.35">
      <c r="AF4777" s="42"/>
      <c r="AG4777" s="42"/>
      <c r="EX4777" s="42"/>
      <c r="EY4777" s="42"/>
      <c r="GP4777" s="42"/>
      <c r="GQ4777" s="42"/>
      <c r="GR4777" s="42"/>
      <c r="GS4777" s="42"/>
      <c r="GT4777" s="42"/>
    </row>
    <row r="4778" spans="32:202" x14ac:dyDescent="0.35">
      <c r="AF4778" s="42"/>
      <c r="AG4778" s="42"/>
      <c r="EX4778" s="42"/>
      <c r="EY4778" s="42"/>
      <c r="GP4778" s="42"/>
      <c r="GQ4778" s="42"/>
      <c r="GR4778" s="42"/>
      <c r="GS4778" s="42"/>
      <c r="GT4778" s="42"/>
    </row>
    <row r="4779" spans="32:202" x14ac:dyDescent="0.35">
      <c r="AF4779" s="42"/>
      <c r="AG4779" s="42"/>
      <c r="EX4779" s="42"/>
      <c r="EY4779" s="42"/>
      <c r="GP4779" s="42"/>
      <c r="GQ4779" s="42"/>
      <c r="GR4779" s="42"/>
      <c r="GS4779" s="42"/>
      <c r="GT4779" s="42"/>
    </row>
    <row r="4780" spans="32:202" x14ac:dyDescent="0.35">
      <c r="AF4780" s="42"/>
      <c r="AG4780" s="42"/>
      <c r="EX4780" s="42"/>
      <c r="EY4780" s="42"/>
      <c r="GP4780" s="42"/>
      <c r="GQ4780" s="42"/>
      <c r="GR4780" s="42"/>
      <c r="GS4780" s="42"/>
      <c r="GT4780" s="42"/>
    </row>
    <row r="4781" spans="32:202" x14ac:dyDescent="0.35">
      <c r="AF4781" s="42"/>
      <c r="AG4781" s="42"/>
      <c r="EX4781" s="42"/>
      <c r="EY4781" s="42"/>
      <c r="GP4781" s="42"/>
      <c r="GQ4781" s="42"/>
      <c r="GR4781" s="42"/>
      <c r="GS4781" s="42"/>
      <c r="GT4781" s="42"/>
    </row>
    <row r="4782" spans="32:202" x14ac:dyDescent="0.35">
      <c r="AF4782" s="42"/>
      <c r="AG4782" s="42"/>
      <c r="EX4782" s="42"/>
      <c r="EY4782" s="42"/>
      <c r="GP4782" s="42"/>
      <c r="GQ4782" s="42"/>
      <c r="GR4782" s="42"/>
      <c r="GS4782" s="42"/>
      <c r="GT4782" s="42"/>
    </row>
    <row r="4783" spans="32:202" x14ac:dyDescent="0.35">
      <c r="AF4783" s="42"/>
      <c r="AG4783" s="42"/>
      <c r="EX4783" s="42"/>
      <c r="EY4783" s="42"/>
      <c r="GP4783" s="42"/>
      <c r="GQ4783" s="42"/>
      <c r="GR4783" s="42"/>
      <c r="GS4783" s="42"/>
      <c r="GT4783" s="42"/>
    </row>
    <row r="4784" spans="32:202" x14ac:dyDescent="0.35">
      <c r="AF4784" s="42"/>
      <c r="AG4784" s="42"/>
      <c r="EX4784" s="42"/>
      <c r="EY4784" s="42"/>
      <c r="GP4784" s="42"/>
      <c r="GQ4784" s="42"/>
      <c r="GR4784" s="42"/>
      <c r="GS4784" s="42"/>
      <c r="GT4784" s="42"/>
    </row>
    <row r="4785" spans="32:202" x14ac:dyDescent="0.35">
      <c r="AF4785" s="42"/>
      <c r="AG4785" s="42"/>
      <c r="EX4785" s="42"/>
      <c r="EY4785" s="42"/>
      <c r="GP4785" s="42"/>
      <c r="GQ4785" s="42"/>
      <c r="GR4785" s="42"/>
      <c r="GS4785" s="42"/>
      <c r="GT4785" s="42"/>
    </row>
    <row r="4786" spans="32:202" x14ac:dyDescent="0.35">
      <c r="AF4786" s="42"/>
      <c r="AG4786" s="42"/>
      <c r="EX4786" s="42"/>
      <c r="EY4786" s="42"/>
      <c r="GP4786" s="42"/>
      <c r="GQ4786" s="42"/>
      <c r="GR4786" s="42"/>
      <c r="GS4786" s="42"/>
      <c r="GT4786" s="42"/>
    </row>
    <row r="4787" spans="32:202" x14ac:dyDescent="0.35">
      <c r="AF4787" s="42"/>
      <c r="AG4787" s="42"/>
      <c r="EX4787" s="42"/>
      <c r="EY4787" s="42"/>
      <c r="GP4787" s="42"/>
      <c r="GQ4787" s="42"/>
      <c r="GR4787" s="42"/>
      <c r="GS4787" s="42"/>
      <c r="GT4787" s="42"/>
    </row>
    <row r="4788" spans="32:202" x14ac:dyDescent="0.35">
      <c r="AF4788" s="42"/>
      <c r="AG4788" s="42"/>
      <c r="EX4788" s="42"/>
      <c r="EY4788" s="42"/>
      <c r="GP4788" s="42"/>
      <c r="GQ4788" s="42"/>
      <c r="GR4788" s="42"/>
      <c r="GS4788" s="42"/>
      <c r="GT4788" s="42"/>
    </row>
    <row r="4789" spans="32:202" x14ac:dyDescent="0.35">
      <c r="AF4789" s="42"/>
      <c r="AG4789" s="42"/>
      <c r="EX4789" s="42"/>
      <c r="EY4789" s="42"/>
      <c r="GP4789" s="42"/>
      <c r="GQ4789" s="42"/>
      <c r="GR4789" s="42"/>
      <c r="GS4789" s="42"/>
      <c r="GT4789" s="42"/>
    </row>
    <row r="4790" spans="32:202" x14ac:dyDescent="0.35">
      <c r="AF4790" s="42"/>
      <c r="AG4790" s="42"/>
      <c r="EX4790" s="42"/>
      <c r="EY4790" s="42"/>
      <c r="GP4790" s="42"/>
      <c r="GQ4790" s="42"/>
      <c r="GR4790" s="42"/>
      <c r="GS4790" s="42"/>
      <c r="GT4790" s="42"/>
    </row>
    <row r="4791" spans="32:202" x14ac:dyDescent="0.35">
      <c r="AF4791" s="42"/>
      <c r="AG4791" s="42"/>
      <c r="EX4791" s="42"/>
      <c r="EY4791" s="42"/>
      <c r="GP4791" s="42"/>
      <c r="GQ4791" s="42"/>
      <c r="GR4791" s="42"/>
      <c r="GS4791" s="42"/>
      <c r="GT4791" s="42"/>
    </row>
    <row r="4792" spans="32:202" x14ac:dyDescent="0.35">
      <c r="AF4792" s="42"/>
      <c r="AG4792" s="42"/>
      <c r="EX4792" s="42"/>
      <c r="EY4792" s="42"/>
      <c r="GP4792" s="42"/>
      <c r="GQ4792" s="42"/>
      <c r="GR4792" s="42"/>
      <c r="GS4792" s="42"/>
      <c r="GT4792" s="42"/>
    </row>
    <row r="4793" spans="32:202" x14ac:dyDescent="0.35">
      <c r="AF4793" s="42"/>
      <c r="AG4793" s="42"/>
      <c r="EX4793" s="42"/>
      <c r="EY4793" s="42"/>
      <c r="GP4793" s="42"/>
      <c r="GQ4793" s="42"/>
      <c r="GR4793" s="42"/>
      <c r="GS4793" s="42"/>
      <c r="GT4793" s="42"/>
    </row>
    <row r="4794" spans="32:202" x14ac:dyDescent="0.35">
      <c r="AF4794" s="42"/>
      <c r="AG4794" s="42"/>
      <c r="EX4794" s="42"/>
      <c r="EY4794" s="42"/>
      <c r="GP4794" s="42"/>
      <c r="GQ4794" s="42"/>
      <c r="GR4794" s="42"/>
      <c r="GS4794" s="42"/>
      <c r="GT4794" s="42"/>
    </row>
    <row r="4795" spans="32:202" x14ac:dyDescent="0.35">
      <c r="AF4795" s="42"/>
      <c r="AG4795" s="42"/>
      <c r="EX4795" s="42"/>
      <c r="EY4795" s="42"/>
      <c r="GP4795" s="42"/>
      <c r="GQ4795" s="42"/>
      <c r="GR4795" s="42"/>
      <c r="GS4795" s="42"/>
      <c r="GT4795" s="42"/>
    </row>
    <row r="4796" spans="32:202" x14ac:dyDescent="0.35">
      <c r="AF4796" s="42"/>
      <c r="AG4796" s="42"/>
      <c r="EX4796" s="42"/>
      <c r="EY4796" s="42"/>
      <c r="GP4796" s="42"/>
      <c r="GQ4796" s="42"/>
      <c r="GR4796" s="42"/>
      <c r="GS4796" s="42"/>
      <c r="GT4796" s="42"/>
    </row>
    <row r="4797" spans="32:202" x14ac:dyDescent="0.35">
      <c r="AF4797" s="42"/>
      <c r="AG4797" s="42"/>
      <c r="EX4797" s="42"/>
      <c r="EY4797" s="42"/>
      <c r="GP4797" s="42"/>
      <c r="GQ4797" s="42"/>
      <c r="GR4797" s="42"/>
      <c r="GS4797" s="42"/>
      <c r="GT4797" s="42"/>
    </row>
    <row r="4798" spans="32:202" x14ac:dyDescent="0.35">
      <c r="AF4798" s="42"/>
      <c r="AG4798" s="42"/>
      <c r="EX4798" s="42"/>
      <c r="EY4798" s="42"/>
      <c r="GP4798" s="42"/>
      <c r="GQ4798" s="42"/>
      <c r="GR4798" s="42"/>
      <c r="GS4798" s="42"/>
      <c r="GT4798" s="42"/>
    </row>
    <row r="4799" spans="32:202" x14ac:dyDescent="0.35">
      <c r="AF4799" s="42"/>
      <c r="AG4799" s="42"/>
      <c r="EX4799" s="42"/>
      <c r="EY4799" s="42"/>
      <c r="GP4799" s="42"/>
      <c r="GQ4799" s="42"/>
      <c r="GR4799" s="42"/>
      <c r="GS4799" s="42"/>
      <c r="GT4799" s="42"/>
    </row>
    <row r="4800" spans="32:202" x14ac:dyDescent="0.35">
      <c r="AF4800" s="42"/>
      <c r="AG4800" s="42"/>
      <c r="EX4800" s="42"/>
      <c r="EY4800" s="42"/>
      <c r="GP4800" s="42"/>
      <c r="GQ4800" s="42"/>
      <c r="GR4800" s="42"/>
      <c r="GS4800" s="42"/>
      <c r="GT4800" s="42"/>
    </row>
    <row r="4801" spans="32:202" x14ac:dyDescent="0.35">
      <c r="AF4801" s="42"/>
      <c r="AG4801" s="42"/>
      <c r="EX4801" s="42"/>
      <c r="EY4801" s="42"/>
      <c r="GP4801" s="42"/>
      <c r="GQ4801" s="42"/>
      <c r="GR4801" s="42"/>
      <c r="GS4801" s="42"/>
      <c r="GT4801" s="42"/>
    </row>
    <row r="4802" spans="32:202" x14ac:dyDescent="0.35">
      <c r="AF4802" s="42"/>
      <c r="AG4802" s="42"/>
      <c r="EX4802" s="42"/>
      <c r="EY4802" s="42"/>
      <c r="GP4802" s="42"/>
      <c r="GQ4802" s="42"/>
      <c r="GR4802" s="42"/>
      <c r="GS4802" s="42"/>
      <c r="GT4802" s="42"/>
    </row>
    <row r="4803" spans="32:202" x14ac:dyDescent="0.35">
      <c r="AF4803" s="42"/>
      <c r="AG4803" s="42"/>
      <c r="EX4803" s="42"/>
      <c r="EY4803" s="42"/>
      <c r="GP4803" s="42"/>
      <c r="GQ4803" s="42"/>
      <c r="GR4803" s="42"/>
      <c r="GS4803" s="42"/>
      <c r="GT4803" s="42"/>
    </row>
    <row r="4804" spans="32:202" x14ac:dyDescent="0.35">
      <c r="AF4804" s="42"/>
      <c r="AG4804" s="42"/>
      <c r="EX4804" s="42"/>
      <c r="EY4804" s="42"/>
      <c r="GP4804" s="42"/>
      <c r="GQ4804" s="42"/>
      <c r="GR4804" s="42"/>
      <c r="GS4804" s="42"/>
      <c r="GT4804" s="42"/>
    </row>
    <row r="4805" spans="32:202" x14ac:dyDescent="0.35">
      <c r="AF4805" s="42"/>
      <c r="AG4805" s="42"/>
      <c r="EX4805" s="42"/>
      <c r="EY4805" s="42"/>
      <c r="GP4805" s="42"/>
      <c r="GQ4805" s="42"/>
      <c r="GR4805" s="42"/>
      <c r="GS4805" s="42"/>
      <c r="GT4805" s="42"/>
    </row>
    <row r="4806" spans="32:202" x14ac:dyDescent="0.35">
      <c r="AF4806" s="42"/>
      <c r="AG4806" s="42"/>
      <c r="EX4806" s="42"/>
      <c r="EY4806" s="42"/>
      <c r="GP4806" s="42"/>
      <c r="GQ4806" s="42"/>
      <c r="GR4806" s="42"/>
      <c r="GS4806" s="42"/>
      <c r="GT4806" s="42"/>
    </row>
    <row r="4807" spans="32:202" x14ac:dyDescent="0.35">
      <c r="AF4807" s="42"/>
      <c r="AG4807" s="42"/>
      <c r="EX4807" s="42"/>
      <c r="EY4807" s="42"/>
      <c r="GP4807" s="42"/>
      <c r="GQ4807" s="42"/>
      <c r="GR4807" s="42"/>
      <c r="GS4807" s="42"/>
      <c r="GT4807" s="42"/>
    </row>
    <row r="4808" spans="32:202" x14ac:dyDescent="0.35">
      <c r="AF4808" s="42"/>
      <c r="AG4808" s="42"/>
      <c r="EX4808" s="42"/>
      <c r="EY4808" s="42"/>
      <c r="GP4808" s="42"/>
      <c r="GQ4808" s="42"/>
      <c r="GR4808" s="42"/>
      <c r="GS4808" s="42"/>
      <c r="GT4808" s="42"/>
    </row>
    <row r="4809" spans="32:202" x14ac:dyDescent="0.35">
      <c r="AF4809" s="42"/>
      <c r="AG4809" s="42"/>
      <c r="EX4809" s="42"/>
      <c r="EY4809" s="42"/>
      <c r="GP4809" s="42"/>
      <c r="GQ4809" s="42"/>
      <c r="GR4809" s="42"/>
      <c r="GS4809" s="42"/>
      <c r="GT4809" s="42"/>
    </row>
    <row r="4810" spans="32:202" x14ac:dyDescent="0.35">
      <c r="AF4810" s="42"/>
      <c r="AG4810" s="42"/>
      <c r="EX4810" s="42"/>
      <c r="EY4810" s="42"/>
      <c r="GP4810" s="42"/>
      <c r="GQ4810" s="42"/>
      <c r="GR4810" s="42"/>
      <c r="GS4810" s="42"/>
      <c r="GT4810" s="42"/>
    </row>
    <row r="4811" spans="32:202" x14ac:dyDescent="0.35">
      <c r="AF4811" s="42"/>
      <c r="AG4811" s="42"/>
      <c r="EX4811" s="42"/>
      <c r="EY4811" s="42"/>
      <c r="GP4811" s="42"/>
      <c r="GQ4811" s="42"/>
      <c r="GR4811" s="42"/>
      <c r="GS4811" s="42"/>
      <c r="GT4811" s="42"/>
    </row>
    <row r="4812" spans="32:202" x14ac:dyDescent="0.35">
      <c r="AF4812" s="42"/>
      <c r="AG4812" s="42"/>
      <c r="EX4812" s="42"/>
      <c r="EY4812" s="42"/>
      <c r="GP4812" s="42"/>
      <c r="GQ4812" s="42"/>
      <c r="GR4812" s="42"/>
      <c r="GS4812" s="42"/>
      <c r="GT4812" s="42"/>
    </row>
    <row r="4813" spans="32:202" x14ac:dyDescent="0.35">
      <c r="AF4813" s="42"/>
      <c r="AG4813" s="42"/>
      <c r="EX4813" s="42"/>
      <c r="EY4813" s="42"/>
      <c r="GP4813" s="42"/>
      <c r="GQ4813" s="42"/>
      <c r="GR4813" s="42"/>
      <c r="GS4813" s="42"/>
      <c r="GT4813" s="42"/>
    </row>
    <row r="4814" spans="32:202" x14ac:dyDescent="0.35">
      <c r="AF4814" s="42"/>
      <c r="AG4814" s="42"/>
      <c r="EX4814" s="42"/>
      <c r="EY4814" s="42"/>
      <c r="GP4814" s="42"/>
      <c r="GQ4814" s="42"/>
      <c r="GR4814" s="42"/>
      <c r="GS4814" s="42"/>
      <c r="GT4814" s="42"/>
    </row>
    <row r="4815" spans="32:202" x14ac:dyDescent="0.35">
      <c r="AF4815" s="42"/>
      <c r="AG4815" s="42"/>
      <c r="EX4815" s="42"/>
      <c r="EY4815" s="42"/>
      <c r="GP4815" s="42"/>
      <c r="GQ4815" s="42"/>
      <c r="GR4815" s="42"/>
      <c r="GS4815" s="42"/>
      <c r="GT4815" s="42"/>
    </row>
    <row r="4816" spans="32:202" x14ac:dyDescent="0.35">
      <c r="AF4816" s="42"/>
      <c r="AG4816" s="42"/>
      <c r="EX4816" s="42"/>
      <c r="EY4816" s="42"/>
      <c r="GP4816" s="42"/>
      <c r="GQ4816" s="42"/>
      <c r="GR4816" s="42"/>
      <c r="GS4816" s="42"/>
      <c r="GT4816" s="42"/>
    </row>
    <row r="4817" spans="32:202" x14ac:dyDescent="0.35">
      <c r="AF4817" s="42"/>
      <c r="AG4817" s="42"/>
      <c r="EX4817" s="42"/>
      <c r="EY4817" s="42"/>
      <c r="GP4817" s="42"/>
      <c r="GQ4817" s="42"/>
      <c r="GR4817" s="42"/>
      <c r="GS4817" s="42"/>
      <c r="GT4817" s="42"/>
    </row>
    <row r="4818" spans="32:202" x14ac:dyDescent="0.35">
      <c r="AF4818" s="42"/>
      <c r="AG4818" s="42"/>
      <c r="EX4818" s="42"/>
      <c r="EY4818" s="42"/>
      <c r="GP4818" s="42"/>
      <c r="GQ4818" s="42"/>
      <c r="GR4818" s="42"/>
      <c r="GS4818" s="42"/>
      <c r="GT4818" s="42"/>
    </row>
    <row r="4819" spans="32:202" x14ac:dyDescent="0.35">
      <c r="AF4819" s="42"/>
      <c r="AG4819" s="42"/>
      <c r="EX4819" s="42"/>
      <c r="EY4819" s="42"/>
      <c r="GP4819" s="42"/>
      <c r="GQ4819" s="42"/>
      <c r="GR4819" s="42"/>
      <c r="GS4819" s="42"/>
      <c r="GT4819" s="42"/>
    </row>
    <row r="4820" spans="32:202" x14ac:dyDescent="0.35">
      <c r="AF4820" s="42"/>
      <c r="AG4820" s="42"/>
      <c r="EX4820" s="42"/>
      <c r="EY4820" s="42"/>
      <c r="GP4820" s="42"/>
      <c r="GQ4820" s="42"/>
      <c r="GR4820" s="42"/>
      <c r="GS4820" s="42"/>
      <c r="GT4820" s="42"/>
    </row>
    <row r="4821" spans="32:202" x14ac:dyDescent="0.35">
      <c r="AF4821" s="42"/>
      <c r="AG4821" s="42"/>
      <c r="EX4821" s="42"/>
      <c r="EY4821" s="42"/>
      <c r="GP4821" s="42"/>
      <c r="GQ4821" s="42"/>
      <c r="GR4821" s="42"/>
      <c r="GS4821" s="42"/>
      <c r="GT4821" s="42"/>
    </row>
    <row r="4822" spans="32:202" x14ac:dyDescent="0.35">
      <c r="AF4822" s="42"/>
      <c r="AG4822" s="42"/>
      <c r="EX4822" s="42"/>
      <c r="EY4822" s="42"/>
      <c r="GP4822" s="42"/>
      <c r="GQ4822" s="42"/>
      <c r="GR4822" s="42"/>
      <c r="GS4822" s="42"/>
      <c r="GT4822" s="42"/>
    </row>
    <row r="4823" spans="32:202" x14ac:dyDescent="0.35">
      <c r="AF4823" s="42"/>
      <c r="AG4823" s="42"/>
      <c r="EX4823" s="42"/>
      <c r="EY4823" s="42"/>
      <c r="GP4823" s="42"/>
      <c r="GQ4823" s="42"/>
      <c r="GR4823" s="42"/>
      <c r="GS4823" s="42"/>
      <c r="GT4823" s="42"/>
    </row>
    <row r="4824" spans="32:202" x14ac:dyDescent="0.35">
      <c r="AF4824" s="42"/>
      <c r="AG4824" s="42"/>
      <c r="EX4824" s="42"/>
      <c r="EY4824" s="42"/>
      <c r="GP4824" s="42"/>
      <c r="GQ4824" s="42"/>
      <c r="GR4824" s="42"/>
      <c r="GS4824" s="42"/>
      <c r="GT4824" s="42"/>
    </row>
    <row r="4825" spans="32:202" x14ac:dyDescent="0.35">
      <c r="AF4825" s="42"/>
      <c r="AG4825" s="42"/>
      <c r="EX4825" s="42"/>
      <c r="EY4825" s="42"/>
      <c r="GP4825" s="42"/>
      <c r="GQ4825" s="42"/>
      <c r="GR4825" s="42"/>
      <c r="GS4825" s="42"/>
      <c r="GT4825" s="42"/>
    </row>
    <row r="4826" spans="32:202" x14ac:dyDescent="0.35">
      <c r="AF4826" s="42"/>
      <c r="AG4826" s="42"/>
      <c r="EX4826" s="42"/>
      <c r="EY4826" s="42"/>
      <c r="GP4826" s="42"/>
      <c r="GQ4826" s="42"/>
      <c r="GR4826" s="42"/>
      <c r="GS4826" s="42"/>
      <c r="GT4826" s="42"/>
    </row>
    <row r="4827" spans="32:202" x14ac:dyDescent="0.35">
      <c r="AF4827" s="42"/>
      <c r="AG4827" s="42"/>
      <c r="EX4827" s="42"/>
      <c r="EY4827" s="42"/>
      <c r="GP4827" s="42"/>
      <c r="GQ4827" s="42"/>
      <c r="GR4827" s="42"/>
      <c r="GS4827" s="42"/>
      <c r="GT4827" s="42"/>
    </row>
    <row r="4828" spans="32:202" x14ac:dyDescent="0.35">
      <c r="AF4828" s="42"/>
      <c r="AG4828" s="42"/>
      <c r="EX4828" s="42"/>
      <c r="EY4828" s="42"/>
      <c r="GP4828" s="42"/>
      <c r="GQ4828" s="42"/>
      <c r="GR4828" s="42"/>
      <c r="GS4828" s="42"/>
      <c r="GT4828" s="42"/>
    </row>
    <row r="4829" spans="32:202" x14ac:dyDescent="0.35">
      <c r="AF4829" s="42"/>
      <c r="AG4829" s="42"/>
      <c r="EX4829" s="42"/>
      <c r="EY4829" s="42"/>
      <c r="GP4829" s="42"/>
      <c r="GQ4829" s="42"/>
      <c r="GR4829" s="42"/>
      <c r="GS4829" s="42"/>
      <c r="GT4829" s="42"/>
    </row>
    <row r="4830" spans="32:202" x14ac:dyDescent="0.35">
      <c r="AF4830" s="42"/>
      <c r="AG4830" s="42"/>
      <c r="EX4830" s="42"/>
      <c r="EY4830" s="42"/>
      <c r="GP4830" s="42"/>
      <c r="GQ4830" s="42"/>
      <c r="GR4830" s="42"/>
      <c r="GS4830" s="42"/>
      <c r="GT4830" s="42"/>
    </row>
    <row r="4831" spans="32:202" x14ac:dyDescent="0.35">
      <c r="AF4831" s="42"/>
      <c r="AG4831" s="42"/>
      <c r="EX4831" s="42"/>
      <c r="EY4831" s="42"/>
      <c r="GP4831" s="42"/>
      <c r="GQ4831" s="42"/>
      <c r="GR4831" s="42"/>
      <c r="GS4831" s="42"/>
      <c r="GT4831" s="42"/>
    </row>
    <row r="4832" spans="32:202" x14ac:dyDescent="0.35">
      <c r="AF4832" s="42"/>
      <c r="AG4832" s="42"/>
      <c r="EX4832" s="42"/>
      <c r="EY4832" s="42"/>
      <c r="GP4832" s="42"/>
      <c r="GQ4832" s="42"/>
      <c r="GR4832" s="42"/>
      <c r="GS4832" s="42"/>
      <c r="GT4832" s="42"/>
    </row>
    <row r="4833" spans="32:202" x14ac:dyDescent="0.35">
      <c r="AF4833" s="42"/>
      <c r="AG4833" s="42"/>
      <c r="EX4833" s="42"/>
      <c r="EY4833" s="42"/>
      <c r="GP4833" s="42"/>
      <c r="GQ4833" s="42"/>
      <c r="GR4833" s="42"/>
      <c r="GS4833" s="42"/>
      <c r="GT4833" s="42"/>
    </row>
    <row r="4834" spans="32:202" x14ac:dyDescent="0.35">
      <c r="AF4834" s="42"/>
      <c r="AG4834" s="42"/>
      <c r="EX4834" s="42"/>
      <c r="EY4834" s="42"/>
      <c r="GP4834" s="42"/>
      <c r="GQ4834" s="42"/>
      <c r="GR4834" s="42"/>
      <c r="GS4834" s="42"/>
      <c r="GT4834" s="42"/>
    </row>
    <row r="4835" spans="32:202" x14ac:dyDescent="0.35">
      <c r="AF4835" s="42"/>
      <c r="AG4835" s="42"/>
      <c r="EX4835" s="42"/>
      <c r="EY4835" s="42"/>
      <c r="GP4835" s="42"/>
      <c r="GQ4835" s="42"/>
      <c r="GR4835" s="42"/>
      <c r="GS4835" s="42"/>
      <c r="GT4835" s="42"/>
    </row>
    <row r="4836" spans="32:202" x14ac:dyDescent="0.35">
      <c r="AF4836" s="42"/>
      <c r="AG4836" s="42"/>
      <c r="EX4836" s="42"/>
      <c r="EY4836" s="42"/>
      <c r="GP4836" s="42"/>
      <c r="GQ4836" s="42"/>
      <c r="GR4836" s="42"/>
      <c r="GS4836" s="42"/>
      <c r="GT4836" s="42"/>
    </row>
    <row r="4837" spans="32:202" x14ac:dyDescent="0.35">
      <c r="AF4837" s="42"/>
      <c r="AG4837" s="42"/>
      <c r="EX4837" s="42"/>
      <c r="EY4837" s="42"/>
      <c r="GP4837" s="42"/>
      <c r="GQ4837" s="42"/>
      <c r="GR4837" s="42"/>
      <c r="GS4837" s="42"/>
      <c r="GT4837" s="42"/>
    </row>
    <row r="4838" spans="32:202" x14ac:dyDescent="0.35">
      <c r="AF4838" s="42"/>
      <c r="AG4838" s="42"/>
      <c r="EX4838" s="42"/>
      <c r="EY4838" s="42"/>
      <c r="GP4838" s="42"/>
      <c r="GQ4838" s="42"/>
      <c r="GR4838" s="42"/>
      <c r="GS4838" s="42"/>
      <c r="GT4838" s="42"/>
    </row>
    <row r="4839" spans="32:202" x14ac:dyDescent="0.35">
      <c r="AF4839" s="42"/>
      <c r="AG4839" s="42"/>
      <c r="EX4839" s="42"/>
      <c r="EY4839" s="42"/>
      <c r="GP4839" s="42"/>
      <c r="GQ4839" s="42"/>
      <c r="GR4839" s="42"/>
      <c r="GS4839" s="42"/>
      <c r="GT4839" s="42"/>
    </row>
    <row r="4840" spans="32:202" x14ac:dyDescent="0.35">
      <c r="AF4840" s="42"/>
      <c r="AG4840" s="42"/>
      <c r="EX4840" s="42"/>
      <c r="EY4840" s="42"/>
      <c r="GP4840" s="42"/>
      <c r="GQ4840" s="42"/>
      <c r="GR4840" s="42"/>
      <c r="GS4840" s="42"/>
      <c r="GT4840" s="42"/>
    </row>
    <row r="4841" spans="32:202" x14ac:dyDescent="0.35">
      <c r="AF4841" s="42"/>
      <c r="AG4841" s="42"/>
      <c r="EX4841" s="42"/>
      <c r="EY4841" s="42"/>
      <c r="GP4841" s="42"/>
      <c r="GQ4841" s="42"/>
      <c r="GR4841" s="42"/>
      <c r="GS4841" s="42"/>
      <c r="GT4841" s="42"/>
    </row>
    <row r="4842" spans="32:202" x14ac:dyDescent="0.35">
      <c r="AF4842" s="42"/>
      <c r="AG4842" s="42"/>
      <c r="EX4842" s="42"/>
      <c r="EY4842" s="42"/>
      <c r="GP4842" s="42"/>
      <c r="GQ4842" s="42"/>
      <c r="GR4842" s="42"/>
      <c r="GS4842" s="42"/>
      <c r="GT4842" s="42"/>
    </row>
    <row r="4843" spans="32:202" x14ac:dyDescent="0.35">
      <c r="AF4843" s="42"/>
      <c r="AG4843" s="42"/>
      <c r="EX4843" s="42"/>
      <c r="EY4843" s="42"/>
      <c r="GP4843" s="42"/>
      <c r="GQ4843" s="42"/>
      <c r="GR4843" s="42"/>
      <c r="GS4843" s="42"/>
      <c r="GT4843" s="42"/>
    </row>
    <row r="4844" spans="32:202" x14ac:dyDescent="0.35">
      <c r="AF4844" s="42"/>
      <c r="AG4844" s="42"/>
      <c r="EX4844" s="42"/>
      <c r="EY4844" s="42"/>
      <c r="GP4844" s="42"/>
      <c r="GQ4844" s="42"/>
      <c r="GR4844" s="42"/>
      <c r="GS4844" s="42"/>
      <c r="GT4844" s="42"/>
    </row>
    <row r="4845" spans="32:202" x14ac:dyDescent="0.35">
      <c r="AF4845" s="42"/>
      <c r="AG4845" s="42"/>
      <c r="EX4845" s="42"/>
      <c r="EY4845" s="42"/>
      <c r="GP4845" s="42"/>
      <c r="GQ4845" s="42"/>
      <c r="GR4845" s="42"/>
      <c r="GS4845" s="42"/>
      <c r="GT4845" s="42"/>
    </row>
    <row r="4846" spans="32:202" x14ac:dyDescent="0.35">
      <c r="AF4846" s="42"/>
      <c r="AG4846" s="42"/>
      <c r="EX4846" s="42"/>
      <c r="EY4846" s="42"/>
      <c r="GP4846" s="42"/>
      <c r="GQ4846" s="42"/>
      <c r="GR4846" s="42"/>
      <c r="GS4846" s="42"/>
      <c r="GT4846" s="42"/>
    </row>
    <row r="4847" spans="32:202" x14ac:dyDescent="0.35">
      <c r="AF4847" s="42"/>
      <c r="AG4847" s="42"/>
      <c r="EX4847" s="42"/>
      <c r="EY4847" s="42"/>
      <c r="GP4847" s="42"/>
      <c r="GQ4847" s="42"/>
      <c r="GR4847" s="42"/>
      <c r="GS4847" s="42"/>
      <c r="GT4847" s="42"/>
    </row>
    <row r="4848" spans="32:202" x14ac:dyDescent="0.35">
      <c r="AF4848" s="42"/>
      <c r="AG4848" s="42"/>
      <c r="EX4848" s="42"/>
      <c r="EY4848" s="42"/>
      <c r="GP4848" s="42"/>
      <c r="GQ4848" s="42"/>
      <c r="GR4848" s="42"/>
      <c r="GS4848" s="42"/>
      <c r="GT4848" s="42"/>
    </row>
    <row r="4849" spans="32:202" x14ac:dyDescent="0.35">
      <c r="AF4849" s="42"/>
      <c r="AG4849" s="42"/>
      <c r="EX4849" s="42"/>
      <c r="EY4849" s="42"/>
      <c r="GP4849" s="42"/>
      <c r="GQ4849" s="42"/>
      <c r="GR4849" s="42"/>
      <c r="GS4849" s="42"/>
      <c r="GT4849" s="42"/>
    </row>
    <row r="4850" spans="32:202" x14ac:dyDescent="0.35">
      <c r="AF4850" s="42"/>
      <c r="AG4850" s="42"/>
      <c r="EX4850" s="42"/>
      <c r="EY4850" s="42"/>
      <c r="GP4850" s="42"/>
      <c r="GQ4850" s="42"/>
      <c r="GR4850" s="42"/>
      <c r="GS4850" s="42"/>
      <c r="GT4850" s="42"/>
    </row>
    <row r="4851" spans="32:202" x14ac:dyDescent="0.35">
      <c r="AF4851" s="42"/>
      <c r="AG4851" s="42"/>
      <c r="EX4851" s="42"/>
      <c r="EY4851" s="42"/>
      <c r="GP4851" s="42"/>
      <c r="GQ4851" s="42"/>
      <c r="GR4851" s="42"/>
      <c r="GS4851" s="42"/>
      <c r="GT4851" s="42"/>
    </row>
    <row r="4852" spans="32:202" x14ac:dyDescent="0.35">
      <c r="AF4852" s="42"/>
      <c r="AG4852" s="42"/>
      <c r="EX4852" s="42"/>
      <c r="EY4852" s="42"/>
      <c r="GP4852" s="42"/>
      <c r="GQ4852" s="42"/>
      <c r="GR4852" s="42"/>
      <c r="GS4852" s="42"/>
      <c r="GT4852" s="42"/>
    </row>
    <row r="4853" spans="32:202" x14ac:dyDescent="0.35">
      <c r="AF4853" s="42"/>
      <c r="AG4853" s="42"/>
      <c r="EX4853" s="42"/>
      <c r="EY4853" s="42"/>
      <c r="GP4853" s="42"/>
      <c r="GQ4853" s="42"/>
      <c r="GR4853" s="42"/>
      <c r="GS4853" s="42"/>
      <c r="GT4853" s="42"/>
    </row>
    <row r="4854" spans="32:202" x14ac:dyDescent="0.35">
      <c r="AF4854" s="42"/>
      <c r="AG4854" s="42"/>
      <c r="EX4854" s="42"/>
      <c r="EY4854" s="42"/>
      <c r="GP4854" s="42"/>
      <c r="GQ4854" s="42"/>
      <c r="GR4854" s="42"/>
      <c r="GS4854" s="42"/>
      <c r="GT4854" s="42"/>
    </row>
    <row r="4855" spans="32:202" x14ac:dyDescent="0.35">
      <c r="AF4855" s="42"/>
      <c r="AG4855" s="42"/>
      <c r="EX4855" s="42"/>
      <c r="EY4855" s="42"/>
      <c r="GP4855" s="42"/>
      <c r="GQ4855" s="42"/>
      <c r="GR4855" s="42"/>
      <c r="GS4855" s="42"/>
      <c r="GT4855" s="42"/>
    </row>
    <row r="4856" spans="32:202" x14ac:dyDescent="0.35">
      <c r="AF4856" s="42"/>
      <c r="AG4856" s="42"/>
      <c r="EX4856" s="42"/>
      <c r="EY4856" s="42"/>
      <c r="GP4856" s="42"/>
      <c r="GQ4856" s="42"/>
      <c r="GR4856" s="42"/>
      <c r="GS4856" s="42"/>
      <c r="GT4856" s="42"/>
    </row>
    <row r="4857" spans="32:202" x14ac:dyDescent="0.35">
      <c r="AF4857" s="42"/>
      <c r="AG4857" s="42"/>
      <c r="EX4857" s="42"/>
      <c r="EY4857" s="42"/>
      <c r="GP4857" s="42"/>
      <c r="GQ4857" s="42"/>
      <c r="GR4857" s="42"/>
      <c r="GS4857" s="42"/>
      <c r="GT4857" s="42"/>
    </row>
    <row r="4858" spans="32:202" x14ac:dyDescent="0.35">
      <c r="AF4858" s="42"/>
      <c r="AG4858" s="42"/>
      <c r="EX4858" s="42"/>
      <c r="EY4858" s="42"/>
      <c r="GP4858" s="42"/>
      <c r="GQ4858" s="42"/>
      <c r="GR4858" s="42"/>
      <c r="GS4858" s="42"/>
      <c r="GT4858" s="42"/>
    </row>
    <row r="4859" spans="32:202" x14ac:dyDescent="0.35">
      <c r="AF4859" s="42"/>
      <c r="AG4859" s="42"/>
      <c r="EX4859" s="42"/>
      <c r="EY4859" s="42"/>
      <c r="GP4859" s="42"/>
      <c r="GQ4859" s="42"/>
      <c r="GR4859" s="42"/>
      <c r="GS4859" s="42"/>
      <c r="GT4859" s="42"/>
    </row>
    <row r="4860" spans="32:202" x14ac:dyDescent="0.35">
      <c r="AF4860" s="42"/>
      <c r="AG4860" s="42"/>
      <c r="EX4860" s="42"/>
      <c r="EY4860" s="42"/>
      <c r="GP4860" s="42"/>
      <c r="GQ4860" s="42"/>
      <c r="GR4860" s="42"/>
      <c r="GS4860" s="42"/>
      <c r="GT4860" s="42"/>
    </row>
    <row r="4861" spans="32:202" x14ac:dyDescent="0.35">
      <c r="AF4861" s="42"/>
      <c r="AG4861" s="42"/>
      <c r="EX4861" s="42"/>
      <c r="EY4861" s="42"/>
      <c r="GP4861" s="42"/>
      <c r="GQ4861" s="42"/>
      <c r="GR4861" s="42"/>
      <c r="GS4861" s="42"/>
      <c r="GT4861" s="42"/>
    </row>
    <row r="4862" spans="32:202" x14ac:dyDescent="0.35">
      <c r="AF4862" s="42"/>
      <c r="AG4862" s="42"/>
      <c r="EX4862" s="42"/>
      <c r="EY4862" s="42"/>
      <c r="GP4862" s="42"/>
      <c r="GQ4862" s="42"/>
      <c r="GR4862" s="42"/>
      <c r="GS4862" s="42"/>
      <c r="GT4862" s="42"/>
    </row>
    <row r="4863" spans="32:202" x14ac:dyDescent="0.35">
      <c r="AF4863" s="42"/>
      <c r="AG4863" s="42"/>
      <c r="EX4863" s="42"/>
      <c r="EY4863" s="42"/>
      <c r="GP4863" s="42"/>
      <c r="GQ4863" s="42"/>
      <c r="GR4863" s="42"/>
      <c r="GS4863" s="42"/>
      <c r="GT4863" s="42"/>
    </row>
    <row r="4864" spans="32:202" x14ac:dyDescent="0.35">
      <c r="AF4864" s="42"/>
      <c r="AG4864" s="42"/>
      <c r="EX4864" s="42"/>
      <c r="EY4864" s="42"/>
      <c r="GP4864" s="42"/>
      <c r="GQ4864" s="42"/>
      <c r="GR4864" s="42"/>
      <c r="GS4864" s="42"/>
      <c r="GT4864" s="42"/>
    </row>
    <row r="4865" spans="32:202" x14ac:dyDescent="0.35">
      <c r="AF4865" s="42"/>
      <c r="AG4865" s="42"/>
      <c r="EX4865" s="42"/>
      <c r="EY4865" s="42"/>
      <c r="GP4865" s="42"/>
      <c r="GQ4865" s="42"/>
      <c r="GR4865" s="42"/>
      <c r="GS4865" s="42"/>
      <c r="GT4865" s="42"/>
    </row>
    <row r="4866" spans="32:202" x14ac:dyDescent="0.35">
      <c r="AF4866" s="42"/>
      <c r="AG4866" s="42"/>
      <c r="EX4866" s="42"/>
      <c r="EY4866" s="42"/>
      <c r="GP4866" s="42"/>
      <c r="GQ4866" s="42"/>
      <c r="GR4866" s="42"/>
      <c r="GS4866" s="42"/>
      <c r="GT4866" s="42"/>
    </row>
    <row r="4867" spans="32:202" x14ac:dyDescent="0.35">
      <c r="AF4867" s="42"/>
      <c r="AG4867" s="42"/>
      <c r="EX4867" s="42"/>
      <c r="EY4867" s="42"/>
      <c r="GP4867" s="42"/>
      <c r="GQ4867" s="42"/>
      <c r="GR4867" s="42"/>
      <c r="GS4867" s="42"/>
      <c r="GT4867" s="42"/>
    </row>
    <row r="4868" spans="32:202" x14ac:dyDescent="0.35">
      <c r="AF4868" s="42"/>
      <c r="AG4868" s="42"/>
      <c r="EX4868" s="42"/>
      <c r="EY4868" s="42"/>
      <c r="GP4868" s="42"/>
      <c r="GQ4868" s="42"/>
      <c r="GR4868" s="42"/>
      <c r="GS4868" s="42"/>
      <c r="GT4868" s="42"/>
    </row>
    <row r="4869" spans="32:202" x14ac:dyDescent="0.35">
      <c r="AF4869" s="42"/>
      <c r="AG4869" s="42"/>
      <c r="EX4869" s="42"/>
      <c r="EY4869" s="42"/>
      <c r="GP4869" s="42"/>
      <c r="GQ4869" s="42"/>
      <c r="GR4869" s="42"/>
      <c r="GS4869" s="42"/>
      <c r="GT4869" s="42"/>
    </row>
    <row r="4870" spans="32:202" x14ac:dyDescent="0.35">
      <c r="AF4870" s="42"/>
      <c r="AG4870" s="42"/>
      <c r="EX4870" s="42"/>
      <c r="EY4870" s="42"/>
      <c r="GP4870" s="42"/>
      <c r="GQ4870" s="42"/>
      <c r="GR4870" s="42"/>
      <c r="GS4870" s="42"/>
      <c r="GT4870" s="42"/>
    </row>
    <row r="4871" spans="32:202" x14ac:dyDescent="0.35">
      <c r="AF4871" s="42"/>
      <c r="AG4871" s="42"/>
      <c r="EX4871" s="42"/>
      <c r="EY4871" s="42"/>
      <c r="GP4871" s="42"/>
      <c r="GQ4871" s="42"/>
      <c r="GR4871" s="42"/>
      <c r="GS4871" s="42"/>
      <c r="GT4871" s="42"/>
    </row>
    <row r="4872" spans="32:202" x14ac:dyDescent="0.35">
      <c r="AF4872" s="42"/>
      <c r="AG4872" s="42"/>
      <c r="EX4872" s="42"/>
      <c r="EY4872" s="42"/>
      <c r="GP4872" s="42"/>
      <c r="GQ4872" s="42"/>
      <c r="GR4872" s="42"/>
      <c r="GS4872" s="42"/>
      <c r="GT4872" s="42"/>
    </row>
    <row r="4873" spans="32:202" x14ac:dyDescent="0.35">
      <c r="AF4873" s="42"/>
      <c r="AG4873" s="42"/>
      <c r="EX4873" s="42"/>
      <c r="EY4873" s="42"/>
      <c r="GP4873" s="42"/>
      <c r="GQ4873" s="42"/>
      <c r="GR4873" s="42"/>
      <c r="GS4873" s="42"/>
      <c r="GT4873" s="42"/>
    </row>
    <row r="4874" spans="32:202" x14ac:dyDescent="0.35">
      <c r="AF4874" s="42"/>
      <c r="AG4874" s="42"/>
      <c r="EX4874" s="42"/>
      <c r="EY4874" s="42"/>
      <c r="GP4874" s="42"/>
      <c r="GQ4874" s="42"/>
      <c r="GR4874" s="42"/>
      <c r="GS4874" s="42"/>
      <c r="GT4874" s="42"/>
    </row>
    <row r="4875" spans="32:202" x14ac:dyDescent="0.35">
      <c r="AF4875" s="42"/>
      <c r="AG4875" s="42"/>
      <c r="EX4875" s="42"/>
      <c r="EY4875" s="42"/>
      <c r="GP4875" s="42"/>
      <c r="GQ4875" s="42"/>
      <c r="GR4875" s="42"/>
      <c r="GS4875" s="42"/>
      <c r="GT4875" s="42"/>
    </row>
    <row r="4876" spans="32:202" x14ac:dyDescent="0.35">
      <c r="AF4876" s="42"/>
      <c r="AG4876" s="42"/>
      <c r="EX4876" s="42"/>
      <c r="EY4876" s="42"/>
      <c r="GP4876" s="42"/>
      <c r="GQ4876" s="42"/>
      <c r="GR4876" s="42"/>
      <c r="GS4876" s="42"/>
      <c r="GT4876" s="42"/>
    </row>
    <row r="4877" spans="32:202" x14ac:dyDescent="0.35">
      <c r="AF4877" s="42"/>
      <c r="AG4877" s="42"/>
      <c r="EX4877" s="42"/>
      <c r="EY4877" s="42"/>
      <c r="GP4877" s="42"/>
      <c r="GQ4877" s="42"/>
      <c r="GR4877" s="42"/>
      <c r="GS4877" s="42"/>
      <c r="GT4877" s="42"/>
    </row>
    <row r="4878" spans="32:202" x14ac:dyDescent="0.35">
      <c r="AF4878" s="42"/>
      <c r="AG4878" s="42"/>
      <c r="EX4878" s="42"/>
      <c r="EY4878" s="42"/>
      <c r="GP4878" s="42"/>
      <c r="GQ4878" s="42"/>
      <c r="GR4878" s="42"/>
      <c r="GS4878" s="42"/>
      <c r="GT4878" s="42"/>
    </row>
    <row r="4879" spans="32:202" x14ac:dyDescent="0.35">
      <c r="AF4879" s="42"/>
      <c r="AG4879" s="42"/>
      <c r="EX4879" s="42"/>
      <c r="EY4879" s="42"/>
      <c r="GP4879" s="42"/>
      <c r="GQ4879" s="42"/>
      <c r="GR4879" s="42"/>
      <c r="GS4879" s="42"/>
      <c r="GT4879" s="42"/>
    </row>
    <row r="4880" spans="32:202" x14ac:dyDescent="0.35">
      <c r="AF4880" s="42"/>
      <c r="AG4880" s="42"/>
      <c r="EX4880" s="42"/>
      <c r="EY4880" s="42"/>
      <c r="GP4880" s="42"/>
      <c r="GQ4880" s="42"/>
      <c r="GR4880" s="42"/>
      <c r="GS4880" s="42"/>
      <c r="GT4880" s="42"/>
    </row>
    <row r="4881" spans="32:202" x14ac:dyDescent="0.35">
      <c r="AF4881" s="42"/>
      <c r="AG4881" s="42"/>
      <c r="EX4881" s="42"/>
      <c r="EY4881" s="42"/>
      <c r="GP4881" s="42"/>
      <c r="GQ4881" s="42"/>
      <c r="GR4881" s="42"/>
      <c r="GS4881" s="42"/>
      <c r="GT4881" s="42"/>
    </row>
    <row r="4882" spans="32:202" x14ac:dyDescent="0.35">
      <c r="AF4882" s="42"/>
      <c r="AG4882" s="42"/>
      <c r="EX4882" s="42"/>
      <c r="EY4882" s="42"/>
      <c r="GP4882" s="42"/>
      <c r="GQ4882" s="42"/>
      <c r="GR4882" s="42"/>
      <c r="GS4882" s="42"/>
      <c r="GT4882" s="42"/>
    </row>
    <row r="4883" spans="32:202" x14ac:dyDescent="0.35">
      <c r="AF4883" s="42"/>
      <c r="AG4883" s="42"/>
      <c r="EX4883" s="42"/>
      <c r="EY4883" s="42"/>
      <c r="GP4883" s="42"/>
      <c r="GQ4883" s="42"/>
      <c r="GR4883" s="42"/>
      <c r="GS4883" s="42"/>
      <c r="GT4883" s="42"/>
    </row>
    <row r="4884" spans="32:202" x14ac:dyDescent="0.35">
      <c r="AF4884" s="42"/>
      <c r="AG4884" s="42"/>
      <c r="EX4884" s="42"/>
      <c r="EY4884" s="42"/>
      <c r="GP4884" s="42"/>
      <c r="GQ4884" s="42"/>
      <c r="GR4884" s="42"/>
      <c r="GS4884" s="42"/>
      <c r="GT4884" s="42"/>
    </row>
    <row r="4885" spans="32:202" x14ac:dyDescent="0.35">
      <c r="AF4885" s="42"/>
      <c r="AG4885" s="42"/>
      <c r="EX4885" s="42"/>
      <c r="EY4885" s="42"/>
      <c r="GP4885" s="42"/>
      <c r="GQ4885" s="42"/>
      <c r="GR4885" s="42"/>
      <c r="GS4885" s="42"/>
      <c r="GT4885" s="42"/>
    </row>
    <row r="4886" spans="32:202" x14ac:dyDescent="0.35">
      <c r="AF4886" s="42"/>
      <c r="AG4886" s="42"/>
      <c r="EX4886" s="42"/>
      <c r="EY4886" s="42"/>
      <c r="GP4886" s="42"/>
      <c r="GQ4886" s="42"/>
      <c r="GR4886" s="42"/>
      <c r="GS4886" s="42"/>
      <c r="GT4886" s="42"/>
    </row>
    <row r="4887" spans="32:202" x14ac:dyDescent="0.35">
      <c r="AF4887" s="42"/>
      <c r="AG4887" s="42"/>
      <c r="EX4887" s="42"/>
      <c r="EY4887" s="42"/>
      <c r="GP4887" s="42"/>
      <c r="GQ4887" s="42"/>
      <c r="GR4887" s="42"/>
      <c r="GS4887" s="42"/>
      <c r="GT4887" s="42"/>
    </row>
    <row r="4888" spans="32:202" x14ac:dyDescent="0.35">
      <c r="AF4888" s="42"/>
      <c r="AG4888" s="42"/>
      <c r="EX4888" s="42"/>
      <c r="EY4888" s="42"/>
      <c r="GP4888" s="42"/>
      <c r="GQ4888" s="42"/>
      <c r="GR4888" s="42"/>
      <c r="GS4888" s="42"/>
      <c r="GT4888" s="42"/>
    </row>
    <row r="4889" spans="32:202" x14ac:dyDescent="0.35">
      <c r="AF4889" s="42"/>
      <c r="AG4889" s="42"/>
      <c r="EX4889" s="42"/>
      <c r="EY4889" s="42"/>
      <c r="GP4889" s="42"/>
      <c r="GQ4889" s="42"/>
      <c r="GR4889" s="42"/>
      <c r="GS4889" s="42"/>
      <c r="GT4889" s="42"/>
    </row>
    <row r="4890" spans="32:202" x14ac:dyDescent="0.35">
      <c r="AF4890" s="42"/>
      <c r="AG4890" s="42"/>
      <c r="EX4890" s="42"/>
      <c r="EY4890" s="42"/>
      <c r="GP4890" s="42"/>
      <c r="GQ4890" s="42"/>
      <c r="GR4890" s="42"/>
      <c r="GS4890" s="42"/>
      <c r="GT4890" s="42"/>
    </row>
    <row r="4891" spans="32:202" x14ac:dyDescent="0.35">
      <c r="AF4891" s="42"/>
      <c r="AG4891" s="42"/>
      <c r="EX4891" s="42"/>
      <c r="EY4891" s="42"/>
      <c r="GP4891" s="42"/>
      <c r="GQ4891" s="42"/>
      <c r="GR4891" s="42"/>
      <c r="GS4891" s="42"/>
      <c r="GT4891" s="42"/>
    </row>
    <row r="4892" spans="32:202" x14ac:dyDescent="0.35">
      <c r="AF4892" s="42"/>
      <c r="AG4892" s="42"/>
      <c r="EX4892" s="42"/>
      <c r="EY4892" s="42"/>
      <c r="GP4892" s="42"/>
      <c r="GQ4892" s="42"/>
      <c r="GR4892" s="42"/>
      <c r="GS4892" s="42"/>
      <c r="GT4892" s="42"/>
    </row>
    <row r="4893" spans="32:202" x14ac:dyDescent="0.35">
      <c r="AF4893" s="42"/>
      <c r="AG4893" s="42"/>
      <c r="EX4893" s="42"/>
      <c r="EY4893" s="42"/>
      <c r="GP4893" s="42"/>
      <c r="GQ4893" s="42"/>
      <c r="GR4893" s="42"/>
      <c r="GS4893" s="42"/>
      <c r="GT4893" s="42"/>
    </row>
    <row r="4894" spans="32:202" x14ac:dyDescent="0.35">
      <c r="AF4894" s="42"/>
      <c r="AG4894" s="42"/>
      <c r="EX4894" s="42"/>
      <c r="EY4894" s="42"/>
      <c r="GP4894" s="42"/>
      <c r="GQ4894" s="42"/>
      <c r="GR4894" s="42"/>
      <c r="GS4894" s="42"/>
      <c r="GT4894" s="42"/>
    </row>
    <row r="4895" spans="32:202" x14ac:dyDescent="0.35">
      <c r="AF4895" s="42"/>
      <c r="AG4895" s="42"/>
      <c r="EX4895" s="42"/>
      <c r="EY4895" s="42"/>
      <c r="GP4895" s="42"/>
      <c r="GQ4895" s="42"/>
      <c r="GR4895" s="42"/>
      <c r="GS4895" s="42"/>
      <c r="GT4895" s="42"/>
    </row>
    <row r="4896" spans="32:202" x14ac:dyDescent="0.35">
      <c r="AF4896" s="42"/>
      <c r="AG4896" s="42"/>
      <c r="EX4896" s="42"/>
      <c r="EY4896" s="42"/>
      <c r="GP4896" s="42"/>
      <c r="GQ4896" s="42"/>
      <c r="GR4896" s="42"/>
      <c r="GS4896" s="42"/>
      <c r="GT4896" s="42"/>
    </row>
    <row r="4897" spans="32:202" x14ac:dyDescent="0.35">
      <c r="AF4897" s="42"/>
      <c r="AG4897" s="42"/>
      <c r="EX4897" s="42"/>
      <c r="EY4897" s="42"/>
      <c r="GP4897" s="42"/>
      <c r="GQ4897" s="42"/>
      <c r="GR4897" s="42"/>
      <c r="GS4897" s="42"/>
      <c r="GT4897" s="42"/>
    </row>
    <row r="4898" spans="32:202" x14ac:dyDescent="0.35">
      <c r="AF4898" s="42"/>
      <c r="AG4898" s="42"/>
      <c r="EX4898" s="42"/>
      <c r="EY4898" s="42"/>
      <c r="GP4898" s="42"/>
      <c r="GQ4898" s="42"/>
      <c r="GR4898" s="42"/>
      <c r="GS4898" s="42"/>
      <c r="GT4898" s="42"/>
    </row>
    <row r="4899" spans="32:202" x14ac:dyDescent="0.35">
      <c r="AF4899" s="42"/>
      <c r="AG4899" s="42"/>
      <c r="EX4899" s="42"/>
      <c r="EY4899" s="42"/>
      <c r="GP4899" s="42"/>
      <c r="GQ4899" s="42"/>
      <c r="GR4899" s="42"/>
      <c r="GS4899" s="42"/>
      <c r="GT4899" s="42"/>
    </row>
    <row r="4900" spans="32:202" x14ac:dyDescent="0.35">
      <c r="AF4900" s="42"/>
      <c r="AG4900" s="42"/>
      <c r="EX4900" s="42"/>
      <c r="EY4900" s="42"/>
      <c r="GP4900" s="42"/>
      <c r="GQ4900" s="42"/>
      <c r="GR4900" s="42"/>
      <c r="GS4900" s="42"/>
      <c r="GT4900" s="42"/>
    </row>
    <row r="4901" spans="32:202" x14ac:dyDescent="0.35">
      <c r="AF4901" s="42"/>
      <c r="AG4901" s="42"/>
      <c r="EX4901" s="42"/>
      <c r="EY4901" s="42"/>
      <c r="GP4901" s="42"/>
      <c r="GQ4901" s="42"/>
      <c r="GR4901" s="42"/>
      <c r="GS4901" s="42"/>
      <c r="GT4901" s="42"/>
    </row>
    <row r="4902" spans="32:202" x14ac:dyDescent="0.35">
      <c r="AF4902" s="42"/>
      <c r="AG4902" s="42"/>
      <c r="EX4902" s="42"/>
      <c r="EY4902" s="42"/>
      <c r="GP4902" s="42"/>
      <c r="GQ4902" s="42"/>
      <c r="GR4902" s="42"/>
      <c r="GS4902" s="42"/>
      <c r="GT4902" s="42"/>
    </row>
    <row r="4903" spans="32:202" x14ac:dyDescent="0.35">
      <c r="AF4903" s="42"/>
      <c r="AG4903" s="42"/>
      <c r="EX4903" s="42"/>
      <c r="EY4903" s="42"/>
      <c r="GP4903" s="42"/>
      <c r="GQ4903" s="42"/>
      <c r="GR4903" s="42"/>
      <c r="GS4903" s="42"/>
      <c r="GT4903" s="42"/>
    </row>
    <row r="4904" spans="32:202" x14ac:dyDescent="0.35">
      <c r="AF4904" s="42"/>
      <c r="AG4904" s="42"/>
      <c r="EX4904" s="42"/>
      <c r="EY4904" s="42"/>
      <c r="GP4904" s="42"/>
      <c r="GQ4904" s="42"/>
      <c r="GR4904" s="42"/>
      <c r="GS4904" s="42"/>
      <c r="GT4904" s="42"/>
    </row>
    <row r="4905" spans="32:202" x14ac:dyDescent="0.35">
      <c r="AF4905" s="42"/>
      <c r="AG4905" s="42"/>
      <c r="EX4905" s="42"/>
      <c r="EY4905" s="42"/>
      <c r="GP4905" s="42"/>
      <c r="GQ4905" s="42"/>
      <c r="GR4905" s="42"/>
      <c r="GS4905" s="42"/>
      <c r="GT4905" s="42"/>
    </row>
    <row r="4906" spans="32:202" x14ac:dyDescent="0.35">
      <c r="AF4906" s="42"/>
      <c r="AG4906" s="42"/>
      <c r="EX4906" s="42"/>
      <c r="EY4906" s="42"/>
      <c r="GP4906" s="42"/>
      <c r="GQ4906" s="42"/>
      <c r="GR4906" s="42"/>
      <c r="GS4906" s="42"/>
      <c r="GT4906" s="42"/>
    </row>
    <row r="4907" spans="32:202" x14ac:dyDescent="0.35">
      <c r="AF4907" s="42"/>
      <c r="AG4907" s="42"/>
      <c r="EX4907" s="42"/>
      <c r="EY4907" s="42"/>
      <c r="GP4907" s="42"/>
      <c r="GQ4907" s="42"/>
      <c r="GR4907" s="42"/>
      <c r="GS4907" s="42"/>
      <c r="GT4907" s="42"/>
    </row>
    <row r="4908" spans="32:202" x14ac:dyDescent="0.35">
      <c r="AF4908" s="42"/>
      <c r="AG4908" s="42"/>
      <c r="EX4908" s="42"/>
      <c r="EY4908" s="42"/>
      <c r="GP4908" s="42"/>
      <c r="GQ4908" s="42"/>
      <c r="GR4908" s="42"/>
      <c r="GS4908" s="42"/>
      <c r="GT4908" s="42"/>
    </row>
    <row r="4909" spans="32:202" x14ac:dyDescent="0.35">
      <c r="AF4909" s="42"/>
      <c r="AG4909" s="42"/>
      <c r="EX4909" s="42"/>
      <c r="EY4909" s="42"/>
      <c r="GP4909" s="42"/>
      <c r="GQ4909" s="42"/>
      <c r="GR4909" s="42"/>
      <c r="GS4909" s="42"/>
      <c r="GT4909" s="42"/>
    </row>
    <row r="4910" spans="32:202" x14ac:dyDescent="0.35">
      <c r="AF4910" s="42"/>
      <c r="AG4910" s="42"/>
      <c r="EX4910" s="42"/>
      <c r="EY4910" s="42"/>
      <c r="GP4910" s="42"/>
      <c r="GQ4910" s="42"/>
      <c r="GR4910" s="42"/>
      <c r="GS4910" s="42"/>
      <c r="GT4910" s="42"/>
    </row>
    <row r="4911" spans="32:202" x14ac:dyDescent="0.35">
      <c r="AF4911" s="42"/>
      <c r="AG4911" s="42"/>
      <c r="EX4911" s="42"/>
      <c r="EY4911" s="42"/>
      <c r="GP4911" s="42"/>
      <c r="GQ4911" s="42"/>
      <c r="GR4911" s="42"/>
      <c r="GS4911" s="42"/>
      <c r="GT4911" s="42"/>
    </row>
    <row r="4912" spans="32:202" x14ac:dyDescent="0.35">
      <c r="AF4912" s="42"/>
      <c r="AG4912" s="42"/>
      <c r="EX4912" s="42"/>
      <c r="EY4912" s="42"/>
      <c r="GP4912" s="42"/>
      <c r="GQ4912" s="42"/>
      <c r="GR4912" s="42"/>
      <c r="GS4912" s="42"/>
      <c r="GT4912" s="42"/>
    </row>
    <row r="4913" spans="32:202" x14ac:dyDescent="0.35">
      <c r="AF4913" s="42"/>
      <c r="AG4913" s="42"/>
      <c r="EX4913" s="42"/>
      <c r="EY4913" s="42"/>
      <c r="GP4913" s="42"/>
      <c r="GQ4913" s="42"/>
      <c r="GR4913" s="42"/>
      <c r="GS4913" s="42"/>
      <c r="GT4913" s="42"/>
    </row>
    <row r="4914" spans="32:202" x14ac:dyDescent="0.35">
      <c r="AF4914" s="42"/>
      <c r="AG4914" s="42"/>
      <c r="EX4914" s="42"/>
      <c r="EY4914" s="42"/>
      <c r="GP4914" s="42"/>
      <c r="GQ4914" s="42"/>
      <c r="GR4914" s="42"/>
      <c r="GS4914" s="42"/>
      <c r="GT4914" s="42"/>
    </row>
    <row r="4915" spans="32:202" x14ac:dyDescent="0.35">
      <c r="AF4915" s="42"/>
      <c r="AG4915" s="42"/>
      <c r="EX4915" s="42"/>
      <c r="EY4915" s="42"/>
      <c r="GP4915" s="42"/>
      <c r="GQ4915" s="42"/>
      <c r="GR4915" s="42"/>
      <c r="GS4915" s="42"/>
      <c r="GT4915" s="42"/>
    </row>
    <row r="4916" spans="32:202" x14ac:dyDescent="0.35">
      <c r="AF4916" s="42"/>
      <c r="AG4916" s="42"/>
      <c r="EX4916" s="42"/>
      <c r="EY4916" s="42"/>
      <c r="GP4916" s="42"/>
      <c r="GQ4916" s="42"/>
      <c r="GR4916" s="42"/>
      <c r="GS4916" s="42"/>
      <c r="GT4916" s="42"/>
    </row>
    <row r="4917" spans="32:202" x14ac:dyDescent="0.35">
      <c r="AF4917" s="42"/>
      <c r="AG4917" s="42"/>
      <c r="EX4917" s="42"/>
      <c r="EY4917" s="42"/>
      <c r="GP4917" s="42"/>
      <c r="GQ4917" s="42"/>
      <c r="GR4917" s="42"/>
      <c r="GS4917" s="42"/>
      <c r="GT4917" s="42"/>
    </row>
    <row r="4918" spans="32:202" x14ac:dyDescent="0.35">
      <c r="AF4918" s="42"/>
      <c r="AG4918" s="42"/>
      <c r="EX4918" s="42"/>
      <c r="EY4918" s="42"/>
      <c r="GP4918" s="42"/>
      <c r="GQ4918" s="42"/>
      <c r="GR4918" s="42"/>
      <c r="GS4918" s="42"/>
      <c r="GT4918" s="42"/>
    </row>
    <row r="4919" spans="32:202" x14ac:dyDescent="0.35">
      <c r="AF4919" s="42"/>
      <c r="AG4919" s="42"/>
      <c r="EX4919" s="42"/>
      <c r="EY4919" s="42"/>
      <c r="GP4919" s="42"/>
      <c r="GQ4919" s="42"/>
      <c r="GR4919" s="42"/>
      <c r="GS4919" s="42"/>
      <c r="GT4919" s="42"/>
    </row>
    <row r="4920" spans="32:202" x14ac:dyDescent="0.35">
      <c r="AF4920" s="42"/>
      <c r="AG4920" s="42"/>
      <c r="EX4920" s="42"/>
      <c r="EY4920" s="42"/>
      <c r="GP4920" s="42"/>
      <c r="GQ4920" s="42"/>
      <c r="GR4920" s="42"/>
      <c r="GS4920" s="42"/>
      <c r="GT4920" s="42"/>
    </row>
    <row r="4921" spans="32:202" x14ac:dyDescent="0.35">
      <c r="AF4921" s="42"/>
      <c r="AG4921" s="42"/>
      <c r="EX4921" s="42"/>
      <c r="EY4921" s="42"/>
      <c r="GP4921" s="42"/>
      <c r="GQ4921" s="42"/>
      <c r="GR4921" s="42"/>
      <c r="GS4921" s="42"/>
      <c r="GT4921" s="42"/>
    </row>
    <row r="4922" spans="32:202" x14ac:dyDescent="0.35">
      <c r="AF4922" s="42"/>
      <c r="AG4922" s="42"/>
      <c r="EX4922" s="42"/>
      <c r="EY4922" s="42"/>
      <c r="GP4922" s="42"/>
      <c r="GQ4922" s="42"/>
      <c r="GR4922" s="42"/>
      <c r="GS4922" s="42"/>
      <c r="GT4922" s="42"/>
    </row>
    <row r="4923" spans="32:202" x14ac:dyDescent="0.35">
      <c r="AF4923" s="42"/>
      <c r="AG4923" s="42"/>
      <c r="EX4923" s="42"/>
      <c r="EY4923" s="42"/>
      <c r="GP4923" s="42"/>
      <c r="GQ4923" s="42"/>
      <c r="GR4923" s="42"/>
      <c r="GS4923" s="42"/>
      <c r="GT4923" s="42"/>
    </row>
    <row r="4924" spans="32:202" x14ac:dyDescent="0.35">
      <c r="AF4924" s="42"/>
      <c r="AG4924" s="42"/>
      <c r="EX4924" s="42"/>
      <c r="EY4924" s="42"/>
      <c r="GP4924" s="42"/>
      <c r="GQ4924" s="42"/>
      <c r="GR4924" s="42"/>
      <c r="GS4924" s="42"/>
      <c r="GT4924" s="42"/>
    </row>
    <row r="4925" spans="32:202" x14ac:dyDescent="0.35">
      <c r="AF4925" s="42"/>
      <c r="AG4925" s="42"/>
      <c r="EX4925" s="42"/>
      <c r="EY4925" s="42"/>
      <c r="GP4925" s="42"/>
      <c r="GQ4925" s="42"/>
      <c r="GR4925" s="42"/>
      <c r="GS4925" s="42"/>
      <c r="GT4925" s="42"/>
    </row>
    <row r="4926" spans="32:202" x14ac:dyDescent="0.35">
      <c r="AF4926" s="42"/>
      <c r="AG4926" s="42"/>
      <c r="EX4926" s="42"/>
      <c r="EY4926" s="42"/>
      <c r="GP4926" s="42"/>
      <c r="GQ4926" s="42"/>
      <c r="GR4926" s="42"/>
      <c r="GS4926" s="42"/>
      <c r="GT4926" s="42"/>
    </row>
    <row r="4927" spans="32:202" x14ac:dyDescent="0.35">
      <c r="AF4927" s="42"/>
      <c r="AG4927" s="42"/>
      <c r="EX4927" s="42"/>
      <c r="EY4927" s="42"/>
      <c r="GP4927" s="42"/>
      <c r="GQ4927" s="42"/>
      <c r="GR4927" s="42"/>
      <c r="GS4927" s="42"/>
      <c r="GT4927" s="42"/>
    </row>
    <row r="4928" spans="32:202" x14ac:dyDescent="0.35">
      <c r="AF4928" s="42"/>
      <c r="AG4928" s="42"/>
      <c r="EX4928" s="42"/>
      <c r="EY4928" s="42"/>
      <c r="GP4928" s="42"/>
      <c r="GQ4928" s="42"/>
      <c r="GR4928" s="42"/>
      <c r="GS4928" s="42"/>
      <c r="GT4928" s="42"/>
    </row>
    <row r="4929" spans="32:202" x14ac:dyDescent="0.35">
      <c r="AF4929" s="42"/>
      <c r="AG4929" s="42"/>
      <c r="EX4929" s="42"/>
      <c r="EY4929" s="42"/>
      <c r="GP4929" s="42"/>
      <c r="GQ4929" s="42"/>
      <c r="GR4929" s="42"/>
      <c r="GS4929" s="42"/>
      <c r="GT4929" s="42"/>
    </row>
    <row r="4930" spans="32:202" x14ac:dyDescent="0.35">
      <c r="AF4930" s="42"/>
      <c r="AG4930" s="42"/>
      <c r="EX4930" s="42"/>
      <c r="EY4930" s="42"/>
      <c r="GP4930" s="42"/>
      <c r="GQ4930" s="42"/>
      <c r="GR4930" s="42"/>
      <c r="GS4930" s="42"/>
      <c r="GT4930" s="42"/>
    </row>
    <row r="4931" spans="32:202" x14ac:dyDescent="0.35">
      <c r="AF4931" s="42"/>
      <c r="AG4931" s="42"/>
      <c r="EX4931" s="42"/>
      <c r="EY4931" s="42"/>
      <c r="GP4931" s="42"/>
      <c r="GQ4931" s="42"/>
      <c r="GR4931" s="42"/>
      <c r="GS4931" s="42"/>
      <c r="GT4931" s="42"/>
    </row>
    <row r="4932" spans="32:202" x14ac:dyDescent="0.35">
      <c r="AF4932" s="42"/>
      <c r="AG4932" s="42"/>
      <c r="EX4932" s="42"/>
      <c r="EY4932" s="42"/>
      <c r="GP4932" s="42"/>
      <c r="GQ4932" s="42"/>
      <c r="GR4932" s="42"/>
      <c r="GS4932" s="42"/>
      <c r="GT4932" s="42"/>
    </row>
    <row r="4933" spans="32:202" x14ac:dyDescent="0.35">
      <c r="AF4933" s="42"/>
      <c r="AG4933" s="42"/>
      <c r="EX4933" s="42"/>
      <c r="EY4933" s="42"/>
      <c r="GP4933" s="42"/>
      <c r="GQ4933" s="42"/>
      <c r="GR4933" s="42"/>
      <c r="GS4933" s="42"/>
      <c r="GT4933" s="42"/>
    </row>
    <row r="4934" spans="32:202" x14ac:dyDescent="0.35">
      <c r="AF4934" s="42"/>
      <c r="AG4934" s="42"/>
      <c r="EX4934" s="42"/>
      <c r="EY4934" s="42"/>
      <c r="GP4934" s="42"/>
      <c r="GQ4934" s="42"/>
      <c r="GR4934" s="42"/>
      <c r="GS4934" s="42"/>
      <c r="GT4934" s="42"/>
    </row>
    <row r="4935" spans="32:202" x14ac:dyDescent="0.35">
      <c r="AF4935" s="42"/>
      <c r="AG4935" s="42"/>
      <c r="EX4935" s="42"/>
      <c r="EY4935" s="42"/>
      <c r="GP4935" s="42"/>
      <c r="GQ4935" s="42"/>
      <c r="GR4935" s="42"/>
      <c r="GS4935" s="42"/>
      <c r="GT4935" s="42"/>
    </row>
    <row r="4936" spans="32:202" x14ac:dyDescent="0.35">
      <c r="AF4936" s="42"/>
      <c r="AG4936" s="42"/>
      <c r="EX4936" s="42"/>
      <c r="EY4936" s="42"/>
      <c r="GP4936" s="42"/>
      <c r="GQ4936" s="42"/>
      <c r="GR4936" s="42"/>
      <c r="GS4936" s="42"/>
      <c r="GT4936" s="42"/>
    </row>
    <row r="4937" spans="32:202" x14ac:dyDescent="0.35">
      <c r="AF4937" s="42"/>
      <c r="AG4937" s="42"/>
      <c r="EX4937" s="42"/>
      <c r="EY4937" s="42"/>
      <c r="GP4937" s="42"/>
      <c r="GQ4937" s="42"/>
      <c r="GR4937" s="42"/>
      <c r="GS4937" s="42"/>
      <c r="GT4937" s="42"/>
    </row>
    <row r="4938" spans="32:202" x14ac:dyDescent="0.35">
      <c r="AF4938" s="42"/>
      <c r="AG4938" s="42"/>
      <c r="EX4938" s="42"/>
      <c r="EY4938" s="42"/>
      <c r="GP4938" s="42"/>
      <c r="GQ4938" s="42"/>
      <c r="GR4938" s="42"/>
      <c r="GS4938" s="42"/>
      <c r="GT4938" s="42"/>
    </row>
    <row r="4939" spans="32:202" x14ac:dyDescent="0.35">
      <c r="AF4939" s="42"/>
      <c r="AG4939" s="42"/>
      <c r="EX4939" s="42"/>
      <c r="EY4939" s="42"/>
      <c r="GP4939" s="42"/>
      <c r="GQ4939" s="42"/>
      <c r="GR4939" s="42"/>
      <c r="GS4939" s="42"/>
      <c r="GT4939" s="42"/>
    </row>
    <row r="4940" spans="32:202" x14ac:dyDescent="0.35">
      <c r="AF4940" s="42"/>
      <c r="AG4940" s="42"/>
      <c r="EX4940" s="42"/>
      <c r="EY4940" s="42"/>
      <c r="GP4940" s="42"/>
      <c r="GQ4940" s="42"/>
      <c r="GR4940" s="42"/>
      <c r="GS4940" s="42"/>
      <c r="GT4940" s="42"/>
    </row>
    <row r="4941" spans="32:202" x14ac:dyDescent="0.35">
      <c r="AF4941" s="42"/>
      <c r="AG4941" s="42"/>
      <c r="EX4941" s="42"/>
      <c r="EY4941" s="42"/>
      <c r="GP4941" s="42"/>
      <c r="GQ4941" s="42"/>
      <c r="GR4941" s="42"/>
      <c r="GS4941" s="42"/>
      <c r="GT4941" s="42"/>
    </row>
    <row r="4942" spans="32:202" x14ac:dyDescent="0.35">
      <c r="AF4942" s="42"/>
      <c r="AG4942" s="42"/>
      <c r="EX4942" s="42"/>
      <c r="EY4942" s="42"/>
      <c r="GP4942" s="42"/>
      <c r="GQ4942" s="42"/>
      <c r="GR4942" s="42"/>
      <c r="GS4942" s="42"/>
      <c r="GT4942" s="42"/>
    </row>
    <row r="4943" spans="32:202" x14ac:dyDescent="0.35">
      <c r="AF4943" s="42"/>
      <c r="AG4943" s="42"/>
      <c r="EX4943" s="42"/>
      <c r="EY4943" s="42"/>
      <c r="GP4943" s="42"/>
      <c r="GQ4943" s="42"/>
      <c r="GR4943" s="42"/>
      <c r="GS4943" s="42"/>
      <c r="GT4943" s="42"/>
    </row>
    <row r="4944" spans="32:202" x14ac:dyDescent="0.35">
      <c r="AF4944" s="42"/>
      <c r="AG4944" s="42"/>
      <c r="EX4944" s="42"/>
      <c r="EY4944" s="42"/>
      <c r="GP4944" s="42"/>
      <c r="GQ4944" s="42"/>
      <c r="GR4944" s="42"/>
      <c r="GS4944" s="42"/>
      <c r="GT4944" s="42"/>
    </row>
    <row r="4945" spans="32:202" x14ac:dyDescent="0.35">
      <c r="AF4945" s="42"/>
      <c r="AG4945" s="42"/>
      <c r="EX4945" s="42"/>
      <c r="EY4945" s="42"/>
      <c r="GP4945" s="42"/>
      <c r="GQ4945" s="42"/>
      <c r="GR4945" s="42"/>
      <c r="GS4945" s="42"/>
      <c r="GT4945" s="42"/>
    </row>
    <row r="4946" spans="32:202" x14ac:dyDescent="0.35">
      <c r="AF4946" s="42"/>
      <c r="AG4946" s="42"/>
      <c r="EX4946" s="42"/>
      <c r="EY4946" s="42"/>
      <c r="GP4946" s="42"/>
      <c r="GQ4946" s="42"/>
      <c r="GR4946" s="42"/>
      <c r="GS4946" s="42"/>
      <c r="GT4946" s="42"/>
    </row>
    <row r="4947" spans="32:202" x14ac:dyDescent="0.35">
      <c r="AF4947" s="42"/>
      <c r="AG4947" s="42"/>
      <c r="EX4947" s="42"/>
      <c r="EY4947" s="42"/>
      <c r="GP4947" s="42"/>
      <c r="GQ4947" s="42"/>
      <c r="GR4947" s="42"/>
      <c r="GS4947" s="42"/>
      <c r="GT4947" s="42"/>
    </row>
    <row r="4948" spans="32:202" x14ac:dyDescent="0.35">
      <c r="AF4948" s="42"/>
      <c r="AG4948" s="42"/>
      <c r="EX4948" s="42"/>
      <c r="EY4948" s="42"/>
      <c r="GP4948" s="42"/>
      <c r="GQ4948" s="42"/>
      <c r="GR4948" s="42"/>
      <c r="GS4948" s="42"/>
      <c r="GT4948" s="42"/>
    </row>
    <row r="4949" spans="32:202" x14ac:dyDescent="0.35">
      <c r="AF4949" s="42"/>
      <c r="AG4949" s="42"/>
      <c r="EX4949" s="42"/>
      <c r="EY4949" s="42"/>
      <c r="GP4949" s="42"/>
      <c r="GQ4949" s="42"/>
      <c r="GR4949" s="42"/>
      <c r="GS4949" s="42"/>
      <c r="GT4949" s="42"/>
    </row>
    <row r="4950" spans="32:202" x14ac:dyDescent="0.35">
      <c r="AF4950" s="42"/>
      <c r="AG4950" s="42"/>
      <c r="EX4950" s="42"/>
      <c r="EY4950" s="42"/>
      <c r="GP4950" s="42"/>
      <c r="GQ4950" s="42"/>
      <c r="GR4950" s="42"/>
      <c r="GS4950" s="42"/>
      <c r="GT4950" s="42"/>
    </row>
    <row r="4951" spans="32:202" x14ac:dyDescent="0.35">
      <c r="AF4951" s="42"/>
      <c r="AG4951" s="42"/>
      <c r="EX4951" s="42"/>
      <c r="EY4951" s="42"/>
      <c r="GP4951" s="42"/>
      <c r="GQ4951" s="42"/>
      <c r="GR4951" s="42"/>
      <c r="GS4951" s="42"/>
      <c r="GT4951" s="42"/>
    </row>
    <row r="4952" spans="32:202" x14ac:dyDescent="0.35">
      <c r="AF4952" s="42"/>
      <c r="AG4952" s="42"/>
      <c r="EX4952" s="42"/>
      <c r="EY4952" s="42"/>
      <c r="GP4952" s="42"/>
      <c r="GQ4952" s="42"/>
      <c r="GR4952" s="42"/>
      <c r="GS4952" s="42"/>
      <c r="GT4952" s="42"/>
    </row>
    <row r="4953" spans="32:202" x14ac:dyDescent="0.35">
      <c r="AF4953" s="42"/>
      <c r="AG4953" s="42"/>
      <c r="EX4953" s="42"/>
      <c r="EY4953" s="42"/>
      <c r="GP4953" s="42"/>
      <c r="GQ4953" s="42"/>
      <c r="GR4953" s="42"/>
      <c r="GS4953" s="42"/>
      <c r="GT4953" s="42"/>
    </row>
    <row r="4954" spans="32:202" x14ac:dyDescent="0.35">
      <c r="AF4954" s="42"/>
      <c r="AG4954" s="42"/>
      <c r="EX4954" s="42"/>
      <c r="EY4954" s="42"/>
      <c r="GP4954" s="42"/>
      <c r="GQ4954" s="42"/>
      <c r="GR4954" s="42"/>
      <c r="GS4954" s="42"/>
      <c r="GT4954" s="42"/>
    </row>
    <row r="4955" spans="32:202" x14ac:dyDescent="0.35">
      <c r="AF4955" s="42"/>
      <c r="AG4955" s="42"/>
      <c r="EX4955" s="42"/>
      <c r="EY4955" s="42"/>
      <c r="GP4955" s="42"/>
      <c r="GQ4955" s="42"/>
      <c r="GR4955" s="42"/>
      <c r="GS4955" s="42"/>
      <c r="GT4955" s="42"/>
    </row>
    <row r="4956" spans="32:202" x14ac:dyDescent="0.35">
      <c r="AF4956" s="42"/>
      <c r="AG4956" s="42"/>
      <c r="EX4956" s="42"/>
      <c r="EY4956" s="42"/>
      <c r="GP4956" s="42"/>
      <c r="GQ4956" s="42"/>
      <c r="GR4956" s="42"/>
      <c r="GS4956" s="42"/>
      <c r="GT4956" s="42"/>
    </row>
    <row r="4957" spans="32:202" x14ac:dyDescent="0.35">
      <c r="AF4957" s="42"/>
      <c r="AG4957" s="42"/>
      <c r="EX4957" s="42"/>
      <c r="EY4957" s="42"/>
      <c r="GP4957" s="42"/>
      <c r="GQ4957" s="42"/>
      <c r="GR4957" s="42"/>
      <c r="GS4957" s="42"/>
      <c r="GT4957" s="42"/>
    </row>
    <row r="4958" spans="32:202" x14ac:dyDescent="0.35">
      <c r="AF4958" s="42"/>
      <c r="AG4958" s="42"/>
      <c r="EX4958" s="42"/>
      <c r="EY4958" s="42"/>
      <c r="GP4958" s="42"/>
      <c r="GQ4958" s="42"/>
      <c r="GR4958" s="42"/>
      <c r="GS4958" s="42"/>
      <c r="GT4958" s="42"/>
    </row>
    <row r="4959" spans="32:202" x14ac:dyDescent="0.35">
      <c r="AF4959" s="42"/>
      <c r="AG4959" s="42"/>
      <c r="EX4959" s="42"/>
      <c r="EY4959" s="42"/>
      <c r="GP4959" s="42"/>
      <c r="GQ4959" s="42"/>
      <c r="GR4959" s="42"/>
      <c r="GS4959" s="42"/>
      <c r="GT4959" s="42"/>
    </row>
    <row r="4960" spans="32:202" x14ac:dyDescent="0.35">
      <c r="AF4960" s="42"/>
      <c r="AG4960" s="42"/>
      <c r="EX4960" s="42"/>
      <c r="EY4960" s="42"/>
      <c r="GP4960" s="42"/>
      <c r="GQ4960" s="42"/>
      <c r="GR4960" s="42"/>
      <c r="GS4960" s="42"/>
      <c r="GT4960" s="42"/>
    </row>
    <row r="4961" spans="32:202" x14ac:dyDescent="0.35">
      <c r="AF4961" s="42"/>
      <c r="AG4961" s="42"/>
      <c r="EX4961" s="42"/>
      <c r="EY4961" s="42"/>
      <c r="GP4961" s="42"/>
      <c r="GQ4961" s="42"/>
      <c r="GR4961" s="42"/>
      <c r="GS4961" s="42"/>
      <c r="GT4961" s="42"/>
    </row>
    <row r="4962" spans="32:202" x14ac:dyDescent="0.35">
      <c r="AF4962" s="42"/>
      <c r="AG4962" s="42"/>
      <c r="EX4962" s="42"/>
      <c r="EY4962" s="42"/>
      <c r="GP4962" s="42"/>
      <c r="GQ4962" s="42"/>
      <c r="GR4962" s="42"/>
      <c r="GS4962" s="42"/>
      <c r="GT4962" s="42"/>
    </row>
    <row r="4963" spans="32:202" x14ac:dyDescent="0.35">
      <c r="AF4963" s="42"/>
      <c r="AG4963" s="42"/>
      <c r="EX4963" s="42"/>
      <c r="EY4963" s="42"/>
      <c r="GP4963" s="42"/>
      <c r="GQ4963" s="42"/>
      <c r="GR4963" s="42"/>
      <c r="GS4963" s="42"/>
      <c r="GT4963" s="42"/>
    </row>
    <row r="4964" spans="32:202" x14ac:dyDescent="0.35">
      <c r="AF4964" s="42"/>
      <c r="AG4964" s="42"/>
      <c r="EX4964" s="42"/>
      <c r="EY4964" s="42"/>
      <c r="GP4964" s="42"/>
      <c r="GQ4964" s="42"/>
      <c r="GR4964" s="42"/>
      <c r="GS4964" s="42"/>
      <c r="GT4964" s="42"/>
    </row>
    <row r="4965" spans="32:202" x14ac:dyDescent="0.35">
      <c r="AF4965" s="42"/>
      <c r="AG4965" s="42"/>
      <c r="EX4965" s="42"/>
      <c r="EY4965" s="42"/>
      <c r="GP4965" s="42"/>
      <c r="GQ4965" s="42"/>
      <c r="GR4965" s="42"/>
      <c r="GS4965" s="42"/>
      <c r="GT4965" s="42"/>
    </row>
    <row r="4966" spans="32:202" x14ac:dyDescent="0.35">
      <c r="AF4966" s="42"/>
      <c r="AG4966" s="42"/>
      <c r="EX4966" s="42"/>
      <c r="EY4966" s="42"/>
      <c r="GP4966" s="42"/>
      <c r="GQ4966" s="42"/>
      <c r="GR4966" s="42"/>
      <c r="GS4966" s="42"/>
      <c r="GT4966" s="42"/>
    </row>
    <row r="4967" spans="32:202" x14ac:dyDescent="0.35">
      <c r="AF4967" s="42"/>
      <c r="AG4967" s="42"/>
      <c r="EX4967" s="42"/>
      <c r="EY4967" s="42"/>
      <c r="GP4967" s="42"/>
      <c r="GQ4967" s="42"/>
      <c r="GR4967" s="42"/>
      <c r="GS4967" s="42"/>
      <c r="GT4967" s="42"/>
    </row>
    <row r="4968" spans="32:202" x14ac:dyDescent="0.35">
      <c r="AF4968" s="42"/>
      <c r="AG4968" s="42"/>
      <c r="EX4968" s="42"/>
      <c r="EY4968" s="42"/>
      <c r="GP4968" s="42"/>
      <c r="GQ4968" s="42"/>
      <c r="GR4968" s="42"/>
      <c r="GS4968" s="42"/>
      <c r="GT4968" s="42"/>
    </row>
    <row r="4969" spans="32:202" x14ac:dyDescent="0.35">
      <c r="AF4969" s="42"/>
      <c r="AG4969" s="42"/>
      <c r="EX4969" s="42"/>
      <c r="EY4969" s="42"/>
      <c r="GP4969" s="42"/>
      <c r="GQ4969" s="42"/>
      <c r="GR4969" s="42"/>
      <c r="GS4969" s="42"/>
      <c r="GT4969" s="42"/>
    </row>
    <row r="4970" spans="32:202" x14ac:dyDescent="0.35">
      <c r="AF4970" s="42"/>
      <c r="AG4970" s="42"/>
      <c r="EX4970" s="42"/>
      <c r="EY4970" s="42"/>
      <c r="GP4970" s="42"/>
      <c r="GQ4970" s="42"/>
      <c r="GR4970" s="42"/>
      <c r="GS4970" s="42"/>
      <c r="GT4970" s="42"/>
    </row>
    <row r="4971" spans="32:202" x14ac:dyDescent="0.35">
      <c r="AF4971" s="42"/>
      <c r="AG4971" s="42"/>
      <c r="EX4971" s="42"/>
      <c r="EY4971" s="42"/>
      <c r="GP4971" s="42"/>
      <c r="GQ4971" s="42"/>
      <c r="GR4971" s="42"/>
      <c r="GS4971" s="42"/>
      <c r="GT4971" s="42"/>
    </row>
    <row r="4972" spans="32:202" x14ac:dyDescent="0.35">
      <c r="AF4972" s="42"/>
      <c r="AG4972" s="42"/>
      <c r="EX4972" s="42"/>
      <c r="EY4972" s="42"/>
      <c r="GP4972" s="42"/>
      <c r="GQ4972" s="42"/>
      <c r="GR4972" s="42"/>
      <c r="GS4972" s="42"/>
      <c r="GT4972" s="42"/>
    </row>
    <row r="4973" spans="32:202" x14ac:dyDescent="0.35">
      <c r="AF4973" s="42"/>
      <c r="AG4973" s="42"/>
      <c r="EX4973" s="42"/>
      <c r="EY4973" s="42"/>
      <c r="GP4973" s="42"/>
      <c r="GQ4973" s="42"/>
      <c r="GR4973" s="42"/>
      <c r="GS4973" s="42"/>
      <c r="GT4973" s="42"/>
    </row>
    <row r="4974" spans="32:202" x14ac:dyDescent="0.35">
      <c r="AF4974" s="42"/>
      <c r="AG4974" s="42"/>
      <c r="EX4974" s="42"/>
      <c r="EY4974" s="42"/>
      <c r="GP4974" s="42"/>
      <c r="GQ4974" s="42"/>
      <c r="GR4974" s="42"/>
      <c r="GS4974" s="42"/>
      <c r="GT4974" s="42"/>
    </row>
    <row r="4975" spans="32:202" x14ac:dyDescent="0.35">
      <c r="AF4975" s="42"/>
      <c r="AG4975" s="42"/>
      <c r="EX4975" s="42"/>
      <c r="EY4975" s="42"/>
      <c r="GP4975" s="42"/>
      <c r="GQ4975" s="42"/>
      <c r="GR4975" s="42"/>
      <c r="GS4975" s="42"/>
      <c r="GT4975" s="42"/>
    </row>
    <row r="4976" spans="32:202" x14ac:dyDescent="0.35">
      <c r="AF4976" s="42"/>
      <c r="AG4976" s="42"/>
      <c r="EX4976" s="42"/>
      <c r="EY4976" s="42"/>
      <c r="GP4976" s="42"/>
      <c r="GQ4976" s="42"/>
      <c r="GR4976" s="42"/>
      <c r="GS4976" s="42"/>
      <c r="GT4976" s="42"/>
    </row>
    <row r="4977" spans="32:202" x14ac:dyDescent="0.35">
      <c r="AF4977" s="42"/>
      <c r="AG4977" s="42"/>
      <c r="EX4977" s="42"/>
      <c r="EY4977" s="42"/>
      <c r="GP4977" s="42"/>
      <c r="GQ4977" s="42"/>
      <c r="GR4977" s="42"/>
      <c r="GS4977" s="42"/>
      <c r="GT4977" s="42"/>
    </row>
    <row r="4978" spans="32:202" x14ac:dyDescent="0.35">
      <c r="AF4978" s="42"/>
      <c r="AG4978" s="42"/>
      <c r="EX4978" s="42"/>
      <c r="EY4978" s="42"/>
      <c r="GP4978" s="42"/>
      <c r="GQ4978" s="42"/>
      <c r="GR4978" s="42"/>
      <c r="GS4978" s="42"/>
      <c r="GT4978" s="42"/>
    </row>
    <row r="4979" spans="32:202" x14ac:dyDescent="0.35">
      <c r="AF4979" s="42"/>
      <c r="AG4979" s="42"/>
      <c r="EX4979" s="42"/>
      <c r="EY4979" s="42"/>
      <c r="GP4979" s="42"/>
      <c r="GQ4979" s="42"/>
      <c r="GR4979" s="42"/>
      <c r="GS4979" s="42"/>
      <c r="GT4979" s="42"/>
    </row>
    <row r="4980" spans="32:202" x14ac:dyDescent="0.35">
      <c r="AF4980" s="42"/>
      <c r="AG4980" s="42"/>
      <c r="EX4980" s="42"/>
      <c r="EY4980" s="42"/>
      <c r="GP4980" s="42"/>
      <c r="GQ4980" s="42"/>
      <c r="GR4980" s="42"/>
      <c r="GS4980" s="42"/>
      <c r="GT4980" s="42"/>
    </row>
    <row r="4981" spans="32:202" x14ac:dyDescent="0.35">
      <c r="AF4981" s="42"/>
      <c r="AG4981" s="42"/>
      <c r="EX4981" s="42"/>
      <c r="EY4981" s="42"/>
      <c r="GP4981" s="42"/>
      <c r="GQ4981" s="42"/>
      <c r="GR4981" s="42"/>
      <c r="GS4981" s="42"/>
      <c r="GT4981" s="42"/>
    </row>
    <row r="4982" spans="32:202" x14ac:dyDescent="0.35">
      <c r="AF4982" s="42"/>
      <c r="AG4982" s="42"/>
      <c r="EX4982" s="42"/>
      <c r="EY4982" s="42"/>
      <c r="GP4982" s="42"/>
      <c r="GQ4982" s="42"/>
      <c r="GR4982" s="42"/>
      <c r="GS4982" s="42"/>
      <c r="GT4982" s="42"/>
    </row>
    <row r="4983" spans="32:202" x14ac:dyDescent="0.35">
      <c r="AF4983" s="42"/>
      <c r="AG4983" s="42"/>
      <c r="EX4983" s="42"/>
      <c r="EY4983" s="42"/>
      <c r="GP4983" s="42"/>
      <c r="GQ4983" s="42"/>
      <c r="GR4983" s="42"/>
      <c r="GS4983" s="42"/>
      <c r="GT4983" s="42"/>
    </row>
    <row r="4984" spans="32:202" x14ac:dyDescent="0.35">
      <c r="AF4984" s="42"/>
      <c r="AG4984" s="42"/>
      <c r="EX4984" s="42"/>
      <c r="EY4984" s="42"/>
      <c r="GP4984" s="42"/>
      <c r="GQ4984" s="42"/>
      <c r="GR4984" s="42"/>
      <c r="GS4984" s="42"/>
      <c r="GT4984" s="42"/>
    </row>
    <row r="4985" spans="32:202" x14ac:dyDescent="0.35">
      <c r="AF4985" s="42"/>
      <c r="AG4985" s="42"/>
      <c r="EX4985" s="42"/>
      <c r="EY4985" s="42"/>
      <c r="GP4985" s="42"/>
      <c r="GQ4985" s="42"/>
      <c r="GR4985" s="42"/>
      <c r="GS4985" s="42"/>
      <c r="GT4985" s="42"/>
    </row>
    <row r="4986" spans="32:202" x14ac:dyDescent="0.35">
      <c r="AF4986" s="42"/>
      <c r="AG4986" s="42"/>
      <c r="EX4986" s="42"/>
      <c r="EY4986" s="42"/>
      <c r="GP4986" s="42"/>
      <c r="GQ4986" s="42"/>
      <c r="GR4986" s="42"/>
      <c r="GS4986" s="42"/>
      <c r="GT4986" s="42"/>
    </row>
    <row r="4987" spans="32:202" x14ac:dyDescent="0.35">
      <c r="AF4987" s="42"/>
      <c r="AG4987" s="42"/>
      <c r="EX4987" s="42"/>
      <c r="EY4987" s="42"/>
      <c r="GP4987" s="42"/>
      <c r="GQ4987" s="42"/>
      <c r="GR4987" s="42"/>
      <c r="GS4987" s="42"/>
      <c r="GT4987" s="42"/>
    </row>
    <row r="4988" spans="32:202" x14ac:dyDescent="0.35">
      <c r="AF4988" s="42"/>
      <c r="AG4988" s="42"/>
      <c r="EX4988" s="42"/>
      <c r="EY4988" s="42"/>
      <c r="GP4988" s="42"/>
      <c r="GQ4988" s="42"/>
      <c r="GR4988" s="42"/>
      <c r="GS4988" s="42"/>
      <c r="GT4988" s="42"/>
    </row>
    <row r="4989" spans="32:202" x14ac:dyDescent="0.35">
      <c r="AF4989" s="42"/>
      <c r="AG4989" s="42"/>
      <c r="EX4989" s="42"/>
      <c r="EY4989" s="42"/>
      <c r="GP4989" s="42"/>
      <c r="GQ4989" s="42"/>
      <c r="GR4989" s="42"/>
      <c r="GS4989" s="42"/>
      <c r="GT4989" s="42"/>
    </row>
    <row r="4990" spans="32:202" x14ac:dyDescent="0.35">
      <c r="AF4990" s="42"/>
      <c r="AG4990" s="42"/>
      <c r="EX4990" s="42"/>
      <c r="EY4990" s="42"/>
      <c r="GP4990" s="42"/>
      <c r="GQ4990" s="42"/>
      <c r="GR4990" s="42"/>
      <c r="GS4990" s="42"/>
      <c r="GT4990" s="42"/>
    </row>
    <row r="4991" spans="32:202" x14ac:dyDescent="0.35">
      <c r="AF4991" s="42"/>
      <c r="AG4991" s="42"/>
      <c r="EX4991" s="42"/>
      <c r="EY4991" s="42"/>
      <c r="GP4991" s="42"/>
      <c r="GQ4991" s="42"/>
      <c r="GR4991" s="42"/>
      <c r="GS4991" s="42"/>
      <c r="GT4991" s="42"/>
    </row>
    <row r="4992" spans="32:202" x14ac:dyDescent="0.35">
      <c r="AF4992" s="42"/>
      <c r="AG4992" s="42"/>
      <c r="EX4992" s="42"/>
      <c r="EY4992" s="42"/>
      <c r="GP4992" s="42"/>
      <c r="GQ4992" s="42"/>
      <c r="GR4992" s="42"/>
      <c r="GS4992" s="42"/>
      <c r="GT4992" s="42"/>
    </row>
    <row r="4993" spans="32:202" x14ac:dyDescent="0.35">
      <c r="AF4993" s="42"/>
      <c r="AG4993" s="42"/>
      <c r="EX4993" s="42"/>
      <c r="EY4993" s="42"/>
      <c r="GP4993" s="42"/>
      <c r="GQ4993" s="42"/>
      <c r="GR4993" s="42"/>
      <c r="GS4993" s="42"/>
      <c r="GT4993" s="42"/>
    </row>
    <row r="4994" spans="32:202" x14ac:dyDescent="0.35">
      <c r="AF4994" s="42"/>
      <c r="AG4994" s="42"/>
      <c r="EX4994" s="42"/>
      <c r="EY4994" s="42"/>
      <c r="GP4994" s="42"/>
      <c r="GQ4994" s="42"/>
      <c r="GR4994" s="42"/>
      <c r="GS4994" s="42"/>
      <c r="GT4994" s="42"/>
    </row>
    <row r="4995" spans="32:202" x14ac:dyDescent="0.35">
      <c r="AF4995" s="42"/>
      <c r="AG4995" s="42"/>
      <c r="EX4995" s="42"/>
      <c r="EY4995" s="42"/>
      <c r="GP4995" s="42"/>
      <c r="GQ4995" s="42"/>
      <c r="GR4995" s="42"/>
      <c r="GS4995" s="42"/>
      <c r="GT4995" s="42"/>
    </row>
    <row r="4996" spans="32:202" x14ac:dyDescent="0.35">
      <c r="AF4996" s="42"/>
      <c r="AG4996" s="42"/>
      <c r="EX4996" s="42"/>
      <c r="EY4996" s="42"/>
      <c r="GP4996" s="42"/>
      <c r="GQ4996" s="42"/>
      <c r="GR4996" s="42"/>
      <c r="GS4996" s="42"/>
      <c r="GT4996" s="42"/>
    </row>
    <row r="4997" spans="32:202" x14ac:dyDescent="0.35">
      <c r="AF4997" s="42"/>
      <c r="AG4997" s="42"/>
      <c r="EX4997" s="42"/>
      <c r="EY4997" s="42"/>
      <c r="GP4997" s="42"/>
      <c r="GQ4997" s="42"/>
      <c r="GR4997" s="42"/>
      <c r="GS4997" s="42"/>
      <c r="GT4997" s="42"/>
    </row>
    <row r="4998" spans="32:202" x14ac:dyDescent="0.35">
      <c r="AF4998" s="42"/>
      <c r="AG4998" s="42"/>
      <c r="EX4998" s="42"/>
      <c r="EY4998" s="42"/>
      <c r="GP4998" s="42"/>
      <c r="GQ4998" s="42"/>
      <c r="GR4998" s="42"/>
      <c r="GS4998" s="42"/>
      <c r="GT4998" s="42"/>
    </row>
    <row r="4999" spans="32:202" x14ac:dyDescent="0.35">
      <c r="AF4999" s="42"/>
      <c r="AG4999" s="42"/>
      <c r="EX4999" s="42"/>
      <c r="EY4999" s="42"/>
      <c r="GP4999" s="42"/>
      <c r="GQ4999" s="42"/>
      <c r="GR4999" s="42"/>
      <c r="GS4999" s="42"/>
      <c r="GT4999" s="42"/>
    </row>
    <row r="5000" spans="32:202" x14ac:dyDescent="0.35">
      <c r="AF5000" s="42"/>
      <c r="AG5000" s="42"/>
      <c r="EX5000" s="42"/>
      <c r="EY5000" s="42"/>
      <c r="GP5000" s="42"/>
      <c r="GQ5000" s="42"/>
      <c r="GR5000" s="42"/>
      <c r="GS5000" s="42"/>
      <c r="GT5000" s="42"/>
    </row>
    <row r="5001" spans="32:202" x14ac:dyDescent="0.35">
      <c r="AF5001" s="42"/>
      <c r="AG5001" s="42"/>
      <c r="EX5001" s="42"/>
      <c r="EY5001" s="42"/>
      <c r="GP5001" s="42"/>
      <c r="GQ5001" s="42"/>
      <c r="GR5001" s="42"/>
      <c r="GS5001" s="42"/>
      <c r="GT5001" s="42"/>
    </row>
    <row r="5002" spans="32:202" x14ac:dyDescent="0.35">
      <c r="AF5002" s="42"/>
      <c r="AG5002" s="42"/>
      <c r="EX5002" s="42"/>
      <c r="EY5002" s="42"/>
      <c r="GP5002" s="42"/>
      <c r="GQ5002" s="42"/>
      <c r="GR5002" s="42"/>
      <c r="GS5002" s="42"/>
      <c r="GT5002" s="42"/>
    </row>
    <row r="5003" spans="32:202" x14ac:dyDescent="0.35">
      <c r="AF5003" s="42"/>
      <c r="AG5003" s="42"/>
      <c r="EX5003" s="42"/>
      <c r="EY5003" s="42"/>
      <c r="GP5003" s="42"/>
      <c r="GQ5003" s="42"/>
      <c r="GR5003" s="42"/>
      <c r="GS5003" s="42"/>
      <c r="GT5003" s="42"/>
    </row>
    <row r="5004" spans="32:202" x14ac:dyDescent="0.35">
      <c r="AF5004" s="42"/>
      <c r="AG5004" s="42"/>
      <c r="EX5004" s="42"/>
      <c r="EY5004" s="42"/>
      <c r="GP5004" s="42"/>
      <c r="GQ5004" s="42"/>
      <c r="GR5004" s="42"/>
      <c r="GS5004" s="42"/>
      <c r="GT5004" s="42"/>
    </row>
    <row r="5005" spans="32:202" x14ac:dyDescent="0.35">
      <c r="AF5005" s="42"/>
      <c r="AG5005" s="42"/>
      <c r="EX5005" s="42"/>
      <c r="EY5005" s="42"/>
      <c r="GP5005" s="42"/>
      <c r="GQ5005" s="42"/>
      <c r="GR5005" s="42"/>
      <c r="GS5005" s="42"/>
      <c r="GT5005" s="42"/>
    </row>
    <row r="5006" spans="32:202" x14ac:dyDescent="0.35">
      <c r="AF5006" s="42"/>
      <c r="AG5006" s="42"/>
      <c r="EX5006" s="42"/>
      <c r="EY5006" s="42"/>
      <c r="GP5006" s="42"/>
      <c r="GQ5006" s="42"/>
      <c r="GR5006" s="42"/>
      <c r="GS5006" s="42"/>
      <c r="GT5006" s="42"/>
    </row>
    <row r="5007" spans="32:202" x14ac:dyDescent="0.35">
      <c r="AF5007" s="42"/>
      <c r="AG5007" s="42"/>
      <c r="EX5007" s="42"/>
      <c r="EY5007" s="42"/>
      <c r="GP5007" s="42"/>
      <c r="GQ5007" s="42"/>
      <c r="GR5007" s="42"/>
      <c r="GS5007" s="42"/>
      <c r="GT5007" s="42"/>
    </row>
    <row r="5008" spans="32:202" x14ac:dyDescent="0.35">
      <c r="AF5008" s="42"/>
      <c r="AG5008" s="42"/>
      <c r="EX5008" s="42"/>
      <c r="EY5008" s="42"/>
      <c r="GP5008" s="42"/>
      <c r="GQ5008" s="42"/>
      <c r="GR5008" s="42"/>
      <c r="GS5008" s="42"/>
      <c r="GT5008" s="42"/>
    </row>
    <row r="5009" spans="32:202" x14ac:dyDescent="0.35">
      <c r="AF5009" s="42"/>
      <c r="AG5009" s="42"/>
      <c r="EX5009" s="42"/>
      <c r="EY5009" s="42"/>
      <c r="GP5009" s="42"/>
      <c r="GQ5009" s="42"/>
      <c r="GR5009" s="42"/>
      <c r="GS5009" s="42"/>
      <c r="GT5009" s="42"/>
    </row>
    <row r="5010" spans="32:202" x14ac:dyDescent="0.35">
      <c r="AF5010" s="42"/>
      <c r="AG5010" s="42"/>
      <c r="EX5010" s="42"/>
      <c r="EY5010" s="42"/>
      <c r="GP5010" s="42"/>
      <c r="GQ5010" s="42"/>
      <c r="GR5010" s="42"/>
      <c r="GS5010" s="42"/>
      <c r="GT5010" s="42"/>
    </row>
    <row r="5011" spans="32:202" x14ac:dyDescent="0.35">
      <c r="AF5011" s="42"/>
      <c r="AG5011" s="42"/>
      <c r="EX5011" s="42"/>
      <c r="EY5011" s="42"/>
      <c r="GP5011" s="42"/>
      <c r="GQ5011" s="42"/>
      <c r="GR5011" s="42"/>
      <c r="GS5011" s="42"/>
      <c r="GT5011" s="42"/>
    </row>
    <row r="5012" spans="32:202" x14ac:dyDescent="0.35">
      <c r="AF5012" s="42"/>
      <c r="AG5012" s="42"/>
      <c r="EX5012" s="42"/>
      <c r="EY5012" s="42"/>
      <c r="GP5012" s="42"/>
      <c r="GQ5012" s="42"/>
      <c r="GR5012" s="42"/>
      <c r="GS5012" s="42"/>
      <c r="GT5012" s="42"/>
    </row>
    <row r="5013" spans="32:202" x14ac:dyDescent="0.35">
      <c r="AF5013" s="42"/>
      <c r="AG5013" s="42"/>
      <c r="EX5013" s="42"/>
      <c r="EY5013" s="42"/>
      <c r="GP5013" s="42"/>
      <c r="GQ5013" s="42"/>
      <c r="GR5013" s="42"/>
      <c r="GS5013" s="42"/>
      <c r="GT5013" s="42"/>
    </row>
    <row r="5014" spans="32:202" x14ac:dyDescent="0.35">
      <c r="AF5014" s="42"/>
      <c r="AG5014" s="42"/>
      <c r="EX5014" s="42"/>
      <c r="EY5014" s="42"/>
      <c r="GP5014" s="42"/>
      <c r="GQ5014" s="42"/>
      <c r="GR5014" s="42"/>
      <c r="GS5014" s="42"/>
      <c r="GT5014" s="42"/>
    </row>
    <row r="5015" spans="32:202" x14ac:dyDescent="0.35">
      <c r="AF5015" s="42"/>
      <c r="AG5015" s="42"/>
      <c r="EX5015" s="42"/>
      <c r="EY5015" s="42"/>
      <c r="GP5015" s="42"/>
      <c r="GQ5015" s="42"/>
      <c r="GR5015" s="42"/>
      <c r="GS5015" s="42"/>
      <c r="GT5015" s="42"/>
    </row>
    <row r="5016" spans="32:202" x14ac:dyDescent="0.35">
      <c r="AF5016" s="42"/>
      <c r="AG5016" s="42"/>
      <c r="EX5016" s="42"/>
      <c r="EY5016" s="42"/>
      <c r="GP5016" s="42"/>
      <c r="GQ5016" s="42"/>
      <c r="GR5016" s="42"/>
      <c r="GS5016" s="42"/>
      <c r="GT5016" s="42"/>
    </row>
    <row r="5017" spans="32:202" x14ac:dyDescent="0.35">
      <c r="AF5017" s="42"/>
      <c r="AG5017" s="42"/>
      <c r="EX5017" s="42"/>
      <c r="EY5017" s="42"/>
      <c r="GP5017" s="42"/>
      <c r="GQ5017" s="42"/>
      <c r="GR5017" s="42"/>
      <c r="GS5017" s="42"/>
      <c r="GT5017" s="42"/>
    </row>
    <row r="5018" spans="32:202" x14ac:dyDescent="0.35">
      <c r="AF5018" s="42"/>
      <c r="AG5018" s="42"/>
      <c r="EX5018" s="42"/>
      <c r="EY5018" s="42"/>
      <c r="GP5018" s="42"/>
      <c r="GQ5018" s="42"/>
      <c r="GR5018" s="42"/>
      <c r="GS5018" s="42"/>
      <c r="GT5018" s="42"/>
    </row>
    <row r="5019" spans="32:202" x14ac:dyDescent="0.35">
      <c r="AF5019" s="42"/>
      <c r="AG5019" s="42"/>
      <c r="EX5019" s="42"/>
      <c r="EY5019" s="42"/>
      <c r="GP5019" s="42"/>
      <c r="GQ5019" s="42"/>
      <c r="GR5019" s="42"/>
      <c r="GS5019" s="42"/>
      <c r="GT5019" s="42"/>
    </row>
    <row r="5020" spans="32:202" x14ac:dyDescent="0.35">
      <c r="AF5020" s="42"/>
      <c r="AG5020" s="42"/>
      <c r="EX5020" s="42"/>
      <c r="EY5020" s="42"/>
      <c r="GP5020" s="42"/>
      <c r="GQ5020" s="42"/>
      <c r="GR5020" s="42"/>
      <c r="GS5020" s="42"/>
      <c r="GT5020" s="42"/>
    </row>
    <row r="5021" spans="32:202" x14ac:dyDescent="0.35">
      <c r="AF5021" s="42"/>
      <c r="AG5021" s="42"/>
      <c r="EX5021" s="42"/>
      <c r="EY5021" s="42"/>
      <c r="GP5021" s="42"/>
      <c r="GQ5021" s="42"/>
      <c r="GR5021" s="42"/>
      <c r="GS5021" s="42"/>
      <c r="GT5021" s="42"/>
    </row>
    <row r="5022" spans="32:202" x14ac:dyDescent="0.35">
      <c r="AF5022" s="42"/>
      <c r="AG5022" s="42"/>
      <c r="EX5022" s="42"/>
      <c r="EY5022" s="42"/>
      <c r="GP5022" s="42"/>
      <c r="GQ5022" s="42"/>
      <c r="GR5022" s="42"/>
      <c r="GS5022" s="42"/>
      <c r="GT5022" s="42"/>
    </row>
    <row r="5023" spans="32:202" x14ac:dyDescent="0.35">
      <c r="AF5023" s="42"/>
      <c r="AG5023" s="42"/>
      <c r="EX5023" s="42"/>
      <c r="EY5023" s="42"/>
      <c r="GP5023" s="42"/>
      <c r="GQ5023" s="42"/>
      <c r="GR5023" s="42"/>
      <c r="GS5023" s="42"/>
      <c r="GT5023" s="42"/>
    </row>
    <row r="5024" spans="32:202" x14ac:dyDescent="0.35">
      <c r="AF5024" s="42"/>
      <c r="AG5024" s="42"/>
      <c r="EX5024" s="42"/>
      <c r="EY5024" s="42"/>
      <c r="GP5024" s="42"/>
      <c r="GQ5024" s="42"/>
      <c r="GR5024" s="42"/>
      <c r="GS5024" s="42"/>
      <c r="GT5024" s="42"/>
    </row>
    <row r="5025" spans="32:202" x14ac:dyDescent="0.35">
      <c r="AF5025" s="42"/>
      <c r="AG5025" s="42"/>
      <c r="EX5025" s="42"/>
      <c r="EY5025" s="42"/>
      <c r="GP5025" s="42"/>
      <c r="GQ5025" s="42"/>
      <c r="GR5025" s="42"/>
      <c r="GS5025" s="42"/>
      <c r="GT5025" s="42"/>
    </row>
    <row r="5026" spans="32:202" x14ac:dyDescent="0.35">
      <c r="AF5026" s="42"/>
      <c r="AG5026" s="42"/>
      <c r="EX5026" s="42"/>
      <c r="EY5026" s="42"/>
      <c r="GP5026" s="42"/>
      <c r="GQ5026" s="42"/>
      <c r="GR5026" s="42"/>
      <c r="GS5026" s="42"/>
      <c r="GT5026" s="42"/>
    </row>
    <row r="5027" spans="32:202" x14ac:dyDescent="0.35">
      <c r="AF5027" s="42"/>
      <c r="AG5027" s="42"/>
      <c r="EX5027" s="42"/>
      <c r="EY5027" s="42"/>
      <c r="GP5027" s="42"/>
      <c r="GQ5027" s="42"/>
      <c r="GR5027" s="42"/>
      <c r="GS5027" s="42"/>
      <c r="GT5027" s="42"/>
    </row>
    <row r="5028" spans="32:202" x14ac:dyDescent="0.35">
      <c r="AF5028" s="42"/>
      <c r="AG5028" s="42"/>
      <c r="EX5028" s="42"/>
      <c r="EY5028" s="42"/>
      <c r="GP5028" s="42"/>
      <c r="GQ5028" s="42"/>
      <c r="GR5028" s="42"/>
      <c r="GS5028" s="42"/>
      <c r="GT5028" s="42"/>
    </row>
    <row r="5029" spans="32:202" x14ac:dyDescent="0.35">
      <c r="AF5029" s="42"/>
      <c r="AG5029" s="42"/>
      <c r="EX5029" s="42"/>
      <c r="EY5029" s="42"/>
      <c r="GP5029" s="42"/>
      <c r="GQ5029" s="42"/>
      <c r="GR5029" s="42"/>
      <c r="GS5029" s="42"/>
      <c r="GT5029" s="42"/>
    </row>
    <row r="5030" spans="32:202" x14ac:dyDescent="0.35">
      <c r="AF5030" s="42"/>
      <c r="AG5030" s="42"/>
      <c r="EX5030" s="42"/>
      <c r="EY5030" s="42"/>
      <c r="GP5030" s="42"/>
      <c r="GQ5030" s="42"/>
      <c r="GR5030" s="42"/>
      <c r="GS5030" s="42"/>
      <c r="GT5030" s="42"/>
    </row>
    <row r="5031" spans="32:202" x14ac:dyDescent="0.35">
      <c r="AF5031" s="42"/>
      <c r="AG5031" s="42"/>
      <c r="EX5031" s="42"/>
      <c r="EY5031" s="42"/>
      <c r="GP5031" s="42"/>
      <c r="GQ5031" s="42"/>
      <c r="GR5031" s="42"/>
      <c r="GS5031" s="42"/>
      <c r="GT5031" s="42"/>
    </row>
    <row r="5032" spans="32:202" x14ac:dyDescent="0.35">
      <c r="AF5032" s="42"/>
      <c r="AG5032" s="42"/>
      <c r="EX5032" s="42"/>
      <c r="EY5032" s="42"/>
      <c r="GP5032" s="42"/>
      <c r="GQ5032" s="42"/>
      <c r="GR5032" s="42"/>
      <c r="GS5032" s="42"/>
      <c r="GT5032" s="42"/>
    </row>
    <row r="5033" spans="32:202" x14ac:dyDescent="0.35">
      <c r="AF5033" s="42"/>
      <c r="AG5033" s="42"/>
      <c r="EX5033" s="42"/>
      <c r="EY5033" s="42"/>
      <c r="GP5033" s="42"/>
      <c r="GQ5033" s="42"/>
      <c r="GR5033" s="42"/>
      <c r="GS5033" s="42"/>
      <c r="GT5033" s="42"/>
    </row>
    <row r="5034" spans="32:202" x14ac:dyDescent="0.35">
      <c r="AF5034" s="42"/>
      <c r="AG5034" s="42"/>
      <c r="EX5034" s="42"/>
      <c r="EY5034" s="42"/>
      <c r="GP5034" s="42"/>
      <c r="GQ5034" s="42"/>
      <c r="GR5034" s="42"/>
      <c r="GS5034" s="42"/>
      <c r="GT5034" s="42"/>
    </row>
    <row r="5035" spans="32:202" x14ac:dyDescent="0.35">
      <c r="AF5035" s="42"/>
      <c r="AG5035" s="42"/>
      <c r="EX5035" s="42"/>
      <c r="EY5035" s="42"/>
      <c r="GP5035" s="42"/>
      <c r="GQ5035" s="42"/>
      <c r="GR5035" s="42"/>
      <c r="GS5035" s="42"/>
      <c r="GT5035" s="42"/>
    </row>
    <row r="5036" spans="32:202" x14ac:dyDescent="0.35">
      <c r="AF5036" s="42"/>
      <c r="AG5036" s="42"/>
      <c r="EX5036" s="42"/>
      <c r="EY5036" s="42"/>
      <c r="GP5036" s="42"/>
      <c r="GQ5036" s="42"/>
      <c r="GR5036" s="42"/>
      <c r="GS5036" s="42"/>
      <c r="GT5036" s="42"/>
    </row>
    <row r="5037" spans="32:202" x14ac:dyDescent="0.35">
      <c r="AF5037" s="42"/>
      <c r="AG5037" s="42"/>
      <c r="EX5037" s="42"/>
      <c r="EY5037" s="42"/>
      <c r="GP5037" s="42"/>
      <c r="GQ5037" s="42"/>
      <c r="GR5037" s="42"/>
      <c r="GS5037" s="42"/>
      <c r="GT5037" s="42"/>
    </row>
    <row r="5038" spans="32:202" x14ac:dyDescent="0.35">
      <c r="AF5038" s="42"/>
      <c r="AG5038" s="42"/>
      <c r="EX5038" s="42"/>
      <c r="EY5038" s="42"/>
      <c r="GP5038" s="42"/>
      <c r="GQ5038" s="42"/>
      <c r="GR5038" s="42"/>
      <c r="GS5038" s="42"/>
      <c r="GT5038" s="42"/>
    </row>
    <row r="5039" spans="32:202" x14ac:dyDescent="0.35">
      <c r="AF5039" s="42"/>
      <c r="AG5039" s="42"/>
      <c r="EX5039" s="42"/>
      <c r="EY5039" s="42"/>
      <c r="GP5039" s="42"/>
      <c r="GQ5039" s="42"/>
      <c r="GR5039" s="42"/>
      <c r="GS5039" s="42"/>
      <c r="GT5039" s="42"/>
    </row>
    <row r="5040" spans="32:202" x14ac:dyDescent="0.35">
      <c r="AF5040" s="42"/>
      <c r="AG5040" s="42"/>
      <c r="EX5040" s="42"/>
      <c r="EY5040" s="42"/>
      <c r="GP5040" s="42"/>
      <c r="GQ5040" s="42"/>
      <c r="GR5040" s="42"/>
      <c r="GS5040" s="42"/>
      <c r="GT5040" s="42"/>
    </row>
    <row r="5041" spans="32:202" x14ac:dyDescent="0.35">
      <c r="AF5041" s="42"/>
      <c r="AG5041" s="42"/>
      <c r="EX5041" s="42"/>
      <c r="EY5041" s="42"/>
      <c r="GP5041" s="42"/>
      <c r="GQ5041" s="42"/>
      <c r="GR5041" s="42"/>
      <c r="GS5041" s="42"/>
      <c r="GT5041" s="42"/>
    </row>
    <row r="5042" spans="32:202" x14ac:dyDescent="0.35">
      <c r="AF5042" s="42"/>
      <c r="AG5042" s="42"/>
      <c r="EX5042" s="42"/>
      <c r="EY5042" s="42"/>
      <c r="GP5042" s="42"/>
      <c r="GQ5042" s="42"/>
      <c r="GR5042" s="42"/>
      <c r="GS5042" s="42"/>
      <c r="GT5042" s="42"/>
    </row>
    <row r="5043" spans="32:202" x14ac:dyDescent="0.35">
      <c r="AF5043" s="42"/>
      <c r="AG5043" s="42"/>
      <c r="EX5043" s="42"/>
      <c r="EY5043" s="42"/>
      <c r="GP5043" s="42"/>
      <c r="GQ5043" s="42"/>
      <c r="GR5043" s="42"/>
      <c r="GS5043" s="42"/>
      <c r="GT5043" s="42"/>
    </row>
    <row r="5044" spans="32:202" x14ac:dyDescent="0.35">
      <c r="AF5044" s="42"/>
      <c r="AG5044" s="42"/>
      <c r="EX5044" s="42"/>
      <c r="EY5044" s="42"/>
      <c r="GP5044" s="42"/>
      <c r="GQ5044" s="42"/>
      <c r="GR5044" s="42"/>
      <c r="GS5044" s="42"/>
      <c r="GT5044" s="42"/>
    </row>
    <row r="5045" spans="32:202" x14ac:dyDescent="0.35">
      <c r="AF5045" s="42"/>
      <c r="AG5045" s="42"/>
      <c r="EX5045" s="42"/>
      <c r="EY5045" s="42"/>
      <c r="GP5045" s="42"/>
      <c r="GQ5045" s="42"/>
      <c r="GR5045" s="42"/>
      <c r="GS5045" s="42"/>
      <c r="GT5045" s="42"/>
    </row>
    <row r="5046" spans="32:202" x14ac:dyDescent="0.35">
      <c r="AF5046" s="42"/>
      <c r="AG5046" s="42"/>
      <c r="EX5046" s="42"/>
      <c r="EY5046" s="42"/>
      <c r="GP5046" s="42"/>
      <c r="GQ5046" s="42"/>
      <c r="GR5046" s="42"/>
      <c r="GS5046" s="42"/>
      <c r="GT5046" s="42"/>
    </row>
    <row r="5047" spans="32:202" x14ac:dyDescent="0.35">
      <c r="AF5047" s="42"/>
      <c r="AG5047" s="42"/>
      <c r="EX5047" s="42"/>
      <c r="EY5047" s="42"/>
      <c r="GP5047" s="42"/>
      <c r="GQ5047" s="42"/>
      <c r="GR5047" s="42"/>
      <c r="GS5047" s="42"/>
      <c r="GT5047" s="42"/>
    </row>
    <row r="5048" spans="32:202" x14ac:dyDescent="0.35">
      <c r="AF5048" s="42"/>
      <c r="AG5048" s="42"/>
      <c r="EX5048" s="42"/>
      <c r="EY5048" s="42"/>
      <c r="GP5048" s="42"/>
      <c r="GQ5048" s="42"/>
      <c r="GR5048" s="42"/>
      <c r="GS5048" s="42"/>
      <c r="GT5048" s="42"/>
    </row>
    <row r="5049" spans="32:202" x14ac:dyDescent="0.35">
      <c r="AF5049" s="42"/>
      <c r="AG5049" s="42"/>
      <c r="EX5049" s="42"/>
      <c r="EY5049" s="42"/>
      <c r="GP5049" s="42"/>
      <c r="GQ5049" s="42"/>
      <c r="GR5049" s="42"/>
      <c r="GS5049" s="42"/>
      <c r="GT5049" s="42"/>
    </row>
    <row r="5050" spans="32:202" x14ac:dyDescent="0.35">
      <c r="AF5050" s="42"/>
      <c r="AG5050" s="42"/>
      <c r="EX5050" s="42"/>
      <c r="EY5050" s="42"/>
      <c r="GP5050" s="42"/>
      <c r="GQ5050" s="42"/>
      <c r="GR5050" s="42"/>
      <c r="GS5050" s="42"/>
      <c r="GT5050" s="42"/>
    </row>
    <row r="5051" spans="32:202" x14ac:dyDescent="0.35">
      <c r="AF5051" s="42"/>
      <c r="AG5051" s="42"/>
      <c r="EX5051" s="42"/>
      <c r="EY5051" s="42"/>
      <c r="GP5051" s="42"/>
      <c r="GQ5051" s="42"/>
      <c r="GR5051" s="42"/>
      <c r="GS5051" s="42"/>
      <c r="GT5051" s="42"/>
    </row>
    <row r="5052" spans="32:202" x14ac:dyDescent="0.35">
      <c r="AF5052" s="42"/>
      <c r="AG5052" s="42"/>
      <c r="EX5052" s="42"/>
      <c r="EY5052" s="42"/>
      <c r="GP5052" s="42"/>
      <c r="GQ5052" s="42"/>
      <c r="GR5052" s="42"/>
      <c r="GS5052" s="42"/>
      <c r="GT5052" s="42"/>
    </row>
    <row r="5053" spans="32:202" x14ac:dyDescent="0.35">
      <c r="AF5053" s="42"/>
      <c r="AG5053" s="42"/>
      <c r="EX5053" s="42"/>
      <c r="EY5053" s="42"/>
      <c r="GP5053" s="42"/>
      <c r="GQ5053" s="42"/>
      <c r="GR5053" s="42"/>
      <c r="GS5053" s="42"/>
      <c r="GT5053" s="42"/>
    </row>
    <row r="5054" spans="32:202" x14ac:dyDescent="0.35">
      <c r="AF5054" s="42"/>
      <c r="AG5054" s="42"/>
      <c r="EX5054" s="42"/>
      <c r="EY5054" s="42"/>
      <c r="GP5054" s="42"/>
      <c r="GQ5054" s="42"/>
      <c r="GR5054" s="42"/>
      <c r="GS5054" s="42"/>
      <c r="GT5054" s="42"/>
    </row>
    <row r="5055" spans="32:202" x14ac:dyDescent="0.35">
      <c r="AF5055" s="42"/>
      <c r="AG5055" s="42"/>
      <c r="EX5055" s="42"/>
      <c r="EY5055" s="42"/>
      <c r="GP5055" s="42"/>
      <c r="GQ5055" s="42"/>
      <c r="GR5055" s="42"/>
      <c r="GS5055" s="42"/>
      <c r="GT5055" s="42"/>
    </row>
    <row r="5056" spans="32:202" x14ac:dyDescent="0.35">
      <c r="AF5056" s="42"/>
      <c r="AG5056" s="42"/>
      <c r="EX5056" s="42"/>
      <c r="EY5056" s="42"/>
      <c r="GP5056" s="42"/>
      <c r="GQ5056" s="42"/>
      <c r="GR5056" s="42"/>
      <c r="GS5056" s="42"/>
      <c r="GT5056" s="42"/>
    </row>
    <row r="5057" spans="32:202" x14ac:dyDescent="0.35">
      <c r="AF5057" s="42"/>
      <c r="AG5057" s="42"/>
      <c r="EX5057" s="42"/>
      <c r="EY5057" s="42"/>
      <c r="GP5057" s="42"/>
      <c r="GQ5057" s="42"/>
      <c r="GR5057" s="42"/>
      <c r="GS5057" s="42"/>
      <c r="GT5057" s="42"/>
    </row>
    <row r="5058" spans="32:202" x14ac:dyDescent="0.35">
      <c r="AF5058" s="42"/>
      <c r="AG5058" s="42"/>
      <c r="EX5058" s="42"/>
      <c r="EY5058" s="42"/>
      <c r="GP5058" s="42"/>
      <c r="GQ5058" s="42"/>
      <c r="GR5058" s="42"/>
      <c r="GS5058" s="42"/>
      <c r="GT5058" s="42"/>
    </row>
    <row r="5059" spans="32:202" x14ac:dyDescent="0.35">
      <c r="AF5059" s="42"/>
      <c r="AG5059" s="42"/>
      <c r="EX5059" s="42"/>
      <c r="EY5059" s="42"/>
      <c r="GP5059" s="42"/>
      <c r="GQ5059" s="42"/>
      <c r="GR5059" s="42"/>
      <c r="GS5059" s="42"/>
      <c r="GT5059" s="42"/>
    </row>
    <row r="5060" spans="32:202" x14ac:dyDescent="0.35">
      <c r="AF5060" s="42"/>
      <c r="AG5060" s="42"/>
      <c r="EX5060" s="42"/>
      <c r="EY5060" s="42"/>
      <c r="GP5060" s="42"/>
      <c r="GQ5060" s="42"/>
      <c r="GR5060" s="42"/>
      <c r="GS5060" s="42"/>
      <c r="GT5060" s="42"/>
    </row>
    <row r="5061" spans="32:202" x14ac:dyDescent="0.35">
      <c r="AF5061" s="42"/>
      <c r="AG5061" s="42"/>
      <c r="EX5061" s="42"/>
      <c r="EY5061" s="42"/>
      <c r="GP5061" s="42"/>
      <c r="GQ5061" s="42"/>
      <c r="GR5061" s="42"/>
      <c r="GS5061" s="42"/>
      <c r="GT5061" s="42"/>
    </row>
    <row r="5062" spans="32:202" x14ac:dyDescent="0.35">
      <c r="AF5062" s="42"/>
      <c r="AG5062" s="42"/>
      <c r="EX5062" s="42"/>
      <c r="EY5062" s="42"/>
      <c r="GP5062" s="42"/>
      <c r="GQ5062" s="42"/>
      <c r="GR5062" s="42"/>
      <c r="GS5062" s="42"/>
      <c r="GT5062" s="42"/>
    </row>
    <row r="5063" spans="32:202" x14ac:dyDescent="0.35">
      <c r="AF5063" s="42"/>
      <c r="AG5063" s="42"/>
      <c r="EX5063" s="42"/>
      <c r="EY5063" s="42"/>
      <c r="GP5063" s="42"/>
      <c r="GQ5063" s="42"/>
      <c r="GR5063" s="42"/>
      <c r="GS5063" s="42"/>
      <c r="GT5063" s="42"/>
    </row>
    <row r="5064" spans="32:202" x14ac:dyDescent="0.35">
      <c r="AF5064" s="42"/>
      <c r="AG5064" s="42"/>
      <c r="EX5064" s="42"/>
      <c r="EY5064" s="42"/>
      <c r="GP5064" s="42"/>
      <c r="GQ5064" s="42"/>
      <c r="GR5064" s="42"/>
      <c r="GS5064" s="42"/>
      <c r="GT5064" s="42"/>
    </row>
    <row r="5065" spans="32:202" x14ac:dyDescent="0.35">
      <c r="AF5065" s="42"/>
      <c r="AG5065" s="42"/>
      <c r="EX5065" s="42"/>
      <c r="EY5065" s="42"/>
      <c r="GP5065" s="42"/>
      <c r="GQ5065" s="42"/>
      <c r="GR5065" s="42"/>
      <c r="GS5065" s="42"/>
      <c r="GT5065" s="42"/>
    </row>
    <row r="5066" spans="32:202" x14ac:dyDescent="0.35">
      <c r="AF5066" s="42"/>
      <c r="AG5066" s="42"/>
      <c r="EX5066" s="42"/>
      <c r="EY5066" s="42"/>
      <c r="GP5066" s="42"/>
      <c r="GQ5066" s="42"/>
      <c r="GR5066" s="42"/>
      <c r="GS5066" s="42"/>
      <c r="GT5066" s="42"/>
    </row>
    <row r="5067" spans="32:202" x14ac:dyDescent="0.35">
      <c r="AF5067" s="42"/>
      <c r="AG5067" s="42"/>
      <c r="EX5067" s="42"/>
      <c r="EY5067" s="42"/>
      <c r="GP5067" s="42"/>
      <c r="GQ5067" s="42"/>
      <c r="GR5067" s="42"/>
      <c r="GS5067" s="42"/>
      <c r="GT5067" s="42"/>
    </row>
    <row r="5068" spans="32:202" x14ac:dyDescent="0.35">
      <c r="AF5068" s="42"/>
      <c r="AG5068" s="42"/>
      <c r="EX5068" s="42"/>
      <c r="EY5068" s="42"/>
      <c r="GP5068" s="42"/>
      <c r="GQ5068" s="42"/>
      <c r="GR5068" s="42"/>
      <c r="GS5068" s="42"/>
      <c r="GT5068" s="42"/>
    </row>
    <row r="5069" spans="32:202" x14ac:dyDescent="0.35">
      <c r="AF5069" s="42"/>
      <c r="AG5069" s="42"/>
      <c r="EX5069" s="42"/>
      <c r="EY5069" s="42"/>
      <c r="GP5069" s="42"/>
      <c r="GQ5069" s="42"/>
      <c r="GR5069" s="42"/>
      <c r="GS5069" s="42"/>
      <c r="GT5069" s="42"/>
    </row>
    <row r="5070" spans="32:202" x14ac:dyDescent="0.35">
      <c r="AF5070" s="42"/>
      <c r="AG5070" s="42"/>
      <c r="EX5070" s="42"/>
      <c r="EY5070" s="42"/>
      <c r="GP5070" s="42"/>
      <c r="GQ5070" s="42"/>
      <c r="GR5070" s="42"/>
      <c r="GS5070" s="42"/>
      <c r="GT5070" s="42"/>
    </row>
    <row r="5071" spans="32:202" x14ac:dyDescent="0.35">
      <c r="AF5071" s="42"/>
      <c r="AG5071" s="42"/>
      <c r="EX5071" s="42"/>
      <c r="EY5071" s="42"/>
      <c r="GP5071" s="42"/>
      <c r="GQ5071" s="42"/>
      <c r="GR5071" s="42"/>
      <c r="GS5071" s="42"/>
      <c r="GT5071" s="42"/>
    </row>
    <row r="5072" spans="32:202" x14ac:dyDescent="0.35">
      <c r="AF5072" s="42"/>
      <c r="AG5072" s="42"/>
      <c r="EX5072" s="42"/>
      <c r="EY5072" s="42"/>
      <c r="GP5072" s="42"/>
      <c r="GQ5072" s="42"/>
      <c r="GR5072" s="42"/>
      <c r="GS5072" s="42"/>
      <c r="GT5072" s="42"/>
    </row>
    <row r="5073" spans="32:202" x14ac:dyDescent="0.35">
      <c r="AF5073" s="42"/>
      <c r="AG5073" s="42"/>
      <c r="EX5073" s="42"/>
      <c r="EY5073" s="42"/>
      <c r="GP5073" s="42"/>
      <c r="GQ5073" s="42"/>
      <c r="GR5073" s="42"/>
      <c r="GS5073" s="42"/>
      <c r="GT5073" s="42"/>
    </row>
    <row r="5074" spans="32:202" x14ac:dyDescent="0.35">
      <c r="AF5074" s="42"/>
      <c r="AG5074" s="42"/>
      <c r="EX5074" s="42"/>
      <c r="EY5074" s="42"/>
      <c r="GP5074" s="42"/>
      <c r="GQ5074" s="42"/>
      <c r="GR5074" s="42"/>
      <c r="GS5074" s="42"/>
      <c r="GT5074" s="42"/>
    </row>
    <row r="5075" spans="32:202" x14ac:dyDescent="0.35">
      <c r="AF5075" s="42"/>
      <c r="AG5075" s="42"/>
      <c r="EX5075" s="42"/>
      <c r="EY5075" s="42"/>
      <c r="GP5075" s="42"/>
      <c r="GQ5075" s="42"/>
      <c r="GR5075" s="42"/>
      <c r="GS5075" s="42"/>
      <c r="GT5075" s="42"/>
    </row>
    <row r="5076" spans="32:202" x14ac:dyDescent="0.35">
      <c r="AF5076" s="42"/>
      <c r="AG5076" s="42"/>
      <c r="EX5076" s="42"/>
      <c r="EY5076" s="42"/>
      <c r="GP5076" s="42"/>
      <c r="GQ5076" s="42"/>
      <c r="GR5076" s="42"/>
      <c r="GS5076" s="42"/>
      <c r="GT5076" s="42"/>
    </row>
    <row r="5077" spans="32:202" x14ac:dyDescent="0.35">
      <c r="AF5077" s="42"/>
      <c r="AG5077" s="42"/>
      <c r="EX5077" s="42"/>
      <c r="EY5077" s="42"/>
      <c r="GP5077" s="42"/>
      <c r="GQ5077" s="42"/>
      <c r="GR5077" s="42"/>
      <c r="GS5077" s="42"/>
      <c r="GT5077" s="42"/>
    </row>
    <row r="5078" spans="32:202" x14ac:dyDescent="0.35">
      <c r="AF5078" s="42"/>
      <c r="AG5078" s="42"/>
      <c r="EX5078" s="42"/>
      <c r="EY5078" s="42"/>
      <c r="GP5078" s="42"/>
      <c r="GQ5078" s="42"/>
      <c r="GR5078" s="42"/>
      <c r="GS5078" s="42"/>
      <c r="GT5078" s="42"/>
    </row>
    <row r="5079" spans="32:202" x14ac:dyDescent="0.35">
      <c r="AF5079" s="42"/>
      <c r="AG5079" s="42"/>
      <c r="EX5079" s="42"/>
      <c r="EY5079" s="42"/>
      <c r="GP5079" s="42"/>
      <c r="GQ5079" s="42"/>
      <c r="GR5079" s="42"/>
      <c r="GS5079" s="42"/>
      <c r="GT5079" s="42"/>
    </row>
    <row r="5080" spans="32:202" x14ac:dyDescent="0.35">
      <c r="AF5080" s="42"/>
      <c r="AG5080" s="42"/>
      <c r="EX5080" s="42"/>
      <c r="EY5080" s="42"/>
      <c r="GP5080" s="42"/>
      <c r="GQ5080" s="42"/>
      <c r="GR5080" s="42"/>
      <c r="GS5080" s="42"/>
      <c r="GT5080" s="42"/>
    </row>
    <row r="5081" spans="32:202" x14ac:dyDescent="0.35">
      <c r="AF5081" s="42"/>
      <c r="AG5081" s="42"/>
      <c r="EX5081" s="42"/>
      <c r="EY5081" s="42"/>
      <c r="GP5081" s="42"/>
      <c r="GQ5081" s="42"/>
      <c r="GR5081" s="42"/>
      <c r="GS5081" s="42"/>
      <c r="GT5081" s="42"/>
    </row>
    <row r="5082" spans="32:202" x14ac:dyDescent="0.35">
      <c r="AF5082" s="42"/>
      <c r="AG5082" s="42"/>
      <c r="EX5082" s="42"/>
      <c r="EY5082" s="42"/>
      <c r="GP5082" s="42"/>
      <c r="GQ5082" s="42"/>
      <c r="GR5082" s="42"/>
      <c r="GS5082" s="42"/>
      <c r="GT5082" s="42"/>
    </row>
    <row r="5083" spans="32:202" x14ac:dyDescent="0.35">
      <c r="AF5083" s="42"/>
      <c r="AG5083" s="42"/>
      <c r="EX5083" s="42"/>
      <c r="EY5083" s="42"/>
      <c r="GP5083" s="42"/>
      <c r="GQ5083" s="42"/>
      <c r="GR5083" s="42"/>
      <c r="GS5083" s="42"/>
      <c r="GT5083" s="42"/>
    </row>
    <row r="5084" spans="32:202" x14ac:dyDescent="0.35">
      <c r="AF5084" s="42"/>
      <c r="AG5084" s="42"/>
      <c r="EX5084" s="42"/>
      <c r="EY5084" s="42"/>
      <c r="GP5084" s="42"/>
      <c r="GQ5084" s="42"/>
      <c r="GR5084" s="42"/>
      <c r="GS5084" s="42"/>
      <c r="GT5084" s="42"/>
    </row>
    <row r="5085" spans="32:202" x14ac:dyDescent="0.35">
      <c r="AF5085" s="42"/>
      <c r="AG5085" s="42"/>
      <c r="EX5085" s="42"/>
      <c r="EY5085" s="42"/>
      <c r="GP5085" s="42"/>
      <c r="GQ5085" s="42"/>
      <c r="GR5085" s="42"/>
      <c r="GS5085" s="42"/>
      <c r="GT5085" s="42"/>
    </row>
    <row r="5086" spans="32:202" x14ac:dyDescent="0.35">
      <c r="AF5086" s="42"/>
      <c r="AG5086" s="42"/>
      <c r="EX5086" s="42"/>
      <c r="EY5086" s="42"/>
      <c r="GP5086" s="42"/>
      <c r="GQ5086" s="42"/>
      <c r="GR5086" s="42"/>
      <c r="GS5086" s="42"/>
      <c r="GT5086" s="42"/>
    </row>
    <row r="5087" spans="32:202" x14ac:dyDescent="0.35">
      <c r="AF5087" s="42"/>
      <c r="AG5087" s="42"/>
      <c r="EX5087" s="42"/>
      <c r="EY5087" s="42"/>
      <c r="GP5087" s="42"/>
      <c r="GQ5087" s="42"/>
      <c r="GR5087" s="42"/>
      <c r="GS5087" s="42"/>
      <c r="GT5087" s="42"/>
    </row>
    <row r="5088" spans="32:202" x14ac:dyDescent="0.35">
      <c r="AF5088" s="42"/>
      <c r="AG5088" s="42"/>
      <c r="EX5088" s="42"/>
      <c r="EY5088" s="42"/>
      <c r="GP5088" s="42"/>
      <c r="GQ5088" s="42"/>
      <c r="GR5088" s="42"/>
      <c r="GS5088" s="42"/>
      <c r="GT5088" s="42"/>
    </row>
    <row r="5089" spans="32:202" x14ac:dyDescent="0.35">
      <c r="AF5089" s="42"/>
      <c r="AG5089" s="42"/>
      <c r="EX5089" s="42"/>
      <c r="EY5089" s="42"/>
      <c r="GP5089" s="42"/>
      <c r="GQ5089" s="42"/>
      <c r="GR5089" s="42"/>
      <c r="GS5089" s="42"/>
      <c r="GT5089" s="42"/>
    </row>
    <row r="5090" spans="32:202" x14ac:dyDescent="0.35">
      <c r="AF5090" s="42"/>
      <c r="AG5090" s="42"/>
      <c r="EX5090" s="42"/>
      <c r="EY5090" s="42"/>
      <c r="GP5090" s="42"/>
      <c r="GQ5090" s="42"/>
      <c r="GR5090" s="42"/>
      <c r="GS5090" s="42"/>
      <c r="GT5090" s="42"/>
    </row>
    <row r="5091" spans="32:202" x14ac:dyDescent="0.35">
      <c r="AF5091" s="42"/>
      <c r="AG5091" s="42"/>
      <c r="EX5091" s="42"/>
      <c r="EY5091" s="42"/>
      <c r="GP5091" s="42"/>
      <c r="GQ5091" s="42"/>
      <c r="GR5091" s="42"/>
      <c r="GS5091" s="42"/>
      <c r="GT5091" s="42"/>
    </row>
    <row r="5092" spans="32:202" x14ac:dyDescent="0.35">
      <c r="AF5092" s="42"/>
      <c r="AG5092" s="42"/>
      <c r="EX5092" s="42"/>
      <c r="EY5092" s="42"/>
      <c r="GP5092" s="42"/>
      <c r="GQ5092" s="42"/>
      <c r="GR5092" s="42"/>
      <c r="GS5092" s="42"/>
      <c r="GT5092" s="42"/>
    </row>
    <row r="5093" spans="32:202" x14ac:dyDescent="0.35">
      <c r="AF5093" s="42"/>
      <c r="AG5093" s="42"/>
      <c r="EX5093" s="42"/>
      <c r="EY5093" s="42"/>
      <c r="GP5093" s="42"/>
      <c r="GQ5093" s="42"/>
      <c r="GR5093" s="42"/>
      <c r="GS5093" s="42"/>
      <c r="GT5093" s="42"/>
    </row>
    <row r="5094" spans="32:202" x14ac:dyDescent="0.35">
      <c r="AF5094" s="42"/>
      <c r="AG5094" s="42"/>
      <c r="EX5094" s="42"/>
      <c r="EY5094" s="42"/>
      <c r="GP5094" s="42"/>
      <c r="GQ5094" s="42"/>
      <c r="GR5094" s="42"/>
      <c r="GS5094" s="42"/>
      <c r="GT5094" s="42"/>
    </row>
    <row r="5095" spans="32:202" x14ac:dyDescent="0.35">
      <c r="AF5095" s="42"/>
      <c r="AG5095" s="42"/>
      <c r="EX5095" s="42"/>
      <c r="EY5095" s="42"/>
      <c r="GP5095" s="42"/>
      <c r="GQ5095" s="42"/>
      <c r="GR5095" s="42"/>
      <c r="GS5095" s="42"/>
      <c r="GT5095" s="42"/>
    </row>
    <row r="5096" spans="32:202" x14ac:dyDescent="0.35">
      <c r="AF5096" s="42"/>
      <c r="AG5096" s="42"/>
      <c r="EX5096" s="42"/>
      <c r="EY5096" s="42"/>
      <c r="GP5096" s="42"/>
      <c r="GQ5096" s="42"/>
      <c r="GR5096" s="42"/>
      <c r="GS5096" s="42"/>
      <c r="GT5096" s="42"/>
    </row>
    <row r="5097" spans="32:202" x14ac:dyDescent="0.35">
      <c r="AF5097" s="42"/>
      <c r="AG5097" s="42"/>
      <c r="EX5097" s="42"/>
      <c r="EY5097" s="42"/>
      <c r="GP5097" s="42"/>
      <c r="GQ5097" s="42"/>
      <c r="GR5097" s="42"/>
      <c r="GS5097" s="42"/>
      <c r="GT5097" s="42"/>
    </row>
    <row r="5098" spans="32:202" x14ac:dyDescent="0.35">
      <c r="AF5098" s="42"/>
      <c r="AG5098" s="42"/>
      <c r="EX5098" s="42"/>
      <c r="EY5098" s="42"/>
      <c r="GP5098" s="42"/>
      <c r="GQ5098" s="42"/>
      <c r="GR5098" s="42"/>
      <c r="GS5098" s="42"/>
      <c r="GT5098" s="42"/>
    </row>
    <row r="5099" spans="32:202" x14ac:dyDescent="0.35">
      <c r="AF5099" s="42"/>
      <c r="AG5099" s="42"/>
      <c r="EX5099" s="42"/>
      <c r="EY5099" s="42"/>
      <c r="GP5099" s="42"/>
      <c r="GQ5099" s="42"/>
      <c r="GR5099" s="42"/>
      <c r="GS5099" s="42"/>
      <c r="GT5099" s="42"/>
    </row>
    <row r="5100" spans="32:202" x14ac:dyDescent="0.35">
      <c r="AF5100" s="42"/>
      <c r="AG5100" s="42"/>
      <c r="EX5100" s="42"/>
      <c r="EY5100" s="42"/>
      <c r="GP5100" s="42"/>
      <c r="GQ5100" s="42"/>
      <c r="GR5100" s="42"/>
      <c r="GS5100" s="42"/>
      <c r="GT5100" s="42"/>
    </row>
    <row r="5101" spans="32:202" x14ac:dyDescent="0.35">
      <c r="AF5101" s="42"/>
      <c r="AG5101" s="42"/>
      <c r="EX5101" s="42"/>
      <c r="EY5101" s="42"/>
      <c r="GP5101" s="42"/>
      <c r="GQ5101" s="42"/>
      <c r="GR5101" s="42"/>
      <c r="GS5101" s="42"/>
      <c r="GT5101" s="42"/>
    </row>
    <row r="5102" spans="32:202" x14ac:dyDescent="0.35">
      <c r="AF5102" s="42"/>
      <c r="AG5102" s="42"/>
      <c r="EX5102" s="42"/>
      <c r="EY5102" s="42"/>
      <c r="GP5102" s="42"/>
      <c r="GQ5102" s="42"/>
      <c r="GR5102" s="42"/>
      <c r="GS5102" s="42"/>
      <c r="GT5102" s="42"/>
    </row>
    <row r="5103" spans="32:202" x14ac:dyDescent="0.35">
      <c r="AF5103" s="42"/>
      <c r="AG5103" s="42"/>
      <c r="EX5103" s="42"/>
      <c r="EY5103" s="42"/>
      <c r="GP5103" s="42"/>
      <c r="GQ5103" s="42"/>
      <c r="GR5103" s="42"/>
      <c r="GS5103" s="42"/>
      <c r="GT5103" s="42"/>
    </row>
    <row r="5104" spans="32:202" x14ac:dyDescent="0.35">
      <c r="AF5104" s="42"/>
      <c r="AG5104" s="42"/>
      <c r="EX5104" s="42"/>
      <c r="EY5104" s="42"/>
      <c r="GP5104" s="42"/>
      <c r="GQ5104" s="42"/>
      <c r="GR5104" s="42"/>
      <c r="GS5104" s="42"/>
      <c r="GT5104" s="42"/>
    </row>
    <row r="5105" spans="32:202" x14ac:dyDescent="0.35">
      <c r="AF5105" s="42"/>
      <c r="AG5105" s="42"/>
      <c r="EX5105" s="42"/>
      <c r="EY5105" s="42"/>
      <c r="GP5105" s="42"/>
      <c r="GQ5105" s="42"/>
      <c r="GR5105" s="42"/>
      <c r="GS5105" s="42"/>
      <c r="GT5105" s="42"/>
    </row>
    <row r="5106" spans="32:202" x14ac:dyDescent="0.35">
      <c r="AF5106" s="42"/>
      <c r="AG5106" s="42"/>
      <c r="EX5106" s="42"/>
      <c r="EY5106" s="42"/>
      <c r="GP5106" s="42"/>
      <c r="GQ5106" s="42"/>
      <c r="GR5106" s="42"/>
      <c r="GS5106" s="42"/>
      <c r="GT5106" s="42"/>
    </row>
    <row r="5107" spans="32:202" x14ac:dyDescent="0.35">
      <c r="AF5107" s="42"/>
      <c r="AG5107" s="42"/>
      <c r="EX5107" s="42"/>
      <c r="EY5107" s="42"/>
      <c r="GP5107" s="42"/>
      <c r="GQ5107" s="42"/>
      <c r="GR5107" s="42"/>
      <c r="GS5107" s="42"/>
      <c r="GT5107" s="42"/>
    </row>
    <row r="5108" spans="32:202" x14ac:dyDescent="0.35">
      <c r="AF5108" s="42"/>
      <c r="AG5108" s="42"/>
      <c r="EX5108" s="42"/>
      <c r="EY5108" s="42"/>
      <c r="GP5108" s="42"/>
      <c r="GQ5108" s="42"/>
      <c r="GR5108" s="42"/>
      <c r="GS5108" s="42"/>
      <c r="GT5108" s="42"/>
    </row>
    <row r="5109" spans="32:202" x14ac:dyDescent="0.35">
      <c r="AF5109" s="42"/>
      <c r="AG5109" s="42"/>
      <c r="EX5109" s="42"/>
      <c r="EY5109" s="42"/>
      <c r="GP5109" s="42"/>
      <c r="GQ5109" s="42"/>
      <c r="GR5109" s="42"/>
      <c r="GS5109" s="42"/>
      <c r="GT5109" s="42"/>
    </row>
    <row r="5110" spans="32:202" x14ac:dyDescent="0.35">
      <c r="AF5110" s="42"/>
      <c r="AG5110" s="42"/>
      <c r="EX5110" s="42"/>
      <c r="EY5110" s="42"/>
      <c r="GP5110" s="42"/>
      <c r="GQ5110" s="42"/>
      <c r="GR5110" s="42"/>
      <c r="GS5110" s="42"/>
      <c r="GT5110" s="42"/>
    </row>
    <row r="5111" spans="32:202" x14ac:dyDescent="0.35">
      <c r="AF5111" s="42"/>
      <c r="AG5111" s="42"/>
      <c r="EX5111" s="42"/>
      <c r="EY5111" s="42"/>
      <c r="GP5111" s="42"/>
      <c r="GQ5111" s="42"/>
      <c r="GR5111" s="42"/>
      <c r="GS5111" s="42"/>
      <c r="GT5111" s="42"/>
    </row>
    <row r="5112" spans="32:202" x14ac:dyDescent="0.35">
      <c r="AF5112" s="42"/>
      <c r="AG5112" s="42"/>
      <c r="EX5112" s="42"/>
      <c r="EY5112" s="42"/>
      <c r="GP5112" s="42"/>
      <c r="GQ5112" s="42"/>
      <c r="GR5112" s="42"/>
      <c r="GS5112" s="42"/>
      <c r="GT5112" s="42"/>
    </row>
    <row r="5113" spans="32:202" x14ac:dyDescent="0.35">
      <c r="AF5113" s="42"/>
      <c r="AG5113" s="42"/>
      <c r="EX5113" s="42"/>
      <c r="EY5113" s="42"/>
      <c r="GP5113" s="42"/>
      <c r="GQ5113" s="42"/>
      <c r="GR5113" s="42"/>
      <c r="GS5113" s="42"/>
      <c r="GT5113" s="42"/>
    </row>
    <row r="5114" spans="32:202" x14ac:dyDescent="0.35">
      <c r="AF5114" s="42"/>
      <c r="AG5114" s="42"/>
      <c r="EX5114" s="42"/>
      <c r="EY5114" s="42"/>
      <c r="GP5114" s="42"/>
      <c r="GQ5114" s="42"/>
      <c r="GR5114" s="42"/>
      <c r="GS5114" s="42"/>
      <c r="GT5114" s="42"/>
    </row>
    <row r="5115" spans="32:202" x14ac:dyDescent="0.35">
      <c r="AF5115" s="42"/>
      <c r="AG5115" s="42"/>
      <c r="EX5115" s="42"/>
      <c r="EY5115" s="42"/>
      <c r="GP5115" s="42"/>
      <c r="GQ5115" s="42"/>
      <c r="GR5115" s="42"/>
      <c r="GS5115" s="42"/>
      <c r="GT5115" s="42"/>
    </row>
    <row r="5116" spans="32:202" x14ac:dyDescent="0.35">
      <c r="AF5116" s="42"/>
      <c r="AG5116" s="42"/>
      <c r="EX5116" s="42"/>
      <c r="EY5116" s="42"/>
      <c r="GP5116" s="42"/>
      <c r="GQ5116" s="42"/>
      <c r="GR5116" s="42"/>
      <c r="GS5116" s="42"/>
      <c r="GT5116" s="42"/>
    </row>
    <row r="5117" spans="32:202" x14ac:dyDescent="0.35">
      <c r="AF5117" s="42"/>
      <c r="AG5117" s="42"/>
      <c r="EX5117" s="42"/>
      <c r="EY5117" s="42"/>
      <c r="GP5117" s="42"/>
      <c r="GQ5117" s="42"/>
      <c r="GR5117" s="42"/>
      <c r="GS5117" s="42"/>
      <c r="GT5117" s="42"/>
    </row>
    <row r="5118" spans="32:202" x14ac:dyDescent="0.35">
      <c r="AF5118" s="42"/>
      <c r="AG5118" s="42"/>
      <c r="EX5118" s="42"/>
      <c r="EY5118" s="42"/>
      <c r="GP5118" s="42"/>
      <c r="GQ5118" s="42"/>
      <c r="GR5118" s="42"/>
      <c r="GS5118" s="42"/>
      <c r="GT5118" s="42"/>
    </row>
    <row r="5119" spans="32:202" x14ac:dyDescent="0.35">
      <c r="AF5119" s="42"/>
      <c r="AG5119" s="42"/>
      <c r="EX5119" s="42"/>
      <c r="EY5119" s="42"/>
      <c r="GP5119" s="42"/>
      <c r="GQ5119" s="42"/>
      <c r="GR5119" s="42"/>
      <c r="GS5119" s="42"/>
      <c r="GT5119" s="42"/>
    </row>
    <row r="5120" spans="32:202" x14ac:dyDescent="0.35">
      <c r="AF5120" s="42"/>
      <c r="AG5120" s="42"/>
      <c r="EX5120" s="42"/>
      <c r="EY5120" s="42"/>
      <c r="GP5120" s="42"/>
      <c r="GQ5120" s="42"/>
      <c r="GR5120" s="42"/>
      <c r="GS5120" s="42"/>
      <c r="GT5120" s="42"/>
    </row>
    <row r="5121" spans="32:202" x14ac:dyDescent="0.35">
      <c r="AF5121" s="42"/>
      <c r="AG5121" s="42"/>
      <c r="EX5121" s="42"/>
      <c r="EY5121" s="42"/>
      <c r="GP5121" s="42"/>
      <c r="GQ5121" s="42"/>
      <c r="GR5121" s="42"/>
      <c r="GS5121" s="42"/>
      <c r="GT5121" s="42"/>
    </row>
    <row r="5122" spans="32:202" x14ac:dyDescent="0.35">
      <c r="AF5122" s="42"/>
      <c r="AG5122" s="42"/>
      <c r="EX5122" s="42"/>
      <c r="EY5122" s="42"/>
      <c r="GP5122" s="42"/>
      <c r="GQ5122" s="42"/>
      <c r="GR5122" s="42"/>
      <c r="GS5122" s="42"/>
      <c r="GT5122" s="42"/>
    </row>
    <row r="5123" spans="32:202" x14ac:dyDescent="0.35">
      <c r="AF5123" s="42"/>
      <c r="AG5123" s="42"/>
      <c r="EX5123" s="42"/>
      <c r="EY5123" s="42"/>
      <c r="GP5123" s="42"/>
      <c r="GQ5123" s="42"/>
      <c r="GR5123" s="42"/>
      <c r="GS5123" s="42"/>
      <c r="GT5123" s="42"/>
    </row>
    <row r="5124" spans="32:202" x14ac:dyDescent="0.35">
      <c r="AF5124" s="42"/>
      <c r="AG5124" s="42"/>
      <c r="EX5124" s="42"/>
      <c r="EY5124" s="42"/>
      <c r="GP5124" s="42"/>
      <c r="GQ5124" s="42"/>
      <c r="GR5124" s="42"/>
      <c r="GS5124" s="42"/>
      <c r="GT5124" s="42"/>
    </row>
    <row r="5125" spans="32:202" x14ac:dyDescent="0.35">
      <c r="AF5125" s="42"/>
      <c r="AG5125" s="42"/>
      <c r="EX5125" s="42"/>
      <c r="EY5125" s="42"/>
      <c r="GP5125" s="42"/>
      <c r="GQ5125" s="42"/>
      <c r="GR5125" s="42"/>
      <c r="GS5125" s="42"/>
      <c r="GT5125" s="42"/>
    </row>
    <row r="5126" spans="32:202" x14ac:dyDescent="0.35">
      <c r="AF5126" s="42"/>
      <c r="AG5126" s="42"/>
      <c r="EX5126" s="42"/>
      <c r="EY5126" s="42"/>
      <c r="GP5126" s="42"/>
      <c r="GQ5126" s="42"/>
      <c r="GR5126" s="42"/>
      <c r="GS5126" s="42"/>
      <c r="GT5126" s="42"/>
    </row>
    <row r="5127" spans="32:202" x14ac:dyDescent="0.35">
      <c r="AF5127" s="42"/>
      <c r="AG5127" s="42"/>
      <c r="EX5127" s="42"/>
      <c r="EY5127" s="42"/>
      <c r="GP5127" s="42"/>
      <c r="GQ5127" s="42"/>
      <c r="GR5127" s="42"/>
      <c r="GS5127" s="42"/>
      <c r="GT5127" s="42"/>
    </row>
    <row r="5128" spans="32:202" x14ac:dyDescent="0.35">
      <c r="AF5128" s="42"/>
      <c r="AG5128" s="42"/>
      <c r="EX5128" s="42"/>
      <c r="EY5128" s="42"/>
      <c r="GP5128" s="42"/>
      <c r="GQ5128" s="42"/>
      <c r="GR5128" s="42"/>
      <c r="GS5128" s="42"/>
      <c r="GT5128" s="42"/>
    </row>
    <row r="5129" spans="32:202" x14ac:dyDescent="0.35">
      <c r="AF5129" s="42"/>
      <c r="AG5129" s="42"/>
      <c r="EX5129" s="42"/>
      <c r="EY5129" s="42"/>
      <c r="GP5129" s="42"/>
      <c r="GQ5129" s="42"/>
      <c r="GR5129" s="42"/>
      <c r="GS5129" s="42"/>
      <c r="GT5129" s="42"/>
    </row>
    <row r="5130" spans="32:202" x14ac:dyDescent="0.35">
      <c r="AF5130" s="42"/>
      <c r="AG5130" s="42"/>
      <c r="EX5130" s="42"/>
      <c r="EY5130" s="42"/>
      <c r="GP5130" s="42"/>
      <c r="GQ5130" s="42"/>
      <c r="GR5130" s="42"/>
      <c r="GS5130" s="42"/>
      <c r="GT5130" s="42"/>
    </row>
    <row r="5131" spans="32:202" x14ac:dyDescent="0.35">
      <c r="AF5131" s="42"/>
      <c r="AG5131" s="42"/>
      <c r="EX5131" s="42"/>
      <c r="EY5131" s="42"/>
      <c r="GP5131" s="42"/>
      <c r="GQ5131" s="42"/>
      <c r="GR5131" s="42"/>
      <c r="GS5131" s="42"/>
      <c r="GT5131" s="42"/>
    </row>
    <row r="5132" spans="32:202" x14ac:dyDescent="0.35">
      <c r="AF5132" s="42"/>
      <c r="AG5132" s="42"/>
      <c r="EX5132" s="42"/>
      <c r="EY5132" s="42"/>
      <c r="GP5132" s="42"/>
      <c r="GQ5132" s="42"/>
      <c r="GR5132" s="42"/>
      <c r="GS5132" s="42"/>
      <c r="GT5132" s="42"/>
    </row>
    <row r="5133" spans="32:202" x14ac:dyDescent="0.35">
      <c r="AF5133" s="42"/>
      <c r="AG5133" s="42"/>
      <c r="EX5133" s="42"/>
      <c r="EY5133" s="42"/>
      <c r="GP5133" s="42"/>
      <c r="GQ5133" s="42"/>
      <c r="GR5133" s="42"/>
      <c r="GS5133" s="42"/>
      <c r="GT5133" s="42"/>
    </row>
    <row r="5134" spans="32:202" x14ac:dyDescent="0.35">
      <c r="AF5134" s="42"/>
      <c r="AG5134" s="42"/>
      <c r="EX5134" s="42"/>
      <c r="EY5134" s="42"/>
      <c r="GP5134" s="42"/>
      <c r="GQ5134" s="42"/>
      <c r="GR5134" s="42"/>
      <c r="GS5134" s="42"/>
      <c r="GT5134" s="42"/>
    </row>
    <row r="5135" spans="32:202" x14ac:dyDescent="0.35">
      <c r="AF5135" s="42"/>
      <c r="AG5135" s="42"/>
      <c r="EX5135" s="42"/>
      <c r="EY5135" s="42"/>
      <c r="GP5135" s="42"/>
      <c r="GQ5135" s="42"/>
      <c r="GR5135" s="42"/>
      <c r="GS5135" s="42"/>
      <c r="GT5135" s="42"/>
    </row>
    <row r="5136" spans="32:202" x14ac:dyDescent="0.35">
      <c r="AF5136" s="42"/>
      <c r="AG5136" s="42"/>
      <c r="EX5136" s="42"/>
      <c r="EY5136" s="42"/>
      <c r="GP5136" s="42"/>
      <c r="GQ5136" s="42"/>
      <c r="GR5136" s="42"/>
      <c r="GS5136" s="42"/>
      <c r="GT5136" s="42"/>
    </row>
    <row r="5137" spans="32:202" x14ac:dyDescent="0.35">
      <c r="AF5137" s="42"/>
      <c r="AG5137" s="42"/>
      <c r="EX5137" s="42"/>
      <c r="EY5137" s="42"/>
      <c r="GP5137" s="42"/>
      <c r="GQ5137" s="42"/>
      <c r="GR5137" s="42"/>
      <c r="GS5137" s="42"/>
      <c r="GT5137" s="42"/>
    </row>
    <row r="5138" spans="32:202" x14ac:dyDescent="0.35">
      <c r="AF5138" s="42"/>
      <c r="AG5138" s="42"/>
      <c r="EX5138" s="42"/>
      <c r="EY5138" s="42"/>
      <c r="GP5138" s="42"/>
      <c r="GQ5138" s="42"/>
      <c r="GR5138" s="42"/>
      <c r="GS5138" s="42"/>
      <c r="GT5138" s="42"/>
    </row>
    <row r="5139" spans="32:202" x14ac:dyDescent="0.35">
      <c r="AF5139" s="42"/>
      <c r="AG5139" s="42"/>
      <c r="EX5139" s="42"/>
      <c r="EY5139" s="42"/>
      <c r="GP5139" s="42"/>
      <c r="GQ5139" s="42"/>
      <c r="GR5139" s="42"/>
      <c r="GS5139" s="42"/>
      <c r="GT5139" s="42"/>
    </row>
    <row r="5140" spans="32:202" x14ac:dyDescent="0.35">
      <c r="AF5140" s="42"/>
      <c r="AG5140" s="42"/>
      <c r="EX5140" s="42"/>
      <c r="EY5140" s="42"/>
      <c r="GP5140" s="42"/>
      <c r="GQ5140" s="42"/>
      <c r="GR5140" s="42"/>
      <c r="GS5140" s="42"/>
      <c r="GT5140" s="42"/>
    </row>
    <row r="5141" spans="32:202" x14ac:dyDescent="0.35">
      <c r="AF5141" s="42"/>
      <c r="AG5141" s="42"/>
      <c r="EX5141" s="42"/>
      <c r="EY5141" s="42"/>
      <c r="GP5141" s="42"/>
      <c r="GQ5141" s="42"/>
      <c r="GR5141" s="42"/>
      <c r="GS5141" s="42"/>
      <c r="GT5141" s="42"/>
    </row>
    <row r="5142" spans="32:202" x14ac:dyDescent="0.35">
      <c r="AF5142" s="42"/>
      <c r="AG5142" s="42"/>
      <c r="EX5142" s="42"/>
      <c r="EY5142" s="42"/>
      <c r="GP5142" s="42"/>
      <c r="GQ5142" s="42"/>
      <c r="GR5142" s="42"/>
      <c r="GS5142" s="42"/>
      <c r="GT5142" s="42"/>
    </row>
    <row r="5143" spans="32:202" x14ac:dyDescent="0.35">
      <c r="AF5143" s="42"/>
      <c r="AG5143" s="42"/>
      <c r="EX5143" s="42"/>
      <c r="EY5143" s="42"/>
      <c r="GP5143" s="42"/>
      <c r="GQ5143" s="42"/>
      <c r="GR5143" s="42"/>
      <c r="GS5143" s="42"/>
      <c r="GT5143" s="42"/>
    </row>
    <row r="5144" spans="32:202" x14ac:dyDescent="0.35">
      <c r="AF5144" s="42"/>
      <c r="AG5144" s="42"/>
      <c r="EX5144" s="42"/>
      <c r="EY5144" s="42"/>
      <c r="GP5144" s="42"/>
      <c r="GQ5144" s="42"/>
      <c r="GR5144" s="42"/>
      <c r="GS5144" s="42"/>
      <c r="GT5144" s="42"/>
    </row>
    <row r="5145" spans="32:202" x14ac:dyDescent="0.35">
      <c r="AF5145" s="42"/>
      <c r="AG5145" s="42"/>
      <c r="EX5145" s="42"/>
      <c r="EY5145" s="42"/>
      <c r="GP5145" s="42"/>
      <c r="GQ5145" s="42"/>
      <c r="GR5145" s="42"/>
      <c r="GS5145" s="42"/>
      <c r="GT5145" s="42"/>
    </row>
    <row r="5146" spans="32:202" x14ac:dyDescent="0.35">
      <c r="AF5146" s="42"/>
      <c r="AG5146" s="42"/>
      <c r="EX5146" s="42"/>
      <c r="EY5146" s="42"/>
      <c r="GP5146" s="42"/>
      <c r="GQ5146" s="42"/>
      <c r="GR5146" s="42"/>
      <c r="GS5146" s="42"/>
      <c r="GT5146" s="42"/>
    </row>
    <row r="5147" spans="32:202" x14ac:dyDescent="0.35">
      <c r="AF5147" s="42"/>
      <c r="AG5147" s="42"/>
      <c r="EX5147" s="42"/>
      <c r="EY5147" s="42"/>
      <c r="GP5147" s="42"/>
      <c r="GQ5147" s="42"/>
      <c r="GR5147" s="42"/>
      <c r="GS5147" s="42"/>
      <c r="GT5147" s="42"/>
    </row>
    <row r="5148" spans="32:202" x14ac:dyDescent="0.35">
      <c r="AF5148" s="42"/>
      <c r="AG5148" s="42"/>
      <c r="EX5148" s="42"/>
      <c r="EY5148" s="42"/>
      <c r="GP5148" s="42"/>
      <c r="GQ5148" s="42"/>
      <c r="GR5148" s="42"/>
      <c r="GS5148" s="42"/>
      <c r="GT5148" s="42"/>
    </row>
    <row r="5149" spans="32:202" x14ac:dyDescent="0.35">
      <c r="AF5149" s="42"/>
      <c r="AG5149" s="42"/>
      <c r="EX5149" s="42"/>
      <c r="EY5149" s="42"/>
      <c r="GP5149" s="42"/>
      <c r="GQ5149" s="42"/>
      <c r="GR5149" s="42"/>
      <c r="GS5149" s="42"/>
      <c r="GT5149" s="42"/>
    </row>
    <row r="5150" spans="32:202" x14ac:dyDescent="0.35">
      <c r="AF5150" s="42"/>
      <c r="AG5150" s="42"/>
      <c r="EX5150" s="42"/>
      <c r="EY5150" s="42"/>
      <c r="GP5150" s="42"/>
      <c r="GQ5150" s="42"/>
      <c r="GR5150" s="42"/>
      <c r="GS5150" s="42"/>
      <c r="GT5150" s="42"/>
    </row>
    <row r="5151" spans="32:202" x14ac:dyDescent="0.35">
      <c r="AF5151" s="42"/>
      <c r="AG5151" s="42"/>
      <c r="EX5151" s="42"/>
      <c r="EY5151" s="42"/>
      <c r="GP5151" s="42"/>
      <c r="GQ5151" s="42"/>
      <c r="GR5151" s="42"/>
      <c r="GS5151" s="42"/>
      <c r="GT5151" s="42"/>
    </row>
    <row r="5152" spans="32:202" x14ac:dyDescent="0.35">
      <c r="AF5152" s="42"/>
      <c r="AG5152" s="42"/>
      <c r="EX5152" s="42"/>
      <c r="EY5152" s="42"/>
      <c r="GP5152" s="42"/>
      <c r="GQ5152" s="42"/>
      <c r="GR5152" s="42"/>
      <c r="GS5152" s="42"/>
      <c r="GT5152" s="42"/>
    </row>
    <row r="5153" spans="32:202" x14ac:dyDescent="0.35">
      <c r="AF5153" s="42"/>
      <c r="AG5153" s="42"/>
      <c r="EX5153" s="42"/>
      <c r="EY5153" s="42"/>
      <c r="GP5153" s="42"/>
      <c r="GQ5153" s="42"/>
      <c r="GR5153" s="42"/>
      <c r="GS5153" s="42"/>
      <c r="GT5153" s="42"/>
    </row>
    <row r="5154" spans="32:202" x14ac:dyDescent="0.35">
      <c r="AF5154" s="42"/>
      <c r="AG5154" s="42"/>
      <c r="EX5154" s="42"/>
      <c r="EY5154" s="42"/>
      <c r="GP5154" s="42"/>
      <c r="GQ5154" s="42"/>
      <c r="GR5154" s="42"/>
      <c r="GS5154" s="42"/>
      <c r="GT5154" s="42"/>
    </row>
    <row r="5155" spans="32:202" x14ac:dyDescent="0.35">
      <c r="AF5155" s="42"/>
      <c r="AG5155" s="42"/>
      <c r="EX5155" s="42"/>
      <c r="EY5155" s="42"/>
      <c r="GP5155" s="42"/>
      <c r="GQ5155" s="42"/>
      <c r="GR5155" s="42"/>
      <c r="GS5155" s="42"/>
      <c r="GT5155" s="42"/>
    </row>
    <row r="5156" spans="32:202" x14ac:dyDescent="0.35">
      <c r="AF5156" s="42"/>
      <c r="AG5156" s="42"/>
      <c r="EX5156" s="42"/>
      <c r="EY5156" s="42"/>
      <c r="GP5156" s="42"/>
      <c r="GQ5156" s="42"/>
      <c r="GR5156" s="42"/>
      <c r="GS5156" s="42"/>
      <c r="GT5156" s="42"/>
    </row>
    <row r="5157" spans="32:202" x14ac:dyDescent="0.35">
      <c r="AF5157" s="42"/>
      <c r="AG5157" s="42"/>
      <c r="EX5157" s="42"/>
      <c r="EY5157" s="42"/>
      <c r="GP5157" s="42"/>
      <c r="GQ5157" s="42"/>
      <c r="GR5157" s="42"/>
      <c r="GS5157" s="42"/>
      <c r="GT5157" s="42"/>
    </row>
    <row r="5158" spans="32:202" x14ac:dyDescent="0.35">
      <c r="AF5158" s="42"/>
      <c r="AG5158" s="42"/>
      <c r="EX5158" s="42"/>
      <c r="EY5158" s="42"/>
      <c r="GP5158" s="42"/>
      <c r="GQ5158" s="42"/>
      <c r="GR5158" s="42"/>
      <c r="GS5158" s="42"/>
      <c r="GT5158" s="42"/>
    </row>
    <row r="5159" spans="32:202" x14ac:dyDescent="0.35">
      <c r="AF5159" s="42"/>
      <c r="AG5159" s="42"/>
      <c r="EX5159" s="42"/>
      <c r="EY5159" s="42"/>
      <c r="GP5159" s="42"/>
      <c r="GQ5159" s="42"/>
      <c r="GR5159" s="42"/>
      <c r="GS5159" s="42"/>
      <c r="GT5159" s="42"/>
    </row>
    <row r="5160" spans="32:202" x14ac:dyDescent="0.35">
      <c r="AF5160" s="42"/>
      <c r="AG5160" s="42"/>
      <c r="EX5160" s="42"/>
      <c r="EY5160" s="42"/>
      <c r="GP5160" s="42"/>
      <c r="GQ5160" s="42"/>
      <c r="GR5160" s="42"/>
      <c r="GS5160" s="42"/>
      <c r="GT5160" s="42"/>
    </row>
    <row r="5161" spans="32:202" x14ac:dyDescent="0.35">
      <c r="AF5161" s="42"/>
      <c r="AG5161" s="42"/>
      <c r="EX5161" s="42"/>
      <c r="EY5161" s="42"/>
      <c r="GP5161" s="42"/>
      <c r="GQ5161" s="42"/>
      <c r="GR5161" s="42"/>
      <c r="GS5161" s="42"/>
      <c r="GT5161" s="42"/>
    </row>
    <row r="5162" spans="32:202" x14ac:dyDescent="0.35">
      <c r="AF5162" s="42"/>
      <c r="AG5162" s="42"/>
      <c r="EX5162" s="42"/>
      <c r="EY5162" s="42"/>
      <c r="GP5162" s="42"/>
      <c r="GQ5162" s="42"/>
      <c r="GR5162" s="42"/>
      <c r="GS5162" s="42"/>
      <c r="GT5162" s="42"/>
    </row>
    <row r="5163" spans="32:202" x14ac:dyDescent="0.35">
      <c r="AF5163" s="42"/>
      <c r="AG5163" s="42"/>
      <c r="EX5163" s="42"/>
      <c r="EY5163" s="42"/>
      <c r="GP5163" s="42"/>
      <c r="GQ5163" s="42"/>
      <c r="GR5163" s="42"/>
      <c r="GS5163" s="42"/>
      <c r="GT5163" s="42"/>
    </row>
    <row r="5164" spans="32:202" x14ac:dyDescent="0.35">
      <c r="AF5164" s="42"/>
      <c r="AG5164" s="42"/>
      <c r="EX5164" s="42"/>
      <c r="EY5164" s="42"/>
      <c r="GP5164" s="42"/>
      <c r="GQ5164" s="42"/>
      <c r="GR5164" s="42"/>
      <c r="GS5164" s="42"/>
      <c r="GT5164" s="42"/>
    </row>
    <row r="5165" spans="32:202" x14ac:dyDescent="0.35">
      <c r="AF5165" s="42"/>
      <c r="AG5165" s="42"/>
      <c r="EX5165" s="42"/>
      <c r="EY5165" s="42"/>
      <c r="GP5165" s="42"/>
      <c r="GQ5165" s="42"/>
      <c r="GR5165" s="42"/>
      <c r="GS5165" s="42"/>
      <c r="GT5165" s="42"/>
    </row>
    <row r="5166" spans="32:202" x14ac:dyDescent="0.35">
      <c r="AF5166" s="42"/>
      <c r="AG5166" s="42"/>
      <c r="EX5166" s="42"/>
      <c r="EY5166" s="42"/>
      <c r="GP5166" s="42"/>
      <c r="GQ5166" s="42"/>
      <c r="GR5166" s="42"/>
      <c r="GS5166" s="42"/>
      <c r="GT5166" s="42"/>
    </row>
    <row r="5167" spans="32:202" x14ac:dyDescent="0.35">
      <c r="AF5167" s="42"/>
      <c r="AG5167" s="42"/>
      <c r="EX5167" s="42"/>
      <c r="EY5167" s="42"/>
      <c r="GP5167" s="42"/>
      <c r="GQ5167" s="42"/>
      <c r="GR5167" s="42"/>
      <c r="GS5167" s="42"/>
      <c r="GT5167" s="42"/>
    </row>
    <row r="5168" spans="32:202" x14ac:dyDescent="0.35">
      <c r="AF5168" s="42"/>
      <c r="AG5168" s="42"/>
      <c r="EX5168" s="42"/>
      <c r="EY5168" s="42"/>
      <c r="GP5168" s="42"/>
      <c r="GQ5168" s="42"/>
      <c r="GR5168" s="42"/>
      <c r="GS5168" s="42"/>
      <c r="GT5168" s="42"/>
    </row>
    <row r="5169" spans="32:202" x14ac:dyDescent="0.35">
      <c r="AF5169" s="42"/>
      <c r="AG5169" s="42"/>
      <c r="EX5169" s="42"/>
      <c r="EY5169" s="42"/>
      <c r="GP5169" s="42"/>
      <c r="GQ5169" s="42"/>
      <c r="GR5169" s="42"/>
      <c r="GS5169" s="42"/>
      <c r="GT5169" s="42"/>
    </row>
    <row r="5170" spans="32:202" x14ac:dyDescent="0.35">
      <c r="AF5170" s="42"/>
      <c r="AG5170" s="42"/>
      <c r="EX5170" s="42"/>
      <c r="EY5170" s="42"/>
      <c r="GP5170" s="42"/>
      <c r="GQ5170" s="42"/>
      <c r="GR5170" s="42"/>
      <c r="GS5170" s="42"/>
      <c r="GT5170" s="42"/>
    </row>
    <row r="5171" spans="32:202" x14ac:dyDescent="0.35">
      <c r="AF5171" s="42"/>
      <c r="AG5171" s="42"/>
      <c r="EX5171" s="42"/>
      <c r="EY5171" s="42"/>
      <c r="GP5171" s="42"/>
      <c r="GQ5171" s="42"/>
      <c r="GR5171" s="42"/>
      <c r="GS5171" s="42"/>
      <c r="GT5171" s="42"/>
    </row>
    <row r="5172" spans="32:202" x14ac:dyDescent="0.35">
      <c r="AF5172" s="42"/>
      <c r="AG5172" s="42"/>
      <c r="EX5172" s="42"/>
      <c r="EY5172" s="42"/>
      <c r="GP5172" s="42"/>
      <c r="GQ5172" s="42"/>
      <c r="GR5172" s="42"/>
      <c r="GS5172" s="42"/>
      <c r="GT5172" s="42"/>
    </row>
    <row r="5173" spans="32:202" x14ac:dyDescent="0.35">
      <c r="AF5173" s="42"/>
      <c r="AG5173" s="42"/>
      <c r="EX5173" s="42"/>
      <c r="EY5173" s="42"/>
      <c r="GP5173" s="42"/>
      <c r="GQ5173" s="42"/>
      <c r="GR5173" s="42"/>
      <c r="GS5173" s="42"/>
      <c r="GT5173" s="42"/>
    </row>
    <row r="5174" spans="32:202" x14ac:dyDescent="0.35">
      <c r="AF5174" s="42"/>
      <c r="AG5174" s="42"/>
      <c r="EX5174" s="42"/>
      <c r="EY5174" s="42"/>
      <c r="GP5174" s="42"/>
      <c r="GQ5174" s="42"/>
      <c r="GR5174" s="42"/>
      <c r="GS5174" s="42"/>
      <c r="GT5174" s="42"/>
    </row>
    <row r="5175" spans="32:202" x14ac:dyDescent="0.35">
      <c r="AF5175" s="42"/>
      <c r="AG5175" s="42"/>
      <c r="EX5175" s="42"/>
      <c r="EY5175" s="42"/>
      <c r="GP5175" s="42"/>
      <c r="GQ5175" s="42"/>
      <c r="GR5175" s="42"/>
      <c r="GS5175" s="42"/>
      <c r="GT5175" s="42"/>
    </row>
    <row r="5176" spans="32:202" x14ac:dyDescent="0.35">
      <c r="AF5176" s="42"/>
      <c r="AG5176" s="42"/>
      <c r="EX5176" s="42"/>
      <c r="EY5176" s="42"/>
      <c r="GP5176" s="42"/>
      <c r="GQ5176" s="42"/>
      <c r="GR5176" s="42"/>
      <c r="GS5176" s="42"/>
      <c r="GT5176" s="42"/>
    </row>
    <row r="5177" spans="32:202" x14ac:dyDescent="0.35">
      <c r="AF5177" s="42"/>
      <c r="AG5177" s="42"/>
      <c r="EX5177" s="42"/>
      <c r="EY5177" s="42"/>
      <c r="GP5177" s="42"/>
      <c r="GQ5177" s="42"/>
      <c r="GR5177" s="42"/>
      <c r="GS5177" s="42"/>
      <c r="GT5177" s="42"/>
    </row>
    <row r="5178" spans="32:202" x14ac:dyDescent="0.35">
      <c r="AF5178" s="42"/>
      <c r="AG5178" s="42"/>
      <c r="EX5178" s="42"/>
      <c r="EY5178" s="42"/>
      <c r="GP5178" s="42"/>
      <c r="GQ5178" s="42"/>
      <c r="GR5178" s="42"/>
      <c r="GS5178" s="42"/>
      <c r="GT5178" s="42"/>
    </row>
    <row r="5179" spans="32:202" x14ac:dyDescent="0.35">
      <c r="AF5179" s="42"/>
      <c r="AG5179" s="42"/>
      <c r="EX5179" s="42"/>
      <c r="EY5179" s="42"/>
      <c r="GP5179" s="42"/>
      <c r="GQ5179" s="42"/>
      <c r="GR5179" s="42"/>
      <c r="GS5179" s="42"/>
      <c r="GT5179" s="42"/>
    </row>
    <row r="5180" spans="32:202" x14ac:dyDescent="0.35">
      <c r="AF5180" s="42"/>
      <c r="AG5180" s="42"/>
      <c r="EX5180" s="42"/>
      <c r="EY5180" s="42"/>
      <c r="GP5180" s="42"/>
      <c r="GQ5180" s="42"/>
      <c r="GR5180" s="42"/>
      <c r="GS5180" s="42"/>
      <c r="GT5180" s="42"/>
    </row>
    <row r="5181" spans="32:202" x14ac:dyDescent="0.35">
      <c r="AF5181" s="42"/>
      <c r="AG5181" s="42"/>
      <c r="EX5181" s="42"/>
      <c r="EY5181" s="42"/>
      <c r="GP5181" s="42"/>
      <c r="GQ5181" s="42"/>
      <c r="GR5181" s="42"/>
      <c r="GS5181" s="42"/>
      <c r="GT5181" s="42"/>
    </row>
    <row r="5182" spans="32:202" x14ac:dyDescent="0.35">
      <c r="AF5182" s="42"/>
      <c r="AG5182" s="42"/>
      <c r="EX5182" s="42"/>
      <c r="EY5182" s="42"/>
      <c r="GP5182" s="42"/>
      <c r="GQ5182" s="42"/>
      <c r="GR5182" s="42"/>
      <c r="GS5182" s="42"/>
      <c r="GT5182" s="42"/>
    </row>
    <row r="5183" spans="32:202" x14ac:dyDescent="0.35">
      <c r="AF5183" s="42"/>
      <c r="AG5183" s="42"/>
      <c r="EX5183" s="42"/>
      <c r="EY5183" s="42"/>
      <c r="GP5183" s="42"/>
      <c r="GQ5183" s="42"/>
      <c r="GR5183" s="42"/>
      <c r="GS5183" s="42"/>
      <c r="GT5183" s="42"/>
    </row>
    <row r="5184" spans="32:202" x14ac:dyDescent="0.35">
      <c r="AF5184" s="42"/>
      <c r="AG5184" s="42"/>
      <c r="EX5184" s="42"/>
      <c r="EY5184" s="42"/>
      <c r="GP5184" s="42"/>
      <c r="GQ5184" s="42"/>
      <c r="GR5184" s="42"/>
      <c r="GS5184" s="42"/>
      <c r="GT5184" s="42"/>
    </row>
    <row r="5185" spans="32:202" x14ac:dyDescent="0.35">
      <c r="AF5185" s="42"/>
      <c r="AG5185" s="42"/>
      <c r="EX5185" s="42"/>
      <c r="EY5185" s="42"/>
      <c r="GP5185" s="42"/>
      <c r="GQ5185" s="42"/>
      <c r="GR5185" s="42"/>
      <c r="GS5185" s="42"/>
      <c r="GT5185" s="42"/>
    </row>
    <row r="5186" spans="32:202" x14ac:dyDescent="0.35">
      <c r="AF5186" s="42"/>
      <c r="AG5186" s="42"/>
      <c r="EX5186" s="42"/>
      <c r="EY5186" s="42"/>
      <c r="GP5186" s="42"/>
      <c r="GQ5186" s="42"/>
      <c r="GR5186" s="42"/>
      <c r="GS5186" s="42"/>
      <c r="GT5186" s="42"/>
    </row>
    <row r="5187" spans="32:202" x14ac:dyDescent="0.35">
      <c r="AF5187" s="42"/>
      <c r="AG5187" s="42"/>
      <c r="EX5187" s="42"/>
      <c r="EY5187" s="42"/>
      <c r="GP5187" s="42"/>
      <c r="GQ5187" s="42"/>
      <c r="GR5187" s="42"/>
      <c r="GS5187" s="42"/>
      <c r="GT5187" s="42"/>
    </row>
    <row r="5188" spans="32:202" x14ac:dyDescent="0.35">
      <c r="AF5188" s="42"/>
      <c r="AG5188" s="42"/>
      <c r="EX5188" s="42"/>
      <c r="EY5188" s="42"/>
      <c r="GP5188" s="42"/>
      <c r="GQ5188" s="42"/>
      <c r="GR5188" s="42"/>
      <c r="GS5188" s="42"/>
      <c r="GT5188" s="42"/>
    </row>
    <row r="5189" spans="32:202" x14ac:dyDescent="0.35">
      <c r="AF5189" s="42"/>
      <c r="AG5189" s="42"/>
      <c r="EX5189" s="42"/>
      <c r="EY5189" s="42"/>
      <c r="GP5189" s="42"/>
      <c r="GQ5189" s="42"/>
      <c r="GR5189" s="42"/>
      <c r="GS5189" s="42"/>
      <c r="GT5189" s="42"/>
    </row>
    <row r="5190" spans="32:202" x14ac:dyDescent="0.35">
      <c r="AF5190" s="42"/>
      <c r="AG5190" s="42"/>
      <c r="EX5190" s="42"/>
      <c r="EY5190" s="42"/>
      <c r="GP5190" s="42"/>
      <c r="GQ5190" s="42"/>
      <c r="GR5190" s="42"/>
      <c r="GS5190" s="42"/>
      <c r="GT5190" s="42"/>
    </row>
    <row r="5191" spans="32:202" x14ac:dyDescent="0.35">
      <c r="AF5191" s="42"/>
      <c r="AG5191" s="42"/>
      <c r="EX5191" s="42"/>
      <c r="EY5191" s="42"/>
      <c r="GP5191" s="42"/>
      <c r="GQ5191" s="42"/>
      <c r="GR5191" s="42"/>
      <c r="GS5191" s="42"/>
      <c r="GT5191" s="42"/>
    </row>
    <row r="5192" spans="32:202" x14ac:dyDescent="0.35">
      <c r="AF5192" s="42"/>
      <c r="AG5192" s="42"/>
      <c r="EX5192" s="42"/>
      <c r="EY5192" s="42"/>
      <c r="GP5192" s="42"/>
      <c r="GQ5192" s="42"/>
      <c r="GR5192" s="42"/>
      <c r="GS5192" s="42"/>
      <c r="GT5192" s="42"/>
    </row>
    <row r="5193" spans="32:202" x14ac:dyDescent="0.35">
      <c r="AF5193" s="42"/>
      <c r="AG5193" s="42"/>
      <c r="EX5193" s="42"/>
      <c r="EY5193" s="42"/>
      <c r="GP5193" s="42"/>
      <c r="GQ5193" s="42"/>
      <c r="GR5193" s="42"/>
      <c r="GS5193" s="42"/>
      <c r="GT5193" s="42"/>
    </row>
    <row r="5194" spans="32:202" x14ac:dyDescent="0.35">
      <c r="AF5194" s="42"/>
      <c r="AG5194" s="42"/>
      <c r="EX5194" s="42"/>
      <c r="EY5194" s="42"/>
      <c r="GP5194" s="42"/>
      <c r="GQ5194" s="42"/>
      <c r="GR5194" s="42"/>
      <c r="GS5194" s="42"/>
      <c r="GT5194" s="42"/>
    </row>
    <row r="5195" spans="32:202" x14ac:dyDescent="0.35">
      <c r="AF5195" s="42"/>
      <c r="AG5195" s="42"/>
      <c r="EX5195" s="42"/>
      <c r="EY5195" s="42"/>
      <c r="GP5195" s="42"/>
      <c r="GQ5195" s="42"/>
      <c r="GR5195" s="42"/>
      <c r="GS5195" s="42"/>
      <c r="GT5195" s="42"/>
    </row>
    <row r="5196" spans="32:202" x14ac:dyDescent="0.35">
      <c r="AF5196" s="42"/>
      <c r="AG5196" s="42"/>
      <c r="EX5196" s="42"/>
      <c r="EY5196" s="42"/>
      <c r="GP5196" s="42"/>
      <c r="GQ5196" s="42"/>
      <c r="GR5196" s="42"/>
      <c r="GS5196" s="42"/>
      <c r="GT5196" s="42"/>
    </row>
    <row r="5197" spans="32:202" x14ac:dyDescent="0.35">
      <c r="AF5197" s="42"/>
      <c r="AG5197" s="42"/>
      <c r="EX5197" s="42"/>
      <c r="EY5197" s="42"/>
      <c r="GP5197" s="42"/>
      <c r="GQ5197" s="42"/>
      <c r="GR5197" s="42"/>
      <c r="GS5197" s="42"/>
      <c r="GT5197" s="42"/>
    </row>
    <row r="5198" spans="32:202" x14ac:dyDescent="0.35">
      <c r="AF5198" s="42"/>
      <c r="AG5198" s="42"/>
      <c r="EX5198" s="42"/>
      <c r="EY5198" s="42"/>
      <c r="GP5198" s="42"/>
      <c r="GQ5198" s="42"/>
      <c r="GR5198" s="42"/>
      <c r="GS5198" s="42"/>
      <c r="GT5198" s="42"/>
    </row>
    <row r="5199" spans="32:202" x14ac:dyDescent="0.35">
      <c r="AF5199" s="42"/>
      <c r="AG5199" s="42"/>
      <c r="EX5199" s="42"/>
      <c r="EY5199" s="42"/>
      <c r="GP5199" s="42"/>
      <c r="GQ5199" s="42"/>
      <c r="GR5199" s="42"/>
      <c r="GS5199" s="42"/>
      <c r="GT5199" s="42"/>
    </row>
    <row r="5200" spans="32:202" x14ac:dyDescent="0.35">
      <c r="AF5200" s="42"/>
      <c r="AG5200" s="42"/>
      <c r="EX5200" s="42"/>
      <c r="EY5200" s="42"/>
      <c r="GP5200" s="42"/>
      <c r="GQ5200" s="42"/>
      <c r="GR5200" s="42"/>
      <c r="GS5200" s="42"/>
      <c r="GT5200" s="42"/>
    </row>
    <row r="5201" spans="32:202" x14ac:dyDescent="0.35">
      <c r="AF5201" s="42"/>
      <c r="AG5201" s="42"/>
      <c r="EX5201" s="42"/>
      <c r="EY5201" s="42"/>
      <c r="GP5201" s="42"/>
      <c r="GQ5201" s="42"/>
      <c r="GR5201" s="42"/>
      <c r="GS5201" s="42"/>
      <c r="GT5201" s="42"/>
    </row>
    <row r="5202" spans="32:202" x14ac:dyDescent="0.35">
      <c r="AF5202" s="42"/>
      <c r="AG5202" s="42"/>
      <c r="EX5202" s="42"/>
      <c r="EY5202" s="42"/>
      <c r="GP5202" s="42"/>
      <c r="GQ5202" s="42"/>
      <c r="GR5202" s="42"/>
      <c r="GS5202" s="42"/>
      <c r="GT5202" s="42"/>
    </row>
    <row r="5203" spans="32:202" x14ac:dyDescent="0.35">
      <c r="AF5203" s="42"/>
      <c r="AG5203" s="42"/>
      <c r="EX5203" s="42"/>
      <c r="EY5203" s="42"/>
      <c r="GP5203" s="42"/>
      <c r="GQ5203" s="42"/>
      <c r="GR5203" s="42"/>
      <c r="GS5203" s="42"/>
      <c r="GT5203" s="42"/>
    </row>
    <row r="5204" spans="32:202" x14ac:dyDescent="0.35">
      <c r="AF5204" s="42"/>
      <c r="AG5204" s="42"/>
      <c r="EX5204" s="42"/>
      <c r="EY5204" s="42"/>
      <c r="GP5204" s="42"/>
      <c r="GQ5204" s="42"/>
      <c r="GR5204" s="42"/>
      <c r="GS5204" s="42"/>
      <c r="GT5204" s="42"/>
    </row>
    <row r="5205" spans="32:202" x14ac:dyDescent="0.35">
      <c r="AF5205" s="42"/>
      <c r="AG5205" s="42"/>
      <c r="EX5205" s="42"/>
      <c r="EY5205" s="42"/>
      <c r="GP5205" s="42"/>
      <c r="GQ5205" s="42"/>
      <c r="GR5205" s="42"/>
      <c r="GS5205" s="42"/>
      <c r="GT5205" s="42"/>
    </row>
    <row r="5206" spans="32:202" x14ac:dyDescent="0.35">
      <c r="AF5206" s="42"/>
      <c r="AG5206" s="42"/>
      <c r="EX5206" s="42"/>
      <c r="EY5206" s="42"/>
      <c r="GP5206" s="42"/>
      <c r="GQ5206" s="42"/>
      <c r="GR5206" s="42"/>
      <c r="GS5206" s="42"/>
      <c r="GT5206" s="42"/>
    </row>
    <row r="5207" spans="32:202" x14ac:dyDescent="0.35">
      <c r="AF5207" s="42"/>
      <c r="AG5207" s="42"/>
      <c r="EX5207" s="42"/>
      <c r="EY5207" s="42"/>
      <c r="GP5207" s="42"/>
      <c r="GQ5207" s="42"/>
      <c r="GR5207" s="42"/>
      <c r="GS5207" s="42"/>
      <c r="GT5207" s="42"/>
    </row>
    <row r="5208" spans="32:202" x14ac:dyDescent="0.35">
      <c r="AF5208" s="42"/>
      <c r="AG5208" s="42"/>
      <c r="EX5208" s="42"/>
      <c r="EY5208" s="42"/>
      <c r="GP5208" s="42"/>
      <c r="GQ5208" s="42"/>
      <c r="GR5208" s="42"/>
      <c r="GS5208" s="42"/>
      <c r="GT5208" s="42"/>
    </row>
    <row r="5209" spans="32:202" x14ac:dyDescent="0.35">
      <c r="AF5209" s="42"/>
      <c r="AG5209" s="42"/>
      <c r="EX5209" s="42"/>
      <c r="EY5209" s="42"/>
      <c r="GP5209" s="42"/>
      <c r="GQ5209" s="42"/>
      <c r="GR5209" s="42"/>
      <c r="GS5209" s="42"/>
      <c r="GT5209" s="42"/>
    </row>
    <row r="5210" spans="32:202" x14ac:dyDescent="0.35">
      <c r="AF5210" s="42"/>
      <c r="AG5210" s="42"/>
      <c r="EX5210" s="42"/>
      <c r="EY5210" s="42"/>
      <c r="GP5210" s="42"/>
      <c r="GQ5210" s="42"/>
      <c r="GR5210" s="42"/>
      <c r="GS5210" s="42"/>
      <c r="GT5210" s="42"/>
    </row>
    <row r="5211" spans="32:202" x14ac:dyDescent="0.35">
      <c r="AF5211" s="42"/>
      <c r="AG5211" s="42"/>
      <c r="EX5211" s="42"/>
      <c r="EY5211" s="42"/>
      <c r="GP5211" s="42"/>
      <c r="GQ5211" s="42"/>
      <c r="GR5211" s="42"/>
      <c r="GS5211" s="42"/>
      <c r="GT5211" s="42"/>
    </row>
    <row r="5212" spans="32:202" x14ac:dyDescent="0.35">
      <c r="AF5212" s="42"/>
      <c r="AG5212" s="42"/>
      <c r="EX5212" s="42"/>
      <c r="EY5212" s="42"/>
      <c r="GP5212" s="42"/>
      <c r="GQ5212" s="42"/>
      <c r="GR5212" s="42"/>
      <c r="GS5212" s="42"/>
      <c r="GT5212" s="42"/>
    </row>
    <row r="5213" spans="32:202" x14ac:dyDescent="0.35">
      <c r="AF5213" s="42"/>
      <c r="AG5213" s="42"/>
      <c r="EX5213" s="42"/>
      <c r="EY5213" s="42"/>
      <c r="GP5213" s="42"/>
      <c r="GQ5213" s="42"/>
      <c r="GR5213" s="42"/>
      <c r="GS5213" s="42"/>
      <c r="GT5213" s="42"/>
    </row>
    <row r="5214" spans="32:202" x14ac:dyDescent="0.35">
      <c r="AF5214" s="42"/>
      <c r="AG5214" s="42"/>
      <c r="EX5214" s="42"/>
      <c r="EY5214" s="42"/>
      <c r="GP5214" s="42"/>
      <c r="GQ5214" s="42"/>
      <c r="GR5214" s="42"/>
      <c r="GS5214" s="42"/>
      <c r="GT5214" s="42"/>
    </row>
    <row r="5215" spans="32:202" x14ac:dyDescent="0.35">
      <c r="AF5215" s="42"/>
      <c r="AG5215" s="42"/>
      <c r="EX5215" s="42"/>
      <c r="EY5215" s="42"/>
      <c r="GP5215" s="42"/>
      <c r="GQ5215" s="42"/>
      <c r="GR5215" s="42"/>
      <c r="GS5215" s="42"/>
      <c r="GT5215" s="42"/>
    </row>
    <row r="5216" spans="32:202" x14ac:dyDescent="0.35">
      <c r="AF5216" s="42"/>
      <c r="AG5216" s="42"/>
      <c r="EX5216" s="42"/>
      <c r="EY5216" s="42"/>
      <c r="GP5216" s="42"/>
      <c r="GQ5216" s="42"/>
      <c r="GR5216" s="42"/>
      <c r="GS5216" s="42"/>
      <c r="GT5216" s="42"/>
    </row>
    <row r="5217" spans="32:202" x14ac:dyDescent="0.35">
      <c r="AF5217" s="42"/>
      <c r="AG5217" s="42"/>
      <c r="EX5217" s="42"/>
      <c r="EY5217" s="42"/>
      <c r="GP5217" s="42"/>
      <c r="GQ5217" s="42"/>
      <c r="GR5217" s="42"/>
      <c r="GS5217" s="42"/>
      <c r="GT5217" s="42"/>
    </row>
    <row r="5218" spans="32:202" x14ac:dyDescent="0.35">
      <c r="AF5218" s="42"/>
      <c r="AG5218" s="42"/>
      <c r="EX5218" s="42"/>
      <c r="EY5218" s="42"/>
      <c r="GP5218" s="42"/>
      <c r="GQ5218" s="42"/>
      <c r="GR5218" s="42"/>
      <c r="GS5218" s="42"/>
      <c r="GT5218" s="42"/>
    </row>
    <row r="5219" spans="32:202" x14ac:dyDescent="0.35">
      <c r="AF5219" s="42"/>
      <c r="AG5219" s="42"/>
      <c r="EX5219" s="42"/>
      <c r="EY5219" s="42"/>
      <c r="GP5219" s="42"/>
      <c r="GQ5219" s="42"/>
      <c r="GR5219" s="42"/>
      <c r="GS5219" s="42"/>
      <c r="GT5219" s="42"/>
    </row>
    <row r="5220" spans="32:202" x14ac:dyDescent="0.35">
      <c r="AF5220" s="42"/>
      <c r="AG5220" s="42"/>
      <c r="EX5220" s="42"/>
      <c r="EY5220" s="42"/>
      <c r="GP5220" s="42"/>
      <c r="GQ5220" s="42"/>
      <c r="GR5220" s="42"/>
      <c r="GS5220" s="42"/>
      <c r="GT5220" s="42"/>
    </row>
    <row r="5221" spans="32:202" x14ac:dyDescent="0.35">
      <c r="AF5221" s="42"/>
      <c r="AG5221" s="42"/>
      <c r="EX5221" s="42"/>
      <c r="EY5221" s="42"/>
      <c r="GP5221" s="42"/>
      <c r="GQ5221" s="42"/>
      <c r="GR5221" s="42"/>
      <c r="GS5221" s="42"/>
      <c r="GT5221" s="42"/>
    </row>
    <row r="5222" spans="32:202" x14ac:dyDescent="0.35">
      <c r="AF5222" s="42"/>
      <c r="AG5222" s="42"/>
      <c r="EX5222" s="42"/>
      <c r="EY5222" s="42"/>
      <c r="GP5222" s="42"/>
      <c r="GQ5222" s="42"/>
      <c r="GR5222" s="42"/>
      <c r="GS5222" s="42"/>
      <c r="GT5222" s="42"/>
    </row>
    <row r="5223" spans="32:202" x14ac:dyDescent="0.35">
      <c r="AF5223" s="42"/>
      <c r="AG5223" s="42"/>
      <c r="EX5223" s="42"/>
      <c r="EY5223" s="42"/>
      <c r="GP5223" s="42"/>
      <c r="GQ5223" s="42"/>
      <c r="GR5223" s="42"/>
      <c r="GS5223" s="42"/>
      <c r="GT5223" s="42"/>
    </row>
    <row r="5224" spans="32:202" x14ac:dyDescent="0.35">
      <c r="AF5224" s="42"/>
      <c r="AG5224" s="42"/>
      <c r="EX5224" s="42"/>
      <c r="EY5224" s="42"/>
      <c r="GP5224" s="42"/>
      <c r="GQ5224" s="42"/>
      <c r="GR5224" s="42"/>
      <c r="GS5224" s="42"/>
      <c r="GT5224" s="42"/>
    </row>
    <row r="5225" spans="32:202" x14ac:dyDescent="0.35">
      <c r="AF5225" s="42"/>
      <c r="AG5225" s="42"/>
      <c r="EX5225" s="42"/>
      <c r="EY5225" s="42"/>
      <c r="GP5225" s="42"/>
      <c r="GQ5225" s="42"/>
      <c r="GR5225" s="42"/>
      <c r="GS5225" s="42"/>
      <c r="GT5225" s="42"/>
    </row>
    <row r="5226" spans="32:202" x14ac:dyDescent="0.35">
      <c r="AF5226" s="42"/>
      <c r="AG5226" s="42"/>
      <c r="EX5226" s="42"/>
      <c r="EY5226" s="42"/>
      <c r="GP5226" s="42"/>
      <c r="GQ5226" s="42"/>
      <c r="GR5226" s="42"/>
      <c r="GS5226" s="42"/>
      <c r="GT5226" s="42"/>
    </row>
    <row r="5227" spans="32:202" x14ac:dyDescent="0.35">
      <c r="AF5227" s="42"/>
      <c r="AG5227" s="42"/>
      <c r="EX5227" s="42"/>
      <c r="EY5227" s="42"/>
      <c r="GP5227" s="42"/>
      <c r="GQ5227" s="42"/>
      <c r="GR5227" s="42"/>
      <c r="GS5227" s="42"/>
      <c r="GT5227" s="42"/>
    </row>
    <row r="5228" spans="32:202" x14ac:dyDescent="0.35">
      <c r="AF5228" s="42"/>
      <c r="AG5228" s="42"/>
      <c r="EX5228" s="42"/>
      <c r="EY5228" s="42"/>
      <c r="GP5228" s="42"/>
      <c r="GQ5228" s="42"/>
      <c r="GR5228" s="42"/>
      <c r="GS5228" s="42"/>
      <c r="GT5228" s="42"/>
    </row>
    <row r="5229" spans="32:202" x14ac:dyDescent="0.35">
      <c r="AF5229" s="42"/>
      <c r="AG5229" s="42"/>
      <c r="EX5229" s="42"/>
      <c r="EY5229" s="42"/>
      <c r="GP5229" s="42"/>
      <c r="GQ5229" s="42"/>
      <c r="GR5229" s="42"/>
      <c r="GS5229" s="42"/>
      <c r="GT5229" s="42"/>
    </row>
    <row r="5230" spans="32:202" x14ac:dyDescent="0.35">
      <c r="AF5230" s="42"/>
      <c r="AG5230" s="42"/>
      <c r="EX5230" s="42"/>
      <c r="EY5230" s="42"/>
      <c r="GP5230" s="42"/>
      <c r="GQ5230" s="42"/>
      <c r="GR5230" s="42"/>
      <c r="GS5230" s="42"/>
      <c r="GT5230" s="42"/>
    </row>
    <row r="5231" spans="32:202" x14ac:dyDescent="0.35">
      <c r="AF5231" s="42"/>
      <c r="AG5231" s="42"/>
      <c r="EX5231" s="42"/>
      <c r="EY5231" s="42"/>
      <c r="GP5231" s="42"/>
      <c r="GQ5231" s="42"/>
      <c r="GR5231" s="42"/>
      <c r="GS5231" s="42"/>
      <c r="GT5231" s="42"/>
    </row>
    <row r="5232" spans="32:202" x14ac:dyDescent="0.35">
      <c r="AF5232" s="42"/>
      <c r="AG5232" s="42"/>
      <c r="EX5232" s="42"/>
      <c r="EY5232" s="42"/>
      <c r="GP5232" s="42"/>
      <c r="GQ5232" s="42"/>
      <c r="GR5232" s="42"/>
      <c r="GS5232" s="42"/>
      <c r="GT5232" s="42"/>
    </row>
    <row r="5233" spans="32:202" x14ac:dyDescent="0.35">
      <c r="AF5233" s="42"/>
      <c r="AG5233" s="42"/>
      <c r="EX5233" s="42"/>
      <c r="EY5233" s="42"/>
      <c r="GP5233" s="42"/>
      <c r="GQ5233" s="42"/>
      <c r="GR5233" s="42"/>
      <c r="GS5233" s="42"/>
      <c r="GT5233" s="42"/>
    </row>
    <row r="5234" spans="32:202" x14ac:dyDescent="0.35">
      <c r="AF5234" s="42"/>
      <c r="AG5234" s="42"/>
      <c r="EX5234" s="42"/>
      <c r="EY5234" s="42"/>
      <c r="GP5234" s="42"/>
      <c r="GQ5234" s="42"/>
      <c r="GR5234" s="42"/>
      <c r="GS5234" s="42"/>
      <c r="GT5234" s="42"/>
    </row>
    <row r="5235" spans="32:202" x14ac:dyDescent="0.35">
      <c r="AF5235" s="42"/>
      <c r="AG5235" s="42"/>
      <c r="EX5235" s="42"/>
      <c r="EY5235" s="42"/>
      <c r="GP5235" s="42"/>
      <c r="GQ5235" s="42"/>
      <c r="GR5235" s="42"/>
      <c r="GS5235" s="42"/>
      <c r="GT5235" s="42"/>
    </row>
    <row r="5236" spans="32:202" x14ac:dyDescent="0.35">
      <c r="AF5236" s="42"/>
      <c r="AG5236" s="42"/>
      <c r="EX5236" s="42"/>
      <c r="EY5236" s="42"/>
      <c r="GP5236" s="42"/>
      <c r="GQ5236" s="42"/>
      <c r="GR5236" s="42"/>
      <c r="GS5236" s="42"/>
      <c r="GT5236" s="42"/>
    </row>
    <row r="5237" spans="32:202" x14ac:dyDescent="0.35">
      <c r="AF5237" s="42"/>
      <c r="AG5237" s="42"/>
      <c r="EX5237" s="42"/>
      <c r="EY5237" s="42"/>
      <c r="GP5237" s="42"/>
      <c r="GQ5237" s="42"/>
      <c r="GR5237" s="42"/>
      <c r="GS5237" s="42"/>
      <c r="GT5237" s="42"/>
    </row>
    <row r="5238" spans="32:202" x14ac:dyDescent="0.35">
      <c r="AF5238" s="42"/>
      <c r="AG5238" s="42"/>
      <c r="EX5238" s="42"/>
      <c r="EY5238" s="42"/>
      <c r="GP5238" s="42"/>
      <c r="GQ5238" s="42"/>
      <c r="GR5238" s="42"/>
      <c r="GS5238" s="42"/>
      <c r="GT5238" s="42"/>
    </row>
    <row r="5239" spans="32:202" x14ac:dyDescent="0.35">
      <c r="AF5239" s="42"/>
      <c r="AG5239" s="42"/>
      <c r="EX5239" s="42"/>
      <c r="EY5239" s="42"/>
      <c r="GP5239" s="42"/>
      <c r="GQ5239" s="42"/>
      <c r="GR5239" s="42"/>
      <c r="GS5239" s="42"/>
      <c r="GT5239" s="42"/>
    </row>
    <row r="5240" spans="32:202" x14ac:dyDescent="0.35">
      <c r="AF5240" s="42"/>
      <c r="AG5240" s="42"/>
      <c r="EX5240" s="42"/>
      <c r="EY5240" s="42"/>
      <c r="GP5240" s="42"/>
      <c r="GQ5240" s="42"/>
      <c r="GR5240" s="42"/>
      <c r="GS5240" s="42"/>
      <c r="GT5240" s="42"/>
    </row>
    <row r="5241" spans="32:202" x14ac:dyDescent="0.35">
      <c r="AF5241" s="42"/>
      <c r="AG5241" s="42"/>
      <c r="EX5241" s="42"/>
      <c r="EY5241" s="42"/>
      <c r="GP5241" s="42"/>
      <c r="GQ5241" s="42"/>
      <c r="GR5241" s="42"/>
      <c r="GS5241" s="42"/>
      <c r="GT5241" s="42"/>
    </row>
    <row r="5242" spans="32:202" x14ac:dyDescent="0.35">
      <c r="AF5242" s="42"/>
      <c r="AG5242" s="42"/>
      <c r="EX5242" s="42"/>
      <c r="EY5242" s="42"/>
      <c r="GP5242" s="42"/>
      <c r="GQ5242" s="42"/>
      <c r="GR5242" s="42"/>
      <c r="GS5242" s="42"/>
      <c r="GT5242" s="42"/>
    </row>
    <row r="5243" spans="32:202" x14ac:dyDescent="0.35">
      <c r="AF5243" s="42"/>
      <c r="AG5243" s="42"/>
      <c r="EX5243" s="42"/>
      <c r="EY5243" s="42"/>
      <c r="GP5243" s="42"/>
      <c r="GQ5243" s="42"/>
      <c r="GR5243" s="42"/>
      <c r="GS5243" s="42"/>
      <c r="GT5243" s="42"/>
    </row>
    <row r="5244" spans="32:202" x14ac:dyDescent="0.35">
      <c r="AF5244" s="42"/>
      <c r="AG5244" s="42"/>
      <c r="EX5244" s="42"/>
      <c r="EY5244" s="42"/>
      <c r="GP5244" s="42"/>
      <c r="GQ5244" s="42"/>
      <c r="GR5244" s="42"/>
      <c r="GS5244" s="42"/>
      <c r="GT5244" s="42"/>
    </row>
    <row r="5245" spans="32:202" x14ac:dyDescent="0.35">
      <c r="AF5245" s="42"/>
      <c r="AG5245" s="42"/>
      <c r="EX5245" s="42"/>
      <c r="EY5245" s="42"/>
      <c r="GP5245" s="42"/>
      <c r="GQ5245" s="42"/>
      <c r="GR5245" s="42"/>
      <c r="GS5245" s="42"/>
      <c r="GT5245" s="42"/>
    </row>
    <row r="5246" spans="32:202" x14ac:dyDescent="0.35">
      <c r="AF5246" s="42"/>
      <c r="AG5246" s="42"/>
      <c r="EX5246" s="42"/>
      <c r="EY5246" s="42"/>
      <c r="GP5246" s="42"/>
      <c r="GQ5246" s="42"/>
      <c r="GR5246" s="42"/>
      <c r="GS5246" s="42"/>
      <c r="GT5246" s="42"/>
    </row>
    <row r="5247" spans="32:202" x14ac:dyDescent="0.35">
      <c r="AF5247" s="42"/>
      <c r="AG5247" s="42"/>
      <c r="EX5247" s="42"/>
      <c r="EY5247" s="42"/>
      <c r="GP5247" s="42"/>
      <c r="GQ5247" s="42"/>
      <c r="GR5247" s="42"/>
      <c r="GS5247" s="42"/>
      <c r="GT5247" s="42"/>
    </row>
    <row r="5248" spans="32:202" x14ac:dyDescent="0.35">
      <c r="AF5248" s="42"/>
      <c r="AG5248" s="42"/>
      <c r="EX5248" s="42"/>
      <c r="EY5248" s="42"/>
      <c r="GP5248" s="42"/>
      <c r="GQ5248" s="42"/>
      <c r="GR5248" s="42"/>
      <c r="GS5248" s="42"/>
      <c r="GT5248" s="42"/>
    </row>
    <row r="5249" spans="32:202" x14ac:dyDescent="0.35">
      <c r="AF5249" s="42"/>
      <c r="AG5249" s="42"/>
      <c r="EX5249" s="42"/>
      <c r="EY5249" s="42"/>
      <c r="GP5249" s="42"/>
      <c r="GQ5249" s="42"/>
      <c r="GR5249" s="42"/>
      <c r="GS5249" s="42"/>
      <c r="GT5249" s="42"/>
    </row>
    <row r="5250" spans="32:202" x14ac:dyDescent="0.35">
      <c r="AF5250" s="42"/>
      <c r="AG5250" s="42"/>
      <c r="EX5250" s="42"/>
      <c r="EY5250" s="42"/>
      <c r="GP5250" s="42"/>
      <c r="GQ5250" s="42"/>
      <c r="GR5250" s="42"/>
      <c r="GS5250" s="42"/>
      <c r="GT5250" s="42"/>
    </row>
    <row r="5251" spans="32:202" x14ac:dyDescent="0.35">
      <c r="AF5251" s="42"/>
      <c r="AG5251" s="42"/>
      <c r="EX5251" s="42"/>
      <c r="EY5251" s="42"/>
      <c r="GP5251" s="42"/>
      <c r="GQ5251" s="42"/>
      <c r="GR5251" s="42"/>
      <c r="GS5251" s="42"/>
      <c r="GT5251" s="42"/>
    </row>
    <row r="5252" spans="32:202" x14ac:dyDescent="0.35">
      <c r="AF5252" s="42"/>
      <c r="AG5252" s="42"/>
      <c r="EX5252" s="42"/>
      <c r="EY5252" s="42"/>
      <c r="GP5252" s="42"/>
      <c r="GQ5252" s="42"/>
      <c r="GR5252" s="42"/>
      <c r="GS5252" s="42"/>
      <c r="GT5252" s="42"/>
    </row>
    <row r="5253" spans="32:202" x14ac:dyDescent="0.35">
      <c r="AF5253" s="42"/>
      <c r="AG5253" s="42"/>
      <c r="EX5253" s="42"/>
      <c r="EY5253" s="42"/>
      <c r="GP5253" s="42"/>
      <c r="GQ5253" s="42"/>
      <c r="GR5253" s="42"/>
      <c r="GS5253" s="42"/>
      <c r="GT5253" s="42"/>
    </row>
    <row r="5254" spans="32:202" x14ac:dyDescent="0.35">
      <c r="AF5254" s="42"/>
      <c r="AG5254" s="42"/>
      <c r="EX5254" s="42"/>
      <c r="EY5254" s="42"/>
      <c r="GP5254" s="42"/>
      <c r="GQ5254" s="42"/>
      <c r="GR5254" s="42"/>
      <c r="GS5254" s="42"/>
      <c r="GT5254" s="42"/>
    </row>
    <row r="5255" spans="32:202" x14ac:dyDescent="0.35">
      <c r="AF5255" s="42"/>
      <c r="AG5255" s="42"/>
      <c r="EX5255" s="42"/>
      <c r="EY5255" s="42"/>
      <c r="GP5255" s="42"/>
      <c r="GQ5255" s="42"/>
      <c r="GR5255" s="42"/>
      <c r="GS5255" s="42"/>
      <c r="GT5255" s="42"/>
    </row>
    <row r="5256" spans="32:202" x14ac:dyDescent="0.35">
      <c r="AF5256" s="42"/>
      <c r="AG5256" s="42"/>
      <c r="EX5256" s="42"/>
      <c r="EY5256" s="42"/>
      <c r="GP5256" s="42"/>
      <c r="GQ5256" s="42"/>
      <c r="GR5256" s="42"/>
      <c r="GS5256" s="42"/>
      <c r="GT5256" s="42"/>
    </row>
    <row r="5257" spans="32:202" x14ac:dyDescent="0.35">
      <c r="AF5257" s="42"/>
      <c r="AG5257" s="42"/>
      <c r="EX5257" s="42"/>
      <c r="EY5257" s="42"/>
      <c r="GP5257" s="42"/>
      <c r="GQ5257" s="42"/>
      <c r="GR5257" s="42"/>
      <c r="GS5257" s="42"/>
      <c r="GT5257" s="42"/>
    </row>
    <row r="5258" spans="32:202" x14ac:dyDescent="0.35">
      <c r="AF5258" s="42"/>
      <c r="AG5258" s="42"/>
      <c r="EX5258" s="42"/>
      <c r="EY5258" s="42"/>
      <c r="GP5258" s="42"/>
      <c r="GQ5258" s="42"/>
      <c r="GR5258" s="42"/>
      <c r="GS5258" s="42"/>
      <c r="GT5258" s="42"/>
    </row>
    <row r="5259" spans="32:202" x14ac:dyDescent="0.35">
      <c r="AF5259" s="42"/>
      <c r="AG5259" s="42"/>
      <c r="EX5259" s="42"/>
      <c r="EY5259" s="42"/>
      <c r="GP5259" s="42"/>
      <c r="GQ5259" s="42"/>
      <c r="GR5259" s="42"/>
      <c r="GS5259" s="42"/>
      <c r="GT5259" s="42"/>
    </row>
    <row r="5260" spans="32:202" x14ac:dyDescent="0.35">
      <c r="AF5260" s="42"/>
      <c r="AG5260" s="42"/>
      <c r="EX5260" s="42"/>
      <c r="EY5260" s="42"/>
      <c r="GP5260" s="42"/>
      <c r="GQ5260" s="42"/>
      <c r="GR5260" s="42"/>
      <c r="GS5260" s="42"/>
      <c r="GT5260" s="42"/>
    </row>
    <row r="5261" spans="32:202" x14ac:dyDescent="0.35">
      <c r="AF5261" s="42"/>
      <c r="AG5261" s="42"/>
      <c r="EX5261" s="42"/>
      <c r="EY5261" s="42"/>
      <c r="GP5261" s="42"/>
      <c r="GQ5261" s="42"/>
      <c r="GR5261" s="42"/>
      <c r="GS5261" s="42"/>
      <c r="GT5261" s="42"/>
    </row>
    <row r="5262" spans="32:202" x14ac:dyDescent="0.35">
      <c r="AF5262" s="42"/>
      <c r="AG5262" s="42"/>
      <c r="EX5262" s="42"/>
      <c r="EY5262" s="42"/>
      <c r="GP5262" s="42"/>
      <c r="GQ5262" s="42"/>
      <c r="GR5262" s="42"/>
      <c r="GS5262" s="42"/>
      <c r="GT5262" s="42"/>
    </row>
    <row r="5263" spans="32:202" x14ac:dyDescent="0.35">
      <c r="AF5263" s="42"/>
      <c r="AG5263" s="42"/>
      <c r="EX5263" s="42"/>
      <c r="EY5263" s="42"/>
      <c r="GP5263" s="42"/>
      <c r="GQ5263" s="42"/>
      <c r="GR5263" s="42"/>
      <c r="GS5263" s="42"/>
      <c r="GT5263" s="42"/>
    </row>
    <row r="5264" spans="32:202" x14ac:dyDescent="0.35">
      <c r="AF5264" s="42"/>
      <c r="AG5264" s="42"/>
      <c r="EX5264" s="42"/>
      <c r="EY5264" s="42"/>
      <c r="GP5264" s="42"/>
      <c r="GQ5264" s="42"/>
      <c r="GR5264" s="42"/>
      <c r="GS5264" s="42"/>
      <c r="GT5264" s="42"/>
    </row>
    <row r="5265" spans="32:202" x14ac:dyDescent="0.35">
      <c r="AF5265" s="42"/>
      <c r="AG5265" s="42"/>
      <c r="EX5265" s="42"/>
      <c r="EY5265" s="42"/>
      <c r="GP5265" s="42"/>
      <c r="GQ5265" s="42"/>
      <c r="GR5265" s="42"/>
      <c r="GS5265" s="42"/>
      <c r="GT5265" s="42"/>
    </row>
    <row r="5266" spans="32:202" x14ac:dyDescent="0.35">
      <c r="AF5266" s="42"/>
      <c r="AG5266" s="42"/>
      <c r="EX5266" s="42"/>
      <c r="EY5266" s="42"/>
      <c r="GP5266" s="42"/>
      <c r="GQ5266" s="42"/>
      <c r="GR5266" s="42"/>
      <c r="GS5266" s="42"/>
      <c r="GT5266" s="42"/>
    </row>
    <row r="5267" spans="32:202" x14ac:dyDescent="0.35">
      <c r="AF5267" s="42"/>
      <c r="AG5267" s="42"/>
      <c r="EX5267" s="42"/>
      <c r="EY5267" s="42"/>
      <c r="GP5267" s="42"/>
      <c r="GQ5267" s="42"/>
      <c r="GR5267" s="42"/>
      <c r="GS5267" s="42"/>
      <c r="GT5267" s="42"/>
    </row>
    <row r="5268" spans="32:202" x14ac:dyDescent="0.35">
      <c r="AF5268" s="42"/>
      <c r="AG5268" s="42"/>
      <c r="EX5268" s="42"/>
      <c r="EY5268" s="42"/>
      <c r="GP5268" s="42"/>
      <c r="GQ5268" s="42"/>
      <c r="GR5268" s="42"/>
      <c r="GS5268" s="42"/>
      <c r="GT5268" s="42"/>
    </row>
    <row r="5269" spans="32:202" x14ac:dyDescent="0.35">
      <c r="AF5269" s="42"/>
      <c r="AG5269" s="42"/>
      <c r="EX5269" s="42"/>
      <c r="EY5269" s="42"/>
      <c r="GP5269" s="42"/>
      <c r="GQ5269" s="42"/>
      <c r="GR5269" s="42"/>
      <c r="GS5269" s="42"/>
      <c r="GT5269" s="42"/>
    </row>
    <row r="5270" spans="32:202" x14ac:dyDescent="0.35">
      <c r="AF5270" s="42"/>
      <c r="AG5270" s="42"/>
      <c r="EX5270" s="42"/>
      <c r="EY5270" s="42"/>
      <c r="GP5270" s="42"/>
      <c r="GQ5270" s="42"/>
      <c r="GR5270" s="42"/>
      <c r="GS5270" s="42"/>
      <c r="GT5270" s="42"/>
    </row>
    <row r="5271" spans="32:202" x14ac:dyDescent="0.35">
      <c r="AF5271" s="42"/>
      <c r="AG5271" s="42"/>
      <c r="EX5271" s="42"/>
      <c r="EY5271" s="42"/>
      <c r="GP5271" s="42"/>
      <c r="GQ5271" s="42"/>
      <c r="GR5271" s="42"/>
      <c r="GS5271" s="42"/>
      <c r="GT5271" s="42"/>
    </row>
    <row r="5272" spans="32:202" x14ac:dyDescent="0.35">
      <c r="AF5272" s="42"/>
      <c r="AG5272" s="42"/>
      <c r="EX5272" s="42"/>
      <c r="EY5272" s="42"/>
      <c r="GP5272" s="42"/>
      <c r="GQ5272" s="42"/>
      <c r="GR5272" s="42"/>
      <c r="GS5272" s="42"/>
      <c r="GT5272" s="42"/>
    </row>
    <row r="5273" spans="32:202" x14ac:dyDescent="0.35">
      <c r="AF5273" s="42"/>
      <c r="AG5273" s="42"/>
      <c r="EX5273" s="42"/>
      <c r="EY5273" s="42"/>
      <c r="GP5273" s="42"/>
      <c r="GQ5273" s="42"/>
      <c r="GR5273" s="42"/>
      <c r="GS5273" s="42"/>
      <c r="GT5273" s="42"/>
    </row>
    <row r="5274" spans="32:202" x14ac:dyDescent="0.35">
      <c r="AF5274" s="42"/>
      <c r="AG5274" s="42"/>
      <c r="EX5274" s="42"/>
      <c r="EY5274" s="42"/>
      <c r="GP5274" s="42"/>
      <c r="GQ5274" s="42"/>
      <c r="GR5274" s="42"/>
      <c r="GS5274" s="42"/>
      <c r="GT5274" s="42"/>
    </row>
    <row r="5275" spans="32:202" x14ac:dyDescent="0.35">
      <c r="AF5275" s="42"/>
      <c r="AG5275" s="42"/>
      <c r="EX5275" s="42"/>
      <c r="EY5275" s="42"/>
      <c r="GP5275" s="42"/>
      <c r="GQ5275" s="42"/>
      <c r="GR5275" s="42"/>
      <c r="GS5275" s="42"/>
      <c r="GT5275" s="42"/>
    </row>
    <row r="5276" spans="32:202" x14ac:dyDescent="0.35">
      <c r="AF5276" s="42"/>
      <c r="AG5276" s="42"/>
      <c r="EX5276" s="42"/>
      <c r="EY5276" s="42"/>
      <c r="GP5276" s="42"/>
      <c r="GQ5276" s="42"/>
      <c r="GR5276" s="42"/>
      <c r="GS5276" s="42"/>
      <c r="GT5276" s="42"/>
    </row>
    <row r="5277" spans="32:202" x14ac:dyDescent="0.35">
      <c r="AF5277" s="42"/>
      <c r="AG5277" s="42"/>
      <c r="EX5277" s="42"/>
      <c r="EY5277" s="42"/>
      <c r="GP5277" s="42"/>
      <c r="GQ5277" s="42"/>
      <c r="GR5277" s="42"/>
      <c r="GS5277" s="42"/>
      <c r="GT5277" s="42"/>
    </row>
    <row r="5278" spans="32:202" x14ac:dyDescent="0.35">
      <c r="AF5278" s="42"/>
      <c r="AG5278" s="42"/>
      <c r="EX5278" s="42"/>
      <c r="EY5278" s="42"/>
      <c r="GP5278" s="42"/>
      <c r="GQ5278" s="42"/>
      <c r="GR5278" s="42"/>
      <c r="GS5278" s="42"/>
      <c r="GT5278" s="42"/>
    </row>
    <row r="5279" spans="32:202" x14ac:dyDescent="0.35">
      <c r="AF5279" s="42"/>
      <c r="AG5279" s="42"/>
      <c r="EX5279" s="42"/>
      <c r="EY5279" s="42"/>
      <c r="GP5279" s="42"/>
      <c r="GQ5279" s="42"/>
      <c r="GR5279" s="42"/>
      <c r="GS5279" s="42"/>
      <c r="GT5279" s="42"/>
    </row>
    <row r="5280" spans="32:202" x14ac:dyDescent="0.35">
      <c r="AF5280" s="42"/>
      <c r="AG5280" s="42"/>
      <c r="EX5280" s="42"/>
      <c r="EY5280" s="42"/>
      <c r="GP5280" s="42"/>
      <c r="GQ5280" s="42"/>
      <c r="GR5280" s="42"/>
      <c r="GS5280" s="42"/>
      <c r="GT5280" s="42"/>
    </row>
    <row r="5281" spans="32:202" x14ac:dyDescent="0.35">
      <c r="AF5281" s="42"/>
      <c r="AG5281" s="42"/>
      <c r="EX5281" s="42"/>
      <c r="EY5281" s="42"/>
      <c r="GP5281" s="42"/>
      <c r="GQ5281" s="42"/>
      <c r="GR5281" s="42"/>
      <c r="GS5281" s="42"/>
      <c r="GT5281" s="42"/>
    </row>
    <row r="5282" spans="32:202" x14ac:dyDescent="0.35">
      <c r="AF5282" s="42"/>
      <c r="AG5282" s="42"/>
      <c r="EX5282" s="42"/>
      <c r="EY5282" s="42"/>
      <c r="GP5282" s="42"/>
      <c r="GQ5282" s="42"/>
      <c r="GR5282" s="42"/>
      <c r="GS5282" s="42"/>
      <c r="GT5282" s="42"/>
    </row>
    <row r="5283" spans="32:202" x14ac:dyDescent="0.35">
      <c r="AF5283" s="42"/>
      <c r="AG5283" s="42"/>
      <c r="EX5283" s="42"/>
      <c r="EY5283" s="42"/>
      <c r="GP5283" s="42"/>
      <c r="GQ5283" s="42"/>
      <c r="GR5283" s="42"/>
      <c r="GS5283" s="42"/>
      <c r="GT5283" s="42"/>
    </row>
    <row r="5284" spans="32:202" x14ac:dyDescent="0.35">
      <c r="AF5284" s="42"/>
      <c r="AG5284" s="42"/>
      <c r="EX5284" s="42"/>
      <c r="EY5284" s="42"/>
      <c r="GP5284" s="42"/>
      <c r="GQ5284" s="42"/>
      <c r="GR5284" s="42"/>
      <c r="GS5284" s="42"/>
      <c r="GT5284" s="42"/>
    </row>
    <row r="5285" spans="32:202" x14ac:dyDescent="0.35">
      <c r="AF5285" s="42"/>
      <c r="AG5285" s="42"/>
      <c r="EX5285" s="42"/>
      <c r="EY5285" s="42"/>
      <c r="GP5285" s="42"/>
      <c r="GQ5285" s="42"/>
      <c r="GR5285" s="42"/>
      <c r="GS5285" s="42"/>
      <c r="GT5285" s="42"/>
    </row>
    <row r="5286" spans="32:202" x14ac:dyDescent="0.35">
      <c r="AF5286" s="42"/>
      <c r="AG5286" s="42"/>
      <c r="EX5286" s="42"/>
      <c r="EY5286" s="42"/>
      <c r="GP5286" s="42"/>
      <c r="GQ5286" s="42"/>
      <c r="GR5286" s="42"/>
      <c r="GS5286" s="42"/>
      <c r="GT5286" s="42"/>
    </row>
    <row r="5287" spans="32:202" x14ac:dyDescent="0.35">
      <c r="AF5287" s="42"/>
      <c r="AG5287" s="42"/>
      <c r="EX5287" s="42"/>
      <c r="EY5287" s="42"/>
      <c r="GP5287" s="42"/>
      <c r="GQ5287" s="42"/>
      <c r="GR5287" s="42"/>
      <c r="GS5287" s="42"/>
      <c r="GT5287" s="42"/>
    </row>
    <row r="5288" spans="32:202" x14ac:dyDescent="0.35">
      <c r="AF5288" s="42"/>
      <c r="AG5288" s="42"/>
      <c r="EX5288" s="42"/>
      <c r="EY5288" s="42"/>
      <c r="GP5288" s="42"/>
      <c r="GQ5288" s="42"/>
      <c r="GR5288" s="42"/>
      <c r="GS5288" s="42"/>
      <c r="GT5288" s="42"/>
    </row>
    <row r="5289" spans="32:202" x14ac:dyDescent="0.35">
      <c r="AF5289" s="42"/>
      <c r="AG5289" s="42"/>
      <c r="EX5289" s="42"/>
      <c r="EY5289" s="42"/>
      <c r="GP5289" s="42"/>
      <c r="GQ5289" s="42"/>
      <c r="GR5289" s="42"/>
      <c r="GS5289" s="42"/>
      <c r="GT5289" s="42"/>
    </row>
    <row r="5290" spans="32:202" x14ac:dyDescent="0.35">
      <c r="AF5290" s="42"/>
      <c r="AG5290" s="42"/>
      <c r="EX5290" s="42"/>
      <c r="EY5290" s="42"/>
      <c r="GP5290" s="42"/>
      <c r="GQ5290" s="42"/>
      <c r="GR5290" s="42"/>
      <c r="GS5290" s="42"/>
      <c r="GT5290" s="42"/>
    </row>
    <row r="5291" spans="32:202" x14ac:dyDescent="0.35">
      <c r="AF5291" s="42"/>
      <c r="AG5291" s="42"/>
      <c r="EX5291" s="42"/>
      <c r="EY5291" s="42"/>
      <c r="GP5291" s="42"/>
      <c r="GQ5291" s="42"/>
      <c r="GR5291" s="42"/>
      <c r="GS5291" s="42"/>
      <c r="GT5291" s="42"/>
    </row>
    <row r="5292" spans="32:202" x14ac:dyDescent="0.35">
      <c r="AF5292" s="42"/>
      <c r="AG5292" s="42"/>
      <c r="EX5292" s="42"/>
      <c r="EY5292" s="42"/>
      <c r="GP5292" s="42"/>
      <c r="GQ5292" s="42"/>
      <c r="GR5292" s="42"/>
      <c r="GS5292" s="42"/>
      <c r="GT5292" s="42"/>
    </row>
    <row r="5293" spans="32:202" x14ac:dyDescent="0.35">
      <c r="AF5293" s="42"/>
      <c r="AG5293" s="42"/>
      <c r="EX5293" s="42"/>
      <c r="EY5293" s="42"/>
      <c r="GP5293" s="42"/>
      <c r="GQ5293" s="42"/>
      <c r="GR5293" s="42"/>
      <c r="GS5293" s="42"/>
      <c r="GT5293" s="42"/>
    </row>
    <row r="5294" spans="32:202" x14ac:dyDescent="0.35">
      <c r="AF5294" s="42"/>
      <c r="AG5294" s="42"/>
      <c r="EX5294" s="42"/>
      <c r="EY5294" s="42"/>
      <c r="GP5294" s="42"/>
      <c r="GQ5294" s="42"/>
      <c r="GR5294" s="42"/>
      <c r="GS5294" s="42"/>
      <c r="GT5294" s="42"/>
    </row>
    <row r="5295" spans="32:202" x14ac:dyDescent="0.35">
      <c r="AF5295" s="42"/>
      <c r="AG5295" s="42"/>
      <c r="EX5295" s="42"/>
      <c r="EY5295" s="42"/>
      <c r="GP5295" s="42"/>
      <c r="GQ5295" s="42"/>
      <c r="GR5295" s="42"/>
      <c r="GS5295" s="42"/>
      <c r="GT5295" s="42"/>
    </row>
    <row r="5296" spans="32:202" x14ac:dyDescent="0.35">
      <c r="AF5296" s="42"/>
      <c r="AG5296" s="42"/>
      <c r="EX5296" s="42"/>
      <c r="EY5296" s="42"/>
      <c r="GP5296" s="42"/>
      <c r="GQ5296" s="42"/>
      <c r="GR5296" s="42"/>
      <c r="GS5296" s="42"/>
      <c r="GT5296" s="42"/>
    </row>
    <row r="5297" spans="32:202" x14ac:dyDescent="0.35">
      <c r="AF5297" s="42"/>
      <c r="AG5297" s="42"/>
      <c r="EX5297" s="42"/>
      <c r="EY5297" s="42"/>
      <c r="GP5297" s="42"/>
      <c r="GQ5297" s="42"/>
      <c r="GR5297" s="42"/>
      <c r="GS5297" s="42"/>
      <c r="GT5297" s="42"/>
    </row>
    <row r="5298" spans="32:202" x14ac:dyDescent="0.35">
      <c r="AF5298" s="42"/>
      <c r="AG5298" s="42"/>
      <c r="EX5298" s="42"/>
      <c r="EY5298" s="42"/>
      <c r="GP5298" s="42"/>
      <c r="GQ5298" s="42"/>
      <c r="GR5298" s="42"/>
      <c r="GS5298" s="42"/>
      <c r="GT5298" s="42"/>
    </row>
    <row r="5299" spans="32:202" x14ac:dyDescent="0.35">
      <c r="AF5299" s="42"/>
      <c r="AG5299" s="42"/>
      <c r="EX5299" s="42"/>
      <c r="EY5299" s="42"/>
      <c r="GP5299" s="42"/>
      <c r="GQ5299" s="42"/>
      <c r="GR5299" s="42"/>
      <c r="GS5299" s="42"/>
      <c r="GT5299" s="42"/>
    </row>
    <row r="5300" spans="32:202" x14ac:dyDescent="0.35">
      <c r="AF5300" s="42"/>
      <c r="AG5300" s="42"/>
      <c r="EX5300" s="42"/>
      <c r="EY5300" s="42"/>
      <c r="GP5300" s="42"/>
      <c r="GQ5300" s="42"/>
      <c r="GR5300" s="42"/>
      <c r="GS5300" s="42"/>
      <c r="GT5300" s="42"/>
    </row>
    <row r="5301" spans="32:202" x14ac:dyDescent="0.35">
      <c r="AF5301" s="42"/>
      <c r="AG5301" s="42"/>
      <c r="EX5301" s="42"/>
      <c r="EY5301" s="42"/>
      <c r="GP5301" s="42"/>
      <c r="GQ5301" s="42"/>
      <c r="GR5301" s="42"/>
      <c r="GS5301" s="42"/>
      <c r="GT5301" s="42"/>
    </row>
    <row r="5302" spans="32:202" x14ac:dyDescent="0.35">
      <c r="AF5302" s="42"/>
      <c r="AG5302" s="42"/>
      <c r="EX5302" s="42"/>
      <c r="EY5302" s="42"/>
      <c r="GP5302" s="42"/>
      <c r="GQ5302" s="42"/>
      <c r="GR5302" s="42"/>
      <c r="GS5302" s="42"/>
      <c r="GT5302" s="42"/>
    </row>
    <row r="5303" spans="32:202" x14ac:dyDescent="0.35">
      <c r="AF5303" s="42"/>
      <c r="AG5303" s="42"/>
      <c r="EX5303" s="42"/>
      <c r="EY5303" s="42"/>
      <c r="GP5303" s="42"/>
      <c r="GQ5303" s="42"/>
      <c r="GR5303" s="42"/>
      <c r="GS5303" s="42"/>
      <c r="GT5303" s="42"/>
    </row>
    <row r="5304" spans="32:202" x14ac:dyDescent="0.35">
      <c r="AF5304" s="42"/>
      <c r="AG5304" s="42"/>
      <c r="EX5304" s="42"/>
      <c r="EY5304" s="42"/>
      <c r="GP5304" s="42"/>
      <c r="GQ5304" s="42"/>
      <c r="GR5304" s="42"/>
      <c r="GS5304" s="42"/>
      <c r="GT5304" s="42"/>
    </row>
    <row r="5305" spans="32:202" x14ac:dyDescent="0.35">
      <c r="AF5305" s="42"/>
      <c r="AG5305" s="42"/>
      <c r="EX5305" s="42"/>
      <c r="EY5305" s="42"/>
      <c r="GP5305" s="42"/>
      <c r="GQ5305" s="42"/>
      <c r="GR5305" s="42"/>
      <c r="GS5305" s="42"/>
      <c r="GT5305" s="42"/>
    </row>
    <row r="5306" spans="32:202" x14ac:dyDescent="0.35">
      <c r="AF5306" s="42"/>
      <c r="AG5306" s="42"/>
      <c r="EX5306" s="42"/>
      <c r="EY5306" s="42"/>
      <c r="GP5306" s="42"/>
      <c r="GQ5306" s="42"/>
      <c r="GR5306" s="42"/>
      <c r="GS5306" s="42"/>
      <c r="GT5306" s="42"/>
    </row>
    <row r="5307" spans="32:202" x14ac:dyDescent="0.35">
      <c r="AF5307" s="42"/>
      <c r="AG5307" s="42"/>
      <c r="EX5307" s="42"/>
      <c r="EY5307" s="42"/>
      <c r="GP5307" s="42"/>
      <c r="GQ5307" s="42"/>
      <c r="GR5307" s="42"/>
      <c r="GS5307" s="42"/>
      <c r="GT5307" s="42"/>
    </row>
    <row r="5308" spans="32:202" x14ac:dyDescent="0.35">
      <c r="AF5308" s="42"/>
      <c r="AG5308" s="42"/>
      <c r="EX5308" s="42"/>
      <c r="EY5308" s="42"/>
      <c r="GP5308" s="42"/>
      <c r="GQ5308" s="42"/>
      <c r="GR5308" s="42"/>
      <c r="GS5308" s="42"/>
      <c r="GT5308" s="42"/>
    </row>
    <row r="5309" spans="32:202" x14ac:dyDescent="0.35">
      <c r="AF5309" s="42"/>
      <c r="AG5309" s="42"/>
      <c r="EX5309" s="42"/>
      <c r="EY5309" s="42"/>
      <c r="GP5309" s="42"/>
      <c r="GQ5309" s="42"/>
      <c r="GR5309" s="42"/>
      <c r="GS5309" s="42"/>
      <c r="GT5309" s="42"/>
    </row>
    <row r="5310" spans="32:202" x14ac:dyDescent="0.35">
      <c r="AF5310" s="42"/>
      <c r="AG5310" s="42"/>
      <c r="EX5310" s="42"/>
      <c r="EY5310" s="42"/>
      <c r="GP5310" s="42"/>
      <c r="GQ5310" s="42"/>
      <c r="GR5310" s="42"/>
      <c r="GS5310" s="42"/>
      <c r="GT5310" s="42"/>
    </row>
    <row r="5311" spans="32:202" x14ac:dyDescent="0.35">
      <c r="AF5311" s="42"/>
      <c r="AG5311" s="42"/>
      <c r="EX5311" s="42"/>
      <c r="EY5311" s="42"/>
      <c r="GP5311" s="42"/>
      <c r="GQ5311" s="42"/>
      <c r="GR5311" s="42"/>
      <c r="GS5311" s="42"/>
      <c r="GT5311" s="42"/>
    </row>
    <row r="5312" spans="32:202" x14ac:dyDescent="0.35">
      <c r="AF5312" s="42"/>
      <c r="AG5312" s="42"/>
      <c r="EX5312" s="42"/>
      <c r="EY5312" s="42"/>
      <c r="GP5312" s="42"/>
      <c r="GQ5312" s="42"/>
      <c r="GR5312" s="42"/>
      <c r="GS5312" s="42"/>
      <c r="GT5312" s="42"/>
    </row>
    <row r="5313" spans="32:202" x14ac:dyDescent="0.35">
      <c r="AF5313" s="42"/>
      <c r="AG5313" s="42"/>
      <c r="EX5313" s="42"/>
      <c r="EY5313" s="42"/>
      <c r="GP5313" s="42"/>
      <c r="GQ5313" s="42"/>
      <c r="GR5313" s="42"/>
      <c r="GS5313" s="42"/>
      <c r="GT5313" s="42"/>
    </row>
    <row r="5314" spans="32:202" x14ac:dyDescent="0.35">
      <c r="AF5314" s="42"/>
      <c r="AG5314" s="42"/>
      <c r="EX5314" s="42"/>
      <c r="EY5314" s="42"/>
      <c r="GP5314" s="42"/>
      <c r="GQ5314" s="42"/>
      <c r="GR5314" s="42"/>
      <c r="GS5314" s="42"/>
      <c r="GT5314" s="42"/>
    </row>
    <row r="5315" spans="32:202" x14ac:dyDescent="0.35">
      <c r="AF5315" s="42"/>
      <c r="AG5315" s="42"/>
      <c r="EX5315" s="42"/>
      <c r="EY5315" s="42"/>
      <c r="GP5315" s="42"/>
      <c r="GQ5315" s="42"/>
      <c r="GR5315" s="42"/>
      <c r="GS5315" s="42"/>
      <c r="GT5315" s="42"/>
    </row>
    <row r="5316" spans="32:202" x14ac:dyDescent="0.35">
      <c r="AF5316" s="42"/>
      <c r="AG5316" s="42"/>
      <c r="EX5316" s="42"/>
      <c r="EY5316" s="42"/>
      <c r="GP5316" s="42"/>
      <c r="GQ5316" s="42"/>
      <c r="GR5316" s="42"/>
      <c r="GS5316" s="42"/>
      <c r="GT5316" s="42"/>
    </row>
    <row r="5317" spans="32:202" x14ac:dyDescent="0.35">
      <c r="AF5317" s="42"/>
      <c r="AG5317" s="42"/>
      <c r="EX5317" s="42"/>
      <c r="EY5317" s="42"/>
      <c r="GP5317" s="42"/>
      <c r="GQ5317" s="42"/>
      <c r="GR5317" s="42"/>
      <c r="GS5317" s="42"/>
      <c r="GT5317" s="42"/>
    </row>
    <row r="5318" spans="32:202" x14ac:dyDescent="0.35">
      <c r="AF5318" s="42"/>
      <c r="AG5318" s="42"/>
      <c r="EX5318" s="42"/>
      <c r="EY5318" s="42"/>
      <c r="GP5318" s="42"/>
      <c r="GQ5318" s="42"/>
      <c r="GR5318" s="42"/>
      <c r="GS5318" s="42"/>
      <c r="GT5318" s="42"/>
    </row>
    <row r="5319" spans="32:202" x14ac:dyDescent="0.35">
      <c r="AF5319" s="42"/>
      <c r="AG5319" s="42"/>
      <c r="EX5319" s="42"/>
      <c r="EY5319" s="42"/>
      <c r="GP5319" s="42"/>
      <c r="GQ5319" s="42"/>
      <c r="GR5319" s="42"/>
      <c r="GS5319" s="42"/>
      <c r="GT5319" s="42"/>
    </row>
    <row r="5320" spans="32:202" x14ac:dyDescent="0.35">
      <c r="AF5320" s="42"/>
      <c r="AG5320" s="42"/>
      <c r="EX5320" s="42"/>
      <c r="EY5320" s="42"/>
      <c r="GP5320" s="42"/>
      <c r="GQ5320" s="42"/>
      <c r="GR5320" s="42"/>
      <c r="GS5320" s="42"/>
      <c r="GT5320" s="42"/>
    </row>
    <row r="5321" spans="32:202" x14ac:dyDescent="0.35">
      <c r="AF5321" s="42"/>
      <c r="AG5321" s="42"/>
      <c r="EX5321" s="42"/>
      <c r="EY5321" s="42"/>
      <c r="GP5321" s="42"/>
      <c r="GQ5321" s="42"/>
      <c r="GR5321" s="42"/>
      <c r="GS5321" s="42"/>
      <c r="GT5321" s="42"/>
    </row>
    <row r="5322" spans="32:202" x14ac:dyDescent="0.35">
      <c r="AF5322" s="42"/>
      <c r="AG5322" s="42"/>
      <c r="EX5322" s="42"/>
      <c r="EY5322" s="42"/>
      <c r="GP5322" s="42"/>
      <c r="GQ5322" s="42"/>
      <c r="GR5322" s="42"/>
      <c r="GS5322" s="42"/>
      <c r="GT5322" s="42"/>
    </row>
    <row r="5323" spans="32:202" x14ac:dyDescent="0.35">
      <c r="AF5323" s="42"/>
      <c r="AG5323" s="42"/>
      <c r="EX5323" s="42"/>
      <c r="EY5323" s="42"/>
      <c r="GP5323" s="42"/>
      <c r="GQ5323" s="42"/>
      <c r="GR5323" s="42"/>
      <c r="GS5323" s="42"/>
      <c r="GT5323" s="42"/>
    </row>
    <row r="5324" spans="32:202" x14ac:dyDescent="0.35">
      <c r="AF5324" s="42"/>
      <c r="AG5324" s="42"/>
      <c r="EX5324" s="42"/>
      <c r="EY5324" s="42"/>
      <c r="GP5324" s="42"/>
      <c r="GQ5324" s="42"/>
      <c r="GR5324" s="42"/>
      <c r="GS5324" s="42"/>
      <c r="GT5324" s="42"/>
    </row>
    <row r="5325" spans="32:202" x14ac:dyDescent="0.35">
      <c r="AF5325" s="42"/>
      <c r="AG5325" s="42"/>
      <c r="EX5325" s="42"/>
      <c r="EY5325" s="42"/>
      <c r="GP5325" s="42"/>
      <c r="GQ5325" s="42"/>
      <c r="GR5325" s="42"/>
      <c r="GS5325" s="42"/>
      <c r="GT5325" s="42"/>
    </row>
    <row r="5326" spans="32:202" x14ac:dyDescent="0.35">
      <c r="AF5326" s="42"/>
      <c r="AG5326" s="42"/>
      <c r="EX5326" s="42"/>
      <c r="EY5326" s="42"/>
      <c r="GP5326" s="42"/>
      <c r="GQ5326" s="42"/>
      <c r="GR5326" s="42"/>
      <c r="GS5326" s="42"/>
      <c r="GT5326" s="42"/>
    </row>
    <row r="5327" spans="32:202" x14ac:dyDescent="0.35">
      <c r="AF5327" s="42"/>
      <c r="AG5327" s="42"/>
      <c r="EX5327" s="42"/>
      <c r="EY5327" s="42"/>
      <c r="GP5327" s="42"/>
      <c r="GQ5327" s="42"/>
      <c r="GR5327" s="42"/>
      <c r="GS5327" s="42"/>
      <c r="GT5327" s="42"/>
    </row>
    <row r="5328" spans="32:202" x14ac:dyDescent="0.35">
      <c r="AF5328" s="42"/>
      <c r="AG5328" s="42"/>
      <c r="EX5328" s="42"/>
      <c r="EY5328" s="42"/>
      <c r="GP5328" s="42"/>
      <c r="GQ5328" s="42"/>
      <c r="GR5328" s="42"/>
      <c r="GS5328" s="42"/>
      <c r="GT5328" s="42"/>
    </row>
    <row r="5329" spans="32:202" x14ac:dyDescent="0.35">
      <c r="AF5329" s="42"/>
      <c r="AG5329" s="42"/>
      <c r="EX5329" s="42"/>
      <c r="EY5329" s="42"/>
      <c r="GP5329" s="42"/>
      <c r="GQ5329" s="42"/>
      <c r="GR5329" s="42"/>
      <c r="GS5329" s="42"/>
      <c r="GT5329" s="42"/>
    </row>
    <row r="5330" spans="32:202" x14ac:dyDescent="0.35">
      <c r="AF5330" s="42"/>
      <c r="AG5330" s="42"/>
      <c r="EX5330" s="42"/>
      <c r="EY5330" s="42"/>
      <c r="GP5330" s="42"/>
      <c r="GQ5330" s="42"/>
      <c r="GR5330" s="42"/>
      <c r="GS5330" s="42"/>
      <c r="GT5330" s="42"/>
    </row>
    <row r="5331" spans="32:202" x14ac:dyDescent="0.35">
      <c r="AF5331" s="42"/>
      <c r="AG5331" s="42"/>
      <c r="EX5331" s="42"/>
      <c r="EY5331" s="42"/>
      <c r="GP5331" s="42"/>
      <c r="GQ5331" s="42"/>
      <c r="GR5331" s="42"/>
      <c r="GS5331" s="42"/>
      <c r="GT5331" s="42"/>
    </row>
    <row r="5332" spans="32:202" x14ac:dyDescent="0.35">
      <c r="AF5332" s="42"/>
      <c r="AG5332" s="42"/>
      <c r="EX5332" s="42"/>
      <c r="EY5332" s="42"/>
      <c r="GP5332" s="42"/>
      <c r="GQ5332" s="42"/>
      <c r="GR5332" s="42"/>
      <c r="GS5332" s="42"/>
      <c r="GT5332" s="42"/>
    </row>
    <row r="5333" spans="32:202" x14ac:dyDescent="0.35">
      <c r="AF5333" s="42"/>
      <c r="AG5333" s="42"/>
      <c r="EX5333" s="42"/>
      <c r="EY5333" s="42"/>
      <c r="GP5333" s="42"/>
      <c r="GQ5333" s="42"/>
      <c r="GR5333" s="42"/>
      <c r="GS5333" s="42"/>
      <c r="GT5333" s="42"/>
    </row>
    <row r="5334" spans="32:202" x14ac:dyDescent="0.35">
      <c r="AF5334" s="42"/>
      <c r="AG5334" s="42"/>
      <c r="EX5334" s="42"/>
      <c r="EY5334" s="42"/>
      <c r="GP5334" s="42"/>
      <c r="GQ5334" s="42"/>
      <c r="GR5334" s="42"/>
      <c r="GS5334" s="42"/>
      <c r="GT5334" s="42"/>
    </row>
    <row r="5335" spans="32:202" x14ac:dyDescent="0.35">
      <c r="AF5335" s="42"/>
      <c r="AG5335" s="42"/>
      <c r="EX5335" s="42"/>
      <c r="EY5335" s="42"/>
      <c r="GP5335" s="42"/>
      <c r="GQ5335" s="42"/>
      <c r="GR5335" s="42"/>
      <c r="GS5335" s="42"/>
      <c r="GT5335" s="42"/>
    </row>
    <row r="5336" spans="32:202" x14ac:dyDescent="0.35">
      <c r="AF5336" s="42"/>
      <c r="AG5336" s="42"/>
      <c r="EX5336" s="42"/>
      <c r="EY5336" s="42"/>
      <c r="GP5336" s="42"/>
      <c r="GQ5336" s="42"/>
      <c r="GR5336" s="42"/>
      <c r="GS5336" s="42"/>
      <c r="GT5336" s="42"/>
    </row>
    <row r="5337" spans="32:202" x14ac:dyDescent="0.35">
      <c r="AF5337" s="42"/>
      <c r="AG5337" s="42"/>
      <c r="EX5337" s="42"/>
      <c r="EY5337" s="42"/>
      <c r="GP5337" s="42"/>
      <c r="GQ5337" s="42"/>
      <c r="GR5337" s="42"/>
      <c r="GS5337" s="42"/>
      <c r="GT5337" s="42"/>
    </row>
    <row r="5338" spans="32:202" x14ac:dyDescent="0.35">
      <c r="AF5338" s="42"/>
      <c r="AG5338" s="42"/>
      <c r="EX5338" s="42"/>
      <c r="EY5338" s="42"/>
      <c r="GP5338" s="42"/>
      <c r="GQ5338" s="42"/>
      <c r="GR5338" s="42"/>
      <c r="GS5338" s="42"/>
      <c r="GT5338" s="42"/>
    </row>
    <row r="5339" spans="32:202" x14ac:dyDescent="0.35">
      <c r="AF5339" s="42"/>
      <c r="AG5339" s="42"/>
      <c r="EX5339" s="42"/>
      <c r="EY5339" s="42"/>
      <c r="GP5339" s="42"/>
      <c r="GQ5339" s="42"/>
      <c r="GR5339" s="42"/>
      <c r="GS5339" s="42"/>
      <c r="GT5339" s="42"/>
    </row>
    <row r="5340" spans="32:202" x14ac:dyDescent="0.35">
      <c r="AF5340" s="42"/>
      <c r="AG5340" s="42"/>
      <c r="EX5340" s="42"/>
      <c r="EY5340" s="42"/>
      <c r="GP5340" s="42"/>
      <c r="GQ5340" s="42"/>
      <c r="GR5340" s="42"/>
      <c r="GS5340" s="42"/>
      <c r="GT5340" s="42"/>
    </row>
    <row r="5341" spans="32:202" x14ac:dyDescent="0.35">
      <c r="AF5341" s="42"/>
      <c r="AG5341" s="42"/>
      <c r="EX5341" s="42"/>
      <c r="EY5341" s="42"/>
      <c r="GP5341" s="42"/>
      <c r="GQ5341" s="42"/>
      <c r="GR5341" s="42"/>
      <c r="GS5341" s="42"/>
      <c r="GT5341" s="42"/>
    </row>
    <row r="5342" spans="32:202" x14ac:dyDescent="0.35">
      <c r="AF5342" s="42"/>
      <c r="AG5342" s="42"/>
      <c r="EX5342" s="42"/>
      <c r="EY5342" s="42"/>
      <c r="GP5342" s="42"/>
      <c r="GQ5342" s="42"/>
      <c r="GR5342" s="42"/>
      <c r="GS5342" s="42"/>
      <c r="GT5342" s="42"/>
    </row>
    <row r="5343" spans="32:202" x14ac:dyDescent="0.35">
      <c r="AF5343" s="42"/>
      <c r="AG5343" s="42"/>
      <c r="EX5343" s="42"/>
      <c r="EY5343" s="42"/>
      <c r="GP5343" s="42"/>
      <c r="GQ5343" s="42"/>
      <c r="GR5343" s="42"/>
      <c r="GS5343" s="42"/>
      <c r="GT5343" s="42"/>
    </row>
    <row r="5344" spans="32:202" x14ac:dyDescent="0.35">
      <c r="AF5344" s="42"/>
      <c r="AG5344" s="42"/>
      <c r="EX5344" s="42"/>
      <c r="EY5344" s="42"/>
      <c r="GP5344" s="42"/>
      <c r="GQ5344" s="42"/>
      <c r="GR5344" s="42"/>
      <c r="GS5344" s="42"/>
      <c r="GT5344" s="42"/>
    </row>
    <row r="5345" spans="32:202" x14ac:dyDescent="0.35">
      <c r="AF5345" s="42"/>
      <c r="AG5345" s="42"/>
      <c r="EX5345" s="42"/>
      <c r="EY5345" s="42"/>
      <c r="GP5345" s="42"/>
      <c r="GQ5345" s="42"/>
      <c r="GR5345" s="42"/>
      <c r="GS5345" s="42"/>
      <c r="GT5345" s="42"/>
    </row>
    <row r="5346" spans="32:202" x14ac:dyDescent="0.35">
      <c r="AF5346" s="42"/>
      <c r="AG5346" s="42"/>
      <c r="EX5346" s="42"/>
      <c r="EY5346" s="42"/>
      <c r="GP5346" s="42"/>
      <c r="GQ5346" s="42"/>
      <c r="GR5346" s="42"/>
      <c r="GS5346" s="42"/>
      <c r="GT5346" s="42"/>
    </row>
    <row r="5347" spans="32:202" x14ac:dyDescent="0.35">
      <c r="AF5347" s="42"/>
      <c r="AG5347" s="42"/>
      <c r="EX5347" s="42"/>
      <c r="EY5347" s="42"/>
      <c r="GP5347" s="42"/>
      <c r="GQ5347" s="42"/>
      <c r="GR5347" s="42"/>
      <c r="GS5347" s="42"/>
      <c r="GT5347" s="42"/>
    </row>
    <row r="5348" spans="32:202" x14ac:dyDescent="0.35">
      <c r="AF5348" s="42"/>
      <c r="AG5348" s="42"/>
      <c r="EX5348" s="42"/>
      <c r="EY5348" s="42"/>
      <c r="GP5348" s="42"/>
      <c r="GQ5348" s="42"/>
      <c r="GR5348" s="42"/>
      <c r="GS5348" s="42"/>
      <c r="GT5348" s="42"/>
    </row>
    <row r="5349" spans="32:202" x14ac:dyDescent="0.35">
      <c r="AF5349" s="42"/>
      <c r="AG5349" s="42"/>
      <c r="EX5349" s="42"/>
      <c r="EY5349" s="42"/>
      <c r="GP5349" s="42"/>
      <c r="GQ5349" s="42"/>
      <c r="GR5349" s="42"/>
      <c r="GS5349" s="42"/>
      <c r="GT5349" s="42"/>
    </row>
    <row r="5350" spans="32:202" x14ac:dyDescent="0.35">
      <c r="AF5350" s="42"/>
      <c r="AG5350" s="42"/>
      <c r="EX5350" s="42"/>
      <c r="EY5350" s="42"/>
      <c r="GP5350" s="42"/>
      <c r="GQ5350" s="42"/>
      <c r="GR5350" s="42"/>
      <c r="GS5350" s="42"/>
      <c r="GT5350" s="42"/>
    </row>
    <row r="5351" spans="32:202" x14ac:dyDescent="0.35">
      <c r="AF5351" s="42"/>
      <c r="AG5351" s="42"/>
      <c r="EX5351" s="42"/>
      <c r="EY5351" s="42"/>
      <c r="GP5351" s="42"/>
      <c r="GQ5351" s="42"/>
      <c r="GR5351" s="42"/>
      <c r="GS5351" s="42"/>
      <c r="GT5351" s="42"/>
    </row>
    <row r="5352" spans="32:202" x14ac:dyDescent="0.35">
      <c r="AF5352" s="42"/>
      <c r="AG5352" s="42"/>
      <c r="EX5352" s="42"/>
      <c r="EY5352" s="42"/>
      <c r="GP5352" s="42"/>
      <c r="GQ5352" s="42"/>
      <c r="GR5352" s="42"/>
      <c r="GS5352" s="42"/>
      <c r="GT5352" s="42"/>
    </row>
    <row r="5353" spans="32:202" x14ac:dyDescent="0.35">
      <c r="AF5353" s="42"/>
      <c r="AG5353" s="42"/>
      <c r="EX5353" s="42"/>
      <c r="EY5353" s="42"/>
      <c r="GP5353" s="42"/>
      <c r="GQ5353" s="42"/>
      <c r="GR5353" s="42"/>
      <c r="GS5353" s="42"/>
      <c r="GT5353" s="42"/>
    </row>
    <row r="5354" spans="32:202" x14ac:dyDescent="0.35">
      <c r="AF5354" s="42"/>
      <c r="AG5354" s="42"/>
      <c r="EX5354" s="42"/>
      <c r="EY5354" s="42"/>
      <c r="GP5354" s="42"/>
      <c r="GQ5354" s="42"/>
      <c r="GR5354" s="42"/>
      <c r="GS5354" s="42"/>
      <c r="GT5354" s="42"/>
    </row>
    <row r="5355" spans="32:202" x14ac:dyDescent="0.35">
      <c r="AF5355" s="42"/>
      <c r="AG5355" s="42"/>
      <c r="EX5355" s="42"/>
      <c r="EY5355" s="42"/>
      <c r="GP5355" s="42"/>
      <c r="GQ5355" s="42"/>
      <c r="GR5355" s="42"/>
      <c r="GS5355" s="42"/>
      <c r="GT5355" s="42"/>
    </row>
    <row r="5356" spans="32:202" x14ac:dyDescent="0.35">
      <c r="AF5356" s="42"/>
      <c r="AG5356" s="42"/>
      <c r="EX5356" s="42"/>
      <c r="EY5356" s="42"/>
      <c r="GP5356" s="42"/>
      <c r="GQ5356" s="42"/>
      <c r="GR5356" s="42"/>
      <c r="GS5356" s="42"/>
      <c r="GT5356" s="42"/>
    </row>
    <row r="5357" spans="32:202" x14ac:dyDescent="0.35">
      <c r="AF5357" s="42"/>
      <c r="AG5357" s="42"/>
      <c r="EX5357" s="42"/>
      <c r="EY5357" s="42"/>
      <c r="GP5357" s="42"/>
      <c r="GQ5357" s="42"/>
      <c r="GR5357" s="42"/>
      <c r="GS5357" s="42"/>
      <c r="GT5357" s="42"/>
    </row>
    <row r="5358" spans="32:202" x14ac:dyDescent="0.35">
      <c r="AF5358" s="42"/>
      <c r="AG5358" s="42"/>
      <c r="EX5358" s="42"/>
      <c r="EY5358" s="42"/>
      <c r="GP5358" s="42"/>
      <c r="GQ5358" s="42"/>
      <c r="GR5358" s="42"/>
      <c r="GS5358" s="42"/>
      <c r="GT5358" s="42"/>
    </row>
    <row r="5359" spans="32:202" x14ac:dyDescent="0.35">
      <c r="AF5359" s="42"/>
      <c r="AG5359" s="42"/>
      <c r="EX5359" s="42"/>
      <c r="EY5359" s="42"/>
      <c r="GP5359" s="42"/>
      <c r="GQ5359" s="42"/>
      <c r="GR5359" s="42"/>
      <c r="GS5359" s="42"/>
      <c r="GT5359" s="42"/>
    </row>
    <row r="5360" spans="32:202" x14ac:dyDescent="0.35">
      <c r="AF5360" s="42"/>
      <c r="AG5360" s="42"/>
      <c r="EX5360" s="42"/>
      <c r="EY5360" s="42"/>
      <c r="GP5360" s="42"/>
      <c r="GQ5360" s="42"/>
      <c r="GR5360" s="42"/>
      <c r="GS5360" s="42"/>
      <c r="GT5360" s="42"/>
    </row>
    <row r="5361" spans="32:202" x14ac:dyDescent="0.35">
      <c r="AF5361" s="42"/>
      <c r="AG5361" s="42"/>
      <c r="EX5361" s="42"/>
      <c r="EY5361" s="42"/>
      <c r="GP5361" s="42"/>
      <c r="GQ5361" s="42"/>
      <c r="GR5361" s="42"/>
      <c r="GS5361" s="42"/>
      <c r="GT5361" s="42"/>
    </row>
    <row r="5362" spans="32:202" x14ac:dyDescent="0.35">
      <c r="AF5362" s="42"/>
      <c r="AG5362" s="42"/>
      <c r="EX5362" s="42"/>
      <c r="EY5362" s="42"/>
      <c r="GP5362" s="42"/>
      <c r="GQ5362" s="42"/>
      <c r="GR5362" s="42"/>
      <c r="GS5362" s="42"/>
      <c r="GT5362" s="42"/>
    </row>
    <row r="5363" spans="32:202" x14ac:dyDescent="0.35">
      <c r="AF5363" s="42"/>
      <c r="AG5363" s="42"/>
      <c r="EX5363" s="42"/>
      <c r="EY5363" s="42"/>
      <c r="GP5363" s="42"/>
      <c r="GQ5363" s="42"/>
      <c r="GR5363" s="42"/>
      <c r="GS5363" s="42"/>
      <c r="GT5363" s="42"/>
    </row>
    <row r="5364" spans="32:202" x14ac:dyDescent="0.35">
      <c r="AF5364" s="42"/>
      <c r="AG5364" s="42"/>
      <c r="EX5364" s="42"/>
      <c r="EY5364" s="42"/>
      <c r="GP5364" s="42"/>
      <c r="GQ5364" s="42"/>
      <c r="GR5364" s="42"/>
      <c r="GS5364" s="42"/>
      <c r="GT5364" s="42"/>
    </row>
    <row r="5365" spans="32:202" x14ac:dyDescent="0.35">
      <c r="AF5365" s="42"/>
      <c r="AG5365" s="42"/>
      <c r="EX5365" s="42"/>
      <c r="EY5365" s="42"/>
      <c r="GP5365" s="42"/>
      <c r="GQ5365" s="42"/>
      <c r="GR5365" s="42"/>
      <c r="GS5365" s="42"/>
      <c r="GT5365" s="42"/>
    </row>
    <row r="5366" spans="32:202" x14ac:dyDescent="0.35">
      <c r="AF5366" s="42"/>
      <c r="AG5366" s="42"/>
      <c r="EX5366" s="42"/>
      <c r="EY5366" s="42"/>
      <c r="GP5366" s="42"/>
      <c r="GQ5366" s="42"/>
      <c r="GR5366" s="42"/>
      <c r="GS5366" s="42"/>
      <c r="GT5366" s="42"/>
    </row>
    <row r="5367" spans="32:202" x14ac:dyDescent="0.35">
      <c r="AF5367" s="42"/>
      <c r="AG5367" s="42"/>
      <c r="EX5367" s="42"/>
      <c r="EY5367" s="42"/>
      <c r="GP5367" s="42"/>
      <c r="GQ5367" s="42"/>
      <c r="GR5367" s="42"/>
      <c r="GS5367" s="42"/>
      <c r="GT5367" s="42"/>
    </row>
    <row r="5368" spans="32:202" x14ac:dyDescent="0.35">
      <c r="AF5368" s="42"/>
      <c r="AG5368" s="42"/>
      <c r="EX5368" s="42"/>
      <c r="EY5368" s="42"/>
      <c r="GP5368" s="42"/>
      <c r="GQ5368" s="42"/>
      <c r="GR5368" s="42"/>
      <c r="GS5368" s="42"/>
      <c r="GT5368" s="42"/>
    </row>
    <row r="5369" spans="32:202" x14ac:dyDescent="0.35">
      <c r="AF5369" s="42"/>
      <c r="AG5369" s="42"/>
      <c r="EX5369" s="42"/>
      <c r="EY5369" s="42"/>
      <c r="GP5369" s="42"/>
      <c r="GQ5369" s="42"/>
      <c r="GR5369" s="42"/>
      <c r="GS5369" s="42"/>
      <c r="GT5369" s="42"/>
    </row>
    <row r="5370" spans="32:202" x14ac:dyDescent="0.35">
      <c r="AF5370" s="42"/>
      <c r="AG5370" s="42"/>
      <c r="EX5370" s="42"/>
      <c r="EY5370" s="42"/>
      <c r="GP5370" s="42"/>
      <c r="GQ5370" s="42"/>
      <c r="GR5370" s="42"/>
      <c r="GS5370" s="42"/>
      <c r="GT5370" s="42"/>
    </row>
    <row r="5371" spans="32:202" x14ac:dyDescent="0.35">
      <c r="AF5371" s="42"/>
      <c r="AG5371" s="42"/>
      <c r="EX5371" s="42"/>
      <c r="EY5371" s="42"/>
      <c r="GP5371" s="42"/>
      <c r="GQ5371" s="42"/>
      <c r="GR5371" s="42"/>
      <c r="GS5371" s="42"/>
      <c r="GT5371" s="42"/>
    </row>
    <row r="5372" spans="32:202" x14ac:dyDescent="0.35">
      <c r="AF5372" s="42"/>
      <c r="AG5372" s="42"/>
      <c r="EX5372" s="42"/>
      <c r="EY5372" s="42"/>
      <c r="GP5372" s="42"/>
      <c r="GQ5372" s="42"/>
      <c r="GR5372" s="42"/>
      <c r="GS5372" s="42"/>
      <c r="GT5372" s="42"/>
    </row>
    <row r="5373" spans="32:202" x14ac:dyDescent="0.35">
      <c r="AF5373" s="42"/>
      <c r="AG5373" s="42"/>
      <c r="EX5373" s="42"/>
      <c r="EY5373" s="42"/>
      <c r="GP5373" s="42"/>
      <c r="GQ5373" s="42"/>
      <c r="GR5373" s="42"/>
      <c r="GS5373" s="42"/>
      <c r="GT5373" s="42"/>
    </row>
    <row r="5374" spans="32:202" x14ac:dyDescent="0.35">
      <c r="AF5374" s="42"/>
      <c r="AG5374" s="42"/>
      <c r="EX5374" s="42"/>
      <c r="EY5374" s="42"/>
      <c r="GP5374" s="42"/>
      <c r="GQ5374" s="42"/>
      <c r="GR5374" s="42"/>
      <c r="GS5374" s="42"/>
      <c r="GT5374" s="42"/>
    </row>
    <row r="5375" spans="32:202" x14ac:dyDescent="0.35">
      <c r="AF5375" s="42"/>
      <c r="AG5375" s="42"/>
      <c r="EX5375" s="42"/>
      <c r="EY5375" s="42"/>
      <c r="GP5375" s="42"/>
      <c r="GQ5375" s="42"/>
      <c r="GR5375" s="42"/>
      <c r="GS5375" s="42"/>
      <c r="GT5375" s="42"/>
    </row>
    <row r="5376" spans="32:202" x14ac:dyDescent="0.35">
      <c r="AF5376" s="42"/>
      <c r="AG5376" s="42"/>
      <c r="EX5376" s="42"/>
      <c r="EY5376" s="42"/>
      <c r="GP5376" s="42"/>
      <c r="GQ5376" s="42"/>
      <c r="GR5376" s="42"/>
      <c r="GS5376" s="42"/>
      <c r="GT5376" s="42"/>
    </row>
    <row r="5377" spans="32:202" x14ac:dyDescent="0.35">
      <c r="AF5377" s="42"/>
      <c r="AG5377" s="42"/>
      <c r="EX5377" s="42"/>
      <c r="EY5377" s="42"/>
      <c r="GP5377" s="42"/>
      <c r="GQ5377" s="42"/>
      <c r="GR5377" s="42"/>
      <c r="GS5377" s="42"/>
      <c r="GT5377" s="42"/>
    </row>
    <row r="5378" spans="32:202" x14ac:dyDescent="0.35">
      <c r="AF5378" s="42"/>
      <c r="AG5378" s="42"/>
      <c r="EX5378" s="42"/>
      <c r="EY5378" s="42"/>
      <c r="GP5378" s="42"/>
      <c r="GQ5378" s="42"/>
      <c r="GR5378" s="42"/>
      <c r="GS5378" s="42"/>
      <c r="GT5378" s="42"/>
    </row>
    <row r="5379" spans="32:202" x14ac:dyDescent="0.35">
      <c r="AF5379" s="42"/>
      <c r="AG5379" s="42"/>
      <c r="EX5379" s="42"/>
      <c r="EY5379" s="42"/>
      <c r="GP5379" s="42"/>
      <c r="GQ5379" s="42"/>
      <c r="GR5379" s="42"/>
      <c r="GS5379" s="42"/>
      <c r="GT5379" s="42"/>
    </row>
    <row r="5380" spans="32:202" x14ac:dyDescent="0.35">
      <c r="AF5380" s="42"/>
      <c r="AG5380" s="42"/>
      <c r="EX5380" s="42"/>
      <c r="EY5380" s="42"/>
      <c r="GP5380" s="42"/>
      <c r="GQ5380" s="42"/>
      <c r="GR5380" s="42"/>
      <c r="GS5380" s="42"/>
      <c r="GT5380" s="42"/>
    </row>
    <row r="5381" spans="32:202" x14ac:dyDescent="0.35">
      <c r="AF5381" s="42"/>
      <c r="AG5381" s="42"/>
      <c r="EX5381" s="42"/>
      <c r="EY5381" s="42"/>
      <c r="GP5381" s="42"/>
      <c r="GQ5381" s="42"/>
      <c r="GR5381" s="42"/>
      <c r="GS5381" s="42"/>
      <c r="GT5381" s="42"/>
    </row>
    <row r="5382" spans="32:202" x14ac:dyDescent="0.35">
      <c r="AF5382" s="42"/>
      <c r="AG5382" s="42"/>
      <c r="EX5382" s="42"/>
      <c r="EY5382" s="42"/>
      <c r="GP5382" s="42"/>
      <c r="GQ5382" s="42"/>
      <c r="GR5382" s="42"/>
      <c r="GS5382" s="42"/>
      <c r="GT5382" s="42"/>
    </row>
    <row r="5383" spans="32:202" x14ac:dyDescent="0.35">
      <c r="AF5383" s="42"/>
      <c r="AG5383" s="42"/>
      <c r="EX5383" s="42"/>
      <c r="EY5383" s="42"/>
      <c r="GP5383" s="42"/>
      <c r="GQ5383" s="42"/>
      <c r="GR5383" s="42"/>
      <c r="GS5383" s="42"/>
      <c r="GT5383" s="42"/>
    </row>
    <row r="5384" spans="32:202" x14ac:dyDescent="0.35">
      <c r="AF5384" s="42"/>
      <c r="AG5384" s="42"/>
      <c r="EX5384" s="42"/>
      <c r="EY5384" s="42"/>
      <c r="GP5384" s="42"/>
      <c r="GQ5384" s="42"/>
      <c r="GR5384" s="42"/>
      <c r="GS5384" s="42"/>
      <c r="GT5384" s="42"/>
    </row>
    <row r="5385" spans="32:202" x14ac:dyDescent="0.35">
      <c r="AF5385" s="42"/>
      <c r="AG5385" s="42"/>
      <c r="EX5385" s="42"/>
      <c r="EY5385" s="42"/>
      <c r="GP5385" s="42"/>
      <c r="GQ5385" s="42"/>
      <c r="GR5385" s="42"/>
      <c r="GS5385" s="42"/>
      <c r="GT5385" s="42"/>
    </row>
    <row r="5386" spans="32:202" x14ac:dyDescent="0.35">
      <c r="AF5386" s="42"/>
      <c r="AG5386" s="42"/>
      <c r="EX5386" s="42"/>
      <c r="EY5386" s="42"/>
      <c r="GP5386" s="42"/>
      <c r="GQ5386" s="42"/>
      <c r="GR5386" s="42"/>
      <c r="GS5386" s="42"/>
      <c r="GT5386" s="42"/>
    </row>
    <row r="5387" spans="32:202" x14ac:dyDescent="0.35">
      <c r="AF5387" s="42"/>
      <c r="AG5387" s="42"/>
      <c r="EX5387" s="42"/>
      <c r="EY5387" s="42"/>
      <c r="GP5387" s="42"/>
      <c r="GQ5387" s="42"/>
      <c r="GR5387" s="42"/>
      <c r="GS5387" s="42"/>
      <c r="GT5387" s="42"/>
    </row>
    <row r="5388" spans="32:202" x14ac:dyDescent="0.35">
      <c r="AF5388" s="42"/>
      <c r="AG5388" s="42"/>
      <c r="EX5388" s="42"/>
      <c r="EY5388" s="42"/>
      <c r="GP5388" s="42"/>
      <c r="GQ5388" s="42"/>
      <c r="GR5388" s="42"/>
      <c r="GS5388" s="42"/>
      <c r="GT5388" s="42"/>
    </row>
    <row r="5389" spans="32:202" x14ac:dyDescent="0.35">
      <c r="AF5389" s="42"/>
      <c r="AG5389" s="42"/>
      <c r="EX5389" s="42"/>
      <c r="EY5389" s="42"/>
      <c r="GP5389" s="42"/>
      <c r="GQ5389" s="42"/>
      <c r="GR5389" s="42"/>
      <c r="GS5389" s="42"/>
      <c r="GT5389" s="42"/>
    </row>
    <row r="5390" spans="32:202" x14ac:dyDescent="0.35">
      <c r="AF5390" s="42"/>
      <c r="AG5390" s="42"/>
      <c r="EX5390" s="42"/>
      <c r="EY5390" s="42"/>
      <c r="GP5390" s="42"/>
      <c r="GQ5390" s="42"/>
      <c r="GR5390" s="42"/>
      <c r="GS5390" s="42"/>
      <c r="GT5390" s="42"/>
    </row>
    <row r="5391" spans="32:202" x14ac:dyDescent="0.35">
      <c r="AF5391" s="42"/>
      <c r="AG5391" s="42"/>
      <c r="EX5391" s="42"/>
      <c r="EY5391" s="42"/>
      <c r="GP5391" s="42"/>
      <c r="GQ5391" s="42"/>
      <c r="GR5391" s="42"/>
      <c r="GS5391" s="42"/>
      <c r="GT5391" s="42"/>
    </row>
    <row r="5392" spans="32:202" x14ac:dyDescent="0.35">
      <c r="AF5392" s="42"/>
      <c r="AG5392" s="42"/>
      <c r="EX5392" s="42"/>
      <c r="EY5392" s="42"/>
      <c r="GP5392" s="42"/>
      <c r="GQ5392" s="42"/>
      <c r="GR5392" s="42"/>
      <c r="GS5392" s="42"/>
      <c r="GT5392" s="42"/>
    </row>
    <row r="5393" spans="32:202" x14ac:dyDescent="0.35">
      <c r="AF5393" s="42"/>
      <c r="AG5393" s="42"/>
      <c r="EX5393" s="42"/>
      <c r="EY5393" s="42"/>
      <c r="GP5393" s="42"/>
      <c r="GQ5393" s="42"/>
      <c r="GR5393" s="42"/>
      <c r="GS5393" s="42"/>
      <c r="GT5393" s="42"/>
    </row>
    <row r="5394" spans="32:202" x14ac:dyDescent="0.35">
      <c r="AF5394" s="42"/>
      <c r="AG5394" s="42"/>
      <c r="EX5394" s="42"/>
      <c r="EY5394" s="42"/>
      <c r="GP5394" s="42"/>
      <c r="GQ5394" s="42"/>
      <c r="GR5394" s="42"/>
      <c r="GS5394" s="42"/>
      <c r="GT5394" s="42"/>
    </row>
    <row r="5395" spans="32:202" x14ac:dyDescent="0.35">
      <c r="AF5395" s="42"/>
      <c r="AG5395" s="42"/>
      <c r="EX5395" s="42"/>
      <c r="EY5395" s="42"/>
      <c r="GP5395" s="42"/>
      <c r="GQ5395" s="42"/>
      <c r="GR5395" s="42"/>
      <c r="GS5395" s="42"/>
      <c r="GT5395" s="42"/>
    </row>
    <row r="5396" spans="32:202" x14ac:dyDescent="0.35">
      <c r="AF5396" s="42"/>
      <c r="AG5396" s="42"/>
      <c r="EX5396" s="42"/>
      <c r="EY5396" s="42"/>
      <c r="GP5396" s="42"/>
      <c r="GQ5396" s="42"/>
      <c r="GR5396" s="42"/>
      <c r="GS5396" s="42"/>
      <c r="GT5396" s="42"/>
    </row>
    <row r="5397" spans="32:202" x14ac:dyDescent="0.35">
      <c r="AF5397" s="42"/>
      <c r="AG5397" s="42"/>
      <c r="EX5397" s="42"/>
      <c r="EY5397" s="42"/>
      <c r="GP5397" s="42"/>
      <c r="GQ5397" s="42"/>
      <c r="GR5397" s="42"/>
      <c r="GS5397" s="42"/>
      <c r="GT5397" s="42"/>
    </row>
    <row r="5398" spans="32:202" x14ac:dyDescent="0.35">
      <c r="AF5398" s="42"/>
      <c r="AG5398" s="42"/>
      <c r="EX5398" s="42"/>
      <c r="EY5398" s="42"/>
      <c r="GP5398" s="42"/>
      <c r="GQ5398" s="42"/>
      <c r="GR5398" s="42"/>
      <c r="GS5398" s="42"/>
      <c r="GT5398" s="42"/>
    </row>
    <row r="5399" spans="32:202" x14ac:dyDescent="0.35">
      <c r="AF5399" s="42"/>
      <c r="AG5399" s="42"/>
      <c r="EX5399" s="42"/>
      <c r="EY5399" s="42"/>
      <c r="GP5399" s="42"/>
      <c r="GQ5399" s="42"/>
      <c r="GR5399" s="42"/>
      <c r="GS5399" s="42"/>
      <c r="GT5399" s="42"/>
    </row>
    <row r="5400" spans="32:202" x14ac:dyDescent="0.35">
      <c r="AF5400" s="42"/>
      <c r="AG5400" s="42"/>
      <c r="EX5400" s="42"/>
      <c r="EY5400" s="42"/>
      <c r="GP5400" s="42"/>
      <c r="GQ5400" s="42"/>
      <c r="GR5400" s="42"/>
      <c r="GS5400" s="42"/>
      <c r="GT5400" s="42"/>
    </row>
    <row r="5401" spans="32:202" x14ac:dyDescent="0.35">
      <c r="AF5401" s="42"/>
      <c r="AG5401" s="42"/>
      <c r="EX5401" s="42"/>
      <c r="EY5401" s="42"/>
      <c r="GP5401" s="42"/>
      <c r="GQ5401" s="42"/>
      <c r="GR5401" s="42"/>
      <c r="GS5401" s="42"/>
      <c r="GT5401" s="42"/>
    </row>
    <row r="5402" spans="32:202" x14ac:dyDescent="0.35">
      <c r="AF5402" s="42"/>
      <c r="AG5402" s="42"/>
      <c r="EX5402" s="42"/>
      <c r="EY5402" s="42"/>
      <c r="GP5402" s="42"/>
      <c r="GQ5402" s="42"/>
      <c r="GR5402" s="42"/>
      <c r="GS5402" s="42"/>
      <c r="GT5402" s="42"/>
    </row>
    <row r="5403" spans="32:202" x14ac:dyDescent="0.35">
      <c r="AF5403" s="42"/>
      <c r="AG5403" s="42"/>
      <c r="EX5403" s="42"/>
      <c r="EY5403" s="42"/>
      <c r="GP5403" s="42"/>
      <c r="GQ5403" s="42"/>
      <c r="GR5403" s="42"/>
      <c r="GS5403" s="42"/>
      <c r="GT5403" s="42"/>
    </row>
    <row r="5404" spans="32:202" x14ac:dyDescent="0.35">
      <c r="AF5404" s="42"/>
      <c r="AG5404" s="42"/>
      <c r="EX5404" s="42"/>
      <c r="EY5404" s="42"/>
      <c r="GP5404" s="42"/>
      <c r="GQ5404" s="42"/>
      <c r="GR5404" s="42"/>
      <c r="GS5404" s="42"/>
      <c r="GT5404" s="42"/>
    </row>
    <row r="5405" spans="32:202" x14ac:dyDescent="0.35">
      <c r="AF5405" s="42"/>
      <c r="AG5405" s="42"/>
      <c r="EX5405" s="42"/>
      <c r="EY5405" s="42"/>
      <c r="GP5405" s="42"/>
      <c r="GQ5405" s="42"/>
      <c r="GR5405" s="42"/>
      <c r="GS5405" s="42"/>
      <c r="GT5405" s="42"/>
    </row>
    <row r="5406" spans="32:202" x14ac:dyDescent="0.35">
      <c r="AF5406" s="42"/>
      <c r="AG5406" s="42"/>
      <c r="EX5406" s="42"/>
      <c r="EY5406" s="42"/>
      <c r="GP5406" s="42"/>
      <c r="GQ5406" s="42"/>
      <c r="GR5406" s="42"/>
      <c r="GS5406" s="42"/>
      <c r="GT5406" s="42"/>
    </row>
    <row r="5407" spans="32:202" x14ac:dyDescent="0.35">
      <c r="AF5407" s="42"/>
      <c r="AG5407" s="42"/>
      <c r="EX5407" s="42"/>
      <c r="EY5407" s="42"/>
      <c r="GP5407" s="42"/>
      <c r="GQ5407" s="42"/>
      <c r="GR5407" s="42"/>
      <c r="GS5407" s="42"/>
      <c r="GT5407" s="42"/>
    </row>
    <row r="5408" spans="32:202" x14ac:dyDescent="0.35">
      <c r="AF5408" s="42"/>
      <c r="AG5408" s="42"/>
      <c r="EX5408" s="42"/>
      <c r="EY5408" s="42"/>
      <c r="GP5408" s="42"/>
      <c r="GQ5408" s="42"/>
      <c r="GR5408" s="42"/>
      <c r="GS5408" s="42"/>
      <c r="GT5408" s="42"/>
    </row>
    <row r="5409" spans="32:202" x14ac:dyDescent="0.35">
      <c r="AF5409" s="42"/>
      <c r="AG5409" s="42"/>
      <c r="EX5409" s="42"/>
      <c r="EY5409" s="42"/>
      <c r="GP5409" s="42"/>
      <c r="GQ5409" s="42"/>
      <c r="GR5409" s="42"/>
      <c r="GS5409" s="42"/>
      <c r="GT5409" s="42"/>
    </row>
    <row r="5410" spans="32:202" x14ac:dyDescent="0.35">
      <c r="AF5410" s="42"/>
      <c r="AG5410" s="42"/>
      <c r="EX5410" s="42"/>
      <c r="EY5410" s="42"/>
      <c r="GP5410" s="42"/>
      <c r="GQ5410" s="42"/>
      <c r="GR5410" s="42"/>
      <c r="GS5410" s="42"/>
      <c r="GT5410" s="42"/>
    </row>
    <row r="5411" spans="32:202" x14ac:dyDescent="0.35">
      <c r="AF5411" s="42"/>
      <c r="AG5411" s="42"/>
      <c r="EX5411" s="42"/>
      <c r="EY5411" s="42"/>
      <c r="GP5411" s="42"/>
      <c r="GQ5411" s="42"/>
      <c r="GR5411" s="42"/>
      <c r="GS5411" s="42"/>
      <c r="GT5411" s="42"/>
    </row>
    <row r="5412" spans="32:202" x14ac:dyDescent="0.35">
      <c r="AF5412" s="42"/>
      <c r="AG5412" s="42"/>
      <c r="EX5412" s="42"/>
      <c r="EY5412" s="42"/>
      <c r="GP5412" s="42"/>
      <c r="GQ5412" s="42"/>
      <c r="GR5412" s="42"/>
      <c r="GS5412" s="42"/>
      <c r="GT5412" s="42"/>
    </row>
    <row r="5413" spans="32:202" x14ac:dyDescent="0.35">
      <c r="AF5413" s="42"/>
      <c r="AG5413" s="42"/>
      <c r="EX5413" s="42"/>
      <c r="EY5413" s="42"/>
      <c r="GP5413" s="42"/>
      <c r="GQ5413" s="42"/>
      <c r="GR5413" s="42"/>
      <c r="GS5413" s="42"/>
      <c r="GT5413" s="42"/>
    </row>
    <row r="5414" spans="32:202" x14ac:dyDescent="0.35">
      <c r="AF5414" s="42"/>
      <c r="AG5414" s="42"/>
      <c r="EX5414" s="42"/>
      <c r="EY5414" s="42"/>
      <c r="GP5414" s="42"/>
      <c r="GQ5414" s="42"/>
      <c r="GR5414" s="42"/>
      <c r="GS5414" s="42"/>
      <c r="GT5414" s="42"/>
    </row>
    <row r="5415" spans="32:202" x14ac:dyDescent="0.35">
      <c r="AF5415" s="42"/>
      <c r="AG5415" s="42"/>
      <c r="EX5415" s="42"/>
      <c r="EY5415" s="42"/>
      <c r="GP5415" s="42"/>
      <c r="GQ5415" s="42"/>
      <c r="GR5415" s="42"/>
      <c r="GS5415" s="42"/>
      <c r="GT5415" s="42"/>
    </row>
    <row r="5416" spans="32:202" x14ac:dyDescent="0.35">
      <c r="AF5416" s="42"/>
      <c r="AG5416" s="42"/>
      <c r="EX5416" s="42"/>
      <c r="EY5416" s="42"/>
      <c r="GP5416" s="42"/>
      <c r="GQ5416" s="42"/>
      <c r="GR5416" s="42"/>
      <c r="GS5416" s="42"/>
      <c r="GT5416" s="42"/>
    </row>
    <row r="5417" spans="32:202" x14ac:dyDescent="0.35">
      <c r="AF5417" s="42"/>
      <c r="AG5417" s="42"/>
      <c r="EX5417" s="42"/>
      <c r="EY5417" s="42"/>
      <c r="GP5417" s="42"/>
      <c r="GQ5417" s="42"/>
      <c r="GR5417" s="42"/>
      <c r="GS5417" s="42"/>
      <c r="GT5417" s="42"/>
    </row>
    <row r="5418" spans="32:202" x14ac:dyDescent="0.35">
      <c r="AF5418" s="42"/>
      <c r="AG5418" s="42"/>
      <c r="EX5418" s="42"/>
      <c r="EY5418" s="42"/>
      <c r="GP5418" s="42"/>
      <c r="GQ5418" s="42"/>
      <c r="GR5418" s="42"/>
      <c r="GS5418" s="42"/>
      <c r="GT5418" s="42"/>
    </row>
    <row r="5419" spans="32:202" x14ac:dyDescent="0.35">
      <c r="AF5419" s="42"/>
      <c r="AG5419" s="42"/>
      <c r="EX5419" s="42"/>
      <c r="EY5419" s="42"/>
      <c r="GP5419" s="42"/>
      <c r="GQ5419" s="42"/>
      <c r="GR5419" s="42"/>
      <c r="GS5419" s="42"/>
      <c r="GT5419" s="42"/>
    </row>
    <row r="5420" spans="32:202" x14ac:dyDescent="0.35">
      <c r="AF5420" s="42"/>
      <c r="AG5420" s="42"/>
      <c r="EX5420" s="42"/>
      <c r="EY5420" s="42"/>
      <c r="GP5420" s="42"/>
      <c r="GQ5420" s="42"/>
      <c r="GR5420" s="42"/>
      <c r="GS5420" s="42"/>
      <c r="GT5420" s="42"/>
    </row>
    <row r="5421" spans="32:202" x14ac:dyDescent="0.35">
      <c r="AF5421" s="42"/>
      <c r="AG5421" s="42"/>
      <c r="EX5421" s="42"/>
      <c r="EY5421" s="42"/>
      <c r="GP5421" s="42"/>
      <c r="GQ5421" s="42"/>
      <c r="GR5421" s="42"/>
      <c r="GS5421" s="42"/>
      <c r="GT5421" s="42"/>
    </row>
    <row r="5422" spans="32:202" x14ac:dyDescent="0.35">
      <c r="AF5422" s="42"/>
      <c r="AG5422" s="42"/>
      <c r="EX5422" s="42"/>
      <c r="EY5422" s="42"/>
      <c r="GP5422" s="42"/>
      <c r="GQ5422" s="42"/>
      <c r="GR5422" s="42"/>
      <c r="GS5422" s="42"/>
      <c r="GT5422" s="42"/>
    </row>
    <row r="5423" spans="32:202" x14ac:dyDescent="0.35">
      <c r="AF5423" s="42"/>
      <c r="AG5423" s="42"/>
      <c r="EX5423" s="42"/>
      <c r="EY5423" s="42"/>
      <c r="GP5423" s="42"/>
      <c r="GQ5423" s="42"/>
      <c r="GR5423" s="42"/>
      <c r="GS5423" s="42"/>
      <c r="GT5423" s="42"/>
    </row>
    <row r="5424" spans="32:202" x14ac:dyDescent="0.35">
      <c r="AF5424" s="42"/>
      <c r="AG5424" s="42"/>
      <c r="EX5424" s="42"/>
      <c r="EY5424" s="42"/>
      <c r="GP5424" s="42"/>
      <c r="GQ5424" s="42"/>
      <c r="GR5424" s="42"/>
      <c r="GS5424" s="42"/>
      <c r="GT5424" s="42"/>
    </row>
    <row r="5425" spans="32:202" x14ac:dyDescent="0.35">
      <c r="AF5425" s="42"/>
      <c r="AG5425" s="42"/>
      <c r="EX5425" s="42"/>
      <c r="EY5425" s="42"/>
      <c r="GP5425" s="42"/>
      <c r="GQ5425" s="42"/>
      <c r="GR5425" s="42"/>
      <c r="GS5425" s="42"/>
      <c r="GT5425" s="42"/>
    </row>
    <row r="5426" spans="32:202" x14ac:dyDescent="0.35">
      <c r="AF5426" s="42"/>
      <c r="AG5426" s="42"/>
      <c r="EX5426" s="42"/>
      <c r="EY5426" s="42"/>
      <c r="GP5426" s="42"/>
      <c r="GQ5426" s="42"/>
      <c r="GR5426" s="42"/>
      <c r="GS5426" s="42"/>
      <c r="GT5426" s="42"/>
    </row>
    <row r="5427" spans="32:202" x14ac:dyDescent="0.35">
      <c r="AF5427" s="42"/>
      <c r="AG5427" s="42"/>
      <c r="EX5427" s="42"/>
      <c r="EY5427" s="42"/>
      <c r="GP5427" s="42"/>
      <c r="GQ5427" s="42"/>
      <c r="GR5427" s="42"/>
      <c r="GS5427" s="42"/>
      <c r="GT5427" s="42"/>
    </row>
    <row r="5428" spans="32:202" x14ac:dyDescent="0.35">
      <c r="AF5428" s="42"/>
      <c r="AG5428" s="42"/>
      <c r="EX5428" s="42"/>
      <c r="EY5428" s="42"/>
      <c r="GP5428" s="42"/>
      <c r="GQ5428" s="42"/>
      <c r="GR5428" s="42"/>
      <c r="GS5428" s="42"/>
      <c r="GT5428" s="42"/>
    </row>
    <row r="5429" spans="32:202" x14ac:dyDescent="0.35">
      <c r="AF5429" s="42"/>
      <c r="AG5429" s="42"/>
      <c r="EX5429" s="42"/>
      <c r="EY5429" s="42"/>
      <c r="GP5429" s="42"/>
      <c r="GQ5429" s="42"/>
      <c r="GR5429" s="42"/>
      <c r="GS5429" s="42"/>
      <c r="GT5429" s="42"/>
    </row>
    <row r="5430" spans="32:202" x14ac:dyDescent="0.35">
      <c r="AF5430" s="42"/>
      <c r="AG5430" s="42"/>
      <c r="EX5430" s="42"/>
      <c r="EY5430" s="42"/>
      <c r="GP5430" s="42"/>
      <c r="GQ5430" s="42"/>
      <c r="GR5430" s="42"/>
      <c r="GS5430" s="42"/>
      <c r="GT5430" s="42"/>
    </row>
    <row r="5431" spans="32:202" x14ac:dyDescent="0.35">
      <c r="AF5431" s="42"/>
      <c r="AG5431" s="42"/>
      <c r="EX5431" s="42"/>
      <c r="EY5431" s="42"/>
      <c r="GP5431" s="42"/>
      <c r="GQ5431" s="42"/>
      <c r="GR5431" s="42"/>
      <c r="GS5431" s="42"/>
      <c r="GT5431" s="42"/>
    </row>
    <row r="5432" spans="32:202" x14ac:dyDescent="0.35">
      <c r="AF5432" s="42"/>
      <c r="AG5432" s="42"/>
      <c r="EX5432" s="42"/>
      <c r="EY5432" s="42"/>
      <c r="GP5432" s="42"/>
      <c r="GQ5432" s="42"/>
      <c r="GR5432" s="42"/>
      <c r="GS5432" s="42"/>
      <c r="GT5432" s="42"/>
    </row>
    <row r="5433" spans="32:202" x14ac:dyDescent="0.35">
      <c r="AF5433" s="42"/>
      <c r="AG5433" s="42"/>
      <c r="EX5433" s="42"/>
      <c r="EY5433" s="42"/>
      <c r="GP5433" s="42"/>
      <c r="GQ5433" s="42"/>
      <c r="GR5433" s="42"/>
      <c r="GS5433" s="42"/>
      <c r="GT5433" s="42"/>
    </row>
    <row r="5434" spans="32:202" x14ac:dyDescent="0.35">
      <c r="AF5434" s="42"/>
      <c r="AG5434" s="42"/>
      <c r="EX5434" s="42"/>
      <c r="EY5434" s="42"/>
      <c r="GP5434" s="42"/>
      <c r="GQ5434" s="42"/>
      <c r="GR5434" s="42"/>
      <c r="GS5434" s="42"/>
      <c r="GT5434" s="42"/>
    </row>
    <row r="5435" spans="32:202" x14ac:dyDescent="0.35">
      <c r="AF5435" s="42"/>
      <c r="AG5435" s="42"/>
      <c r="EX5435" s="42"/>
      <c r="EY5435" s="42"/>
      <c r="GP5435" s="42"/>
      <c r="GQ5435" s="42"/>
      <c r="GR5435" s="42"/>
      <c r="GS5435" s="42"/>
      <c r="GT5435" s="42"/>
    </row>
    <row r="5436" spans="32:202" x14ac:dyDescent="0.35">
      <c r="AF5436" s="42"/>
      <c r="AG5436" s="42"/>
      <c r="EX5436" s="42"/>
      <c r="EY5436" s="42"/>
      <c r="GP5436" s="42"/>
      <c r="GQ5436" s="42"/>
      <c r="GR5436" s="42"/>
      <c r="GS5436" s="42"/>
      <c r="GT5436" s="42"/>
    </row>
    <row r="5437" spans="32:202" x14ac:dyDescent="0.35">
      <c r="AF5437" s="42"/>
      <c r="AG5437" s="42"/>
      <c r="EX5437" s="42"/>
      <c r="EY5437" s="42"/>
      <c r="GP5437" s="42"/>
      <c r="GQ5437" s="42"/>
      <c r="GR5437" s="42"/>
      <c r="GS5437" s="42"/>
      <c r="GT5437" s="42"/>
    </row>
    <row r="5438" spans="32:202" x14ac:dyDescent="0.35">
      <c r="AF5438" s="42"/>
      <c r="AG5438" s="42"/>
      <c r="EX5438" s="42"/>
      <c r="EY5438" s="42"/>
      <c r="GP5438" s="42"/>
      <c r="GQ5438" s="42"/>
      <c r="GR5438" s="42"/>
      <c r="GS5438" s="42"/>
      <c r="GT5438" s="42"/>
    </row>
    <row r="5439" spans="32:202" x14ac:dyDescent="0.35">
      <c r="AF5439" s="42"/>
      <c r="AG5439" s="42"/>
      <c r="EX5439" s="42"/>
      <c r="EY5439" s="42"/>
      <c r="GP5439" s="42"/>
      <c r="GQ5439" s="42"/>
      <c r="GR5439" s="42"/>
      <c r="GS5439" s="42"/>
      <c r="GT5439" s="42"/>
    </row>
    <row r="5440" spans="32:202" x14ac:dyDescent="0.35">
      <c r="AF5440" s="42"/>
      <c r="AG5440" s="42"/>
      <c r="EX5440" s="42"/>
      <c r="EY5440" s="42"/>
      <c r="GP5440" s="42"/>
      <c r="GQ5440" s="42"/>
      <c r="GR5440" s="42"/>
      <c r="GS5440" s="42"/>
      <c r="GT5440" s="42"/>
    </row>
    <row r="5441" spans="32:202" x14ac:dyDescent="0.35">
      <c r="AF5441" s="42"/>
      <c r="AG5441" s="42"/>
      <c r="EX5441" s="42"/>
      <c r="EY5441" s="42"/>
      <c r="GP5441" s="42"/>
      <c r="GQ5441" s="42"/>
      <c r="GR5441" s="42"/>
      <c r="GS5441" s="42"/>
      <c r="GT5441" s="42"/>
    </row>
    <row r="5442" spans="32:202" x14ac:dyDescent="0.35">
      <c r="AF5442" s="42"/>
      <c r="AG5442" s="42"/>
      <c r="EX5442" s="42"/>
      <c r="EY5442" s="42"/>
      <c r="GP5442" s="42"/>
      <c r="GQ5442" s="42"/>
      <c r="GR5442" s="42"/>
      <c r="GS5442" s="42"/>
      <c r="GT5442" s="42"/>
    </row>
    <row r="5443" spans="32:202" x14ac:dyDescent="0.35">
      <c r="AF5443" s="42"/>
      <c r="AG5443" s="42"/>
      <c r="EX5443" s="42"/>
      <c r="EY5443" s="42"/>
      <c r="GP5443" s="42"/>
      <c r="GQ5443" s="42"/>
      <c r="GR5443" s="42"/>
      <c r="GS5443" s="42"/>
      <c r="GT5443" s="42"/>
    </row>
    <row r="5444" spans="32:202" x14ac:dyDescent="0.35">
      <c r="AF5444" s="42"/>
      <c r="AG5444" s="42"/>
      <c r="EX5444" s="42"/>
      <c r="EY5444" s="42"/>
      <c r="GP5444" s="42"/>
      <c r="GQ5444" s="42"/>
      <c r="GR5444" s="42"/>
      <c r="GS5444" s="42"/>
      <c r="GT5444" s="42"/>
    </row>
    <row r="5445" spans="32:202" x14ac:dyDescent="0.35">
      <c r="AF5445" s="42"/>
      <c r="AG5445" s="42"/>
      <c r="EX5445" s="42"/>
      <c r="EY5445" s="42"/>
      <c r="GP5445" s="42"/>
      <c r="GQ5445" s="42"/>
      <c r="GR5445" s="42"/>
      <c r="GS5445" s="42"/>
      <c r="GT5445" s="42"/>
    </row>
    <row r="5446" spans="32:202" x14ac:dyDescent="0.35">
      <c r="AF5446" s="42"/>
      <c r="AG5446" s="42"/>
      <c r="EX5446" s="42"/>
      <c r="EY5446" s="42"/>
      <c r="GP5446" s="42"/>
      <c r="GQ5446" s="42"/>
      <c r="GR5446" s="42"/>
      <c r="GS5446" s="42"/>
      <c r="GT5446" s="42"/>
    </row>
    <row r="5447" spans="32:202" x14ac:dyDescent="0.35">
      <c r="AF5447" s="42"/>
      <c r="AG5447" s="42"/>
      <c r="EX5447" s="42"/>
      <c r="EY5447" s="42"/>
      <c r="GP5447" s="42"/>
      <c r="GQ5447" s="42"/>
      <c r="GR5447" s="42"/>
      <c r="GS5447" s="42"/>
      <c r="GT5447" s="42"/>
    </row>
    <row r="5448" spans="32:202" x14ac:dyDescent="0.35">
      <c r="AF5448" s="42"/>
      <c r="AG5448" s="42"/>
      <c r="EX5448" s="42"/>
      <c r="EY5448" s="42"/>
      <c r="GP5448" s="42"/>
      <c r="GQ5448" s="42"/>
      <c r="GR5448" s="42"/>
      <c r="GS5448" s="42"/>
      <c r="GT5448" s="42"/>
    </row>
    <row r="5449" spans="32:202" x14ac:dyDescent="0.35">
      <c r="AF5449" s="42"/>
      <c r="AG5449" s="42"/>
      <c r="EX5449" s="42"/>
      <c r="EY5449" s="42"/>
      <c r="GP5449" s="42"/>
      <c r="GQ5449" s="42"/>
      <c r="GR5449" s="42"/>
      <c r="GS5449" s="42"/>
      <c r="GT5449" s="42"/>
    </row>
    <row r="5450" spans="32:202" x14ac:dyDescent="0.35">
      <c r="AF5450" s="42"/>
      <c r="AG5450" s="42"/>
      <c r="EX5450" s="42"/>
      <c r="EY5450" s="42"/>
      <c r="GP5450" s="42"/>
      <c r="GQ5450" s="42"/>
      <c r="GR5450" s="42"/>
      <c r="GS5450" s="42"/>
      <c r="GT5450" s="42"/>
    </row>
    <row r="5451" spans="32:202" x14ac:dyDescent="0.35">
      <c r="AF5451" s="42"/>
      <c r="AG5451" s="42"/>
      <c r="EX5451" s="42"/>
      <c r="EY5451" s="42"/>
      <c r="GP5451" s="42"/>
      <c r="GQ5451" s="42"/>
      <c r="GR5451" s="42"/>
      <c r="GS5451" s="42"/>
      <c r="GT5451" s="42"/>
    </row>
    <row r="5452" spans="32:202" x14ac:dyDescent="0.35">
      <c r="AF5452" s="42"/>
      <c r="AG5452" s="42"/>
      <c r="EX5452" s="42"/>
      <c r="EY5452" s="42"/>
      <c r="GP5452" s="42"/>
      <c r="GQ5452" s="42"/>
      <c r="GR5452" s="42"/>
      <c r="GS5452" s="42"/>
      <c r="GT5452" s="42"/>
    </row>
    <row r="5453" spans="32:202" x14ac:dyDescent="0.35">
      <c r="AF5453" s="42"/>
      <c r="AG5453" s="42"/>
      <c r="EX5453" s="42"/>
      <c r="EY5453" s="42"/>
      <c r="GP5453" s="42"/>
      <c r="GQ5453" s="42"/>
      <c r="GR5453" s="42"/>
      <c r="GS5453" s="42"/>
      <c r="GT5453" s="42"/>
    </row>
    <row r="5454" spans="32:202" x14ac:dyDescent="0.35">
      <c r="AF5454" s="42"/>
      <c r="AG5454" s="42"/>
      <c r="EX5454" s="42"/>
      <c r="EY5454" s="42"/>
      <c r="GP5454" s="42"/>
      <c r="GQ5454" s="42"/>
      <c r="GR5454" s="42"/>
      <c r="GS5454" s="42"/>
      <c r="GT5454" s="42"/>
    </row>
    <row r="5455" spans="32:202" x14ac:dyDescent="0.35">
      <c r="AF5455" s="42"/>
      <c r="AG5455" s="42"/>
      <c r="EX5455" s="42"/>
      <c r="EY5455" s="42"/>
      <c r="GP5455" s="42"/>
      <c r="GQ5455" s="42"/>
      <c r="GR5455" s="42"/>
      <c r="GS5455" s="42"/>
      <c r="GT5455" s="42"/>
    </row>
    <row r="5456" spans="32:202" x14ac:dyDescent="0.35">
      <c r="AF5456" s="42"/>
      <c r="AG5456" s="42"/>
      <c r="EX5456" s="42"/>
      <c r="EY5456" s="42"/>
      <c r="GP5456" s="42"/>
      <c r="GQ5456" s="42"/>
      <c r="GR5456" s="42"/>
      <c r="GS5456" s="42"/>
      <c r="GT5456" s="42"/>
    </row>
    <row r="5457" spans="32:202" x14ac:dyDescent="0.35">
      <c r="AF5457" s="42"/>
      <c r="AG5457" s="42"/>
      <c r="EX5457" s="42"/>
      <c r="EY5457" s="42"/>
      <c r="GP5457" s="42"/>
      <c r="GQ5457" s="42"/>
      <c r="GR5457" s="42"/>
      <c r="GS5457" s="42"/>
      <c r="GT5457" s="42"/>
    </row>
    <row r="5458" spans="32:202" x14ac:dyDescent="0.35">
      <c r="AF5458" s="42"/>
      <c r="AG5458" s="42"/>
      <c r="EX5458" s="42"/>
      <c r="EY5458" s="42"/>
      <c r="GP5458" s="42"/>
      <c r="GQ5458" s="42"/>
      <c r="GR5458" s="42"/>
      <c r="GS5458" s="42"/>
      <c r="GT5458" s="42"/>
    </row>
    <row r="5459" spans="32:202" x14ac:dyDescent="0.35">
      <c r="AF5459" s="42"/>
      <c r="AG5459" s="42"/>
      <c r="EX5459" s="42"/>
      <c r="EY5459" s="42"/>
      <c r="GP5459" s="42"/>
      <c r="GQ5459" s="42"/>
      <c r="GR5459" s="42"/>
      <c r="GS5459" s="42"/>
      <c r="GT5459" s="42"/>
    </row>
    <row r="5460" spans="32:202" x14ac:dyDescent="0.35">
      <c r="AF5460" s="42"/>
      <c r="AG5460" s="42"/>
      <c r="EX5460" s="42"/>
      <c r="EY5460" s="42"/>
      <c r="GP5460" s="42"/>
      <c r="GQ5460" s="42"/>
      <c r="GR5460" s="42"/>
      <c r="GS5460" s="42"/>
      <c r="GT5460" s="42"/>
    </row>
    <row r="5461" spans="32:202" x14ac:dyDescent="0.35">
      <c r="AF5461" s="42"/>
      <c r="AG5461" s="42"/>
      <c r="EX5461" s="42"/>
      <c r="EY5461" s="42"/>
      <c r="GP5461" s="42"/>
      <c r="GQ5461" s="42"/>
      <c r="GR5461" s="42"/>
      <c r="GS5461" s="42"/>
      <c r="GT5461" s="42"/>
    </row>
    <row r="5462" spans="32:202" x14ac:dyDescent="0.35">
      <c r="AF5462" s="42"/>
      <c r="AG5462" s="42"/>
      <c r="EX5462" s="42"/>
      <c r="EY5462" s="42"/>
      <c r="GP5462" s="42"/>
      <c r="GQ5462" s="42"/>
      <c r="GR5462" s="42"/>
      <c r="GS5462" s="42"/>
      <c r="GT5462" s="42"/>
    </row>
    <row r="5463" spans="32:202" x14ac:dyDescent="0.35">
      <c r="AF5463" s="42"/>
      <c r="AG5463" s="42"/>
      <c r="EX5463" s="42"/>
      <c r="EY5463" s="42"/>
      <c r="GP5463" s="42"/>
      <c r="GQ5463" s="42"/>
      <c r="GR5463" s="42"/>
      <c r="GS5463" s="42"/>
      <c r="GT5463" s="42"/>
    </row>
    <row r="5464" spans="32:202" x14ac:dyDescent="0.35">
      <c r="AF5464" s="42"/>
      <c r="AG5464" s="42"/>
      <c r="EX5464" s="42"/>
      <c r="EY5464" s="42"/>
      <c r="GP5464" s="42"/>
      <c r="GQ5464" s="42"/>
      <c r="GR5464" s="42"/>
      <c r="GS5464" s="42"/>
      <c r="GT5464" s="42"/>
    </row>
    <row r="5465" spans="32:202" x14ac:dyDescent="0.35">
      <c r="AF5465" s="42"/>
      <c r="AG5465" s="42"/>
      <c r="EX5465" s="42"/>
      <c r="EY5465" s="42"/>
      <c r="GP5465" s="42"/>
      <c r="GQ5465" s="42"/>
      <c r="GR5465" s="42"/>
      <c r="GS5465" s="42"/>
      <c r="GT5465" s="42"/>
    </row>
    <row r="5466" spans="32:202" x14ac:dyDescent="0.35">
      <c r="AF5466" s="42"/>
      <c r="AG5466" s="42"/>
      <c r="EX5466" s="42"/>
      <c r="EY5466" s="42"/>
      <c r="GP5466" s="42"/>
      <c r="GQ5466" s="42"/>
      <c r="GR5466" s="42"/>
      <c r="GS5466" s="42"/>
      <c r="GT5466" s="42"/>
    </row>
    <row r="5467" spans="32:202" x14ac:dyDescent="0.35">
      <c r="AF5467" s="42"/>
      <c r="AG5467" s="42"/>
      <c r="EX5467" s="42"/>
      <c r="EY5467" s="42"/>
      <c r="GP5467" s="42"/>
      <c r="GQ5467" s="42"/>
      <c r="GR5467" s="42"/>
      <c r="GS5467" s="42"/>
      <c r="GT5467" s="42"/>
    </row>
    <row r="5468" spans="32:202" x14ac:dyDescent="0.35">
      <c r="AF5468" s="42"/>
      <c r="AG5468" s="42"/>
      <c r="EX5468" s="42"/>
      <c r="EY5468" s="42"/>
      <c r="GP5468" s="42"/>
      <c r="GQ5468" s="42"/>
      <c r="GR5468" s="42"/>
      <c r="GS5468" s="42"/>
      <c r="GT5468" s="42"/>
    </row>
    <row r="5469" spans="32:202" x14ac:dyDescent="0.35">
      <c r="AF5469" s="42"/>
      <c r="AG5469" s="42"/>
      <c r="EX5469" s="42"/>
      <c r="EY5469" s="42"/>
      <c r="GP5469" s="42"/>
      <c r="GQ5469" s="42"/>
      <c r="GR5469" s="42"/>
      <c r="GS5469" s="42"/>
      <c r="GT5469" s="42"/>
    </row>
    <row r="5470" spans="32:202" x14ac:dyDescent="0.35">
      <c r="AF5470" s="42"/>
      <c r="AG5470" s="42"/>
      <c r="EX5470" s="42"/>
      <c r="EY5470" s="42"/>
      <c r="GP5470" s="42"/>
      <c r="GQ5470" s="42"/>
      <c r="GR5470" s="42"/>
      <c r="GS5470" s="42"/>
      <c r="GT5470" s="42"/>
    </row>
    <row r="5471" spans="32:202" x14ac:dyDescent="0.35">
      <c r="AF5471" s="42"/>
      <c r="AG5471" s="42"/>
      <c r="EX5471" s="42"/>
      <c r="EY5471" s="42"/>
      <c r="GP5471" s="42"/>
      <c r="GQ5471" s="42"/>
      <c r="GR5471" s="42"/>
      <c r="GS5471" s="42"/>
      <c r="GT5471" s="42"/>
    </row>
    <row r="5472" spans="32:202" x14ac:dyDescent="0.35">
      <c r="AF5472" s="42"/>
      <c r="AG5472" s="42"/>
      <c r="EX5472" s="42"/>
      <c r="EY5472" s="42"/>
      <c r="GP5472" s="42"/>
      <c r="GQ5472" s="42"/>
      <c r="GR5472" s="42"/>
      <c r="GS5472" s="42"/>
      <c r="GT5472" s="42"/>
    </row>
    <row r="5473" spans="32:202" x14ac:dyDescent="0.35">
      <c r="AF5473" s="42"/>
      <c r="AG5473" s="42"/>
      <c r="EX5473" s="42"/>
      <c r="EY5473" s="42"/>
      <c r="GP5473" s="42"/>
      <c r="GQ5473" s="42"/>
      <c r="GR5473" s="42"/>
      <c r="GS5473" s="42"/>
      <c r="GT5473" s="42"/>
    </row>
    <row r="5474" spans="32:202" x14ac:dyDescent="0.35">
      <c r="AF5474" s="42"/>
      <c r="AG5474" s="42"/>
      <c r="EX5474" s="42"/>
      <c r="EY5474" s="42"/>
      <c r="GP5474" s="42"/>
      <c r="GQ5474" s="42"/>
      <c r="GR5474" s="42"/>
      <c r="GS5474" s="42"/>
      <c r="GT5474" s="42"/>
    </row>
    <row r="5475" spans="32:202" x14ac:dyDescent="0.35">
      <c r="AF5475" s="42"/>
      <c r="AG5475" s="42"/>
      <c r="EX5475" s="42"/>
      <c r="EY5475" s="42"/>
      <c r="GP5475" s="42"/>
      <c r="GQ5475" s="42"/>
      <c r="GR5475" s="42"/>
      <c r="GS5475" s="42"/>
      <c r="GT5475" s="42"/>
    </row>
    <row r="5476" spans="32:202" x14ac:dyDescent="0.35">
      <c r="AF5476" s="42"/>
      <c r="AG5476" s="42"/>
      <c r="EX5476" s="42"/>
      <c r="EY5476" s="42"/>
      <c r="GP5476" s="42"/>
      <c r="GQ5476" s="42"/>
      <c r="GR5476" s="42"/>
      <c r="GS5476" s="42"/>
      <c r="GT5476" s="42"/>
    </row>
    <row r="5477" spans="32:202" x14ac:dyDescent="0.35">
      <c r="AF5477" s="42"/>
      <c r="AG5477" s="42"/>
      <c r="EX5477" s="42"/>
      <c r="EY5477" s="42"/>
      <c r="GP5477" s="42"/>
      <c r="GQ5477" s="42"/>
      <c r="GR5477" s="42"/>
      <c r="GS5477" s="42"/>
      <c r="GT5477" s="42"/>
    </row>
    <row r="5478" spans="32:202" x14ac:dyDescent="0.35">
      <c r="AF5478" s="42"/>
      <c r="AG5478" s="42"/>
      <c r="EX5478" s="42"/>
      <c r="EY5478" s="42"/>
      <c r="GP5478" s="42"/>
      <c r="GQ5478" s="42"/>
      <c r="GR5478" s="42"/>
      <c r="GS5478" s="42"/>
      <c r="GT5478" s="42"/>
    </row>
    <row r="5479" spans="32:202" x14ac:dyDescent="0.35">
      <c r="AF5479" s="42"/>
      <c r="AG5479" s="42"/>
      <c r="EX5479" s="42"/>
      <c r="EY5479" s="42"/>
      <c r="GP5479" s="42"/>
      <c r="GQ5479" s="42"/>
      <c r="GR5479" s="42"/>
      <c r="GS5479" s="42"/>
      <c r="GT5479" s="42"/>
    </row>
    <row r="5480" spans="32:202" x14ac:dyDescent="0.35">
      <c r="AF5480" s="42"/>
      <c r="AG5480" s="42"/>
      <c r="EX5480" s="42"/>
      <c r="EY5480" s="42"/>
      <c r="GP5480" s="42"/>
      <c r="GQ5480" s="42"/>
      <c r="GR5480" s="42"/>
      <c r="GS5480" s="42"/>
      <c r="GT5480" s="42"/>
    </row>
    <row r="5481" spans="32:202" x14ac:dyDescent="0.35">
      <c r="AF5481" s="42"/>
      <c r="AG5481" s="42"/>
      <c r="EX5481" s="42"/>
      <c r="EY5481" s="42"/>
      <c r="GP5481" s="42"/>
      <c r="GQ5481" s="42"/>
      <c r="GR5481" s="42"/>
      <c r="GS5481" s="42"/>
      <c r="GT5481" s="42"/>
    </row>
    <row r="5482" spans="32:202" x14ac:dyDescent="0.35">
      <c r="AF5482" s="42"/>
      <c r="AG5482" s="42"/>
      <c r="EX5482" s="42"/>
      <c r="EY5482" s="42"/>
      <c r="GP5482" s="42"/>
      <c r="GQ5482" s="42"/>
      <c r="GR5482" s="42"/>
      <c r="GS5482" s="42"/>
      <c r="GT5482" s="42"/>
    </row>
    <row r="5483" spans="32:202" x14ac:dyDescent="0.35">
      <c r="AF5483" s="42"/>
      <c r="AG5483" s="42"/>
      <c r="EX5483" s="42"/>
      <c r="EY5483" s="42"/>
      <c r="GP5483" s="42"/>
      <c r="GQ5483" s="42"/>
      <c r="GR5483" s="42"/>
      <c r="GS5483" s="42"/>
      <c r="GT5483" s="42"/>
    </row>
    <row r="5484" spans="32:202" x14ac:dyDescent="0.35">
      <c r="AF5484" s="42"/>
      <c r="AG5484" s="42"/>
      <c r="EX5484" s="42"/>
      <c r="EY5484" s="42"/>
      <c r="GP5484" s="42"/>
      <c r="GQ5484" s="42"/>
      <c r="GR5484" s="42"/>
      <c r="GS5484" s="42"/>
      <c r="GT5484" s="42"/>
    </row>
    <row r="5485" spans="32:202" x14ac:dyDescent="0.35">
      <c r="AF5485" s="42"/>
      <c r="AG5485" s="42"/>
      <c r="EX5485" s="42"/>
      <c r="EY5485" s="42"/>
      <c r="GP5485" s="42"/>
      <c r="GQ5485" s="42"/>
      <c r="GR5485" s="42"/>
      <c r="GS5485" s="42"/>
      <c r="GT5485" s="42"/>
    </row>
    <row r="5486" spans="32:202" x14ac:dyDescent="0.35">
      <c r="AF5486" s="42"/>
      <c r="AG5486" s="42"/>
      <c r="EX5486" s="42"/>
      <c r="EY5486" s="42"/>
      <c r="GP5486" s="42"/>
      <c r="GQ5486" s="42"/>
      <c r="GR5486" s="42"/>
      <c r="GS5486" s="42"/>
      <c r="GT5486" s="42"/>
    </row>
    <row r="5487" spans="32:202" x14ac:dyDescent="0.35">
      <c r="AF5487" s="42"/>
      <c r="AG5487" s="42"/>
      <c r="EX5487" s="42"/>
      <c r="EY5487" s="42"/>
      <c r="GP5487" s="42"/>
      <c r="GQ5487" s="42"/>
      <c r="GR5487" s="42"/>
      <c r="GS5487" s="42"/>
      <c r="GT5487" s="42"/>
    </row>
    <row r="5488" spans="32:202" x14ac:dyDescent="0.35">
      <c r="AF5488" s="42"/>
      <c r="AG5488" s="42"/>
      <c r="EX5488" s="42"/>
      <c r="EY5488" s="42"/>
      <c r="GP5488" s="42"/>
      <c r="GQ5488" s="42"/>
      <c r="GR5488" s="42"/>
      <c r="GS5488" s="42"/>
      <c r="GT5488" s="42"/>
    </row>
    <row r="5489" spans="32:202" x14ac:dyDescent="0.35">
      <c r="AF5489" s="42"/>
      <c r="AG5489" s="42"/>
      <c r="EX5489" s="42"/>
      <c r="EY5489" s="42"/>
      <c r="GP5489" s="42"/>
      <c r="GQ5489" s="42"/>
      <c r="GR5489" s="42"/>
      <c r="GS5489" s="42"/>
      <c r="GT5489" s="42"/>
    </row>
    <row r="5490" spans="32:202" x14ac:dyDescent="0.35">
      <c r="AF5490" s="42"/>
      <c r="AG5490" s="42"/>
      <c r="EX5490" s="42"/>
      <c r="EY5490" s="42"/>
      <c r="GP5490" s="42"/>
      <c r="GQ5490" s="42"/>
      <c r="GR5490" s="42"/>
      <c r="GS5490" s="42"/>
      <c r="GT5490" s="42"/>
    </row>
    <row r="5491" spans="32:202" x14ac:dyDescent="0.35">
      <c r="AF5491" s="42"/>
      <c r="AG5491" s="42"/>
      <c r="EX5491" s="42"/>
      <c r="EY5491" s="42"/>
      <c r="GP5491" s="42"/>
      <c r="GQ5491" s="42"/>
      <c r="GR5491" s="42"/>
      <c r="GS5491" s="42"/>
      <c r="GT5491" s="42"/>
    </row>
    <row r="5492" spans="32:202" x14ac:dyDescent="0.35">
      <c r="AF5492" s="42"/>
      <c r="AG5492" s="42"/>
      <c r="EX5492" s="42"/>
      <c r="EY5492" s="42"/>
      <c r="GP5492" s="42"/>
      <c r="GQ5492" s="42"/>
      <c r="GR5492" s="42"/>
      <c r="GS5492" s="42"/>
      <c r="GT5492" s="42"/>
    </row>
    <row r="5493" spans="32:202" x14ac:dyDescent="0.35">
      <c r="AF5493" s="42"/>
      <c r="AG5493" s="42"/>
      <c r="EX5493" s="42"/>
      <c r="EY5493" s="42"/>
      <c r="GP5493" s="42"/>
      <c r="GQ5493" s="42"/>
      <c r="GR5493" s="42"/>
      <c r="GS5493" s="42"/>
      <c r="GT5493" s="42"/>
    </row>
    <row r="5494" spans="32:202" x14ac:dyDescent="0.35">
      <c r="AF5494" s="42"/>
      <c r="AG5494" s="42"/>
      <c r="EX5494" s="42"/>
      <c r="EY5494" s="42"/>
      <c r="GP5494" s="42"/>
      <c r="GQ5494" s="42"/>
      <c r="GR5494" s="42"/>
      <c r="GS5494" s="42"/>
      <c r="GT5494" s="42"/>
    </row>
    <row r="5495" spans="32:202" x14ac:dyDescent="0.35">
      <c r="AF5495" s="42"/>
      <c r="AG5495" s="42"/>
      <c r="EX5495" s="42"/>
      <c r="EY5495" s="42"/>
      <c r="GP5495" s="42"/>
      <c r="GQ5495" s="42"/>
      <c r="GR5495" s="42"/>
      <c r="GS5495" s="42"/>
      <c r="GT5495" s="42"/>
    </row>
    <row r="5496" spans="32:202" x14ac:dyDescent="0.35">
      <c r="AF5496" s="42"/>
      <c r="AG5496" s="42"/>
      <c r="EX5496" s="42"/>
      <c r="EY5496" s="42"/>
      <c r="GP5496" s="42"/>
      <c r="GQ5496" s="42"/>
      <c r="GR5496" s="42"/>
      <c r="GS5496" s="42"/>
      <c r="GT5496" s="42"/>
    </row>
    <row r="5497" spans="32:202" x14ac:dyDescent="0.35">
      <c r="AF5497" s="42"/>
      <c r="AG5497" s="42"/>
      <c r="EX5497" s="42"/>
      <c r="EY5497" s="42"/>
      <c r="GP5497" s="42"/>
      <c r="GQ5497" s="42"/>
      <c r="GR5497" s="42"/>
      <c r="GS5497" s="42"/>
      <c r="GT5497" s="42"/>
    </row>
    <row r="5498" spans="32:202" x14ac:dyDescent="0.35">
      <c r="AF5498" s="42"/>
      <c r="AG5498" s="42"/>
      <c r="EX5498" s="42"/>
      <c r="EY5498" s="42"/>
      <c r="GP5498" s="42"/>
      <c r="GQ5498" s="42"/>
      <c r="GR5498" s="42"/>
      <c r="GS5498" s="42"/>
      <c r="GT5498" s="42"/>
    </row>
    <row r="5499" spans="32:202" x14ac:dyDescent="0.35">
      <c r="AF5499" s="42"/>
      <c r="AG5499" s="42"/>
      <c r="EX5499" s="42"/>
      <c r="EY5499" s="42"/>
      <c r="GP5499" s="42"/>
      <c r="GQ5499" s="42"/>
      <c r="GR5499" s="42"/>
      <c r="GS5499" s="42"/>
      <c r="GT5499" s="42"/>
    </row>
    <row r="5500" spans="32:202" x14ac:dyDescent="0.35">
      <c r="AF5500" s="42"/>
      <c r="AG5500" s="42"/>
      <c r="EX5500" s="42"/>
      <c r="EY5500" s="42"/>
      <c r="GP5500" s="42"/>
      <c r="GQ5500" s="42"/>
      <c r="GR5500" s="42"/>
      <c r="GS5500" s="42"/>
      <c r="GT5500" s="42"/>
    </row>
    <row r="5501" spans="32:202" x14ac:dyDescent="0.35">
      <c r="AF5501" s="42"/>
      <c r="AG5501" s="42"/>
      <c r="EX5501" s="42"/>
      <c r="EY5501" s="42"/>
      <c r="GP5501" s="42"/>
      <c r="GQ5501" s="42"/>
      <c r="GR5501" s="42"/>
      <c r="GS5501" s="42"/>
      <c r="GT5501" s="42"/>
    </row>
    <row r="5502" spans="32:202" x14ac:dyDescent="0.35">
      <c r="AF5502" s="42"/>
      <c r="AG5502" s="42"/>
      <c r="EX5502" s="42"/>
      <c r="EY5502" s="42"/>
      <c r="GP5502" s="42"/>
      <c r="GQ5502" s="42"/>
      <c r="GR5502" s="42"/>
      <c r="GS5502" s="42"/>
      <c r="GT5502" s="42"/>
    </row>
    <row r="5503" spans="32:202" x14ac:dyDescent="0.35">
      <c r="AF5503" s="42"/>
      <c r="AG5503" s="42"/>
      <c r="EX5503" s="42"/>
      <c r="EY5503" s="42"/>
      <c r="GP5503" s="42"/>
      <c r="GQ5503" s="42"/>
      <c r="GR5503" s="42"/>
      <c r="GS5503" s="42"/>
      <c r="GT5503" s="42"/>
    </row>
    <row r="5504" spans="32:202" x14ac:dyDescent="0.35">
      <c r="AF5504" s="42"/>
      <c r="AG5504" s="42"/>
      <c r="EX5504" s="42"/>
      <c r="EY5504" s="42"/>
      <c r="GP5504" s="42"/>
      <c r="GQ5504" s="42"/>
      <c r="GR5504" s="42"/>
      <c r="GS5504" s="42"/>
      <c r="GT5504" s="42"/>
    </row>
    <row r="5505" spans="32:202" x14ac:dyDescent="0.35">
      <c r="AF5505" s="42"/>
      <c r="AG5505" s="42"/>
      <c r="EX5505" s="42"/>
      <c r="EY5505" s="42"/>
      <c r="GP5505" s="42"/>
      <c r="GQ5505" s="42"/>
      <c r="GR5505" s="42"/>
      <c r="GS5505" s="42"/>
      <c r="GT5505" s="42"/>
    </row>
    <row r="5506" spans="32:202" x14ac:dyDescent="0.35">
      <c r="AF5506" s="42"/>
      <c r="AG5506" s="42"/>
      <c r="EX5506" s="42"/>
      <c r="EY5506" s="42"/>
      <c r="GP5506" s="42"/>
      <c r="GQ5506" s="42"/>
      <c r="GR5506" s="42"/>
      <c r="GS5506" s="42"/>
      <c r="GT5506" s="42"/>
    </row>
    <row r="5507" spans="32:202" x14ac:dyDescent="0.35">
      <c r="AF5507" s="42"/>
      <c r="AG5507" s="42"/>
      <c r="EX5507" s="42"/>
      <c r="EY5507" s="42"/>
      <c r="GP5507" s="42"/>
      <c r="GQ5507" s="42"/>
      <c r="GR5507" s="42"/>
      <c r="GS5507" s="42"/>
      <c r="GT5507" s="42"/>
    </row>
    <row r="5508" spans="32:202" x14ac:dyDescent="0.35">
      <c r="AF5508" s="42"/>
      <c r="AG5508" s="42"/>
      <c r="EX5508" s="42"/>
      <c r="EY5508" s="42"/>
      <c r="GP5508" s="42"/>
      <c r="GQ5508" s="42"/>
      <c r="GR5508" s="42"/>
      <c r="GS5508" s="42"/>
      <c r="GT5508" s="42"/>
    </row>
    <row r="5509" spans="32:202" x14ac:dyDescent="0.35">
      <c r="AF5509" s="42"/>
      <c r="AG5509" s="42"/>
      <c r="EX5509" s="42"/>
      <c r="EY5509" s="42"/>
      <c r="GP5509" s="42"/>
      <c r="GQ5509" s="42"/>
      <c r="GR5509" s="42"/>
      <c r="GS5509" s="42"/>
      <c r="GT5509" s="42"/>
    </row>
    <row r="5510" spans="32:202" x14ac:dyDescent="0.35">
      <c r="AF5510" s="42"/>
      <c r="AG5510" s="42"/>
      <c r="EX5510" s="42"/>
      <c r="EY5510" s="42"/>
      <c r="GP5510" s="42"/>
      <c r="GQ5510" s="42"/>
      <c r="GR5510" s="42"/>
      <c r="GS5510" s="42"/>
      <c r="GT5510" s="42"/>
    </row>
    <row r="5511" spans="32:202" x14ac:dyDescent="0.35">
      <c r="AF5511" s="42"/>
      <c r="AG5511" s="42"/>
      <c r="EX5511" s="42"/>
      <c r="EY5511" s="42"/>
      <c r="GP5511" s="42"/>
      <c r="GQ5511" s="42"/>
      <c r="GR5511" s="42"/>
      <c r="GS5511" s="42"/>
      <c r="GT5511" s="42"/>
    </row>
    <row r="5512" spans="32:202" x14ac:dyDescent="0.35">
      <c r="AF5512" s="42"/>
      <c r="AG5512" s="42"/>
      <c r="EX5512" s="42"/>
      <c r="EY5512" s="42"/>
      <c r="GP5512" s="42"/>
      <c r="GQ5512" s="42"/>
      <c r="GR5512" s="42"/>
      <c r="GS5512" s="42"/>
      <c r="GT5512" s="42"/>
    </row>
    <row r="5513" spans="32:202" x14ac:dyDescent="0.35">
      <c r="AF5513" s="42"/>
      <c r="AG5513" s="42"/>
      <c r="EX5513" s="42"/>
      <c r="EY5513" s="42"/>
      <c r="GP5513" s="42"/>
      <c r="GQ5513" s="42"/>
      <c r="GR5513" s="42"/>
      <c r="GS5513" s="42"/>
      <c r="GT5513" s="42"/>
    </row>
    <row r="5514" spans="32:202" x14ac:dyDescent="0.35">
      <c r="AF5514" s="42"/>
      <c r="AG5514" s="42"/>
      <c r="EX5514" s="42"/>
      <c r="EY5514" s="42"/>
      <c r="GP5514" s="42"/>
      <c r="GQ5514" s="42"/>
      <c r="GR5514" s="42"/>
      <c r="GS5514" s="42"/>
      <c r="GT5514" s="42"/>
    </row>
    <row r="5515" spans="32:202" x14ac:dyDescent="0.35">
      <c r="AF5515" s="42"/>
      <c r="AG5515" s="42"/>
      <c r="EX5515" s="42"/>
      <c r="EY5515" s="42"/>
      <c r="GP5515" s="42"/>
      <c r="GQ5515" s="42"/>
      <c r="GR5515" s="42"/>
      <c r="GS5515" s="42"/>
      <c r="GT5515" s="42"/>
    </row>
    <row r="5516" spans="32:202" x14ac:dyDescent="0.35">
      <c r="AF5516" s="42"/>
      <c r="AG5516" s="42"/>
      <c r="EX5516" s="42"/>
      <c r="EY5516" s="42"/>
      <c r="GP5516" s="42"/>
      <c r="GQ5516" s="42"/>
      <c r="GR5516" s="42"/>
      <c r="GS5516" s="42"/>
      <c r="GT5516" s="42"/>
    </row>
    <row r="5517" spans="32:202" x14ac:dyDescent="0.35">
      <c r="AF5517" s="42"/>
      <c r="AG5517" s="42"/>
      <c r="EX5517" s="42"/>
      <c r="EY5517" s="42"/>
      <c r="GP5517" s="42"/>
      <c r="GQ5517" s="42"/>
      <c r="GR5517" s="42"/>
      <c r="GS5517" s="42"/>
      <c r="GT5517" s="42"/>
    </row>
    <row r="5518" spans="32:202" x14ac:dyDescent="0.35">
      <c r="AF5518" s="42"/>
      <c r="AG5518" s="42"/>
      <c r="EX5518" s="42"/>
      <c r="EY5518" s="42"/>
      <c r="GP5518" s="42"/>
      <c r="GQ5518" s="42"/>
      <c r="GR5518" s="42"/>
      <c r="GS5518" s="42"/>
      <c r="GT5518" s="42"/>
    </row>
    <row r="5519" spans="32:202" x14ac:dyDescent="0.35">
      <c r="AF5519" s="42"/>
      <c r="AG5519" s="42"/>
      <c r="EX5519" s="42"/>
      <c r="EY5519" s="42"/>
      <c r="GP5519" s="42"/>
      <c r="GQ5519" s="42"/>
      <c r="GR5519" s="42"/>
      <c r="GS5519" s="42"/>
      <c r="GT5519" s="42"/>
    </row>
    <row r="5520" spans="32:202" x14ac:dyDescent="0.35">
      <c r="AF5520" s="42"/>
      <c r="AG5520" s="42"/>
      <c r="EX5520" s="42"/>
      <c r="EY5520" s="42"/>
      <c r="GP5520" s="42"/>
      <c r="GQ5520" s="42"/>
      <c r="GR5520" s="42"/>
      <c r="GS5520" s="42"/>
      <c r="GT5520" s="42"/>
    </row>
    <row r="5521" spans="32:202" x14ac:dyDescent="0.35">
      <c r="AF5521" s="42"/>
      <c r="AG5521" s="42"/>
      <c r="EX5521" s="42"/>
      <c r="EY5521" s="42"/>
      <c r="GP5521" s="42"/>
      <c r="GQ5521" s="42"/>
      <c r="GR5521" s="42"/>
      <c r="GS5521" s="42"/>
      <c r="GT5521" s="42"/>
    </row>
    <row r="5522" spans="32:202" x14ac:dyDescent="0.35">
      <c r="AF5522" s="42"/>
      <c r="AG5522" s="42"/>
      <c r="EX5522" s="42"/>
      <c r="EY5522" s="42"/>
      <c r="GP5522" s="42"/>
      <c r="GQ5522" s="42"/>
      <c r="GR5522" s="42"/>
      <c r="GS5522" s="42"/>
      <c r="GT5522" s="42"/>
    </row>
    <row r="5523" spans="32:202" x14ac:dyDescent="0.35">
      <c r="AF5523" s="42"/>
      <c r="AG5523" s="42"/>
      <c r="EX5523" s="42"/>
      <c r="EY5523" s="42"/>
      <c r="GP5523" s="42"/>
      <c r="GQ5523" s="42"/>
      <c r="GR5523" s="42"/>
      <c r="GS5523" s="42"/>
      <c r="GT5523" s="42"/>
    </row>
    <row r="5524" spans="32:202" x14ac:dyDescent="0.35">
      <c r="AF5524" s="42"/>
      <c r="AG5524" s="42"/>
      <c r="EX5524" s="42"/>
      <c r="EY5524" s="42"/>
      <c r="GP5524" s="42"/>
      <c r="GQ5524" s="42"/>
      <c r="GR5524" s="42"/>
      <c r="GS5524" s="42"/>
      <c r="GT5524" s="42"/>
    </row>
    <row r="5525" spans="32:202" x14ac:dyDescent="0.35">
      <c r="AF5525" s="42"/>
      <c r="AG5525" s="42"/>
      <c r="EX5525" s="42"/>
      <c r="EY5525" s="42"/>
      <c r="GP5525" s="42"/>
      <c r="GQ5525" s="42"/>
      <c r="GR5525" s="42"/>
      <c r="GS5525" s="42"/>
      <c r="GT5525" s="42"/>
    </row>
    <row r="5526" spans="32:202" x14ac:dyDescent="0.35">
      <c r="AF5526" s="42"/>
      <c r="AG5526" s="42"/>
      <c r="EX5526" s="42"/>
      <c r="EY5526" s="42"/>
      <c r="GP5526" s="42"/>
      <c r="GQ5526" s="42"/>
      <c r="GR5526" s="42"/>
      <c r="GS5526" s="42"/>
      <c r="GT5526" s="42"/>
    </row>
    <row r="5527" spans="32:202" x14ac:dyDescent="0.35">
      <c r="AF5527" s="42"/>
      <c r="AG5527" s="42"/>
      <c r="EX5527" s="42"/>
      <c r="EY5527" s="42"/>
      <c r="GP5527" s="42"/>
      <c r="GQ5527" s="42"/>
      <c r="GR5527" s="42"/>
      <c r="GS5527" s="42"/>
      <c r="GT5527" s="42"/>
    </row>
    <row r="5528" spans="32:202" x14ac:dyDescent="0.35">
      <c r="AF5528" s="42"/>
      <c r="AG5528" s="42"/>
      <c r="EX5528" s="42"/>
      <c r="EY5528" s="42"/>
      <c r="GP5528" s="42"/>
      <c r="GQ5528" s="42"/>
      <c r="GR5528" s="42"/>
      <c r="GS5528" s="42"/>
      <c r="GT5528" s="42"/>
    </row>
    <row r="5529" spans="32:202" x14ac:dyDescent="0.35">
      <c r="AF5529" s="42"/>
      <c r="AG5529" s="42"/>
      <c r="EX5529" s="42"/>
      <c r="EY5529" s="42"/>
      <c r="GP5529" s="42"/>
      <c r="GQ5529" s="42"/>
      <c r="GR5529" s="42"/>
      <c r="GS5529" s="42"/>
      <c r="GT5529" s="42"/>
    </row>
    <row r="5530" spans="32:202" x14ac:dyDescent="0.35">
      <c r="AF5530" s="42"/>
      <c r="AG5530" s="42"/>
      <c r="EX5530" s="42"/>
      <c r="EY5530" s="42"/>
      <c r="GP5530" s="42"/>
      <c r="GQ5530" s="42"/>
      <c r="GR5530" s="42"/>
      <c r="GS5530" s="42"/>
      <c r="GT5530" s="42"/>
    </row>
    <row r="5531" spans="32:202" x14ac:dyDescent="0.35">
      <c r="AF5531" s="42"/>
      <c r="AG5531" s="42"/>
      <c r="EX5531" s="42"/>
      <c r="EY5531" s="42"/>
      <c r="GP5531" s="42"/>
      <c r="GQ5531" s="42"/>
      <c r="GR5531" s="42"/>
      <c r="GS5531" s="42"/>
      <c r="GT5531" s="42"/>
    </row>
    <row r="5532" spans="32:202" x14ac:dyDescent="0.35">
      <c r="AF5532" s="42"/>
      <c r="AG5532" s="42"/>
      <c r="EX5532" s="42"/>
      <c r="EY5532" s="42"/>
      <c r="GP5532" s="42"/>
      <c r="GQ5532" s="42"/>
      <c r="GR5532" s="42"/>
      <c r="GS5532" s="42"/>
      <c r="GT5532" s="42"/>
    </row>
    <row r="5533" spans="32:202" x14ac:dyDescent="0.35">
      <c r="AF5533" s="42"/>
      <c r="AG5533" s="42"/>
      <c r="EX5533" s="42"/>
      <c r="EY5533" s="42"/>
      <c r="GP5533" s="42"/>
      <c r="GQ5533" s="42"/>
      <c r="GR5533" s="42"/>
      <c r="GS5533" s="42"/>
      <c r="GT5533" s="42"/>
    </row>
    <row r="5534" spans="32:202" x14ac:dyDescent="0.35">
      <c r="AF5534" s="42"/>
      <c r="AG5534" s="42"/>
      <c r="EX5534" s="42"/>
      <c r="EY5534" s="42"/>
      <c r="GP5534" s="42"/>
      <c r="GQ5534" s="42"/>
      <c r="GR5534" s="42"/>
      <c r="GS5534" s="42"/>
      <c r="GT5534" s="42"/>
    </row>
    <row r="5535" spans="32:202" x14ac:dyDescent="0.35">
      <c r="AF5535" s="42"/>
      <c r="AG5535" s="42"/>
      <c r="EX5535" s="42"/>
      <c r="EY5535" s="42"/>
      <c r="GP5535" s="42"/>
      <c r="GQ5535" s="42"/>
      <c r="GR5535" s="42"/>
      <c r="GS5535" s="42"/>
      <c r="GT5535" s="42"/>
    </row>
    <row r="5536" spans="32:202" x14ac:dyDescent="0.35">
      <c r="AF5536" s="42"/>
      <c r="AG5536" s="42"/>
      <c r="EX5536" s="42"/>
      <c r="EY5536" s="42"/>
      <c r="GP5536" s="42"/>
      <c r="GQ5536" s="42"/>
      <c r="GR5536" s="42"/>
      <c r="GS5536" s="42"/>
      <c r="GT5536" s="42"/>
    </row>
    <row r="5537" spans="32:202" x14ac:dyDescent="0.35">
      <c r="AF5537" s="42"/>
      <c r="AG5537" s="42"/>
      <c r="EX5537" s="42"/>
      <c r="EY5537" s="42"/>
      <c r="GP5537" s="42"/>
      <c r="GQ5537" s="42"/>
      <c r="GR5537" s="42"/>
      <c r="GS5537" s="42"/>
      <c r="GT5537" s="42"/>
    </row>
    <row r="5538" spans="32:202" x14ac:dyDescent="0.35">
      <c r="AF5538" s="42"/>
      <c r="AG5538" s="42"/>
      <c r="EX5538" s="42"/>
      <c r="EY5538" s="42"/>
      <c r="GP5538" s="42"/>
      <c r="GQ5538" s="42"/>
      <c r="GR5538" s="42"/>
      <c r="GS5538" s="42"/>
      <c r="GT5538" s="42"/>
    </row>
    <row r="5539" spans="32:202" x14ac:dyDescent="0.35">
      <c r="AF5539" s="42"/>
      <c r="AG5539" s="42"/>
      <c r="EX5539" s="42"/>
      <c r="EY5539" s="42"/>
      <c r="GP5539" s="42"/>
      <c r="GQ5539" s="42"/>
      <c r="GR5539" s="42"/>
      <c r="GS5539" s="42"/>
      <c r="GT5539" s="42"/>
    </row>
    <row r="5540" spans="32:202" x14ac:dyDescent="0.35">
      <c r="AF5540" s="42"/>
      <c r="AG5540" s="42"/>
      <c r="EX5540" s="42"/>
      <c r="EY5540" s="42"/>
      <c r="GP5540" s="42"/>
      <c r="GQ5540" s="42"/>
      <c r="GR5540" s="42"/>
      <c r="GS5540" s="42"/>
      <c r="GT5540" s="42"/>
    </row>
    <row r="5541" spans="32:202" x14ac:dyDescent="0.35">
      <c r="AF5541" s="42"/>
      <c r="AG5541" s="42"/>
      <c r="EX5541" s="42"/>
      <c r="EY5541" s="42"/>
      <c r="GP5541" s="42"/>
      <c r="GQ5541" s="42"/>
      <c r="GR5541" s="42"/>
      <c r="GS5541" s="42"/>
      <c r="GT5541" s="42"/>
    </row>
    <row r="5542" spans="32:202" x14ac:dyDescent="0.35">
      <c r="AF5542" s="42"/>
      <c r="AG5542" s="42"/>
      <c r="EX5542" s="42"/>
      <c r="EY5542" s="42"/>
      <c r="GP5542" s="42"/>
      <c r="GQ5542" s="42"/>
      <c r="GR5542" s="42"/>
      <c r="GS5542" s="42"/>
      <c r="GT5542" s="42"/>
    </row>
    <row r="5543" spans="32:202" x14ac:dyDescent="0.35">
      <c r="AF5543" s="42"/>
      <c r="AG5543" s="42"/>
      <c r="EX5543" s="42"/>
      <c r="EY5543" s="42"/>
      <c r="GP5543" s="42"/>
      <c r="GQ5543" s="42"/>
      <c r="GR5543" s="42"/>
      <c r="GS5543" s="42"/>
      <c r="GT5543" s="42"/>
    </row>
    <row r="5544" spans="32:202" x14ac:dyDescent="0.35">
      <c r="AF5544" s="42"/>
      <c r="AG5544" s="42"/>
      <c r="EX5544" s="42"/>
      <c r="EY5544" s="42"/>
      <c r="GP5544" s="42"/>
      <c r="GQ5544" s="42"/>
      <c r="GR5544" s="42"/>
      <c r="GS5544" s="42"/>
      <c r="GT5544" s="42"/>
    </row>
    <row r="5545" spans="32:202" x14ac:dyDescent="0.35">
      <c r="AF5545" s="42"/>
      <c r="AG5545" s="42"/>
      <c r="EX5545" s="42"/>
      <c r="EY5545" s="42"/>
      <c r="GP5545" s="42"/>
      <c r="GQ5545" s="42"/>
      <c r="GR5545" s="42"/>
      <c r="GS5545" s="42"/>
      <c r="GT5545" s="42"/>
    </row>
    <row r="5546" spans="32:202" x14ac:dyDescent="0.35">
      <c r="AF5546" s="42"/>
      <c r="AG5546" s="42"/>
      <c r="EX5546" s="42"/>
      <c r="EY5546" s="42"/>
      <c r="GP5546" s="42"/>
      <c r="GQ5546" s="42"/>
      <c r="GR5546" s="42"/>
      <c r="GS5546" s="42"/>
      <c r="GT5546" s="42"/>
    </row>
    <row r="5547" spans="32:202" x14ac:dyDescent="0.35">
      <c r="AF5547" s="42"/>
      <c r="AG5547" s="42"/>
      <c r="EX5547" s="42"/>
      <c r="EY5547" s="42"/>
      <c r="GP5547" s="42"/>
      <c r="GQ5547" s="42"/>
      <c r="GR5547" s="42"/>
      <c r="GS5547" s="42"/>
      <c r="GT5547" s="42"/>
    </row>
    <row r="5548" spans="32:202" x14ac:dyDescent="0.35">
      <c r="AF5548" s="42"/>
      <c r="AG5548" s="42"/>
      <c r="EX5548" s="42"/>
      <c r="EY5548" s="42"/>
      <c r="GP5548" s="42"/>
      <c r="GQ5548" s="42"/>
      <c r="GR5548" s="42"/>
      <c r="GS5548" s="42"/>
      <c r="GT5548" s="42"/>
    </row>
    <row r="5549" spans="32:202" x14ac:dyDescent="0.35">
      <c r="AF5549" s="42"/>
      <c r="AG5549" s="42"/>
      <c r="EX5549" s="42"/>
      <c r="EY5549" s="42"/>
      <c r="GP5549" s="42"/>
      <c r="GQ5549" s="42"/>
      <c r="GR5549" s="42"/>
      <c r="GS5549" s="42"/>
      <c r="GT5549" s="42"/>
    </row>
    <row r="5550" spans="32:202" x14ac:dyDescent="0.35">
      <c r="AF5550" s="42"/>
      <c r="AG5550" s="42"/>
      <c r="EX5550" s="42"/>
      <c r="EY5550" s="42"/>
      <c r="GP5550" s="42"/>
      <c r="GQ5550" s="42"/>
      <c r="GR5550" s="42"/>
      <c r="GS5550" s="42"/>
      <c r="GT5550" s="42"/>
    </row>
    <row r="5551" spans="32:202" x14ac:dyDescent="0.35">
      <c r="AF5551" s="42"/>
      <c r="AG5551" s="42"/>
      <c r="EX5551" s="42"/>
      <c r="EY5551" s="42"/>
      <c r="GP5551" s="42"/>
      <c r="GQ5551" s="42"/>
      <c r="GR5551" s="42"/>
      <c r="GS5551" s="42"/>
      <c r="GT5551" s="42"/>
    </row>
    <row r="5552" spans="32:202" x14ac:dyDescent="0.35">
      <c r="AF5552" s="42"/>
      <c r="AG5552" s="42"/>
      <c r="EX5552" s="42"/>
      <c r="EY5552" s="42"/>
      <c r="GP5552" s="42"/>
      <c r="GQ5552" s="42"/>
      <c r="GR5552" s="42"/>
      <c r="GS5552" s="42"/>
      <c r="GT5552" s="42"/>
    </row>
    <row r="5553" spans="32:202" x14ac:dyDescent="0.35">
      <c r="AF5553" s="42"/>
      <c r="AG5553" s="42"/>
      <c r="EX5553" s="42"/>
      <c r="EY5553" s="42"/>
      <c r="GP5553" s="42"/>
      <c r="GQ5553" s="42"/>
      <c r="GR5553" s="42"/>
      <c r="GS5553" s="42"/>
      <c r="GT5553" s="42"/>
    </row>
    <row r="5554" spans="32:202" x14ac:dyDescent="0.35">
      <c r="AF5554" s="42"/>
      <c r="AG5554" s="42"/>
      <c r="EX5554" s="42"/>
      <c r="EY5554" s="42"/>
      <c r="GP5554" s="42"/>
      <c r="GQ5554" s="42"/>
      <c r="GR5554" s="42"/>
      <c r="GS5554" s="42"/>
      <c r="GT5554" s="42"/>
    </row>
    <row r="5555" spans="32:202" x14ac:dyDescent="0.35">
      <c r="AF5555" s="42"/>
      <c r="AG5555" s="42"/>
      <c r="EX5555" s="42"/>
      <c r="EY5555" s="42"/>
      <c r="GP5555" s="42"/>
      <c r="GQ5555" s="42"/>
      <c r="GR5555" s="42"/>
      <c r="GS5555" s="42"/>
      <c r="GT5555" s="42"/>
    </row>
    <row r="5556" spans="32:202" x14ac:dyDescent="0.35">
      <c r="AF5556" s="42"/>
      <c r="AG5556" s="42"/>
      <c r="EX5556" s="42"/>
      <c r="EY5556" s="42"/>
      <c r="GP5556" s="42"/>
      <c r="GQ5556" s="42"/>
      <c r="GR5556" s="42"/>
      <c r="GS5556" s="42"/>
      <c r="GT5556" s="42"/>
    </row>
    <row r="5557" spans="32:202" x14ac:dyDescent="0.35">
      <c r="AF5557" s="42"/>
      <c r="AG5557" s="42"/>
      <c r="EX5557" s="42"/>
      <c r="EY5557" s="42"/>
      <c r="GP5557" s="42"/>
      <c r="GQ5557" s="42"/>
      <c r="GR5557" s="42"/>
      <c r="GS5557" s="42"/>
      <c r="GT5557" s="42"/>
    </row>
    <row r="5558" spans="32:202" x14ac:dyDescent="0.35">
      <c r="AF5558" s="42"/>
      <c r="AG5558" s="42"/>
      <c r="EX5558" s="42"/>
      <c r="EY5558" s="42"/>
      <c r="GP5558" s="42"/>
      <c r="GQ5558" s="42"/>
      <c r="GR5558" s="42"/>
      <c r="GS5558" s="42"/>
      <c r="GT5558" s="42"/>
    </row>
    <row r="5559" spans="32:202" x14ac:dyDescent="0.35">
      <c r="AF5559" s="42"/>
      <c r="AG5559" s="42"/>
      <c r="EX5559" s="42"/>
      <c r="EY5559" s="42"/>
      <c r="GP5559" s="42"/>
      <c r="GQ5559" s="42"/>
      <c r="GR5559" s="42"/>
      <c r="GS5559" s="42"/>
      <c r="GT5559" s="42"/>
    </row>
    <row r="5560" spans="32:202" x14ac:dyDescent="0.35">
      <c r="AF5560" s="42"/>
      <c r="AG5560" s="42"/>
      <c r="EX5560" s="42"/>
      <c r="EY5560" s="42"/>
      <c r="GP5560" s="42"/>
      <c r="GQ5560" s="42"/>
      <c r="GR5560" s="42"/>
      <c r="GS5560" s="42"/>
      <c r="GT5560" s="42"/>
    </row>
    <row r="5561" spans="32:202" x14ac:dyDescent="0.35">
      <c r="AF5561" s="42"/>
      <c r="AG5561" s="42"/>
      <c r="EX5561" s="42"/>
      <c r="EY5561" s="42"/>
      <c r="GP5561" s="42"/>
      <c r="GQ5561" s="42"/>
      <c r="GR5561" s="42"/>
      <c r="GS5561" s="42"/>
      <c r="GT5561" s="42"/>
    </row>
    <row r="5562" spans="32:202" x14ac:dyDescent="0.35">
      <c r="AF5562" s="42"/>
      <c r="AG5562" s="42"/>
      <c r="EX5562" s="42"/>
      <c r="EY5562" s="42"/>
      <c r="GP5562" s="42"/>
      <c r="GQ5562" s="42"/>
      <c r="GR5562" s="42"/>
      <c r="GS5562" s="42"/>
      <c r="GT5562" s="42"/>
    </row>
    <row r="5563" spans="32:202" x14ac:dyDescent="0.35">
      <c r="AF5563" s="42"/>
      <c r="AG5563" s="42"/>
      <c r="EX5563" s="42"/>
      <c r="EY5563" s="42"/>
      <c r="GP5563" s="42"/>
      <c r="GQ5563" s="42"/>
      <c r="GR5563" s="42"/>
      <c r="GS5563" s="42"/>
      <c r="GT5563" s="42"/>
    </row>
    <row r="5564" spans="32:202" x14ac:dyDescent="0.35">
      <c r="AF5564" s="42"/>
      <c r="AG5564" s="42"/>
      <c r="EX5564" s="42"/>
      <c r="EY5564" s="42"/>
      <c r="GP5564" s="42"/>
      <c r="GQ5564" s="42"/>
      <c r="GR5564" s="42"/>
      <c r="GS5564" s="42"/>
      <c r="GT5564" s="42"/>
    </row>
    <row r="5565" spans="32:202" x14ac:dyDescent="0.35">
      <c r="AF5565" s="42"/>
      <c r="AG5565" s="42"/>
      <c r="EX5565" s="42"/>
      <c r="EY5565" s="42"/>
      <c r="GP5565" s="42"/>
      <c r="GQ5565" s="42"/>
      <c r="GR5565" s="42"/>
      <c r="GS5565" s="42"/>
      <c r="GT5565" s="42"/>
    </row>
    <row r="5566" spans="32:202" x14ac:dyDescent="0.35">
      <c r="AF5566" s="42"/>
      <c r="AG5566" s="42"/>
      <c r="EX5566" s="42"/>
      <c r="EY5566" s="42"/>
      <c r="GP5566" s="42"/>
      <c r="GQ5566" s="42"/>
      <c r="GR5566" s="42"/>
      <c r="GS5566" s="42"/>
      <c r="GT5566" s="42"/>
    </row>
    <row r="5567" spans="32:202" x14ac:dyDescent="0.35">
      <c r="AF5567" s="42"/>
      <c r="AG5567" s="42"/>
      <c r="EX5567" s="42"/>
      <c r="EY5567" s="42"/>
      <c r="GP5567" s="42"/>
      <c r="GQ5567" s="42"/>
      <c r="GR5567" s="42"/>
      <c r="GS5567" s="42"/>
      <c r="GT5567" s="42"/>
    </row>
    <row r="5568" spans="32:202" x14ac:dyDescent="0.35">
      <c r="AF5568" s="42"/>
      <c r="AG5568" s="42"/>
      <c r="EX5568" s="42"/>
      <c r="EY5568" s="42"/>
      <c r="GP5568" s="42"/>
      <c r="GQ5568" s="42"/>
      <c r="GR5568" s="42"/>
      <c r="GS5568" s="42"/>
      <c r="GT5568" s="42"/>
    </row>
    <row r="5569" spans="32:202" x14ac:dyDescent="0.35">
      <c r="AF5569" s="42"/>
      <c r="AG5569" s="42"/>
      <c r="EX5569" s="42"/>
      <c r="EY5569" s="42"/>
      <c r="GP5569" s="42"/>
      <c r="GQ5569" s="42"/>
      <c r="GR5569" s="42"/>
      <c r="GS5569" s="42"/>
      <c r="GT5569" s="42"/>
    </row>
    <row r="5570" spans="32:202" x14ac:dyDescent="0.35">
      <c r="AF5570" s="42"/>
      <c r="AG5570" s="42"/>
      <c r="EX5570" s="42"/>
      <c r="EY5570" s="42"/>
      <c r="GP5570" s="42"/>
      <c r="GQ5570" s="42"/>
      <c r="GR5570" s="42"/>
      <c r="GS5570" s="42"/>
      <c r="GT5570" s="42"/>
    </row>
    <row r="5571" spans="32:202" x14ac:dyDescent="0.35">
      <c r="AF5571" s="42"/>
      <c r="AG5571" s="42"/>
      <c r="EX5571" s="42"/>
      <c r="EY5571" s="42"/>
      <c r="GP5571" s="42"/>
      <c r="GQ5571" s="42"/>
      <c r="GR5571" s="42"/>
      <c r="GS5571" s="42"/>
      <c r="GT5571" s="42"/>
    </row>
    <row r="5572" spans="32:202" x14ac:dyDescent="0.35">
      <c r="AF5572" s="42"/>
      <c r="AG5572" s="42"/>
      <c r="EX5572" s="42"/>
      <c r="EY5572" s="42"/>
      <c r="GP5572" s="42"/>
      <c r="GQ5572" s="42"/>
      <c r="GR5572" s="42"/>
      <c r="GS5572" s="42"/>
      <c r="GT5572" s="42"/>
    </row>
    <row r="5573" spans="32:202" x14ac:dyDescent="0.35">
      <c r="AF5573" s="42"/>
      <c r="AG5573" s="42"/>
      <c r="EX5573" s="42"/>
      <c r="EY5573" s="42"/>
      <c r="GP5573" s="42"/>
      <c r="GQ5573" s="42"/>
      <c r="GR5573" s="42"/>
      <c r="GS5573" s="42"/>
      <c r="GT5573" s="42"/>
    </row>
    <row r="5574" spans="32:202" x14ac:dyDescent="0.35">
      <c r="AF5574" s="42"/>
      <c r="AG5574" s="42"/>
      <c r="EX5574" s="42"/>
      <c r="EY5574" s="42"/>
      <c r="GP5574" s="42"/>
      <c r="GQ5574" s="42"/>
      <c r="GR5574" s="42"/>
      <c r="GS5574" s="42"/>
      <c r="GT5574" s="42"/>
    </row>
    <row r="5575" spans="32:202" x14ac:dyDescent="0.35">
      <c r="AF5575" s="42"/>
      <c r="AG5575" s="42"/>
      <c r="EX5575" s="42"/>
      <c r="EY5575" s="42"/>
      <c r="GP5575" s="42"/>
      <c r="GQ5575" s="42"/>
      <c r="GR5575" s="42"/>
      <c r="GS5575" s="42"/>
      <c r="GT5575" s="42"/>
    </row>
    <row r="5576" spans="32:202" x14ac:dyDescent="0.35">
      <c r="AF5576" s="42"/>
      <c r="AG5576" s="42"/>
      <c r="EX5576" s="42"/>
      <c r="EY5576" s="42"/>
      <c r="GP5576" s="42"/>
      <c r="GQ5576" s="42"/>
      <c r="GR5576" s="42"/>
      <c r="GS5576" s="42"/>
      <c r="GT5576" s="42"/>
    </row>
    <row r="5577" spans="32:202" x14ac:dyDescent="0.35">
      <c r="AF5577" s="42"/>
      <c r="AG5577" s="42"/>
      <c r="EX5577" s="42"/>
      <c r="EY5577" s="42"/>
      <c r="GP5577" s="42"/>
      <c r="GQ5577" s="42"/>
      <c r="GR5577" s="42"/>
      <c r="GS5577" s="42"/>
      <c r="GT5577" s="42"/>
    </row>
    <row r="5578" spans="32:202" x14ac:dyDescent="0.35">
      <c r="AF5578" s="42"/>
      <c r="AG5578" s="42"/>
      <c r="EX5578" s="42"/>
      <c r="EY5578" s="42"/>
      <c r="GP5578" s="42"/>
      <c r="GQ5578" s="42"/>
      <c r="GR5578" s="42"/>
      <c r="GS5578" s="42"/>
      <c r="GT5578" s="42"/>
    </row>
    <row r="5579" spans="32:202" x14ac:dyDescent="0.35">
      <c r="AF5579" s="42"/>
      <c r="AG5579" s="42"/>
      <c r="EX5579" s="42"/>
      <c r="EY5579" s="42"/>
      <c r="GP5579" s="42"/>
      <c r="GQ5579" s="42"/>
      <c r="GR5579" s="42"/>
      <c r="GS5579" s="42"/>
      <c r="GT5579" s="42"/>
    </row>
    <row r="5580" spans="32:202" x14ac:dyDescent="0.35">
      <c r="AF5580" s="42"/>
      <c r="AG5580" s="42"/>
      <c r="EX5580" s="42"/>
      <c r="EY5580" s="42"/>
      <c r="GP5580" s="42"/>
      <c r="GQ5580" s="42"/>
      <c r="GR5580" s="42"/>
      <c r="GS5580" s="42"/>
      <c r="GT5580" s="42"/>
    </row>
    <row r="5581" spans="32:202" x14ac:dyDescent="0.35">
      <c r="AF5581" s="42"/>
      <c r="AG5581" s="42"/>
      <c r="EX5581" s="42"/>
      <c r="EY5581" s="42"/>
      <c r="GP5581" s="42"/>
      <c r="GQ5581" s="42"/>
      <c r="GR5581" s="42"/>
      <c r="GS5581" s="42"/>
      <c r="GT5581" s="42"/>
    </row>
    <row r="5582" spans="32:202" x14ac:dyDescent="0.35">
      <c r="AF5582" s="42"/>
      <c r="AG5582" s="42"/>
      <c r="EX5582" s="42"/>
      <c r="EY5582" s="42"/>
      <c r="GP5582" s="42"/>
      <c r="GQ5582" s="42"/>
      <c r="GR5582" s="42"/>
      <c r="GS5582" s="42"/>
      <c r="GT5582" s="42"/>
    </row>
    <row r="5583" spans="32:202" x14ac:dyDescent="0.35">
      <c r="AF5583" s="42"/>
      <c r="AG5583" s="42"/>
      <c r="EX5583" s="42"/>
      <c r="EY5583" s="42"/>
      <c r="GP5583" s="42"/>
      <c r="GQ5583" s="42"/>
      <c r="GR5583" s="42"/>
      <c r="GS5583" s="42"/>
      <c r="GT5583" s="42"/>
    </row>
    <row r="5584" spans="32:202" x14ac:dyDescent="0.35">
      <c r="AF5584" s="42"/>
      <c r="AG5584" s="42"/>
      <c r="EX5584" s="42"/>
      <c r="EY5584" s="42"/>
      <c r="GP5584" s="42"/>
      <c r="GQ5584" s="42"/>
      <c r="GR5584" s="42"/>
      <c r="GS5584" s="42"/>
      <c r="GT5584" s="42"/>
    </row>
    <row r="5585" spans="32:202" x14ac:dyDescent="0.35">
      <c r="AF5585" s="42"/>
      <c r="AG5585" s="42"/>
      <c r="EX5585" s="42"/>
      <c r="EY5585" s="42"/>
      <c r="GP5585" s="42"/>
      <c r="GQ5585" s="42"/>
      <c r="GR5585" s="42"/>
      <c r="GS5585" s="42"/>
      <c r="GT5585" s="42"/>
    </row>
    <row r="5586" spans="32:202" x14ac:dyDescent="0.35">
      <c r="AF5586" s="42"/>
      <c r="AG5586" s="42"/>
      <c r="EX5586" s="42"/>
      <c r="EY5586" s="42"/>
      <c r="GP5586" s="42"/>
      <c r="GQ5586" s="42"/>
      <c r="GR5586" s="42"/>
      <c r="GS5586" s="42"/>
      <c r="GT5586" s="42"/>
    </row>
    <row r="5587" spans="32:202" x14ac:dyDescent="0.35">
      <c r="AF5587" s="42"/>
      <c r="AG5587" s="42"/>
      <c r="EX5587" s="42"/>
      <c r="EY5587" s="42"/>
      <c r="GP5587" s="42"/>
      <c r="GQ5587" s="42"/>
      <c r="GR5587" s="42"/>
      <c r="GS5587" s="42"/>
      <c r="GT5587" s="42"/>
    </row>
    <row r="5588" spans="32:202" x14ac:dyDescent="0.35">
      <c r="AF5588" s="42"/>
      <c r="AG5588" s="42"/>
      <c r="EX5588" s="42"/>
      <c r="EY5588" s="42"/>
      <c r="GP5588" s="42"/>
      <c r="GQ5588" s="42"/>
      <c r="GR5588" s="42"/>
      <c r="GS5588" s="42"/>
      <c r="GT5588" s="42"/>
    </row>
    <row r="5589" spans="32:202" x14ac:dyDescent="0.35">
      <c r="AF5589" s="42"/>
      <c r="AG5589" s="42"/>
      <c r="EX5589" s="42"/>
      <c r="EY5589" s="42"/>
      <c r="GP5589" s="42"/>
      <c r="GQ5589" s="42"/>
      <c r="GR5589" s="42"/>
      <c r="GS5589" s="42"/>
      <c r="GT5589" s="42"/>
    </row>
    <row r="5590" spans="32:202" x14ac:dyDescent="0.35">
      <c r="AF5590" s="42"/>
      <c r="AG5590" s="42"/>
      <c r="EX5590" s="42"/>
      <c r="EY5590" s="42"/>
      <c r="GP5590" s="42"/>
      <c r="GQ5590" s="42"/>
      <c r="GR5590" s="42"/>
      <c r="GS5590" s="42"/>
      <c r="GT5590" s="42"/>
    </row>
    <row r="5591" spans="32:202" x14ac:dyDescent="0.35">
      <c r="AF5591" s="42"/>
      <c r="AG5591" s="42"/>
      <c r="EX5591" s="42"/>
      <c r="EY5591" s="42"/>
      <c r="GP5591" s="42"/>
      <c r="GQ5591" s="42"/>
      <c r="GR5591" s="42"/>
      <c r="GS5591" s="42"/>
      <c r="GT5591" s="42"/>
    </row>
    <row r="5592" spans="32:202" x14ac:dyDescent="0.35">
      <c r="AF5592" s="42"/>
      <c r="AG5592" s="42"/>
      <c r="EX5592" s="42"/>
      <c r="EY5592" s="42"/>
      <c r="GP5592" s="42"/>
      <c r="GQ5592" s="42"/>
      <c r="GR5592" s="42"/>
      <c r="GS5592" s="42"/>
      <c r="GT5592" s="42"/>
    </row>
    <row r="5593" spans="32:202" x14ac:dyDescent="0.35">
      <c r="AF5593" s="42"/>
      <c r="AG5593" s="42"/>
      <c r="EX5593" s="42"/>
      <c r="EY5593" s="42"/>
      <c r="GP5593" s="42"/>
      <c r="GQ5593" s="42"/>
      <c r="GR5593" s="42"/>
      <c r="GS5593" s="42"/>
      <c r="GT5593" s="42"/>
    </row>
    <row r="5594" spans="32:202" x14ac:dyDescent="0.35">
      <c r="AF5594" s="42"/>
      <c r="AG5594" s="42"/>
      <c r="EX5594" s="42"/>
      <c r="EY5594" s="42"/>
      <c r="GP5594" s="42"/>
      <c r="GQ5594" s="42"/>
      <c r="GR5594" s="42"/>
      <c r="GS5594" s="42"/>
      <c r="GT5594" s="42"/>
    </row>
    <row r="5595" spans="32:202" x14ac:dyDescent="0.35">
      <c r="AF5595" s="42"/>
      <c r="AG5595" s="42"/>
      <c r="EX5595" s="42"/>
      <c r="EY5595" s="42"/>
      <c r="GP5595" s="42"/>
      <c r="GQ5595" s="42"/>
      <c r="GR5595" s="42"/>
      <c r="GS5595" s="42"/>
      <c r="GT5595" s="42"/>
    </row>
    <row r="5596" spans="32:202" x14ac:dyDescent="0.35">
      <c r="AF5596" s="42"/>
      <c r="AG5596" s="42"/>
      <c r="EX5596" s="42"/>
      <c r="EY5596" s="42"/>
      <c r="GP5596" s="42"/>
      <c r="GQ5596" s="42"/>
      <c r="GR5596" s="42"/>
      <c r="GS5596" s="42"/>
      <c r="GT5596" s="42"/>
    </row>
    <row r="5597" spans="32:202" x14ac:dyDescent="0.35">
      <c r="AF5597" s="42"/>
      <c r="AG5597" s="42"/>
      <c r="EX5597" s="42"/>
      <c r="EY5597" s="42"/>
      <c r="GP5597" s="42"/>
      <c r="GQ5597" s="42"/>
      <c r="GR5597" s="42"/>
      <c r="GS5597" s="42"/>
      <c r="GT5597" s="42"/>
    </row>
    <row r="5598" spans="32:202" x14ac:dyDescent="0.35">
      <c r="AF5598" s="42"/>
      <c r="AG5598" s="42"/>
      <c r="EX5598" s="42"/>
      <c r="EY5598" s="42"/>
      <c r="GP5598" s="42"/>
      <c r="GQ5598" s="42"/>
      <c r="GR5598" s="42"/>
      <c r="GS5598" s="42"/>
      <c r="GT5598" s="42"/>
    </row>
    <row r="5599" spans="32:202" x14ac:dyDescent="0.35">
      <c r="AF5599" s="42"/>
      <c r="AG5599" s="42"/>
      <c r="EX5599" s="42"/>
      <c r="EY5599" s="42"/>
      <c r="GP5599" s="42"/>
      <c r="GQ5599" s="42"/>
      <c r="GR5599" s="42"/>
      <c r="GS5599" s="42"/>
      <c r="GT5599" s="42"/>
    </row>
    <row r="5600" spans="32:202" x14ac:dyDescent="0.35">
      <c r="AF5600" s="42"/>
      <c r="AG5600" s="42"/>
      <c r="EX5600" s="42"/>
      <c r="EY5600" s="42"/>
      <c r="GP5600" s="42"/>
      <c r="GQ5600" s="42"/>
      <c r="GR5600" s="42"/>
      <c r="GS5600" s="42"/>
      <c r="GT5600" s="42"/>
    </row>
    <row r="5601" spans="32:202" x14ac:dyDescent="0.35">
      <c r="AF5601" s="42"/>
      <c r="AG5601" s="42"/>
      <c r="EX5601" s="42"/>
      <c r="EY5601" s="42"/>
      <c r="GP5601" s="42"/>
      <c r="GQ5601" s="42"/>
      <c r="GR5601" s="42"/>
      <c r="GS5601" s="42"/>
      <c r="GT5601" s="42"/>
    </row>
    <row r="5602" spans="32:202" x14ac:dyDescent="0.35">
      <c r="AF5602" s="42"/>
      <c r="AG5602" s="42"/>
      <c r="EX5602" s="42"/>
      <c r="EY5602" s="42"/>
      <c r="GP5602" s="42"/>
      <c r="GQ5602" s="42"/>
      <c r="GR5602" s="42"/>
      <c r="GS5602" s="42"/>
      <c r="GT5602" s="42"/>
    </row>
    <row r="5603" spans="32:202" x14ac:dyDescent="0.35">
      <c r="AF5603" s="42"/>
      <c r="AG5603" s="42"/>
      <c r="EX5603" s="42"/>
      <c r="EY5603" s="42"/>
      <c r="GP5603" s="42"/>
      <c r="GQ5603" s="42"/>
      <c r="GR5603" s="42"/>
      <c r="GS5603" s="42"/>
      <c r="GT5603" s="42"/>
    </row>
    <row r="5604" spans="32:202" x14ac:dyDescent="0.35">
      <c r="AF5604" s="42"/>
      <c r="AG5604" s="42"/>
      <c r="EX5604" s="42"/>
      <c r="EY5604" s="42"/>
      <c r="GP5604" s="42"/>
      <c r="GQ5604" s="42"/>
      <c r="GR5604" s="42"/>
      <c r="GS5604" s="42"/>
      <c r="GT5604" s="42"/>
    </row>
    <row r="5605" spans="32:202" x14ac:dyDescent="0.35">
      <c r="AF5605" s="42"/>
      <c r="AG5605" s="42"/>
      <c r="EX5605" s="42"/>
      <c r="EY5605" s="42"/>
      <c r="GP5605" s="42"/>
      <c r="GQ5605" s="42"/>
      <c r="GR5605" s="42"/>
      <c r="GS5605" s="42"/>
      <c r="GT5605" s="42"/>
    </row>
    <row r="5606" spans="32:202" x14ac:dyDescent="0.35">
      <c r="AF5606" s="42"/>
      <c r="AG5606" s="42"/>
      <c r="EX5606" s="42"/>
      <c r="EY5606" s="42"/>
      <c r="GP5606" s="42"/>
      <c r="GQ5606" s="42"/>
      <c r="GR5606" s="42"/>
      <c r="GS5606" s="42"/>
      <c r="GT5606" s="42"/>
    </row>
    <row r="5607" spans="32:202" x14ac:dyDescent="0.35">
      <c r="AF5607" s="42"/>
      <c r="AG5607" s="42"/>
      <c r="EX5607" s="42"/>
      <c r="EY5607" s="42"/>
      <c r="GP5607" s="42"/>
      <c r="GQ5607" s="42"/>
      <c r="GR5607" s="42"/>
      <c r="GS5607" s="42"/>
      <c r="GT5607" s="42"/>
    </row>
    <row r="5608" spans="32:202" x14ac:dyDescent="0.35">
      <c r="AF5608" s="42"/>
      <c r="AG5608" s="42"/>
      <c r="EX5608" s="42"/>
      <c r="EY5608" s="42"/>
      <c r="GP5608" s="42"/>
      <c r="GQ5608" s="42"/>
      <c r="GR5608" s="42"/>
      <c r="GS5608" s="42"/>
      <c r="GT5608" s="42"/>
    </row>
    <row r="5609" spans="32:202" x14ac:dyDescent="0.35">
      <c r="AF5609" s="42"/>
      <c r="AG5609" s="42"/>
      <c r="EX5609" s="42"/>
      <c r="EY5609" s="42"/>
      <c r="GP5609" s="42"/>
      <c r="GQ5609" s="42"/>
      <c r="GR5609" s="42"/>
      <c r="GS5609" s="42"/>
      <c r="GT5609" s="42"/>
    </row>
    <row r="5610" spans="32:202" x14ac:dyDescent="0.35">
      <c r="AF5610" s="42"/>
      <c r="AG5610" s="42"/>
      <c r="EX5610" s="42"/>
      <c r="EY5610" s="42"/>
      <c r="GP5610" s="42"/>
      <c r="GQ5610" s="42"/>
      <c r="GR5610" s="42"/>
      <c r="GS5610" s="42"/>
      <c r="GT5610" s="42"/>
    </row>
    <row r="5611" spans="32:202" x14ac:dyDescent="0.35">
      <c r="AF5611" s="42"/>
      <c r="AG5611" s="42"/>
      <c r="EX5611" s="42"/>
      <c r="EY5611" s="42"/>
      <c r="GP5611" s="42"/>
      <c r="GQ5611" s="42"/>
      <c r="GR5611" s="42"/>
      <c r="GS5611" s="42"/>
      <c r="GT5611" s="42"/>
    </row>
    <row r="5612" spans="32:202" x14ac:dyDescent="0.35">
      <c r="AF5612" s="42"/>
      <c r="AG5612" s="42"/>
      <c r="EX5612" s="42"/>
      <c r="EY5612" s="42"/>
      <c r="GP5612" s="42"/>
      <c r="GQ5612" s="42"/>
      <c r="GR5612" s="42"/>
      <c r="GS5612" s="42"/>
      <c r="GT5612" s="42"/>
    </row>
    <row r="5613" spans="32:202" x14ac:dyDescent="0.35">
      <c r="AF5613" s="42"/>
      <c r="AG5613" s="42"/>
      <c r="EX5613" s="42"/>
      <c r="EY5613" s="42"/>
      <c r="GP5613" s="42"/>
      <c r="GQ5613" s="42"/>
      <c r="GR5613" s="42"/>
      <c r="GS5613" s="42"/>
      <c r="GT5613" s="42"/>
    </row>
    <row r="5614" spans="32:202" x14ac:dyDescent="0.35">
      <c r="AF5614" s="42"/>
      <c r="AG5614" s="42"/>
      <c r="EX5614" s="42"/>
      <c r="EY5614" s="42"/>
      <c r="GP5614" s="42"/>
      <c r="GQ5614" s="42"/>
      <c r="GR5614" s="42"/>
      <c r="GS5614" s="42"/>
      <c r="GT5614" s="42"/>
    </row>
    <row r="5615" spans="32:202" x14ac:dyDescent="0.35">
      <c r="AF5615" s="42"/>
      <c r="AG5615" s="42"/>
      <c r="EX5615" s="42"/>
      <c r="EY5615" s="42"/>
      <c r="GP5615" s="42"/>
      <c r="GQ5615" s="42"/>
      <c r="GR5615" s="42"/>
      <c r="GS5615" s="42"/>
      <c r="GT5615" s="42"/>
    </row>
    <row r="5616" spans="32:202" x14ac:dyDescent="0.35">
      <c r="AF5616" s="42"/>
      <c r="AG5616" s="42"/>
      <c r="EX5616" s="42"/>
      <c r="EY5616" s="42"/>
      <c r="GP5616" s="42"/>
      <c r="GQ5616" s="42"/>
      <c r="GR5616" s="42"/>
      <c r="GS5616" s="42"/>
      <c r="GT5616" s="42"/>
    </row>
    <row r="5617" spans="32:202" x14ac:dyDescent="0.35">
      <c r="AF5617" s="42"/>
      <c r="AG5617" s="42"/>
      <c r="EX5617" s="42"/>
      <c r="EY5617" s="42"/>
      <c r="GP5617" s="42"/>
      <c r="GQ5617" s="42"/>
      <c r="GR5617" s="42"/>
      <c r="GS5617" s="42"/>
      <c r="GT5617" s="42"/>
    </row>
    <row r="5618" spans="32:202" x14ac:dyDescent="0.35">
      <c r="AF5618" s="42"/>
      <c r="AG5618" s="42"/>
      <c r="EX5618" s="42"/>
      <c r="EY5618" s="42"/>
      <c r="GP5618" s="42"/>
      <c r="GQ5618" s="42"/>
      <c r="GR5618" s="42"/>
      <c r="GS5618" s="42"/>
      <c r="GT5618" s="42"/>
    </row>
    <row r="5619" spans="32:202" x14ac:dyDescent="0.35">
      <c r="AF5619" s="42"/>
      <c r="AG5619" s="42"/>
      <c r="EX5619" s="42"/>
      <c r="EY5619" s="42"/>
      <c r="GP5619" s="42"/>
      <c r="GQ5619" s="42"/>
      <c r="GR5619" s="42"/>
      <c r="GS5619" s="42"/>
      <c r="GT5619" s="42"/>
    </row>
    <row r="5620" spans="32:202" x14ac:dyDescent="0.35">
      <c r="AF5620" s="42"/>
      <c r="AG5620" s="42"/>
      <c r="EX5620" s="42"/>
      <c r="EY5620" s="42"/>
      <c r="GP5620" s="42"/>
      <c r="GQ5620" s="42"/>
      <c r="GR5620" s="42"/>
      <c r="GS5620" s="42"/>
      <c r="GT5620" s="42"/>
    </row>
    <row r="5621" spans="32:202" x14ac:dyDescent="0.35">
      <c r="AF5621" s="42"/>
      <c r="AG5621" s="42"/>
      <c r="EX5621" s="42"/>
      <c r="EY5621" s="42"/>
      <c r="GP5621" s="42"/>
      <c r="GQ5621" s="42"/>
      <c r="GR5621" s="42"/>
      <c r="GS5621" s="42"/>
      <c r="GT5621" s="42"/>
    </row>
    <row r="5622" spans="32:202" x14ac:dyDescent="0.35">
      <c r="AF5622" s="42"/>
      <c r="AG5622" s="42"/>
      <c r="EX5622" s="42"/>
      <c r="EY5622" s="42"/>
      <c r="GP5622" s="42"/>
      <c r="GQ5622" s="42"/>
      <c r="GR5622" s="42"/>
      <c r="GS5622" s="42"/>
      <c r="GT5622" s="42"/>
    </row>
    <row r="5623" spans="32:202" x14ac:dyDescent="0.35">
      <c r="AF5623" s="42"/>
      <c r="AG5623" s="42"/>
      <c r="EX5623" s="42"/>
      <c r="EY5623" s="42"/>
      <c r="GP5623" s="42"/>
      <c r="GQ5623" s="42"/>
      <c r="GR5623" s="42"/>
      <c r="GS5623" s="42"/>
      <c r="GT5623" s="42"/>
    </row>
    <row r="5624" spans="32:202" x14ac:dyDescent="0.35">
      <c r="AF5624" s="42"/>
      <c r="AG5624" s="42"/>
      <c r="EX5624" s="42"/>
      <c r="EY5624" s="42"/>
      <c r="GP5624" s="42"/>
      <c r="GQ5624" s="42"/>
      <c r="GR5624" s="42"/>
      <c r="GS5624" s="42"/>
      <c r="GT5624" s="42"/>
    </row>
    <row r="5625" spans="32:202" x14ac:dyDescent="0.35">
      <c r="AF5625" s="42"/>
      <c r="AG5625" s="42"/>
      <c r="EX5625" s="42"/>
      <c r="EY5625" s="42"/>
      <c r="GP5625" s="42"/>
      <c r="GQ5625" s="42"/>
      <c r="GR5625" s="42"/>
      <c r="GS5625" s="42"/>
      <c r="GT5625" s="42"/>
    </row>
    <row r="5626" spans="32:202" x14ac:dyDescent="0.35">
      <c r="AF5626" s="42"/>
      <c r="AG5626" s="42"/>
      <c r="EX5626" s="42"/>
      <c r="EY5626" s="42"/>
      <c r="GP5626" s="42"/>
      <c r="GQ5626" s="42"/>
      <c r="GR5626" s="42"/>
      <c r="GS5626" s="42"/>
      <c r="GT5626" s="42"/>
    </row>
    <row r="5627" spans="32:202" x14ac:dyDescent="0.35">
      <c r="AF5627" s="42"/>
      <c r="AG5627" s="42"/>
      <c r="EX5627" s="42"/>
      <c r="EY5627" s="42"/>
      <c r="GP5627" s="42"/>
      <c r="GQ5627" s="42"/>
      <c r="GR5627" s="42"/>
      <c r="GS5627" s="42"/>
      <c r="GT5627" s="42"/>
    </row>
    <row r="5628" spans="32:202" x14ac:dyDescent="0.35">
      <c r="AF5628" s="42"/>
      <c r="AG5628" s="42"/>
      <c r="EX5628" s="42"/>
      <c r="EY5628" s="42"/>
      <c r="GP5628" s="42"/>
      <c r="GQ5628" s="42"/>
      <c r="GR5628" s="42"/>
      <c r="GS5628" s="42"/>
      <c r="GT5628" s="42"/>
    </row>
    <row r="5629" spans="32:202" x14ac:dyDescent="0.35">
      <c r="AF5629" s="42"/>
      <c r="AG5629" s="42"/>
      <c r="EX5629" s="42"/>
      <c r="EY5629" s="42"/>
      <c r="GP5629" s="42"/>
      <c r="GQ5629" s="42"/>
      <c r="GR5629" s="42"/>
      <c r="GS5629" s="42"/>
      <c r="GT5629" s="42"/>
    </row>
    <row r="5630" spans="32:202" x14ac:dyDescent="0.35">
      <c r="AF5630" s="42"/>
      <c r="AG5630" s="42"/>
      <c r="EX5630" s="42"/>
      <c r="EY5630" s="42"/>
      <c r="GP5630" s="42"/>
      <c r="GQ5630" s="42"/>
      <c r="GR5630" s="42"/>
      <c r="GS5630" s="42"/>
      <c r="GT5630" s="42"/>
    </row>
    <row r="5631" spans="32:202" x14ac:dyDescent="0.35">
      <c r="AF5631" s="42"/>
      <c r="AG5631" s="42"/>
      <c r="EX5631" s="42"/>
      <c r="EY5631" s="42"/>
      <c r="GP5631" s="42"/>
      <c r="GQ5631" s="42"/>
      <c r="GR5631" s="42"/>
      <c r="GS5631" s="42"/>
      <c r="GT5631" s="42"/>
    </row>
    <row r="5632" spans="32:202" x14ac:dyDescent="0.35">
      <c r="AF5632" s="42"/>
      <c r="AG5632" s="42"/>
      <c r="EX5632" s="42"/>
      <c r="EY5632" s="42"/>
      <c r="GP5632" s="42"/>
      <c r="GQ5632" s="42"/>
      <c r="GR5632" s="42"/>
      <c r="GS5632" s="42"/>
      <c r="GT5632" s="42"/>
    </row>
    <row r="5633" spans="32:202" x14ac:dyDescent="0.35">
      <c r="AF5633" s="42"/>
      <c r="AG5633" s="42"/>
      <c r="EX5633" s="42"/>
      <c r="EY5633" s="42"/>
      <c r="GP5633" s="42"/>
      <c r="GQ5633" s="42"/>
      <c r="GR5633" s="42"/>
      <c r="GS5633" s="42"/>
      <c r="GT5633" s="42"/>
    </row>
    <row r="5634" spans="32:202" x14ac:dyDescent="0.35">
      <c r="AF5634" s="42"/>
      <c r="AG5634" s="42"/>
      <c r="EX5634" s="42"/>
      <c r="EY5634" s="42"/>
      <c r="GP5634" s="42"/>
      <c r="GQ5634" s="42"/>
      <c r="GR5634" s="42"/>
      <c r="GS5634" s="42"/>
      <c r="GT5634" s="42"/>
    </row>
    <row r="5635" spans="32:202" x14ac:dyDescent="0.35">
      <c r="AF5635" s="42"/>
      <c r="AG5635" s="42"/>
      <c r="EX5635" s="42"/>
      <c r="EY5635" s="42"/>
      <c r="GP5635" s="42"/>
      <c r="GQ5635" s="42"/>
      <c r="GR5635" s="42"/>
      <c r="GS5635" s="42"/>
      <c r="GT5635" s="42"/>
    </row>
    <row r="5636" spans="32:202" x14ac:dyDescent="0.35">
      <c r="AF5636" s="42"/>
      <c r="AG5636" s="42"/>
      <c r="EX5636" s="42"/>
      <c r="EY5636" s="42"/>
      <c r="GP5636" s="42"/>
      <c r="GQ5636" s="42"/>
      <c r="GR5636" s="42"/>
      <c r="GS5636" s="42"/>
      <c r="GT5636" s="42"/>
    </row>
    <row r="5637" spans="32:202" x14ac:dyDescent="0.35">
      <c r="AF5637" s="42"/>
      <c r="AG5637" s="42"/>
      <c r="EX5637" s="42"/>
      <c r="EY5637" s="42"/>
      <c r="GP5637" s="42"/>
      <c r="GQ5637" s="42"/>
      <c r="GR5637" s="42"/>
      <c r="GS5637" s="42"/>
      <c r="GT5637" s="42"/>
    </row>
    <row r="5638" spans="32:202" x14ac:dyDescent="0.35">
      <c r="AF5638" s="42"/>
      <c r="AG5638" s="42"/>
      <c r="EX5638" s="42"/>
      <c r="EY5638" s="42"/>
      <c r="GP5638" s="42"/>
      <c r="GQ5638" s="42"/>
      <c r="GR5638" s="42"/>
      <c r="GS5638" s="42"/>
      <c r="GT5638" s="42"/>
    </row>
    <row r="5639" spans="32:202" x14ac:dyDescent="0.35">
      <c r="AF5639" s="42"/>
      <c r="AG5639" s="42"/>
      <c r="EX5639" s="42"/>
      <c r="EY5639" s="42"/>
      <c r="GP5639" s="42"/>
      <c r="GQ5639" s="42"/>
      <c r="GR5639" s="42"/>
      <c r="GS5639" s="42"/>
      <c r="GT5639" s="42"/>
    </row>
    <row r="5640" spans="32:202" x14ac:dyDescent="0.35">
      <c r="AF5640" s="42"/>
      <c r="AG5640" s="42"/>
      <c r="EX5640" s="42"/>
      <c r="EY5640" s="42"/>
      <c r="GP5640" s="42"/>
      <c r="GQ5640" s="42"/>
      <c r="GR5640" s="42"/>
      <c r="GS5640" s="42"/>
      <c r="GT5640" s="42"/>
    </row>
    <row r="5641" spans="32:202" x14ac:dyDescent="0.35">
      <c r="AF5641" s="42"/>
      <c r="AG5641" s="42"/>
      <c r="EX5641" s="42"/>
      <c r="EY5641" s="42"/>
      <c r="GP5641" s="42"/>
      <c r="GQ5641" s="42"/>
      <c r="GR5641" s="42"/>
      <c r="GS5641" s="42"/>
      <c r="GT5641" s="42"/>
    </row>
    <row r="5642" spans="32:202" x14ac:dyDescent="0.35">
      <c r="AF5642" s="42"/>
      <c r="AG5642" s="42"/>
      <c r="EX5642" s="42"/>
      <c r="EY5642" s="42"/>
      <c r="GP5642" s="42"/>
      <c r="GQ5642" s="42"/>
      <c r="GR5642" s="42"/>
      <c r="GS5642" s="42"/>
      <c r="GT5642" s="42"/>
    </row>
    <row r="5643" spans="32:202" x14ac:dyDescent="0.35">
      <c r="AF5643" s="42"/>
      <c r="AG5643" s="42"/>
      <c r="EX5643" s="42"/>
      <c r="EY5643" s="42"/>
      <c r="GP5643" s="42"/>
      <c r="GQ5643" s="42"/>
      <c r="GR5643" s="42"/>
      <c r="GS5643" s="42"/>
      <c r="GT5643" s="42"/>
    </row>
    <row r="5644" spans="32:202" x14ac:dyDescent="0.35">
      <c r="AF5644" s="42"/>
      <c r="AG5644" s="42"/>
      <c r="EX5644" s="42"/>
      <c r="EY5644" s="42"/>
      <c r="GP5644" s="42"/>
      <c r="GQ5644" s="42"/>
      <c r="GR5644" s="42"/>
      <c r="GS5644" s="42"/>
      <c r="GT5644" s="42"/>
    </row>
    <row r="5645" spans="32:202" x14ac:dyDescent="0.35">
      <c r="AF5645" s="42"/>
      <c r="AG5645" s="42"/>
      <c r="EX5645" s="42"/>
      <c r="EY5645" s="42"/>
      <c r="GP5645" s="42"/>
      <c r="GQ5645" s="42"/>
      <c r="GR5645" s="42"/>
      <c r="GS5645" s="42"/>
      <c r="GT5645" s="42"/>
    </row>
    <row r="5646" spans="32:202" x14ac:dyDescent="0.35">
      <c r="AF5646" s="42"/>
      <c r="AG5646" s="42"/>
      <c r="EX5646" s="42"/>
      <c r="EY5646" s="42"/>
      <c r="GP5646" s="42"/>
      <c r="GQ5646" s="42"/>
      <c r="GR5646" s="42"/>
      <c r="GS5646" s="42"/>
      <c r="GT5646" s="42"/>
    </row>
    <row r="5647" spans="32:202" x14ac:dyDescent="0.35">
      <c r="AF5647" s="42"/>
      <c r="AG5647" s="42"/>
      <c r="EX5647" s="42"/>
      <c r="EY5647" s="42"/>
      <c r="GP5647" s="42"/>
      <c r="GQ5647" s="42"/>
      <c r="GR5647" s="42"/>
      <c r="GS5647" s="42"/>
      <c r="GT5647" s="42"/>
    </row>
    <row r="5648" spans="32:202" x14ac:dyDescent="0.35">
      <c r="AF5648" s="42"/>
      <c r="AG5648" s="42"/>
      <c r="EX5648" s="42"/>
      <c r="EY5648" s="42"/>
      <c r="GP5648" s="42"/>
      <c r="GQ5648" s="42"/>
      <c r="GR5648" s="42"/>
      <c r="GS5648" s="42"/>
      <c r="GT5648" s="42"/>
    </row>
    <row r="5649" spans="32:202" x14ac:dyDescent="0.35">
      <c r="AF5649" s="42"/>
      <c r="AG5649" s="42"/>
      <c r="EX5649" s="42"/>
      <c r="EY5649" s="42"/>
      <c r="GP5649" s="42"/>
      <c r="GQ5649" s="42"/>
      <c r="GR5649" s="42"/>
      <c r="GS5649" s="42"/>
      <c r="GT5649" s="42"/>
    </row>
    <row r="5650" spans="32:202" x14ac:dyDescent="0.35">
      <c r="AF5650" s="42"/>
      <c r="AG5650" s="42"/>
      <c r="EX5650" s="42"/>
      <c r="EY5650" s="42"/>
      <c r="GP5650" s="42"/>
      <c r="GQ5650" s="42"/>
      <c r="GR5650" s="42"/>
      <c r="GS5650" s="42"/>
      <c r="GT5650" s="42"/>
    </row>
    <row r="5651" spans="32:202" x14ac:dyDescent="0.35">
      <c r="AF5651" s="42"/>
      <c r="AG5651" s="42"/>
      <c r="EX5651" s="42"/>
      <c r="EY5651" s="42"/>
      <c r="GP5651" s="42"/>
      <c r="GQ5651" s="42"/>
      <c r="GR5651" s="42"/>
      <c r="GS5651" s="42"/>
      <c r="GT5651" s="42"/>
    </row>
    <row r="5652" spans="32:202" x14ac:dyDescent="0.35">
      <c r="AF5652" s="42"/>
      <c r="AG5652" s="42"/>
      <c r="EX5652" s="42"/>
      <c r="EY5652" s="42"/>
      <c r="GP5652" s="42"/>
      <c r="GQ5652" s="42"/>
      <c r="GR5652" s="42"/>
      <c r="GS5652" s="42"/>
      <c r="GT5652" s="42"/>
    </row>
    <row r="5653" spans="32:202" x14ac:dyDescent="0.35">
      <c r="AF5653" s="42"/>
      <c r="AG5653" s="42"/>
      <c r="EX5653" s="42"/>
      <c r="EY5653" s="42"/>
      <c r="GP5653" s="42"/>
      <c r="GQ5653" s="42"/>
      <c r="GR5653" s="42"/>
      <c r="GS5653" s="42"/>
      <c r="GT5653" s="42"/>
    </row>
    <row r="5654" spans="32:202" x14ac:dyDescent="0.35">
      <c r="AF5654" s="42"/>
      <c r="AG5654" s="42"/>
      <c r="EX5654" s="42"/>
      <c r="EY5654" s="42"/>
      <c r="GP5654" s="42"/>
      <c r="GQ5654" s="42"/>
      <c r="GR5654" s="42"/>
      <c r="GS5654" s="42"/>
      <c r="GT5654" s="42"/>
    </row>
    <row r="5655" spans="32:202" x14ac:dyDescent="0.35">
      <c r="AF5655" s="42"/>
      <c r="AG5655" s="42"/>
      <c r="EX5655" s="42"/>
      <c r="EY5655" s="42"/>
      <c r="GP5655" s="42"/>
      <c r="GQ5655" s="42"/>
      <c r="GR5655" s="42"/>
      <c r="GS5655" s="42"/>
      <c r="GT5655" s="42"/>
    </row>
    <row r="5656" spans="32:202" x14ac:dyDescent="0.35">
      <c r="AF5656" s="42"/>
      <c r="AG5656" s="42"/>
      <c r="EX5656" s="42"/>
      <c r="EY5656" s="42"/>
      <c r="GP5656" s="42"/>
      <c r="GQ5656" s="42"/>
      <c r="GR5656" s="42"/>
      <c r="GS5656" s="42"/>
      <c r="GT5656" s="42"/>
    </row>
    <row r="5657" spans="32:202" x14ac:dyDescent="0.35">
      <c r="AF5657" s="42"/>
      <c r="AG5657" s="42"/>
      <c r="EX5657" s="42"/>
      <c r="EY5657" s="42"/>
      <c r="GP5657" s="42"/>
      <c r="GQ5657" s="42"/>
      <c r="GR5657" s="42"/>
      <c r="GS5657" s="42"/>
      <c r="GT5657" s="42"/>
    </row>
    <row r="5658" spans="32:202" x14ac:dyDescent="0.35">
      <c r="AF5658" s="42"/>
      <c r="AG5658" s="42"/>
      <c r="EX5658" s="42"/>
      <c r="EY5658" s="42"/>
      <c r="GP5658" s="42"/>
      <c r="GQ5658" s="42"/>
      <c r="GR5658" s="42"/>
      <c r="GS5658" s="42"/>
      <c r="GT5658" s="42"/>
    </row>
    <row r="5659" spans="32:202" x14ac:dyDescent="0.35">
      <c r="AF5659" s="42"/>
      <c r="AG5659" s="42"/>
      <c r="EX5659" s="42"/>
      <c r="EY5659" s="42"/>
      <c r="GP5659" s="42"/>
      <c r="GQ5659" s="42"/>
      <c r="GR5659" s="42"/>
      <c r="GS5659" s="42"/>
      <c r="GT5659" s="42"/>
    </row>
    <row r="5660" spans="32:202" x14ac:dyDescent="0.35">
      <c r="AF5660" s="42"/>
      <c r="AG5660" s="42"/>
      <c r="EX5660" s="42"/>
      <c r="EY5660" s="42"/>
      <c r="GP5660" s="42"/>
      <c r="GQ5660" s="42"/>
      <c r="GR5660" s="42"/>
      <c r="GS5660" s="42"/>
      <c r="GT5660" s="42"/>
    </row>
    <row r="5661" spans="32:202" x14ac:dyDescent="0.35">
      <c r="AF5661" s="42"/>
      <c r="AG5661" s="42"/>
      <c r="EX5661" s="42"/>
      <c r="EY5661" s="42"/>
      <c r="GP5661" s="42"/>
      <c r="GQ5661" s="42"/>
      <c r="GR5661" s="42"/>
      <c r="GS5661" s="42"/>
      <c r="GT5661" s="42"/>
    </row>
    <row r="5662" spans="32:202" x14ac:dyDescent="0.35">
      <c r="AF5662" s="42"/>
      <c r="AG5662" s="42"/>
      <c r="EX5662" s="42"/>
      <c r="EY5662" s="42"/>
      <c r="GP5662" s="42"/>
      <c r="GQ5662" s="42"/>
      <c r="GR5662" s="42"/>
      <c r="GS5662" s="42"/>
      <c r="GT5662" s="42"/>
    </row>
    <row r="5663" spans="32:202" x14ac:dyDescent="0.35">
      <c r="AF5663" s="42"/>
      <c r="AG5663" s="42"/>
      <c r="EX5663" s="42"/>
      <c r="EY5663" s="42"/>
      <c r="GP5663" s="42"/>
      <c r="GQ5663" s="42"/>
      <c r="GR5663" s="42"/>
      <c r="GS5663" s="42"/>
      <c r="GT5663" s="42"/>
    </row>
    <row r="5664" spans="32:202" x14ac:dyDescent="0.35">
      <c r="AF5664" s="42"/>
      <c r="AG5664" s="42"/>
      <c r="EX5664" s="42"/>
      <c r="EY5664" s="42"/>
      <c r="GP5664" s="42"/>
      <c r="GQ5664" s="42"/>
      <c r="GR5664" s="42"/>
      <c r="GS5664" s="42"/>
      <c r="GT5664" s="42"/>
    </row>
    <row r="5665" spans="32:202" x14ac:dyDescent="0.35">
      <c r="AF5665" s="42"/>
      <c r="AG5665" s="42"/>
      <c r="EX5665" s="42"/>
      <c r="EY5665" s="42"/>
      <c r="GP5665" s="42"/>
      <c r="GQ5665" s="42"/>
      <c r="GR5665" s="42"/>
      <c r="GS5665" s="42"/>
      <c r="GT5665" s="42"/>
    </row>
    <row r="5666" spans="32:202" x14ac:dyDescent="0.35">
      <c r="AF5666" s="42"/>
      <c r="AG5666" s="42"/>
      <c r="EX5666" s="42"/>
      <c r="EY5666" s="42"/>
      <c r="GP5666" s="42"/>
      <c r="GQ5666" s="42"/>
      <c r="GR5666" s="42"/>
      <c r="GS5666" s="42"/>
      <c r="GT5666" s="42"/>
    </row>
    <row r="5667" spans="32:202" x14ac:dyDescent="0.35">
      <c r="AF5667" s="42"/>
      <c r="AG5667" s="42"/>
      <c r="EX5667" s="42"/>
      <c r="EY5667" s="42"/>
      <c r="GP5667" s="42"/>
      <c r="GQ5667" s="42"/>
      <c r="GR5667" s="42"/>
      <c r="GS5667" s="42"/>
      <c r="GT5667" s="42"/>
    </row>
    <row r="5668" spans="32:202" x14ac:dyDescent="0.35">
      <c r="AF5668" s="42"/>
      <c r="AG5668" s="42"/>
      <c r="EX5668" s="42"/>
      <c r="EY5668" s="42"/>
      <c r="GP5668" s="42"/>
      <c r="GQ5668" s="42"/>
      <c r="GR5668" s="42"/>
      <c r="GS5668" s="42"/>
      <c r="GT5668" s="42"/>
    </row>
    <row r="5669" spans="32:202" x14ac:dyDescent="0.35">
      <c r="AF5669" s="42"/>
      <c r="AG5669" s="42"/>
      <c r="EX5669" s="42"/>
      <c r="EY5669" s="42"/>
      <c r="GP5669" s="42"/>
      <c r="GQ5669" s="42"/>
      <c r="GR5669" s="42"/>
      <c r="GS5669" s="42"/>
      <c r="GT5669" s="42"/>
    </row>
    <row r="5670" spans="32:202" x14ac:dyDescent="0.35">
      <c r="AF5670" s="42"/>
      <c r="AG5670" s="42"/>
      <c r="EX5670" s="42"/>
      <c r="EY5670" s="42"/>
      <c r="GP5670" s="42"/>
      <c r="GQ5670" s="42"/>
      <c r="GR5670" s="42"/>
      <c r="GS5670" s="42"/>
      <c r="GT5670" s="42"/>
    </row>
    <row r="5671" spans="32:202" x14ac:dyDescent="0.35">
      <c r="AF5671" s="42"/>
      <c r="AG5671" s="42"/>
      <c r="EX5671" s="42"/>
      <c r="EY5671" s="42"/>
      <c r="GP5671" s="42"/>
      <c r="GQ5671" s="42"/>
      <c r="GR5671" s="42"/>
      <c r="GS5671" s="42"/>
      <c r="GT5671" s="42"/>
    </row>
    <row r="5672" spans="32:202" x14ac:dyDescent="0.35">
      <c r="AF5672" s="42"/>
      <c r="AG5672" s="42"/>
      <c r="EX5672" s="42"/>
      <c r="EY5672" s="42"/>
      <c r="GP5672" s="42"/>
      <c r="GQ5672" s="42"/>
      <c r="GR5672" s="42"/>
      <c r="GS5672" s="42"/>
      <c r="GT5672" s="42"/>
    </row>
    <row r="5673" spans="32:202" x14ac:dyDescent="0.35">
      <c r="AF5673" s="42"/>
      <c r="AG5673" s="42"/>
      <c r="EX5673" s="42"/>
      <c r="EY5673" s="42"/>
      <c r="GP5673" s="42"/>
      <c r="GQ5673" s="42"/>
      <c r="GR5673" s="42"/>
      <c r="GS5673" s="42"/>
      <c r="GT5673" s="42"/>
    </row>
    <row r="5674" spans="32:202" x14ac:dyDescent="0.35">
      <c r="AF5674" s="42"/>
      <c r="AG5674" s="42"/>
      <c r="EX5674" s="42"/>
      <c r="EY5674" s="42"/>
      <c r="GP5674" s="42"/>
      <c r="GQ5674" s="42"/>
      <c r="GR5674" s="42"/>
      <c r="GS5674" s="42"/>
      <c r="GT5674" s="42"/>
    </row>
    <row r="5675" spans="32:202" x14ac:dyDescent="0.35">
      <c r="AF5675" s="42"/>
      <c r="AG5675" s="42"/>
      <c r="EX5675" s="42"/>
      <c r="EY5675" s="42"/>
      <c r="GP5675" s="42"/>
      <c r="GQ5675" s="42"/>
      <c r="GR5675" s="42"/>
      <c r="GS5675" s="42"/>
      <c r="GT5675" s="42"/>
    </row>
    <row r="5676" spans="32:202" x14ac:dyDescent="0.35">
      <c r="AF5676" s="42"/>
      <c r="AG5676" s="42"/>
      <c r="EX5676" s="42"/>
      <c r="EY5676" s="42"/>
      <c r="GP5676" s="42"/>
      <c r="GQ5676" s="42"/>
      <c r="GR5676" s="42"/>
      <c r="GS5676" s="42"/>
      <c r="GT5676" s="42"/>
    </row>
    <row r="5677" spans="32:202" x14ac:dyDescent="0.35">
      <c r="AF5677" s="42"/>
      <c r="AG5677" s="42"/>
      <c r="EX5677" s="42"/>
      <c r="EY5677" s="42"/>
      <c r="GP5677" s="42"/>
      <c r="GQ5677" s="42"/>
      <c r="GR5677" s="42"/>
      <c r="GS5677" s="42"/>
      <c r="GT5677" s="42"/>
    </row>
    <row r="5678" spans="32:202" x14ac:dyDescent="0.35">
      <c r="AF5678" s="42"/>
      <c r="AG5678" s="42"/>
      <c r="EX5678" s="42"/>
      <c r="EY5678" s="42"/>
      <c r="GP5678" s="42"/>
      <c r="GQ5678" s="42"/>
      <c r="GR5678" s="42"/>
      <c r="GS5678" s="42"/>
      <c r="GT5678" s="42"/>
    </row>
    <row r="5679" spans="32:202" x14ac:dyDescent="0.35">
      <c r="AF5679" s="42"/>
      <c r="AG5679" s="42"/>
      <c r="EX5679" s="42"/>
      <c r="EY5679" s="42"/>
      <c r="GP5679" s="42"/>
      <c r="GQ5679" s="42"/>
      <c r="GR5679" s="42"/>
      <c r="GS5679" s="42"/>
      <c r="GT5679" s="42"/>
    </row>
    <row r="5680" spans="32:202" x14ac:dyDescent="0.35">
      <c r="AF5680" s="42"/>
      <c r="AG5680" s="42"/>
      <c r="EX5680" s="42"/>
      <c r="EY5680" s="42"/>
      <c r="GP5680" s="42"/>
      <c r="GQ5680" s="42"/>
      <c r="GR5680" s="42"/>
      <c r="GS5680" s="42"/>
      <c r="GT5680" s="42"/>
    </row>
    <row r="5681" spans="32:202" x14ac:dyDescent="0.35">
      <c r="AF5681" s="42"/>
      <c r="AG5681" s="42"/>
      <c r="EX5681" s="42"/>
      <c r="EY5681" s="42"/>
      <c r="GP5681" s="42"/>
      <c r="GQ5681" s="42"/>
      <c r="GR5681" s="42"/>
      <c r="GS5681" s="42"/>
      <c r="GT5681" s="42"/>
    </row>
    <row r="5682" spans="32:202" x14ac:dyDescent="0.35">
      <c r="AF5682" s="42"/>
      <c r="AG5682" s="42"/>
      <c r="EX5682" s="42"/>
      <c r="EY5682" s="42"/>
      <c r="GP5682" s="42"/>
      <c r="GQ5682" s="42"/>
      <c r="GR5682" s="42"/>
      <c r="GS5682" s="42"/>
      <c r="GT5682" s="42"/>
    </row>
    <row r="5683" spans="32:202" x14ac:dyDescent="0.35">
      <c r="AF5683" s="42"/>
      <c r="AG5683" s="42"/>
      <c r="EX5683" s="42"/>
      <c r="EY5683" s="42"/>
      <c r="GP5683" s="42"/>
      <c r="GQ5683" s="42"/>
      <c r="GR5683" s="42"/>
      <c r="GS5683" s="42"/>
      <c r="GT5683" s="42"/>
    </row>
    <row r="5684" spans="32:202" x14ac:dyDescent="0.35">
      <c r="AF5684" s="42"/>
      <c r="AG5684" s="42"/>
      <c r="EX5684" s="42"/>
      <c r="EY5684" s="42"/>
      <c r="GP5684" s="42"/>
      <c r="GQ5684" s="42"/>
      <c r="GR5684" s="42"/>
      <c r="GS5684" s="42"/>
      <c r="GT5684" s="42"/>
    </row>
    <row r="5685" spans="32:202" x14ac:dyDescent="0.35">
      <c r="AF5685" s="42"/>
      <c r="AG5685" s="42"/>
      <c r="EX5685" s="42"/>
      <c r="EY5685" s="42"/>
      <c r="GP5685" s="42"/>
      <c r="GQ5685" s="42"/>
      <c r="GR5685" s="42"/>
      <c r="GS5685" s="42"/>
      <c r="GT5685" s="42"/>
    </row>
    <row r="5686" spans="32:202" x14ac:dyDescent="0.35">
      <c r="AF5686" s="42"/>
      <c r="AG5686" s="42"/>
      <c r="EX5686" s="42"/>
      <c r="EY5686" s="42"/>
      <c r="GP5686" s="42"/>
      <c r="GQ5686" s="42"/>
      <c r="GR5686" s="42"/>
      <c r="GS5686" s="42"/>
      <c r="GT5686" s="42"/>
    </row>
    <row r="5687" spans="32:202" x14ac:dyDescent="0.35">
      <c r="AF5687" s="42"/>
      <c r="AG5687" s="42"/>
      <c r="EX5687" s="42"/>
      <c r="EY5687" s="42"/>
      <c r="GP5687" s="42"/>
      <c r="GQ5687" s="42"/>
      <c r="GR5687" s="42"/>
      <c r="GS5687" s="42"/>
      <c r="GT5687" s="42"/>
    </row>
    <row r="5688" spans="32:202" x14ac:dyDescent="0.35">
      <c r="AF5688" s="42"/>
      <c r="AG5688" s="42"/>
      <c r="EX5688" s="42"/>
      <c r="EY5688" s="42"/>
      <c r="GP5688" s="42"/>
      <c r="GQ5688" s="42"/>
      <c r="GR5688" s="42"/>
      <c r="GS5688" s="42"/>
      <c r="GT5688" s="42"/>
    </row>
    <row r="5689" spans="32:202" x14ac:dyDescent="0.35">
      <c r="AF5689" s="42"/>
      <c r="AG5689" s="42"/>
      <c r="EX5689" s="42"/>
      <c r="EY5689" s="42"/>
      <c r="GP5689" s="42"/>
      <c r="GQ5689" s="42"/>
      <c r="GR5689" s="42"/>
      <c r="GS5689" s="42"/>
      <c r="GT5689" s="42"/>
    </row>
    <row r="5690" spans="32:202" x14ac:dyDescent="0.35">
      <c r="AF5690" s="42"/>
      <c r="AG5690" s="42"/>
      <c r="EX5690" s="42"/>
      <c r="EY5690" s="42"/>
      <c r="GP5690" s="42"/>
      <c r="GQ5690" s="42"/>
      <c r="GR5690" s="42"/>
      <c r="GS5690" s="42"/>
      <c r="GT5690" s="42"/>
    </row>
    <row r="5691" spans="32:202" x14ac:dyDescent="0.35">
      <c r="AF5691" s="42"/>
      <c r="AG5691" s="42"/>
      <c r="EX5691" s="42"/>
      <c r="EY5691" s="42"/>
      <c r="GP5691" s="42"/>
      <c r="GQ5691" s="42"/>
      <c r="GR5691" s="42"/>
      <c r="GS5691" s="42"/>
      <c r="GT5691" s="42"/>
    </row>
    <row r="5692" spans="32:202" x14ac:dyDescent="0.35">
      <c r="AF5692" s="42"/>
      <c r="AG5692" s="42"/>
      <c r="EX5692" s="42"/>
      <c r="EY5692" s="42"/>
      <c r="GP5692" s="42"/>
      <c r="GQ5692" s="42"/>
      <c r="GR5692" s="42"/>
      <c r="GS5692" s="42"/>
      <c r="GT5692" s="42"/>
    </row>
    <row r="5693" spans="32:202" x14ac:dyDescent="0.35">
      <c r="AF5693" s="42"/>
      <c r="AG5693" s="42"/>
      <c r="EX5693" s="42"/>
      <c r="EY5693" s="42"/>
      <c r="GP5693" s="42"/>
      <c r="GQ5693" s="42"/>
      <c r="GR5693" s="42"/>
      <c r="GS5693" s="42"/>
      <c r="GT5693" s="42"/>
    </row>
    <row r="5694" spans="32:202" x14ac:dyDescent="0.35">
      <c r="AF5694" s="42"/>
      <c r="AG5694" s="42"/>
      <c r="EX5694" s="42"/>
      <c r="EY5694" s="42"/>
      <c r="GP5694" s="42"/>
      <c r="GQ5694" s="42"/>
      <c r="GR5694" s="42"/>
      <c r="GS5694" s="42"/>
      <c r="GT5694" s="42"/>
    </row>
    <row r="5695" spans="32:202" x14ac:dyDescent="0.35">
      <c r="AF5695" s="42"/>
      <c r="AG5695" s="42"/>
      <c r="EX5695" s="42"/>
      <c r="EY5695" s="42"/>
      <c r="GP5695" s="42"/>
      <c r="GQ5695" s="42"/>
      <c r="GR5695" s="42"/>
      <c r="GS5695" s="42"/>
      <c r="GT5695" s="42"/>
    </row>
    <row r="5696" spans="32:202" x14ac:dyDescent="0.35">
      <c r="AF5696" s="42"/>
      <c r="AG5696" s="42"/>
      <c r="EX5696" s="42"/>
      <c r="EY5696" s="42"/>
      <c r="GP5696" s="42"/>
      <c r="GQ5696" s="42"/>
      <c r="GR5696" s="42"/>
      <c r="GS5696" s="42"/>
      <c r="GT5696" s="42"/>
    </row>
    <row r="5697" spans="32:202" x14ac:dyDescent="0.35">
      <c r="AF5697" s="42"/>
      <c r="AG5697" s="42"/>
      <c r="EX5697" s="42"/>
      <c r="EY5697" s="42"/>
      <c r="GP5697" s="42"/>
      <c r="GQ5697" s="42"/>
      <c r="GR5697" s="42"/>
      <c r="GS5697" s="42"/>
      <c r="GT5697" s="42"/>
    </row>
    <row r="5698" spans="32:202" x14ac:dyDescent="0.35">
      <c r="AF5698" s="42"/>
      <c r="AG5698" s="42"/>
      <c r="EX5698" s="42"/>
      <c r="EY5698" s="42"/>
      <c r="GP5698" s="42"/>
      <c r="GQ5698" s="42"/>
      <c r="GR5698" s="42"/>
      <c r="GS5698" s="42"/>
      <c r="GT5698" s="42"/>
    </row>
    <row r="5699" spans="32:202" x14ac:dyDescent="0.35">
      <c r="AF5699" s="42"/>
      <c r="AG5699" s="42"/>
      <c r="EX5699" s="42"/>
      <c r="EY5699" s="42"/>
      <c r="GP5699" s="42"/>
      <c r="GQ5699" s="42"/>
      <c r="GR5699" s="42"/>
      <c r="GS5699" s="42"/>
      <c r="GT5699" s="42"/>
    </row>
    <row r="5700" spans="32:202" x14ac:dyDescent="0.35">
      <c r="AF5700" s="42"/>
      <c r="AG5700" s="42"/>
      <c r="EX5700" s="42"/>
      <c r="EY5700" s="42"/>
      <c r="GP5700" s="42"/>
      <c r="GQ5700" s="42"/>
      <c r="GR5700" s="42"/>
      <c r="GS5700" s="42"/>
      <c r="GT5700" s="42"/>
    </row>
    <row r="5701" spans="32:202" x14ac:dyDescent="0.35">
      <c r="AF5701" s="42"/>
      <c r="AG5701" s="42"/>
      <c r="EX5701" s="42"/>
      <c r="EY5701" s="42"/>
      <c r="GP5701" s="42"/>
      <c r="GQ5701" s="42"/>
      <c r="GR5701" s="42"/>
      <c r="GS5701" s="42"/>
      <c r="GT5701" s="42"/>
    </row>
    <row r="5702" spans="32:202" x14ac:dyDescent="0.35">
      <c r="AF5702" s="42"/>
      <c r="AG5702" s="42"/>
      <c r="EX5702" s="42"/>
      <c r="EY5702" s="42"/>
      <c r="GP5702" s="42"/>
      <c r="GQ5702" s="42"/>
      <c r="GR5702" s="42"/>
      <c r="GS5702" s="42"/>
      <c r="GT5702" s="42"/>
    </row>
    <row r="5703" spans="32:202" x14ac:dyDescent="0.35">
      <c r="AF5703" s="42"/>
      <c r="AG5703" s="42"/>
      <c r="EX5703" s="42"/>
      <c r="EY5703" s="42"/>
      <c r="GP5703" s="42"/>
      <c r="GQ5703" s="42"/>
      <c r="GR5703" s="42"/>
      <c r="GS5703" s="42"/>
      <c r="GT5703" s="42"/>
    </row>
    <row r="5704" spans="32:202" x14ac:dyDescent="0.35">
      <c r="AF5704" s="42"/>
      <c r="AG5704" s="42"/>
      <c r="EX5704" s="42"/>
      <c r="EY5704" s="42"/>
      <c r="GP5704" s="42"/>
      <c r="GQ5704" s="42"/>
      <c r="GR5704" s="42"/>
      <c r="GS5704" s="42"/>
      <c r="GT5704" s="42"/>
    </row>
    <row r="5705" spans="32:202" x14ac:dyDescent="0.35">
      <c r="AF5705" s="42"/>
      <c r="AG5705" s="42"/>
      <c r="EX5705" s="42"/>
      <c r="EY5705" s="42"/>
      <c r="GP5705" s="42"/>
      <c r="GQ5705" s="42"/>
      <c r="GR5705" s="42"/>
      <c r="GS5705" s="42"/>
      <c r="GT5705" s="42"/>
    </row>
    <row r="5706" spans="32:202" x14ac:dyDescent="0.35">
      <c r="AF5706" s="42"/>
      <c r="AG5706" s="42"/>
      <c r="EX5706" s="42"/>
      <c r="EY5706" s="42"/>
      <c r="GP5706" s="42"/>
      <c r="GQ5706" s="42"/>
      <c r="GR5706" s="42"/>
      <c r="GS5706" s="42"/>
      <c r="GT5706" s="42"/>
    </row>
    <row r="5707" spans="32:202" x14ac:dyDescent="0.35">
      <c r="AF5707" s="42"/>
      <c r="AG5707" s="42"/>
      <c r="EX5707" s="42"/>
      <c r="EY5707" s="42"/>
      <c r="GP5707" s="42"/>
      <c r="GQ5707" s="42"/>
      <c r="GR5707" s="42"/>
      <c r="GS5707" s="42"/>
      <c r="GT5707" s="42"/>
    </row>
    <row r="5708" spans="32:202" x14ac:dyDescent="0.35">
      <c r="AF5708" s="42"/>
      <c r="AG5708" s="42"/>
      <c r="EX5708" s="42"/>
      <c r="EY5708" s="42"/>
      <c r="GP5708" s="42"/>
      <c r="GQ5708" s="42"/>
      <c r="GR5708" s="42"/>
      <c r="GS5708" s="42"/>
      <c r="GT5708" s="42"/>
    </row>
    <row r="5709" spans="32:202" x14ac:dyDescent="0.35">
      <c r="AF5709" s="42"/>
      <c r="AG5709" s="42"/>
      <c r="EX5709" s="42"/>
      <c r="EY5709" s="42"/>
      <c r="GP5709" s="42"/>
      <c r="GQ5709" s="42"/>
      <c r="GR5709" s="42"/>
      <c r="GS5709" s="42"/>
      <c r="GT5709" s="42"/>
    </row>
    <row r="5710" spans="32:202" x14ac:dyDescent="0.35">
      <c r="AF5710" s="42"/>
      <c r="AG5710" s="42"/>
      <c r="EX5710" s="42"/>
      <c r="EY5710" s="42"/>
      <c r="GP5710" s="42"/>
      <c r="GQ5710" s="42"/>
      <c r="GR5710" s="42"/>
      <c r="GS5710" s="42"/>
      <c r="GT5710" s="42"/>
    </row>
    <row r="5711" spans="32:202" x14ac:dyDescent="0.35">
      <c r="AF5711" s="42"/>
      <c r="AG5711" s="42"/>
      <c r="EX5711" s="42"/>
      <c r="EY5711" s="42"/>
      <c r="GP5711" s="42"/>
      <c r="GQ5711" s="42"/>
      <c r="GR5711" s="42"/>
      <c r="GS5711" s="42"/>
      <c r="GT5711" s="42"/>
    </row>
    <row r="5712" spans="32:202" x14ac:dyDescent="0.35">
      <c r="AF5712" s="42"/>
      <c r="AG5712" s="42"/>
      <c r="EX5712" s="42"/>
      <c r="EY5712" s="42"/>
      <c r="GP5712" s="42"/>
      <c r="GQ5712" s="42"/>
      <c r="GR5712" s="42"/>
      <c r="GS5712" s="42"/>
      <c r="GT5712" s="42"/>
    </row>
    <row r="5713" spans="32:202" x14ac:dyDescent="0.35">
      <c r="AF5713" s="42"/>
      <c r="AG5713" s="42"/>
      <c r="EX5713" s="42"/>
      <c r="EY5713" s="42"/>
      <c r="GP5713" s="42"/>
      <c r="GQ5713" s="42"/>
      <c r="GR5713" s="42"/>
      <c r="GS5713" s="42"/>
      <c r="GT5713" s="42"/>
    </row>
    <row r="5714" spans="32:202" x14ac:dyDescent="0.35">
      <c r="AF5714" s="42"/>
      <c r="AG5714" s="42"/>
      <c r="EX5714" s="42"/>
      <c r="EY5714" s="42"/>
      <c r="GP5714" s="42"/>
      <c r="GQ5714" s="42"/>
      <c r="GR5714" s="42"/>
      <c r="GS5714" s="42"/>
      <c r="GT5714" s="42"/>
    </row>
    <row r="5715" spans="32:202" x14ac:dyDescent="0.35">
      <c r="AF5715" s="42"/>
      <c r="AG5715" s="42"/>
      <c r="EX5715" s="42"/>
      <c r="EY5715" s="42"/>
      <c r="GP5715" s="42"/>
      <c r="GQ5715" s="42"/>
      <c r="GR5715" s="42"/>
      <c r="GS5715" s="42"/>
      <c r="GT5715" s="42"/>
    </row>
    <row r="5716" spans="32:202" x14ac:dyDescent="0.35">
      <c r="AF5716" s="42"/>
      <c r="AG5716" s="42"/>
      <c r="EX5716" s="42"/>
      <c r="EY5716" s="42"/>
      <c r="GP5716" s="42"/>
      <c r="GQ5716" s="42"/>
      <c r="GR5716" s="42"/>
      <c r="GS5716" s="42"/>
      <c r="GT5716" s="42"/>
    </row>
    <row r="5717" spans="32:202" x14ac:dyDescent="0.35">
      <c r="AF5717" s="42"/>
      <c r="AG5717" s="42"/>
      <c r="EX5717" s="42"/>
      <c r="EY5717" s="42"/>
      <c r="GP5717" s="42"/>
      <c r="GQ5717" s="42"/>
      <c r="GR5717" s="42"/>
      <c r="GS5717" s="42"/>
      <c r="GT5717" s="42"/>
    </row>
    <row r="5718" spans="32:202" x14ac:dyDescent="0.35">
      <c r="AF5718" s="42"/>
      <c r="AG5718" s="42"/>
      <c r="EX5718" s="42"/>
      <c r="EY5718" s="42"/>
      <c r="GP5718" s="42"/>
      <c r="GQ5718" s="42"/>
      <c r="GR5718" s="42"/>
      <c r="GS5718" s="42"/>
      <c r="GT5718" s="42"/>
    </row>
    <row r="5719" spans="32:202" x14ac:dyDescent="0.35">
      <c r="AF5719" s="42"/>
      <c r="AG5719" s="42"/>
      <c r="EX5719" s="42"/>
      <c r="EY5719" s="42"/>
      <c r="GP5719" s="42"/>
      <c r="GQ5719" s="42"/>
      <c r="GR5719" s="42"/>
      <c r="GS5719" s="42"/>
      <c r="GT5719" s="42"/>
    </row>
    <row r="5720" spans="32:202" x14ac:dyDescent="0.35">
      <c r="AF5720" s="42"/>
      <c r="AG5720" s="42"/>
      <c r="EX5720" s="42"/>
      <c r="EY5720" s="42"/>
      <c r="GP5720" s="42"/>
      <c r="GQ5720" s="42"/>
      <c r="GR5720" s="42"/>
      <c r="GS5720" s="42"/>
      <c r="GT5720" s="42"/>
    </row>
    <row r="5721" spans="32:202" x14ac:dyDescent="0.35">
      <c r="AF5721" s="42"/>
      <c r="AG5721" s="42"/>
      <c r="EX5721" s="42"/>
      <c r="EY5721" s="42"/>
      <c r="GP5721" s="42"/>
      <c r="GQ5721" s="42"/>
      <c r="GR5721" s="42"/>
      <c r="GS5721" s="42"/>
      <c r="GT5721" s="42"/>
    </row>
    <row r="5722" spans="32:202" x14ac:dyDescent="0.35">
      <c r="AF5722" s="42"/>
      <c r="AG5722" s="42"/>
      <c r="EX5722" s="42"/>
      <c r="EY5722" s="42"/>
      <c r="GP5722" s="42"/>
      <c r="GQ5722" s="42"/>
      <c r="GR5722" s="42"/>
      <c r="GS5722" s="42"/>
      <c r="GT5722" s="42"/>
    </row>
    <row r="5723" spans="32:202" x14ac:dyDescent="0.35">
      <c r="AF5723" s="42"/>
      <c r="AG5723" s="42"/>
      <c r="EX5723" s="42"/>
      <c r="EY5723" s="42"/>
      <c r="GP5723" s="42"/>
      <c r="GQ5723" s="42"/>
      <c r="GR5723" s="42"/>
      <c r="GS5723" s="42"/>
      <c r="GT5723" s="42"/>
    </row>
    <row r="5724" spans="32:202" x14ac:dyDescent="0.35">
      <c r="AF5724" s="42"/>
      <c r="AG5724" s="42"/>
      <c r="EX5724" s="42"/>
      <c r="EY5724" s="42"/>
      <c r="GP5724" s="42"/>
      <c r="GQ5724" s="42"/>
      <c r="GR5724" s="42"/>
      <c r="GS5724" s="42"/>
      <c r="GT5724" s="42"/>
    </row>
    <row r="5725" spans="32:202" x14ac:dyDescent="0.35">
      <c r="AF5725" s="42"/>
      <c r="AG5725" s="42"/>
      <c r="EX5725" s="42"/>
      <c r="EY5725" s="42"/>
      <c r="GP5725" s="42"/>
      <c r="GQ5725" s="42"/>
      <c r="GR5725" s="42"/>
      <c r="GS5725" s="42"/>
      <c r="GT5725" s="42"/>
    </row>
    <row r="5726" spans="32:202" x14ac:dyDescent="0.35">
      <c r="AF5726" s="42"/>
      <c r="AG5726" s="42"/>
      <c r="EX5726" s="42"/>
      <c r="EY5726" s="42"/>
      <c r="GP5726" s="42"/>
      <c r="GQ5726" s="42"/>
      <c r="GR5726" s="42"/>
      <c r="GS5726" s="42"/>
      <c r="GT5726" s="42"/>
    </row>
    <row r="5727" spans="32:202" x14ac:dyDescent="0.35">
      <c r="AF5727" s="42"/>
      <c r="AG5727" s="42"/>
      <c r="EX5727" s="42"/>
      <c r="EY5727" s="42"/>
      <c r="GP5727" s="42"/>
      <c r="GQ5727" s="42"/>
      <c r="GR5727" s="42"/>
      <c r="GS5727" s="42"/>
      <c r="GT5727" s="42"/>
    </row>
    <row r="5728" spans="32:202" x14ac:dyDescent="0.35">
      <c r="AF5728" s="42"/>
      <c r="AG5728" s="42"/>
      <c r="EX5728" s="42"/>
      <c r="EY5728" s="42"/>
      <c r="GP5728" s="42"/>
      <c r="GQ5728" s="42"/>
      <c r="GR5728" s="42"/>
      <c r="GS5728" s="42"/>
      <c r="GT5728" s="42"/>
    </row>
    <row r="5729" spans="32:202" x14ac:dyDescent="0.35">
      <c r="AF5729" s="42"/>
      <c r="AG5729" s="42"/>
      <c r="EX5729" s="42"/>
      <c r="EY5729" s="42"/>
      <c r="GP5729" s="42"/>
      <c r="GQ5729" s="42"/>
      <c r="GR5729" s="42"/>
      <c r="GS5729" s="42"/>
      <c r="GT5729" s="42"/>
    </row>
    <row r="5730" spans="32:202" x14ac:dyDescent="0.35">
      <c r="AF5730" s="42"/>
      <c r="AG5730" s="42"/>
      <c r="EX5730" s="42"/>
      <c r="EY5730" s="42"/>
      <c r="GP5730" s="42"/>
      <c r="GQ5730" s="42"/>
      <c r="GR5730" s="42"/>
      <c r="GS5730" s="42"/>
      <c r="GT5730" s="42"/>
    </row>
    <row r="5731" spans="32:202" x14ac:dyDescent="0.35">
      <c r="AF5731" s="42"/>
      <c r="AG5731" s="42"/>
      <c r="EX5731" s="42"/>
      <c r="EY5731" s="42"/>
      <c r="GP5731" s="42"/>
      <c r="GQ5731" s="42"/>
      <c r="GR5731" s="42"/>
      <c r="GS5731" s="42"/>
      <c r="GT5731" s="42"/>
    </row>
    <row r="5732" spans="32:202" x14ac:dyDescent="0.35">
      <c r="AF5732" s="42"/>
      <c r="AG5732" s="42"/>
      <c r="EX5732" s="42"/>
      <c r="EY5732" s="42"/>
      <c r="GP5732" s="42"/>
      <c r="GQ5732" s="42"/>
      <c r="GR5732" s="42"/>
      <c r="GS5732" s="42"/>
      <c r="GT5732" s="42"/>
    </row>
    <row r="5733" spans="32:202" x14ac:dyDescent="0.35">
      <c r="AF5733" s="42"/>
      <c r="AG5733" s="42"/>
      <c r="EX5733" s="42"/>
      <c r="EY5733" s="42"/>
      <c r="GP5733" s="42"/>
      <c r="GQ5733" s="42"/>
      <c r="GR5733" s="42"/>
      <c r="GS5733" s="42"/>
      <c r="GT5733" s="42"/>
    </row>
    <row r="5734" spans="32:202" x14ac:dyDescent="0.35">
      <c r="AF5734" s="42"/>
      <c r="AG5734" s="42"/>
      <c r="EX5734" s="42"/>
      <c r="EY5734" s="42"/>
      <c r="GP5734" s="42"/>
      <c r="GQ5734" s="42"/>
      <c r="GR5734" s="42"/>
      <c r="GS5734" s="42"/>
      <c r="GT5734" s="42"/>
    </row>
    <row r="5735" spans="32:202" x14ac:dyDescent="0.35">
      <c r="AF5735" s="42"/>
      <c r="AG5735" s="42"/>
      <c r="EX5735" s="42"/>
      <c r="EY5735" s="42"/>
      <c r="GP5735" s="42"/>
      <c r="GQ5735" s="42"/>
      <c r="GR5735" s="42"/>
      <c r="GS5735" s="42"/>
      <c r="GT5735" s="42"/>
    </row>
    <row r="5736" spans="32:202" x14ac:dyDescent="0.35">
      <c r="AF5736" s="42"/>
      <c r="AG5736" s="42"/>
      <c r="EX5736" s="42"/>
      <c r="EY5736" s="42"/>
      <c r="GP5736" s="42"/>
      <c r="GQ5736" s="42"/>
      <c r="GR5736" s="42"/>
      <c r="GS5736" s="42"/>
      <c r="GT5736" s="42"/>
    </row>
    <row r="5737" spans="32:202" x14ac:dyDescent="0.35">
      <c r="AF5737" s="42"/>
      <c r="AG5737" s="42"/>
      <c r="EX5737" s="42"/>
      <c r="EY5737" s="42"/>
      <c r="GP5737" s="42"/>
      <c r="GQ5737" s="42"/>
      <c r="GR5737" s="42"/>
      <c r="GS5737" s="42"/>
      <c r="GT5737" s="42"/>
    </row>
    <row r="5738" spans="32:202" x14ac:dyDescent="0.35">
      <c r="AF5738" s="42"/>
      <c r="AG5738" s="42"/>
      <c r="EX5738" s="42"/>
      <c r="EY5738" s="42"/>
      <c r="GP5738" s="42"/>
      <c r="GQ5738" s="42"/>
      <c r="GR5738" s="42"/>
      <c r="GS5738" s="42"/>
      <c r="GT5738" s="42"/>
    </row>
    <row r="5739" spans="32:202" x14ac:dyDescent="0.35">
      <c r="AF5739" s="42"/>
      <c r="AG5739" s="42"/>
      <c r="EX5739" s="42"/>
      <c r="EY5739" s="42"/>
      <c r="GP5739" s="42"/>
      <c r="GQ5739" s="42"/>
      <c r="GR5739" s="42"/>
      <c r="GS5739" s="42"/>
      <c r="GT5739" s="42"/>
    </row>
    <row r="5740" spans="32:202" x14ac:dyDescent="0.35">
      <c r="AF5740" s="42"/>
      <c r="AG5740" s="42"/>
      <c r="EX5740" s="42"/>
      <c r="EY5740" s="42"/>
      <c r="GP5740" s="42"/>
      <c r="GQ5740" s="42"/>
      <c r="GR5740" s="42"/>
      <c r="GS5740" s="42"/>
      <c r="GT5740" s="42"/>
    </row>
    <row r="5741" spans="32:202" x14ac:dyDescent="0.35">
      <c r="AF5741" s="42"/>
      <c r="AG5741" s="42"/>
      <c r="EX5741" s="42"/>
      <c r="EY5741" s="42"/>
      <c r="GP5741" s="42"/>
      <c r="GQ5741" s="42"/>
      <c r="GR5741" s="42"/>
      <c r="GS5741" s="42"/>
      <c r="GT5741" s="42"/>
    </row>
    <row r="5742" spans="32:202" x14ac:dyDescent="0.35">
      <c r="AF5742" s="42"/>
      <c r="AG5742" s="42"/>
      <c r="EX5742" s="42"/>
      <c r="EY5742" s="42"/>
      <c r="GP5742" s="42"/>
      <c r="GQ5742" s="42"/>
      <c r="GR5742" s="42"/>
      <c r="GS5742" s="42"/>
      <c r="GT5742" s="42"/>
    </row>
    <row r="5743" spans="32:202" x14ac:dyDescent="0.35">
      <c r="AF5743" s="42"/>
      <c r="AG5743" s="42"/>
      <c r="EX5743" s="42"/>
      <c r="EY5743" s="42"/>
      <c r="GP5743" s="42"/>
      <c r="GQ5743" s="42"/>
      <c r="GR5743" s="42"/>
      <c r="GS5743" s="42"/>
      <c r="GT5743" s="42"/>
    </row>
    <row r="5744" spans="32:202" x14ac:dyDescent="0.35">
      <c r="AF5744" s="42"/>
      <c r="AG5744" s="42"/>
      <c r="EX5744" s="42"/>
      <c r="EY5744" s="42"/>
      <c r="GP5744" s="42"/>
      <c r="GQ5744" s="42"/>
      <c r="GR5744" s="42"/>
      <c r="GS5744" s="42"/>
      <c r="GT5744" s="42"/>
    </row>
    <row r="5745" spans="32:202" x14ac:dyDescent="0.35">
      <c r="AF5745" s="42"/>
      <c r="AG5745" s="42"/>
      <c r="EX5745" s="42"/>
      <c r="EY5745" s="42"/>
      <c r="GP5745" s="42"/>
      <c r="GQ5745" s="42"/>
      <c r="GR5745" s="42"/>
      <c r="GS5745" s="42"/>
      <c r="GT5745" s="42"/>
    </row>
    <row r="5746" spans="32:202" x14ac:dyDescent="0.35">
      <c r="AF5746" s="42"/>
      <c r="AG5746" s="42"/>
      <c r="EX5746" s="42"/>
      <c r="EY5746" s="42"/>
      <c r="GP5746" s="42"/>
      <c r="GQ5746" s="42"/>
      <c r="GR5746" s="42"/>
      <c r="GS5746" s="42"/>
      <c r="GT5746" s="42"/>
    </row>
    <row r="5747" spans="32:202" x14ac:dyDescent="0.35">
      <c r="AF5747" s="42"/>
      <c r="AG5747" s="42"/>
      <c r="EX5747" s="42"/>
      <c r="EY5747" s="42"/>
      <c r="GP5747" s="42"/>
      <c r="GQ5747" s="42"/>
      <c r="GR5747" s="42"/>
      <c r="GS5747" s="42"/>
      <c r="GT5747" s="42"/>
    </row>
    <row r="5748" spans="32:202" x14ac:dyDescent="0.35">
      <c r="AF5748" s="42"/>
      <c r="AG5748" s="42"/>
      <c r="EX5748" s="42"/>
      <c r="EY5748" s="42"/>
      <c r="GP5748" s="42"/>
      <c r="GQ5748" s="42"/>
      <c r="GR5748" s="42"/>
      <c r="GS5748" s="42"/>
      <c r="GT5748" s="42"/>
    </row>
    <row r="5749" spans="32:202" x14ac:dyDescent="0.35">
      <c r="AF5749" s="42"/>
      <c r="AG5749" s="42"/>
      <c r="EX5749" s="42"/>
      <c r="EY5749" s="42"/>
      <c r="GP5749" s="42"/>
      <c r="GQ5749" s="42"/>
      <c r="GR5749" s="42"/>
      <c r="GS5749" s="42"/>
      <c r="GT5749" s="42"/>
    </row>
    <row r="5750" spans="32:202" x14ac:dyDescent="0.35">
      <c r="AF5750" s="42"/>
      <c r="AG5750" s="42"/>
      <c r="EX5750" s="42"/>
      <c r="EY5750" s="42"/>
      <c r="GP5750" s="42"/>
      <c r="GQ5750" s="42"/>
      <c r="GR5750" s="42"/>
      <c r="GS5750" s="42"/>
      <c r="GT5750" s="42"/>
    </row>
    <row r="5751" spans="32:202" x14ac:dyDescent="0.35">
      <c r="AF5751" s="42"/>
      <c r="AG5751" s="42"/>
      <c r="EX5751" s="42"/>
      <c r="EY5751" s="42"/>
      <c r="GP5751" s="42"/>
      <c r="GQ5751" s="42"/>
      <c r="GR5751" s="42"/>
      <c r="GS5751" s="42"/>
      <c r="GT5751" s="42"/>
    </row>
    <row r="5752" spans="32:202" x14ac:dyDescent="0.35">
      <c r="AF5752" s="42"/>
      <c r="AG5752" s="42"/>
      <c r="EX5752" s="42"/>
      <c r="EY5752" s="42"/>
      <c r="GP5752" s="42"/>
      <c r="GQ5752" s="42"/>
      <c r="GR5752" s="42"/>
      <c r="GS5752" s="42"/>
      <c r="GT5752" s="42"/>
    </row>
    <row r="5753" spans="32:202" x14ac:dyDescent="0.35">
      <c r="AF5753" s="42"/>
      <c r="AG5753" s="42"/>
      <c r="EX5753" s="42"/>
      <c r="EY5753" s="42"/>
      <c r="GP5753" s="42"/>
      <c r="GQ5753" s="42"/>
      <c r="GR5753" s="42"/>
      <c r="GS5753" s="42"/>
      <c r="GT5753" s="42"/>
    </row>
    <row r="5754" spans="32:202" x14ac:dyDescent="0.35">
      <c r="AF5754" s="42"/>
      <c r="AG5754" s="42"/>
      <c r="EX5754" s="42"/>
      <c r="EY5754" s="42"/>
      <c r="GP5754" s="42"/>
      <c r="GQ5754" s="42"/>
      <c r="GR5754" s="42"/>
      <c r="GS5754" s="42"/>
      <c r="GT5754" s="42"/>
    </row>
    <row r="5755" spans="32:202" x14ac:dyDescent="0.35">
      <c r="AF5755" s="42"/>
      <c r="AG5755" s="42"/>
      <c r="EX5755" s="42"/>
      <c r="EY5755" s="42"/>
      <c r="GP5755" s="42"/>
      <c r="GQ5755" s="42"/>
      <c r="GR5755" s="42"/>
      <c r="GS5755" s="42"/>
      <c r="GT5755" s="42"/>
    </row>
    <row r="5756" spans="32:202" x14ac:dyDescent="0.35">
      <c r="AF5756" s="42"/>
      <c r="AG5756" s="42"/>
      <c r="EX5756" s="42"/>
      <c r="EY5756" s="42"/>
      <c r="GP5756" s="42"/>
      <c r="GQ5756" s="42"/>
      <c r="GR5756" s="42"/>
      <c r="GS5756" s="42"/>
      <c r="GT5756" s="42"/>
    </row>
    <row r="5757" spans="32:202" x14ac:dyDescent="0.35">
      <c r="AF5757" s="42"/>
      <c r="AG5757" s="42"/>
      <c r="EX5757" s="42"/>
      <c r="EY5757" s="42"/>
      <c r="GP5757" s="42"/>
      <c r="GQ5757" s="42"/>
      <c r="GR5757" s="42"/>
      <c r="GS5757" s="42"/>
      <c r="GT5757" s="42"/>
    </row>
    <row r="5758" spans="32:202" x14ac:dyDescent="0.35">
      <c r="AF5758" s="42"/>
      <c r="AG5758" s="42"/>
      <c r="EX5758" s="42"/>
      <c r="EY5758" s="42"/>
      <c r="GP5758" s="42"/>
      <c r="GQ5758" s="42"/>
      <c r="GR5758" s="42"/>
      <c r="GS5758" s="42"/>
      <c r="GT5758" s="42"/>
    </row>
    <row r="5759" spans="32:202" x14ac:dyDescent="0.35">
      <c r="AF5759" s="42"/>
      <c r="AG5759" s="42"/>
      <c r="EX5759" s="42"/>
      <c r="EY5759" s="42"/>
      <c r="GP5759" s="42"/>
      <c r="GQ5759" s="42"/>
      <c r="GR5759" s="42"/>
      <c r="GS5759" s="42"/>
      <c r="GT5759" s="42"/>
    </row>
    <row r="5760" spans="32:202" x14ac:dyDescent="0.35">
      <c r="AF5760" s="42"/>
      <c r="AG5760" s="42"/>
      <c r="EX5760" s="42"/>
      <c r="EY5760" s="42"/>
      <c r="GP5760" s="42"/>
      <c r="GQ5760" s="42"/>
      <c r="GR5760" s="42"/>
      <c r="GS5760" s="42"/>
      <c r="GT5760" s="42"/>
    </row>
    <row r="5761" spans="32:202" x14ac:dyDescent="0.35">
      <c r="AF5761" s="42"/>
      <c r="AG5761" s="42"/>
      <c r="EX5761" s="42"/>
      <c r="EY5761" s="42"/>
      <c r="GP5761" s="42"/>
      <c r="GQ5761" s="42"/>
      <c r="GR5761" s="42"/>
      <c r="GS5761" s="42"/>
      <c r="GT5761" s="42"/>
    </row>
    <row r="5762" spans="32:202" x14ac:dyDescent="0.35">
      <c r="AF5762" s="42"/>
      <c r="AG5762" s="42"/>
      <c r="EX5762" s="42"/>
      <c r="EY5762" s="42"/>
      <c r="GP5762" s="42"/>
      <c r="GQ5762" s="42"/>
      <c r="GR5762" s="42"/>
      <c r="GS5762" s="42"/>
      <c r="GT5762" s="42"/>
    </row>
    <row r="5763" spans="32:202" x14ac:dyDescent="0.35">
      <c r="AF5763" s="42"/>
      <c r="AG5763" s="42"/>
      <c r="EX5763" s="42"/>
      <c r="EY5763" s="42"/>
      <c r="GP5763" s="42"/>
      <c r="GQ5763" s="42"/>
      <c r="GR5763" s="42"/>
      <c r="GS5763" s="42"/>
      <c r="GT5763" s="42"/>
    </row>
    <row r="5764" spans="32:202" x14ac:dyDescent="0.35">
      <c r="AF5764" s="42"/>
      <c r="AG5764" s="42"/>
      <c r="EX5764" s="42"/>
      <c r="EY5764" s="42"/>
      <c r="GP5764" s="42"/>
      <c r="GQ5764" s="42"/>
      <c r="GR5764" s="42"/>
      <c r="GS5764" s="42"/>
      <c r="GT5764" s="42"/>
    </row>
    <row r="5765" spans="32:202" x14ac:dyDescent="0.35">
      <c r="AF5765" s="42"/>
      <c r="AG5765" s="42"/>
      <c r="EX5765" s="42"/>
      <c r="EY5765" s="42"/>
      <c r="GP5765" s="42"/>
      <c r="GQ5765" s="42"/>
      <c r="GR5765" s="42"/>
      <c r="GS5765" s="42"/>
      <c r="GT5765" s="42"/>
    </row>
    <row r="5766" spans="32:202" x14ac:dyDescent="0.35">
      <c r="AF5766" s="42"/>
      <c r="AG5766" s="42"/>
      <c r="EX5766" s="42"/>
      <c r="EY5766" s="42"/>
      <c r="GP5766" s="42"/>
      <c r="GQ5766" s="42"/>
      <c r="GR5766" s="42"/>
      <c r="GS5766" s="42"/>
      <c r="GT5766" s="42"/>
    </row>
    <row r="5767" spans="32:202" x14ac:dyDescent="0.35">
      <c r="AF5767" s="42"/>
      <c r="AG5767" s="42"/>
      <c r="EX5767" s="42"/>
      <c r="EY5767" s="42"/>
      <c r="GP5767" s="42"/>
      <c r="GQ5767" s="42"/>
      <c r="GR5767" s="42"/>
      <c r="GS5767" s="42"/>
      <c r="GT5767" s="42"/>
    </row>
    <row r="5768" spans="32:202" x14ac:dyDescent="0.35">
      <c r="AF5768" s="42"/>
      <c r="AG5768" s="42"/>
      <c r="EX5768" s="42"/>
      <c r="EY5768" s="42"/>
      <c r="GP5768" s="42"/>
      <c r="GQ5768" s="42"/>
      <c r="GR5768" s="42"/>
      <c r="GS5768" s="42"/>
      <c r="GT5768" s="42"/>
    </row>
    <row r="5769" spans="32:202" x14ac:dyDescent="0.35">
      <c r="AF5769" s="42"/>
      <c r="AG5769" s="42"/>
      <c r="EX5769" s="42"/>
      <c r="EY5769" s="42"/>
      <c r="GP5769" s="42"/>
      <c r="GQ5769" s="42"/>
      <c r="GR5769" s="42"/>
      <c r="GS5769" s="42"/>
      <c r="GT5769" s="42"/>
    </row>
    <row r="5770" spans="32:202" x14ac:dyDescent="0.35">
      <c r="AF5770" s="42"/>
      <c r="AG5770" s="42"/>
      <c r="EX5770" s="42"/>
      <c r="EY5770" s="42"/>
      <c r="GP5770" s="42"/>
      <c r="GQ5770" s="42"/>
      <c r="GR5770" s="42"/>
      <c r="GS5770" s="42"/>
      <c r="GT5770" s="42"/>
    </row>
    <row r="5771" spans="32:202" x14ac:dyDescent="0.35">
      <c r="AF5771" s="42"/>
      <c r="AG5771" s="42"/>
      <c r="EX5771" s="42"/>
      <c r="EY5771" s="42"/>
      <c r="GP5771" s="42"/>
      <c r="GQ5771" s="42"/>
      <c r="GR5771" s="42"/>
      <c r="GS5771" s="42"/>
      <c r="GT5771" s="42"/>
    </row>
    <row r="5772" spans="32:202" x14ac:dyDescent="0.35">
      <c r="AF5772" s="42"/>
      <c r="AG5772" s="42"/>
      <c r="EX5772" s="42"/>
      <c r="EY5772" s="42"/>
      <c r="GP5772" s="42"/>
      <c r="GQ5772" s="42"/>
      <c r="GR5772" s="42"/>
      <c r="GS5772" s="42"/>
      <c r="GT5772" s="42"/>
    </row>
    <row r="5773" spans="32:202" x14ac:dyDescent="0.35">
      <c r="AF5773" s="42"/>
      <c r="AG5773" s="42"/>
      <c r="EX5773" s="42"/>
      <c r="EY5773" s="42"/>
      <c r="GP5773" s="42"/>
      <c r="GQ5773" s="42"/>
      <c r="GR5773" s="42"/>
      <c r="GS5773" s="42"/>
      <c r="GT5773" s="42"/>
    </row>
    <row r="5774" spans="32:202" x14ac:dyDescent="0.35">
      <c r="AF5774" s="42"/>
      <c r="AG5774" s="42"/>
      <c r="EX5774" s="42"/>
      <c r="EY5774" s="42"/>
      <c r="GP5774" s="42"/>
      <c r="GQ5774" s="42"/>
      <c r="GR5774" s="42"/>
      <c r="GS5774" s="42"/>
      <c r="GT5774" s="42"/>
    </row>
    <row r="5775" spans="32:202" x14ac:dyDescent="0.35">
      <c r="AF5775" s="42"/>
      <c r="AG5775" s="42"/>
      <c r="EX5775" s="42"/>
      <c r="EY5775" s="42"/>
      <c r="GP5775" s="42"/>
      <c r="GQ5775" s="42"/>
      <c r="GR5775" s="42"/>
      <c r="GS5775" s="42"/>
      <c r="GT5775" s="42"/>
    </row>
    <row r="5776" spans="32:202" x14ac:dyDescent="0.35">
      <c r="AF5776" s="42"/>
      <c r="AG5776" s="42"/>
      <c r="EX5776" s="42"/>
      <c r="EY5776" s="42"/>
      <c r="GP5776" s="42"/>
      <c r="GQ5776" s="42"/>
      <c r="GR5776" s="42"/>
      <c r="GS5776" s="42"/>
      <c r="GT5776" s="42"/>
    </row>
    <row r="5777" spans="32:202" x14ac:dyDescent="0.35">
      <c r="AF5777" s="42"/>
      <c r="AG5777" s="42"/>
      <c r="EX5777" s="42"/>
      <c r="EY5777" s="42"/>
      <c r="GP5777" s="42"/>
      <c r="GQ5777" s="42"/>
      <c r="GR5777" s="42"/>
      <c r="GS5777" s="42"/>
      <c r="GT5777" s="42"/>
    </row>
    <row r="5778" spans="32:202" x14ac:dyDescent="0.35">
      <c r="AF5778" s="42"/>
      <c r="AG5778" s="42"/>
      <c r="EX5778" s="42"/>
      <c r="EY5778" s="42"/>
      <c r="GP5778" s="42"/>
      <c r="GQ5778" s="42"/>
      <c r="GR5778" s="42"/>
      <c r="GS5778" s="42"/>
      <c r="GT5778" s="42"/>
    </row>
    <row r="5779" spans="32:202" x14ac:dyDescent="0.35">
      <c r="AF5779" s="42"/>
      <c r="AG5779" s="42"/>
      <c r="EX5779" s="42"/>
      <c r="EY5779" s="42"/>
      <c r="GP5779" s="42"/>
      <c r="GQ5779" s="42"/>
      <c r="GR5779" s="42"/>
      <c r="GS5779" s="42"/>
      <c r="GT5779" s="42"/>
    </row>
    <row r="5780" spans="32:202" x14ac:dyDescent="0.35">
      <c r="AF5780" s="42"/>
      <c r="AG5780" s="42"/>
      <c r="EX5780" s="42"/>
      <c r="EY5780" s="42"/>
      <c r="GP5780" s="42"/>
      <c r="GQ5780" s="42"/>
      <c r="GR5780" s="42"/>
      <c r="GS5780" s="42"/>
      <c r="GT5780" s="42"/>
    </row>
    <row r="5781" spans="32:202" x14ac:dyDescent="0.35">
      <c r="AF5781" s="42"/>
      <c r="AG5781" s="42"/>
      <c r="EX5781" s="42"/>
      <c r="EY5781" s="42"/>
      <c r="GP5781" s="42"/>
      <c r="GQ5781" s="42"/>
      <c r="GR5781" s="42"/>
      <c r="GS5781" s="42"/>
      <c r="GT5781" s="42"/>
    </row>
    <row r="5782" spans="32:202" x14ac:dyDescent="0.35">
      <c r="AF5782" s="42"/>
      <c r="AG5782" s="42"/>
      <c r="EX5782" s="42"/>
      <c r="EY5782" s="42"/>
      <c r="GP5782" s="42"/>
      <c r="GQ5782" s="42"/>
      <c r="GR5782" s="42"/>
      <c r="GS5782" s="42"/>
      <c r="GT5782" s="42"/>
    </row>
    <row r="5783" spans="32:202" x14ac:dyDescent="0.35">
      <c r="AF5783" s="42"/>
      <c r="AG5783" s="42"/>
      <c r="EX5783" s="42"/>
      <c r="EY5783" s="42"/>
      <c r="GP5783" s="42"/>
      <c r="GQ5783" s="42"/>
      <c r="GR5783" s="42"/>
      <c r="GS5783" s="42"/>
      <c r="GT5783" s="42"/>
    </row>
    <row r="5784" spans="32:202" x14ac:dyDescent="0.35">
      <c r="AF5784" s="42"/>
      <c r="AG5784" s="42"/>
      <c r="EX5784" s="42"/>
      <c r="EY5784" s="42"/>
      <c r="GP5784" s="42"/>
      <c r="GQ5784" s="42"/>
      <c r="GR5784" s="42"/>
      <c r="GS5784" s="42"/>
      <c r="GT5784" s="42"/>
    </row>
    <row r="5785" spans="32:202" x14ac:dyDescent="0.35">
      <c r="AF5785" s="42"/>
      <c r="AG5785" s="42"/>
      <c r="EX5785" s="42"/>
      <c r="EY5785" s="42"/>
      <c r="GP5785" s="42"/>
      <c r="GQ5785" s="42"/>
      <c r="GR5785" s="42"/>
      <c r="GS5785" s="42"/>
      <c r="GT5785" s="42"/>
    </row>
    <row r="5786" spans="32:202" x14ac:dyDescent="0.35">
      <c r="AF5786" s="42"/>
      <c r="AG5786" s="42"/>
      <c r="EX5786" s="42"/>
      <c r="EY5786" s="42"/>
      <c r="GP5786" s="42"/>
      <c r="GQ5786" s="42"/>
      <c r="GR5786" s="42"/>
      <c r="GS5786" s="42"/>
      <c r="GT5786" s="42"/>
    </row>
    <row r="5787" spans="32:202" x14ac:dyDescent="0.35">
      <c r="AF5787" s="42"/>
      <c r="AG5787" s="42"/>
      <c r="EX5787" s="42"/>
      <c r="EY5787" s="42"/>
      <c r="GP5787" s="42"/>
      <c r="GQ5787" s="42"/>
      <c r="GR5787" s="42"/>
      <c r="GS5787" s="42"/>
      <c r="GT5787" s="42"/>
    </row>
    <row r="5788" spans="32:202" x14ac:dyDescent="0.35">
      <c r="AF5788" s="42"/>
      <c r="AG5788" s="42"/>
      <c r="EX5788" s="42"/>
      <c r="EY5788" s="42"/>
      <c r="GP5788" s="42"/>
      <c r="GQ5788" s="42"/>
      <c r="GR5788" s="42"/>
      <c r="GS5788" s="42"/>
      <c r="GT5788" s="42"/>
    </row>
    <row r="5789" spans="32:202" x14ac:dyDescent="0.35">
      <c r="AF5789" s="42"/>
      <c r="AG5789" s="42"/>
      <c r="EX5789" s="42"/>
      <c r="EY5789" s="42"/>
      <c r="GP5789" s="42"/>
      <c r="GQ5789" s="42"/>
      <c r="GR5789" s="42"/>
      <c r="GS5789" s="42"/>
      <c r="GT5789" s="42"/>
    </row>
    <row r="5790" spans="32:202" x14ac:dyDescent="0.35">
      <c r="AF5790" s="42"/>
      <c r="AG5790" s="42"/>
      <c r="EX5790" s="42"/>
      <c r="EY5790" s="42"/>
      <c r="GP5790" s="42"/>
      <c r="GQ5790" s="42"/>
      <c r="GR5790" s="42"/>
      <c r="GS5790" s="42"/>
      <c r="GT5790" s="42"/>
    </row>
    <row r="5791" spans="32:202" x14ac:dyDescent="0.35">
      <c r="AF5791" s="42"/>
      <c r="AG5791" s="42"/>
      <c r="EX5791" s="42"/>
      <c r="EY5791" s="42"/>
      <c r="GP5791" s="42"/>
      <c r="GQ5791" s="42"/>
      <c r="GR5791" s="42"/>
      <c r="GS5791" s="42"/>
      <c r="GT5791" s="42"/>
    </row>
    <row r="5792" spans="32:202" x14ac:dyDescent="0.35">
      <c r="AF5792" s="42"/>
      <c r="AG5792" s="42"/>
      <c r="EX5792" s="42"/>
      <c r="EY5792" s="42"/>
      <c r="GP5792" s="42"/>
      <c r="GQ5792" s="42"/>
      <c r="GR5792" s="42"/>
      <c r="GS5792" s="42"/>
      <c r="GT5792" s="42"/>
    </row>
    <row r="5793" spans="32:202" x14ac:dyDescent="0.35">
      <c r="AF5793" s="42"/>
      <c r="AG5793" s="42"/>
      <c r="EX5793" s="42"/>
      <c r="EY5793" s="42"/>
      <c r="GP5793" s="42"/>
      <c r="GQ5793" s="42"/>
      <c r="GR5793" s="42"/>
      <c r="GS5793" s="42"/>
      <c r="GT5793" s="42"/>
    </row>
    <row r="5794" spans="32:202" x14ac:dyDescent="0.35">
      <c r="AF5794" s="42"/>
      <c r="AG5794" s="42"/>
      <c r="EX5794" s="42"/>
      <c r="EY5794" s="42"/>
      <c r="GP5794" s="42"/>
      <c r="GQ5794" s="42"/>
      <c r="GR5794" s="42"/>
      <c r="GS5794" s="42"/>
      <c r="GT5794" s="42"/>
    </row>
    <row r="5795" spans="32:202" x14ac:dyDescent="0.35">
      <c r="AF5795" s="42"/>
      <c r="AG5795" s="42"/>
      <c r="EX5795" s="42"/>
      <c r="EY5795" s="42"/>
      <c r="GP5795" s="42"/>
      <c r="GQ5795" s="42"/>
      <c r="GR5795" s="42"/>
      <c r="GS5795" s="42"/>
      <c r="GT5795" s="42"/>
    </row>
    <row r="5796" spans="32:202" x14ac:dyDescent="0.35">
      <c r="AF5796" s="42"/>
      <c r="AG5796" s="42"/>
      <c r="EX5796" s="42"/>
      <c r="EY5796" s="42"/>
      <c r="GP5796" s="42"/>
      <c r="GQ5796" s="42"/>
      <c r="GR5796" s="42"/>
      <c r="GS5796" s="42"/>
      <c r="GT5796" s="42"/>
    </row>
    <row r="5797" spans="32:202" x14ac:dyDescent="0.35">
      <c r="AF5797" s="42"/>
      <c r="AG5797" s="42"/>
      <c r="EX5797" s="42"/>
      <c r="EY5797" s="42"/>
      <c r="GP5797" s="42"/>
      <c r="GQ5797" s="42"/>
      <c r="GR5797" s="42"/>
      <c r="GS5797" s="42"/>
      <c r="GT5797" s="42"/>
    </row>
    <row r="5798" spans="32:202" x14ac:dyDescent="0.35">
      <c r="AF5798" s="42"/>
      <c r="AG5798" s="42"/>
      <c r="EX5798" s="42"/>
      <c r="EY5798" s="42"/>
      <c r="GP5798" s="42"/>
      <c r="GQ5798" s="42"/>
      <c r="GR5798" s="42"/>
      <c r="GS5798" s="42"/>
      <c r="GT5798" s="42"/>
    </row>
    <row r="5799" spans="32:202" x14ac:dyDescent="0.35">
      <c r="AF5799" s="42"/>
      <c r="AG5799" s="42"/>
      <c r="EX5799" s="42"/>
      <c r="EY5799" s="42"/>
      <c r="GP5799" s="42"/>
      <c r="GQ5799" s="42"/>
      <c r="GR5799" s="42"/>
      <c r="GS5799" s="42"/>
      <c r="GT5799" s="42"/>
    </row>
    <row r="5800" spans="32:202" x14ac:dyDescent="0.35">
      <c r="AF5800" s="42"/>
      <c r="AG5800" s="42"/>
      <c r="EX5800" s="42"/>
      <c r="EY5800" s="42"/>
      <c r="GP5800" s="42"/>
      <c r="GQ5800" s="42"/>
      <c r="GR5800" s="42"/>
      <c r="GS5800" s="42"/>
      <c r="GT5800" s="42"/>
    </row>
    <row r="5801" spans="32:202" x14ac:dyDescent="0.35">
      <c r="AF5801" s="42"/>
      <c r="AG5801" s="42"/>
      <c r="EX5801" s="42"/>
      <c r="EY5801" s="42"/>
      <c r="GP5801" s="42"/>
      <c r="GQ5801" s="42"/>
      <c r="GR5801" s="42"/>
      <c r="GS5801" s="42"/>
      <c r="GT5801" s="42"/>
    </row>
    <row r="5802" spans="32:202" x14ac:dyDescent="0.35">
      <c r="AF5802" s="42"/>
      <c r="AG5802" s="42"/>
      <c r="EX5802" s="42"/>
      <c r="EY5802" s="42"/>
      <c r="GP5802" s="42"/>
      <c r="GQ5802" s="42"/>
      <c r="GR5802" s="42"/>
      <c r="GS5802" s="42"/>
      <c r="GT5802" s="42"/>
    </row>
    <row r="5803" spans="32:202" x14ac:dyDescent="0.35">
      <c r="AF5803" s="42"/>
      <c r="AG5803" s="42"/>
      <c r="EX5803" s="42"/>
      <c r="EY5803" s="42"/>
      <c r="GP5803" s="42"/>
      <c r="GQ5803" s="42"/>
      <c r="GR5803" s="42"/>
      <c r="GS5803" s="42"/>
      <c r="GT5803" s="42"/>
    </row>
    <row r="5804" spans="32:202" x14ac:dyDescent="0.35">
      <c r="AF5804" s="42"/>
      <c r="AG5804" s="42"/>
      <c r="EX5804" s="42"/>
      <c r="EY5804" s="42"/>
      <c r="GP5804" s="42"/>
      <c r="GQ5804" s="42"/>
      <c r="GR5804" s="42"/>
      <c r="GS5804" s="42"/>
      <c r="GT5804" s="42"/>
    </row>
    <row r="5805" spans="32:202" x14ac:dyDescent="0.35">
      <c r="AF5805" s="42"/>
      <c r="AG5805" s="42"/>
      <c r="EX5805" s="42"/>
      <c r="EY5805" s="42"/>
      <c r="GP5805" s="42"/>
      <c r="GQ5805" s="42"/>
      <c r="GR5805" s="42"/>
      <c r="GS5805" s="42"/>
      <c r="GT5805" s="42"/>
    </row>
    <row r="5806" spans="32:202" x14ac:dyDescent="0.35">
      <c r="AF5806" s="42"/>
      <c r="AG5806" s="42"/>
      <c r="EX5806" s="42"/>
      <c r="EY5806" s="42"/>
      <c r="GP5806" s="42"/>
      <c r="GQ5806" s="42"/>
      <c r="GR5806" s="42"/>
      <c r="GS5806" s="42"/>
      <c r="GT5806" s="42"/>
    </row>
    <row r="5807" spans="32:202" x14ac:dyDescent="0.35">
      <c r="AF5807" s="42"/>
      <c r="AG5807" s="42"/>
      <c r="EX5807" s="42"/>
      <c r="EY5807" s="42"/>
      <c r="GP5807" s="42"/>
      <c r="GQ5807" s="42"/>
      <c r="GR5807" s="42"/>
      <c r="GS5807" s="42"/>
      <c r="GT5807" s="42"/>
    </row>
    <row r="5808" spans="32:202" x14ac:dyDescent="0.35">
      <c r="AF5808" s="42"/>
      <c r="AG5808" s="42"/>
      <c r="EX5808" s="42"/>
      <c r="EY5808" s="42"/>
      <c r="GP5808" s="42"/>
      <c r="GQ5808" s="42"/>
      <c r="GR5808" s="42"/>
      <c r="GS5808" s="42"/>
      <c r="GT5808" s="42"/>
    </row>
    <row r="5809" spans="32:202" x14ac:dyDescent="0.35">
      <c r="AF5809" s="42"/>
      <c r="AG5809" s="42"/>
      <c r="EX5809" s="42"/>
      <c r="EY5809" s="42"/>
      <c r="GP5809" s="42"/>
      <c r="GQ5809" s="42"/>
      <c r="GR5809" s="42"/>
      <c r="GS5809" s="42"/>
      <c r="GT5809" s="42"/>
    </row>
    <row r="5810" spans="32:202" x14ac:dyDescent="0.35">
      <c r="AF5810" s="42"/>
      <c r="AG5810" s="42"/>
      <c r="EX5810" s="42"/>
      <c r="EY5810" s="42"/>
      <c r="GP5810" s="42"/>
      <c r="GQ5810" s="42"/>
      <c r="GR5810" s="42"/>
      <c r="GS5810" s="42"/>
      <c r="GT5810" s="42"/>
    </row>
    <row r="5811" spans="32:202" x14ac:dyDescent="0.35">
      <c r="AF5811" s="42"/>
      <c r="AG5811" s="42"/>
      <c r="EX5811" s="42"/>
      <c r="EY5811" s="42"/>
      <c r="GP5811" s="42"/>
      <c r="GQ5811" s="42"/>
      <c r="GR5811" s="42"/>
      <c r="GS5811" s="42"/>
      <c r="GT5811" s="42"/>
    </row>
    <row r="5812" spans="32:202" x14ac:dyDescent="0.35">
      <c r="AF5812" s="42"/>
      <c r="AG5812" s="42"/>
      <c r="EX5812" s="42"/>
      <c r="EY5812" s="42"/>
      <c r="GP5812" s="42"/>
      <c r="GQ5812" s="42"/>
      <c r="GR5812" s="42"/>
      <c r="GS5812" s="42"/>
      <c r="GT5812" s="42"/>
    </row>
    <row r="5813" spans="32:202" x14ac:dyDescent="0.35">
      <c r="AF5813" s="42"/>
      <c r="AG5813" s="42"/>
      <c r="EX5813" s="42"/>
      <c r="EY5813" s="42"/>
      <c r="GP5813" s="42"/>
      <c r="GQ5813" s="42"/>
      <c r="GR5813" s="42"/>
      <c r="GS5813" s="42"/>
      <c r="GT5813" s="42"/>
    </row>
    <row r="5814" spans="32:202" x14ac:dyDescent="0.35">
      <c r="AF5814" s="42"/>
      <c r="AG5814" s="42"/>
      <c r="EX5814" s="42"/>
      <c r="EY5814" s="42"/>
      <c r="GP5814" s="42"/>
      <c r="GQ5814" s="42"/>
      <c r="GR5814" s="42"/>
      <c r="GS5814" s="42"/>
      <c r="GT5814" s="42"/>
    </row>
    <row r="5815" spans="32:202" x14ac:dyDescent="0.35">
      <c r="AF5815" s="42"/>
      <c r="AG5815" s="42"/>
      <c r="EX5815" s="42"/>
      <c r="EY5815" s="42"/>
      <c r="GP5815" s="42"/>
      <c r="GQ5815" s="42"/>
      <c r="GR5815" s="42"/>
      <c r="GS5815" s="42"/>
      <c r="GT5815" s="42"/>
    </row>
    <row r="5816" spans="32:202" x14ac:dyDescent="0.35">
      <c r="AF5816" s="42"/>
      <c r="AG5816" s="42"/>
      <c r="EX5816" s="42"/>
      <c r="EY5816" s="42"/>
      <c r="GP5816" s="42"/>
      <c r="GQ5816" s="42"/>
      <c r="GR5816" s="42"/>
      <c r="GS5816" s="42"/>
      <c r="GT5816" s="42"/>
    </row>
    <row r="5817" spans="32:202" x14ac:dyDescent="0.35">
      <c r="AF5817" s="42"/>
      <c r="AG5817" s="42"/>
      <c r="EX5817" s="42"/>
      <c r="EY5817" s="42"/>
      <c r="GP5817" s="42"/>
      <c r="GQ5817" s="42"/>
      <c r="GR5817" s="42"/>
      <c r="GS5817" s="42"/>
      <c r="GT5817" s="42"/>
    </row>
    <row r="5818" spans="32:202" x14ac:dyDescent="0.35">
      <c r="AF5818" s="42"/>
      <c r="AG5818" s="42"/>
      <c r="EX5818" s="42"/>
      <c r="EY5818" s="42"/>
      <c r="GP5818" s="42"/>
      <c r="GQ5818" s="42"/>
      <c r="GR5818" s="42"/>
      <c r="GS5818" s="42"/>
      <c r="GT5818" s="42"/>
    </row>
    <row r="5819" spans="32:202" x14ac:dyDescent="0.35">
      <c r="AF5819" s="42"/>
      <c r="AG5819" s="42"/>
      <c r="EX5819" s="42"/>
      <c r="EY5819" s="42"/>
      <c r="GP5819" s="42"/>
      <c r="GQ5819" s="42"/>
      <c r="GR5819" s="42"/>
      <c r="GS5819" s="42"/>
      <c r="GT5819" s="42"/>
    </row>
    <row r="5820" spans="32:202" x14ac:dyDescent="0.35">
      <c r="AF5820" s="42"/>
      <c r="AG5820" s="42"/>
      <c r="EX5820" s="42"/>
      <c r="EY5820" s="42"/>
      <c r="GP5820" s="42"/>
      <c r="GQ5820" s="42"/>
      <c r="GR5820" s="42"/>
      <c r="GS5820" s="42"/>
      <c r="GT5820" s="42"/>
    </row>
    <row r="5821" spans="32:202" x14ac:dyDescent="0.35">
      <c r="AF5821" s="42"/>
      <c r="AG5821" s="42"/>
      <c r="EX5821" s="42"/>
      <c r="EY5821" s="42"/>
      <c r="GP5821" s="42"/>
      <c r="GQ5821" s="42"/>
      <c r="GR5821" s="42"/>
      <c r="GS5821" s="42"/>
      <c r="GT5821" s="42"/>
    </row>
    <row r="5822" spans="32:202" x14ac:dyDescent="0.35">
      <c r="AF5822" s="42"/>
      <c r="AG5822" s="42"/>
      <c r="EX5822" s="42"/>
      <c r="EY5822" s="42"/>
      <c r="GP5822" s="42"/>
      <c r="GQ5822" s="42"/>
      <c r="GR5822" s="42"/>
      <c r="GS5822" s="42"/>
      <c r="GT5822" s="42"/>
    </row>
    <row r="5823" spans="32:202" x14ac:dyDescent="0.35">
      <c r="AF5823" s="42"/>
      <c r="AG5823" s="42"/>
      <c r="EX5823" s="42"/>
      <c r="EY5823" s="42"/>
      <c r="GP5823" s="42"/>
      <c r="GQ5823" s="42"/>
      <c r="GR5823" s="42"/>
      <c r="GS5823" s="42"/>
      <c r="GT5823" s="42"/>
    </row>
    <row r="5824" spans="32:202" x14ac:dyDescent="0.35">
      <c r="AF5824" s="42"/>
      <c r="AG5824" s="42"/>
      <c r="EX5824" s="42"/>
      <c r="EY5824" s="42"/>
      <c r="GP5824" s="42"/>
      <c r="GQ5824" s="42"/>
      <c r="GR5824" s="42"/>
      <c r="GS5824" s="42"/>
      <c r="GT5824" s="42"/>
    </row>
    <row r="5825" spans="32:202" x14ac:dyDescent="0.35">
      <c r="AF5825" s="42"/>
      <c r="AG5825" s="42"/>
      <c r="EX5825" s="42"/>
      <c r="EY5825" s="42"/>
      <c r="GP5825" s="42"/>
      <c r="GQ5825" s="42"/>
      <c r="GR5825" s="42"/>
      <c r="GS5825" s="42"/>
      <c r="GT5825" s="42"/>
    </row>
    <row r="5826" spans="32:202" x14ac:dyDescent="0.35">
      <c r="AF5826" s="42"/>
      <c r="AG5826" s="42"/>
      <c r="EX5826" s="42"/>
      <c r="EY5826" s="42"/>
      <c r="GP5826" s="42"/>
      <c r="GQ5826" s="42"/>
      <c r="GR5826" s="42"/>
      <c r="GS5826" s="42"/>
      <c r="GT5826" s="42"/>
    </row>
    <row r="5827" spans="32:202" x14ac:dyDescent="0.35">
      <c r="AF5827" s="42"/>
      <c r="AG5827" s="42"/>
      <c r="EX5827" s="42"/>
      <c r="EY5827" s="42"/>
      <c r="GP5827" s="42"/>
      <c r="GQ5827" s="42"/>
      <c r="GR5827" s="42"/>
      <c r="GS5827" s="42"/>
      <c r="GT5827" s="42"/>
    </row>
    <row r="5828" spans="32:202" x14ac:dyDescent="0.35">
      <c r="AF5828" s="42"/>
      <c r="AG5828" s="42"/>
      <c r="EX5828" s="42"/>
      <c r="EY5828" s="42"/>
      <c r="GP5828" s="42"/>
      <c r="GQ5828" s="42"/>
      <c r="GR5828" s="42"/>
      <c r="GS5828" s="42"/>
      <c r="GT5828" s="42"/>
    </row>
    <row r="5829" spans="32:202" x14ac:dyDescent="0.35">
      <c r="AF5829" s="42"/>
      <c r="AG5829" s="42"/>
      <c r="EX5829" s="42"/>
      <c r="EY5829" s="42"/>
      <c r="GP5829" s="42"/>
      <c r="GQ5829" s="42"/>
      <c r="GR5829" s="42"/>
      <c r="GS5829" s="42"/>
      <c r="GT5829" s="42"/>
    </row>
    <row r="5830" spans="32:202" x14ac:dyDescent="0.35">
      <c r="AF5830" s="42"/>
      <c r="AG5830" s="42"/>
      <c r="EX5830" s="42"/>
      <c r="EY5830" s="42"/>
      <c r="GP5830" s="42"/>
      <c r="GQ5830" s="42"/>
      <c r="GR5830" s="42"/>
      <c r="GS5830" s="42"/>
      <c r="GT5830" s="42"/>
    </row>
    <row r="5831" spans="32:202" x14ac:dyDescent="0.35">
      <c r="AF5831" s="42"/>
      <c r="AG5831" s="42"/>
      <c r="EX5831" s="42"/>
      <c r="EY5831" s="42"/>
      <c r="GP5831" s="42"/>
      <c r="GQ5831" s="42"/>
      <c r="GR5831" s="42"/>
      <c r="GS5831" s="42"/>
      <c r="GT5831" s="42"/>
    </row>
    <row r="5832" spans="32:202" x14ac:dyDescent="0.35">
      <c r="AF5832" s="42"/>
      <c r="AG5832" s="42"/>
      <c r="EX5832" s="42"/>
      <c r="EY5832" s="42"/>
      <c r="GP5832" s="42"/>
      <c r="GQ5832" s="42"/>
      <c r="GR5832" s="42"/>
      <c r="GS5832" s="42"/>
      <c r="GT5832" s="42"/>
    </row>
    <row r="5833" spans="32:202" x14ac:dyDescent="0.35">
      <c r="AF5833" s="42"/>
      <c r="AG5833" s="42"/>
      <c r="EX5833" s="42"/>
      <c r="EY5833" s="42"/>
      <c r="GP5833" s="42"/>
      <c r="GQ5833" s="42"/>
      <c r="GR5833" s="42"/>
      <c r="GS5833" s="42"/>
      <c r="GT5833" s="42"/>
    </row>
    <row r="5834" spans="32:202" x14ac:dyDescent="0.35">
      <c r="AF5834" s="42"/>
      <c r="AG5834" s="42"/>
      <c r="EX5834" s="42"/>
      <c r="EY5834" s="42"/>
      <c r="GP5834" s="42"/>
      <c r="GQ5834" s="42"/>
      <c r="GR5834" s="42"/>
      <c r="GS5834" s="42"/>
      <c r="GT5834" s="42"/>
    </row>
    <row r="5835" spans="32:202" x14ac:dyDescent="0.35">
      <c r="AF5835" s="42"/>
      <c r="AG5835" s="42"/>
      <c r="EX5835" s="42"/>
      <c r="EY5835" s="42"/>
      <c r="GP5835" s="42"/>
      <c r="GQ5835" s="42"/>
      <c r="GR5835" s="42"/>
      <c r="GS5835" s="42"/>
      <c r="GT5835" s="42"/>
    </row>
    <row r="5836" spans="32:202" x14ac:dyDescent="0.35">
      <c r="AF5836" s="42"/>
      <c r="AG5836" s="42"/>
      <c r="EX5836" s="42"/>
      <c r="EY5836" s="42"/>
      <c r="GP5836" s="42"/>
      <c r="GQ5836" s="42"/>
      <c r="GR5836" s="42"/>
      <c r="GS5836" s="42"/>
      <c r="GT5836" s="42"/>
    </row>
    <row r="5837" spans="32:202" x14ac:dyDescent="0.35">
      <c r="AF5837" s="42"/>
      <c r="AG5837" s="42"/>
      <c r="EX5837" s="42"/>
      <c r="EY5837" s="42"/>
      <c r="GP5837" s="42"/>
      <c r="GQ5837" s="42"/>
      <c r="GR5837" s="42"/>
      <c r="GS5837" s="42"/>
      <c r="GT5837" s="42"/>
    </row>
    <row r="5838" spans="32:202" x14ac:dyDescent="0.35">
      <c r="AF5838" s="42"/>
      <c r="AG5838" s="42"/>
      <c r="EX5838" s="42"/>
      <c r="EY5838" s="42"/>
      <c r="GP5838" s="42"/>
      <c r="GQ5838" s="42"/>
      <c r="GR5838" s="42"/>
      <c r="GS5838" s="42"/>
      <c r="GT5838" s="42"/>
    </row>
    <row r="5839" spans="32:202" x14ac:dyDescent="0.35">
      <c r="AF5839" s="42"/>
      <c r="AG5839" s="42"/>
      <c r="EX5839" s="42"/>
      <c r="EY5839" s="42"/>
      <c r="GP5839" s="42"/>
      <c r="GQ5839" s="42"/>
      <c r="GR5839" s="42"/>
      <c r="GS5839" s="42"/>
      <c r="GT5839" s="42"/>
    </row>
    <row r="5840" spans="32:202" x14ac:dyDescent="0.35">
      <c r="AF5840" s="42"/>
      <c r="AG5840" s="42"/>
      <c r="EX5840" s="42"/>
      <c r="EY5840" s="42"/>
      <c r="GP5840" s="42"/>
      <c r="GQ5840" s="42"/>
      <c r="GR5840" s="42"/>
      <c r="GS5840" s="42"/>
      <c r="GT5840" s="42"/>
    </row>
    <row r="5841" spans="32:202" x14ac:dyDescent="0.35">
      <c r="AF5841" s="42"/>
      <c r="AG5841" s="42"/>
      <c r="EX5841" s="42"/>
      <c r="EY5841" s="42"/>
      <c r="GP5841" s="42"/>
      <c r="GQ5841" s="42"/>
      <c r="GR5841" s="42"/>
      <c r="GS5841" s="42"/>
      <c r="GT5841" s="42"/>
    </row>
    <row r="5842" spans="32:202" x14ac:dyDescent="0.35">
      <c r="AF5842" s="42"/>
      <c r="AG5842" s="42"/>
      <c r="EX5842" s="42"/>
      <c r="EY5842" s="42"/>
      <c r="GP5842" s="42"/>
      <c r="GQ5842" s="42"/>
      <c r="GR5842" s="42"/>
      <c r="GS5842" s="42"/>
      <c r="GT5842" s="42"/>
    </row>
    <row r="5843" spans="32:202" x14ac:dyDescent="0.35">
      <c r="AF5843" s="42"/>
      <c r="AG5843" s="42"/>
      <c r="EX5843" s="42"/>
      <c r="EY5843" s="42"/>
      <c r="GP5843" s="42"/>
      <c r="GQ5843" s="42"/>
      <c r="GR5843" s="42"/>
      <c r="GS5843" s="42"/>
      <c r="GT5843" s="42"/>
    </row>
    <row r="5844" spans="32:202" x14ac:dyDescent="0.35">
      <c r="AF5844" s="42"/>
      <c r="AG5844" s="42"/>
      <c r="EX5844" s="42"/>
      <c r="EY5844" s="42"/>
      <c r="GP5844" s="42"/>
      <c r="GQ5844" s="42"/>
      <c r="GR5844" s="42"/>
      <c r="GS5844" s="42"/>
      <c r="GT5844" s="42"/>
    </row>
    <row r="5845" spans="32:202" x14ac:dyDescent="0.35">
      <c r="AF5845" s="42"/>
      <c r="AG5845" s="42"/>
      <c r="EX5845" s="42"/>
      <c r="EY5845" s="42"/>
      <c r="GP5845" s="42"/>
      <c r="GQ5845" s="42"/>
      <c r="GR5845" s="42"/>
      <c r="GS5845" s="42"/>
      <c r="GT5845" s="42"/>
    </row>
    <row r="5846" spans="32:202" x14ac:dyDescent="0.35">
      <c r="AF5846" s="42"/>
      <c r="AG5846" s="42"/>
      <c r="EX5846" s="42"/>
      <c r="EY5846" s="42"/>
      <c r="GP5846" s="42"/>
      <c r="GQ5846" s="42"/>
      <c r="GR5846" s="42"/>
      <c r="GS5846" s="42"/>
      <c r="GT5846" s="42"/>
    </row>
    <row r="5847" spans="32:202" x14ac:dyDescent="0.35">
      <c r="AF5847" s="42"/>
      <c r="AG5847" s="42"/>
      <c r="EX5847" s="42"/>
      <c r="EY5847" s="42"/>
      <c r="GP5847" s="42"/>
      <c r="GQ5847" s="42"/>
      <c r="GR5847" s="42"/>
      <c r="GS5847" s="42"/>
      <c r="GT5847" s="42"/>
    </row>
    <row r="5848" spans="32:202" x14ac:dyDescent="0.35">
      <c r="AF5848" s="42"/>
      <c r="AG5848" s="42"/>
      <c r="EX5848" s="42"/>
      <c r="EY5848" s="42"/>
      <c r="GP5848" s="42"/>
      <c r="GQ5848" s="42"/>
      <c r="GR5848" s="42"/>
      <c r="GS5848" s="42"/>
      <c r="GT5848" s="42"/>
    </row>
    <row r="5849" spans="32:202" x14ac:dyDescent="0.35">
      <c r="AF5849" s="42"/>
      <c r="AG5849" s="42"/>
      <c r="EX5849" s="42"/>
      <c r="EY5849" s="42"/>
      <c r="GP5849" s="42"/>
      <c r="GQ5849" s="42"/>
      <c r="GR5849" s="42"/>
      <c r="GS5849" s="42"/>
      <c r="GT5849" s="42"/>
    </row>
    <row r="5850" spans="32:202" x14ac:dyDescent="0.35">
      <c r="AF5850" s="42"/>
      <c r="AG5850" s="42"/>
      <c r="EX5850" s="42"/>
      <c r="EY5850" s="42"/>
      <c r="GP5850" s="42"/>
      <c r="GQ5850" s="42"/>
      <c r="GR5850" s="42"/>
      <c r="GS5850" s="42"/>
      <c r="GT5850" s="42"/>
    </row>
    <row r="5851" spans="32:202" x14ac:dyDescent="0.35">
      <c r="AF5851" s="42"/>
      <c r="AG5851" s="42"/>
      <c r="EX5851" s="42"/>
      <c r="EY5851" s="42"/>
      <c r="GP5851" s="42"/>
      <c r="GQ5851" s="42"/>
      <c r="GR5851" s="42"/>
      <c r="GS5851" s="42"/>
      <c r="GT5851" s="42"/>
    </row>
    <row r="5852" spans="32:202" x14ac:dyDescent="0.35">
      <c r="AF5852" s="42"/>
      <c r="AG5852" s="42"/>
      <c r="EX5852" s="42"/>
      <c r="EY5852" s="42"/>
      <c r="GP5852" s="42"/>
      <c r="GQ5852" s="42"/>
      <c r="GR5852" s="42"/>
      <c r="GS5852" s="42"/>
      <c r="GT5852" s="42"/>
    </row>
    <row r="5853" spans="32:202" x14ac:dyDescent="0.35">
      <c r="AF5853" s="42"/>
      <c r="AG5853" s="42"/>
      <c r="EX5853" s="42"/>
      <c r="EY5853" s="42"/>
      <c r="GP5853" s="42"/>
      <c r="GQ5853" s="42"/>
      <c r="GR5853" s="42"/>
      <c r="GS5853" s="42"/>
      <c r="GT5853" s="42"/>
    </row>
    <row r="5854" spans="32:202" x14ac:dyDescent="0.35">
      <c r="AF5854" s="42"/>
      <c r="AG5854" s="42"/>
      <c r="EX5854" s="42"/>
      <c r="EY5854" s="42"/>
      <c r="GP5854" s="42"/>
      <c r="GQ5854" s="42"/>
      <c r="GR5854" s="42"/>
      <c r="GS5854" s="42"/>
      <c r="GT5854" s="42"/>
    </row>
    <row r="5855" spans="32:202" x14ac:dyDescent="0.35">
      <c r="AF5855" s="42"/>
      <c r="AG5855" s="42"/>
      <c r="EX5855" s="42"/>
      <c r="EY5855" s="42"/>
      <c r="GP5855" s="42"/>
      <c r="GQ5855" s="42"/>
      <c r="GR5855" s="42"/>
      <c r="GS5855" s="42"/>
      <c r="GT5855" s="42"/>
    </row>
    <row r="5856" spans="32:202" x14ac:dyDescent="0.35">
      <c r="AF5856" s="42"/>
      <c r="AG5856" s="42"/>
      <c r="EX5856" s="42"/>
      <c r="EY5856" s="42"/>
      <c r="GP5856" s="42"/>
      <c r="GQ5856" s="42"/>
      <c r="GR5856" s="42"/>
      <c r="GS5856" s="42"/>
      <c r="GT5856" s="42"/>
    </row>
    <row r="5857" spans="32:202" x14ac:dyDescent="0.35">
      <c r="AF5857" s="42"/>
      <c r="AG5857" s="42"/>
      <c r="EX5857" s="42"/>
      <c r="EY5857" s="42"/>
      <c r="GP5857" s="42"/>
      <c r="GQ5857" s="42"/>
      <c r="GR5857" s="42"/>
      <c r="GS5857" s="42"/>
      <c r="GT5857" s="42"/>
    </row>
    <row r="5858" spans="32:202" x14ac:dyDescent="0.35">
      <c r="AF5858" s="42"/>
      <c r="AG5858" s="42"/>
      <c r="EX5858" s="42"/>
      <c r="EY5858" s="42"/>
      <c r="GP5858" s="42"/>
      <c r="GQ5858" s="42"/>
      <c r="GR5858" s="42"/>
      <c r="GS5858" s="42"/>
      <c r="GT5858" s="42"/>
    </row>
    <row r="5859" spans="32:202" x14ac:dyDescent="0.35">
      <c r="AF5859" s="42"/>
      <c r="AG5859" s="42"/>
      <c r="EX5859" s="42"/>
      <c r="EY5859" s="42"/>
      <c r="GP5859" s="42"/>
      <c r="GQ5859" s="42"/>
      <c r="GR5859" s="42"/>
      <c r="GS5859" s="42"/>
      <c r="GT5859" s="42"/>
    </row>
    <row r="5860" spans="32:202" x14ac:dyDescent="0.35">
      <c r="AF5860" s="42"/>
      <c r="AG5860" s="42"/>
      <c r="EX5860" s="42"/>
      <c r="EY5860" s="42"/>
      <c r="GP5860" s="42"/>
      <c r="GQ5860" s="42"/>
      <c r="GR5860" s="42"/>
      <c r="GS5860" s="42"/>
      <c r="GT5860" s="42"/>
    </row>
    <row r="5861" spans="32:202" x14ac:dyDescent="0.35">
      <c r="AF5861" s="42"/>
      <c r="AG5861" s="42"/>
      <c r="EX5861" s="42"/>
      <c r="EY5861" s="42"/>
      <c r="GP5861" s="42"/>
      <c r="GQ5861" s="42"/>
      <c r="GR5861" s="42"/>
      <c r="GS5861" s="42"/>
      <c r="GT5861" s="42"/>
    </row>
    <row r="5862" spans="32:202" x14ac:dyDescent="0.35">
      <c r="AF5862" s="42"/>
      <c r="AG5862" s="42"/>
      <c r="EX5862" s="42"/>
      <c r="EY5862" s="42"/>
      <c r="GP5862" s="42"/>
      <c r="GQ5862" s="42"/>
      <c r="GR5862" s="42"/>
      <c r="GS5862" s="42"/>
      <c r="GT5862" s="42"/>
    </row>
    <row r="5863" spans="32:202" x14ac:dyDescent="0.35">
      <c r="AF5863" s="42"/>
      <c r="AG5863" s="42"/>
      <c r="EX5863" s="42"/>
      <c r="EY5863" s="42"/>
      <c r="GP5863" s="42"/>
      <c r="GQ5863" s="42"/>
      <c r="GR5863" s="42"/>
      <c r="GS5863" s="42"/>
      <c r="GT5863" s="42"/>
    </row>
    <row r="5864" spans="32:202" x14ac:dyDescent="0.35">
      <c r="AF5864" s="42"/>
      <c r="AG5864" s="42"/>
      <c r="EX5864" s="42"/>
      <c r="EY5864" s="42"/>
      <c r="GP5864" s="42"/>
      <c r="GQ5864" s="42"/>
      <c r="GR5864" s="42"/>
      <c r="GS5864" s="42"/>
      <c r="GT5864" s="42"/>
    </row>
    <row r="5865" spans="32:202" x14ac:dyDescent="0.35">
      <c r="AF5865" s="42"/>
      <c r="AG5865" s="42"/>
      <c r="EX5865" s="42"/>
      <c r="EY5865" s="42"/>
      <c r="GP5865" s="42"/>
      <c r="GQ5865" s="42"/>
      <c r="GR5865" s="42"/>
      <c r="GS5865" s="42"/>
      <c r="GT5865" s="42"/>
    </row>
    <row r="5866" spans="32:202" x14ac:dyDescent="0.35">
      <c r="AF5866" s="42"/>
      <c r="AG5866" s="42"/>
      <c r="EX5866" s="42"/>
      <c r="EY5866" s="42"/>
      <c r="GP5866" s="42"/>
      <c r="GQ5866" s="42"/>
      <c r="GR5866" s="42"/>
      <c r="GS5866" s="42"/>
      <c r="GT5866" s="42"/>
    </row>
    <row r="5867" spans="32:202" x14ac:dyDescent="0.35">
      <c r="AF5867" s="42"/>
      <c r="AG5867" s="42"/>
      <c r="EX5867" s="42"/>
      <c r="EY5867" s="42"/>
      <c r="GP5867" s="42"/>
      <c r="GQ5867" s="42"/>
      <c r="GR5867" s="42"/>
      <c r="GS5867" s="42"/>
      <c r="GT5867" s="42"/>
    </row>
    <row r="5868" spans="32:202" x14ac:dyDescent="0.35">
      <c r="AF5868" s="42"/>
      <c r="AG5868" s="42"/>
      <c r="EX5868" s="42"/>
      <c r="EY5868" s="42"/>
      <c r="GP5868" s="42"/>
      <c r="GQ5868" s="42"/>
      <c r="GR5868" s="42"/>
      <c r="GS5868" s="42"/>
      <c r="GT5868" s="42"/>
    </row>
    <row r="5869" spans="32:202" x14ac:dyDescent="0.35">
      <c r="AF5869" s="42"/>
      <c r="AG5869" s="42"/>
      <c r="EX5869" s="42"/>
      <c r="EY5869" s="42"/>
      <c r="GP5869" s="42"/>
      <c r="GQ5869" s="42"/>
      <c r="GR5869" s="42"/>
      <c r="GS5869" s="42"/>
      <c r="GT5869" s="42"/>
    </row>
    <row r="5870" spans="32:202" x14ac:dyDescent="0.35">
      <c r="AF5870" s="42"/>
      <c r="AG5870" s="42"/>
      <c r="EX5870" s="42"/>
      <c r="EY5870" s="42"/>
      <c r="GP5870" s="42"/>
      <c r="GQ5870" s="42"/>
      <c r="GR5870" s="42"/>
      <c r="GS5870" s="42"/>
      <c r="GT5870" s="42"/>
    </row>
    <row r="5871" spans="32:202" x14ac:dyDescent="0.35">
      <c r="AF5871" s="42"/>
      <c r="AG5871" s="42"/>
      <c r="EX5871" s="42"/>
      <c r="EY5871" s="42"/>
      <c r="GP5871" s="42"/>
      <c r="GQ5871" s="42"/>
      <c r="GR5871" s="42"/>
      <c r="GS5871" s="42"/>
      <c r="GT5871" s="42"/>
    </row>
    <row r="5872" spans="32:202" x14ac:dyDescent="0.35">
      <c r="AF5872" s="42"/>
      <c r="AG5872" s="42"/>
      <c r="EX5872" s="42"/>
      <c r="EY5872" s="42"/>
      <c r="GP5872" s="42"/>
      <c r="GQ5872" s="42"/>
      <c r="GR5872" s="42"/>
      <c r="GS5872" s="42"/>
      <c r="GT5872" s="42"/>
    </row>
    <row r="5873" spans="32:202" x14ac:dyDescent="0.35">
      <c r="AF5873" s="42"/>
      <c r="AG5873" s="42"/>
      <c r="EX5873" s="42"/>
      <c r="EY5873" s="42"/>
      <c r="GP5873" s="42"/>
      <c r="GQ5873" s="42"/>
      <c r="GR5873" s="42"/>
      <c r="GS5873" s="42"/>
      <c r="GT5873" s="42"/>
    </row>
    <row r="5874" spans="32:202" x14ac:dyDescent="0.35">
      <c r="AF5874" s="42"/>
      <c r="AG5874" s="42"/>
      <c r="EX5874" s="42"/>
      <c r="EY5874" s="42"/>
      <c r="GP5874" s="42"/>
      <c r="GQ5874" s="42"/>
      <c r="GR5874" s="42"/>
      <c r="GS5874" s="42"/>
      <c r="GT5874" s="42"/>
    </row>
    <row r="5875" spans="32:202" x14ac:dyDescent="0.35">
      <c r="AF5875" s="42"/>
      <c r="AG5875" s="42"/>
      <c r="EX5875" s="42"/>
      <c r="EY5875" s="42"/>
      <c r="GP5875" s="42"/>
      <c r="GQ5875" s="42"/>
      <c r="GR5875" s="42"/>
      <c r="GS5875" s="42"/>
      <c r="GT5875" s="42"/>
    </row>
    <row r="5876" spans="32:202" x14ac:dyDescent="0.35">
      <c r="AF5876" s="42"/>
      <c r="AG5876" s="42"/>
      <c r="EX5876" s="42"/>
      <c r="EY5876" s="42"/>
      <c r="GP5876" s="42"/>
      <c r="GQ5876" s="42"/>
      <c r="GR5876" s="42"/>
      <c r="GS5876" s="42"/>
      <c r="GT5876" s="42"/>
    </row>
    <row r="5877" spans="32:202" x14ac:dyDescent="0.35">
      <c r="AF5877" s="42"/>
      <c r="AG5877" s="42"/>
      <c r="EX5877" s="42"/>
      <c r="EY5877" s="42"/>
      <c r="GP5877" s="42"/>
      <c r="GQ5877" s="42"/>
      <c r="GR5877" s="42"/>
      <c r="GS5877" s="42"/>
      <c r="GT5877" s="42"/>
    </row>
    <row r="5878" spans="32:202" x14ac:dyDescent="0.35">
      <c r="AF5878" s="42"/>
      <c r="AG5878" s="42"/>
      <c r="EX5878" s="42"/>
      <c r="EY5878" s="42"/>
      <c r="GP5878" s="42"/>
      <c r="GQ5878" s="42"/>
      <c r="GR5878" s="42"/>
      <c r="GS5878" s="42"/>
      <c r="GT5878" s="42"/>
    </row>
    <row r="5879" spans="32:202" x14ac:dyDescent="0.35">
      <c r="AF5879" s="42"/>
      <c r="AG5879" s="42"/>
      <c r="EX5879" s="42"/>
      <c r="EY5879" s="42"/>
      <c r="GP5879" s="42"/>
      <c r="GQ5879" s="42"/>
      <c r="GR5879" s="42"/>
      <c r="GS5879" s="42"/>
      <c r="GT5879" s="42"/>
    </row>
    <row r="5880" spans="32:202" x14ac:dyDescent="0.35">
      <c r="AF5880" s="42"/>
      <c r="AG5880" s="42"/>
      <c r="EX5880" s="42"/>
      <c r="EY5880" s="42"/>
      <c r="GP5880" s="42"/>
      <c r="GQ5880" s="42"/>
      <c r="GR5880" s="42"/>
      <c r="GS5880" s="42"/>
      <c r="GT5880" s="42"/>
    </row>
    <row r="5881" spans="32:202" x14ac:dyDescent="0.35">
      <c r="AF5881" s="42"/>
      <c r="AG5881" s="42"/>
      <c r="EX5881" s="42"/>
      <c r="EY5881" s="42"/>
      <c r="GP5881" s="42"/>
      <c r="GQ5881" s="42"/>
      <c r="GR5881" s="42"/>
      <c r="GS5881" s="42"/>
      <c r="GT5881" s="42"/>
    </row>
    <row r="5882" spans="32:202" x14ac:dyDescent="0.35">
      <c r="AF5882" s="42"/>
      <c r="AG5882" s="42"/>
      <c r="EX5882" s="42"/>
      <c r="EY5882" s="42"/>
      <c r="GP5882" s="42"/>
      <c r="GQ5882" s="42"/>
      <c r="GR5882" s="42"/>
      <c r="GS5882" s="42"/>
      <c r="GT5882" s="42"/>
    </row>
    <row r="5883" spans="32:202" x14ac:dyDescent="0.35">
      <c r="AF5883" s="42"/>
      <c r="AG5883" s="42"/>
      <c r="EX5883" s="42"/>
      <c r="EY5883" s="42"/>
      <c r="GP5883" s="42"/>
      <c r="GQ5883" s="42"/>
      <c r="GR5883" s="42"/>
      <c r="GS5883" s="42"/>
      <c r="GT5883" s="42"/>
    </row>
    <row r="5884" spans="32:202" x14ac:dyDescent="0.35">
      <c r="AF5884" s="42"/>
      <c r="AG5884" s="42"/>
      <c r="EX5884" s="42"/>
      <c r="EY5884" s="42"/>
      <c r="GP5884" s="42"/>
      <c r="GQ5884" s="42"/>
      <c r="GR5884" s="42"/>
      <c r="GS5884" s="42"/>
      <c r="GT5884" s="42"/>
    </row>
    <row r="5885" spans="32:202" x14ac:dyDescent="0.35">
      <c r="AF5885" s="42"/>
      <c r="AG5885" s="42"/>
      <c r="EX5885" s="42"/>
      <c r="EY5885" s="42"/>
      <c r="GP5885" s="42"/>
      <c r="GQ5885" s="42"/>
      <c r="GR5885" s="42"/>
      <c r="GS5885" s="42"/>
      <c r="GT5885" s="42"/>
    </row>
    <row r="5886" spans="32:202" x14ac:dyDescent="0.35">
      <c r="AF5886" s="42"/>
      <c r="AG5886" s="42"/>
      <c r="EX5886" s="42"/>
      <c r="EY5886" s="42"/>
      <c r="GP5886" s="42"/>
      <c r="GQ5886" s="42"/>
      <c r="GR5886" s="42"/>
      <c r="GS5886" s="42"/>
      <c r="GT5886" s="42"/>
    </row>
    <row r="5887" spans="32:202" x14ac:dyDescent="0.35">
      <c r="AF5887" s="42"/>
      <c r="AG5887" s="42"/>
      <c r="EX5887" s="42"/>
      <c r="EY5887" s="42"/>
      <c r="GP5887" s="42"/>
      <c r="GQ5887" s="42"/>
      <c r="GR5887" s="42"/>
      <c r="GS5887" s="42"/>
      <c r="GT5887" s="42"/>
    </row>
    <row r="5888" spans="32:202" x14ac:dyDescent="0.35">
      <c r="AF5888" s="42"/>
      <c r="AG5888" s="42"/>
      <c r="EX5888" s="42"/>
      <c r="EY5888" s="42"/>
      <c r="GP5888" s="42"/>
      <c r="GQ5888" s="42"/>
      <c r="GR5888" s="42"/>
      <c r="GS5888" s="42"/>
      <c r="GT5888" s="42"/>
    </row>
    <row r="5889" spans="32:202" x14ac:dyDescent="0.35">
      <c r="AF5889" s="42"/>
      <c r="AG5889" s="42"/>
      <c r="EX5889" s="42"/>
      <c r="EY5889" s="42"/>
      <c r="GP5889" s="42"/>
      <c r="GQ5889" s="42"/>
      <c r="GR5889" s="42"/>
      <c r="GS5889" s="42"/>
      <c r="GT5889" s="42"/>
    </row>
    <row r="5890" spans="32:202" x14ac:dyDescent="0.35">
      <c r="AF5890" s="42"/>
      <c r="AG5890" s="42"/>
      <c r="EX5890" s="42"/>
      <c r="EY5890" s="42"/>
      <c r="GP5890" s="42"/>
      <c r="GQ5890" s="42"/>
      <c r="GR5890" s="42"/>
      <c r="GS5890" s="42"/>
      <c r="GT5890" s="42"/>
    </row>
    <row r="5891" spans="32:202" x14ac:dyDescent="0.35">
      <c r="AF5891" s="42"/>
      <c r="AG5891" s="42"/>
      <c r="EX5891" s="42"/>
      <c r="EY5891" s="42"/>
      <c r="GP5891" s="42"/>
      <c r="GQ5891" s="42"/>
      <c r="GR5891" s="42"/>
      <c r="GS5891" s="42"/>
      <c r="GT5891" s="42"/>
    </row>
    <row r="5892" spans="32:202" x14ac:dyDescent="0.35">
      <c r="AF5892" s="42"/>
      <c r="AG5892" s="42"/>
      <c r="EX5892" s="42"/>
      <c r="EY5892" s="42"/>
      <c r="GP5892" s="42"/>
      <c r="GQ5892" s="42"/>
      <c r="GR5892" s="42"/>
      <c r="GS5892" s="42"/>
      <c r="GT5892" s="42"/>
    </row>
    <row r="5893" spans="32:202" x14ac:dyDescent="0.35">
      <c r="AF5893" s="42"/>
      <c r="AG5893" s="42"/>
      <c r="EX5893" s="42"/>
      <c r="EY5893" s="42"/>
      <c r="GP5893" s="42"/>
      <c r="GQ5893" s="42"/>
      <c r="GR5893" s="42"/>
      <c r="GS5893" s="42"/>
      <c r="GT5893" s="42"/>
    </row>
    <row r="5894" spans="32:202" x14ac:dyDescent="0.35">
      <c r="AF5894" s="42"/>
      <c r="AG5894" s="42"/>
      <c r="EX5894" s="42"/>
      <c r="EY5894" s="42"/>
      <c r="GP5894" s="42"/>
      <c r="GQ5894" s="42"/>
      <c r="GR5894" s="42"/>
      <c r="GS5894" s="42"/>
      <c r="GT5894" s="42"/>
    </row>
    <row r="5895" spans="32:202" x14ac:dyDescent="0.35">
      <c r="AF5895" s="42"/>
      <c r="AG5895" s="42"/>
      <c r="EX5895" s="42"/>
      <c r="EY5895" s="42"/>
      <c r="GP5895" s="42"/>
      <c r="GQ5895" s="42"/>
      <c r="GR5895" s="42"/>
      <c r="GS5895" s="42"/>
      <c r="GT5895" s="42"/>
    </row>
    <row r="5896" spans="32:202" x14ac:dyDescent="0.35">
      <c r="AF5896" s="42"/>
      <c r="AG5896" s="42"/>
      <c r="EX5896" s="42"/>
      <c r="EY5896" s="42"/>
      <c r="GP5896" s="42"/>
      <c r="GQ5896" s="42"/>
      <c r="GR5896" s="42"/>
      <c r="GS5896" s="42"/>
      <c r="GT5896" s="42"/>
    </row>
    <row r="5897" spans="32:202" x14ac:dyDescent="0.35">
      <c r="AF5897" s="42"/>
      <c r="AG5897" s="42"/>
      <c r="EX5897" s="42"/>
      <c r="EY5897" s="42"/>
      <c r="GP5897" s="42"/>
      <c r="GQ5897" s="42"/>
      <c r="GR5897" s="42"/>
      <c r="GS5897" s="42"/>
      <c r="GT5897" s="42"/>
    </row>
    <row r="5898" spans="32:202" x14ac:dyDescent="0.35">
      <c r="AF5898" s="42"/>
      <c r="AG5898" s="42"/>
      <c r="EX5898" s="42"/>
      <c r="EY5898" s="42"/>
      <c r="GP5898" s="42"/>
      <c r="GQ5898" s="42"/>
      <c r="GR5898" s="42"/>
      <c r="GS5898" s="42"/>
      <c r="GT5898" s="42"/>
    </row>
    <row r="5899" spans="32:202" x14ac:dyDescent="0.35">
      <c r="AF5899" s="42"/>
      <c r="AG5899" s="42"/>
      <c r="EX5899" s="42"/>
      <c r="EY5899" s="42"/>
      <c r="GP5899" s="42"/>
      <c r="GQ5899" s="42"/>
      <c r="GR5899" s="42"/>
      <c r="GS5899" s="42"/>
      <c r="GT5899" s="42"/>
    </row>
    <row r="5900" spans="32:202" x14ac:dyDescent="0.35">
      <c r="AF5900" s="42"/>
      <c r="AG5900" s="42"/>
      <c r="EX5900" s="42"/>
      <c r="EY5900" s="42"/>
      <c r="GP5900" s="42"/>
      <c r="GQ5900" s="42"/>
      <c r="GR5900" s="42"/>
      <c r="GS5900" s="42"/>
      <c r="GT5900" s="42"/>
    </row>
    <row r="5901" spans="32:202" x14ac:dyDescent="0.35">
      <c r="AF5901" s="42"/>
      <c r="AG5901" s="42"/>
      <c r="EX5901" s="42"/>
      <c r="EY5901" s="42"/>
      <c r="GP5901" s="42"/>
      <c r="GQ5901" s="42"/>
      <c r="GR5901" s="42"/>
      <c r="GS5901" s="42"/>
      <c r="GT5901" s="42"/>
    </row>
    <row r="5902" spans="32:202" x14ac:dyDescent="0.35">
      <c r="AF5902" s="42"/>
      <c r="AG5902" s="42"/>
      <c r="EX5902" s="42"/>
      <c r="EY5902" s="42"/>
      <c r="GP5902" s="42"/>
      <c r="GQ5902" s="42"/>
      <c r="GR5902" s="42"/>
      <c r="GS5902" s="42"/>
      <c r="GT5902" s="42"/>
    </row>
    <row r="5903" spans="32:202" x14ac:dyDescent="0.35">
      <c r="AF5903" s="42"/>
      <c r="AG5903" s="42"/>
      <c r="EX5903" s="42"/>
      <c r="EY5903" s="42"/>
      <c r="GP5903" s="42"/>
      <c r="GQ5903" s="42"/>
      <c r="GR5903" s="42"/>
      <c r="GS5903" s="42"/>
      <c r="GT5903" s="42"/>
    </row>
    <row r="5904" spans="32:202" x14ac:dyDescent="0.35">
      <c r="AF5904" s="42"/>
      <c r="AG5904" s="42"/>
      <c r="EX5904" s="42"/>
      <c r="EY5904" s="42"/>
      <c r="GP5904" s="42"/>
      <c r="GQ5904" s="42"/>
      <c r="GR5904" s="42"/>
      <c r="GS5904" s="42"/>
      <c r="GT5904" s="42"/>
    </row>
    <row r="5905" spans="32:202" x14ac:dyDescent="0.35">
      <c r="AF5905" s="42"/>
      <c r="AG5905" s="42"/>
      <c r="EX5905" s="42"/>
      <c r="EY5905" s="42"/>
      <c r="GP5905" s="42"/>
      <c r="GQ5905" s="42"/>
      <c r="GR5905" s="42"/>
      <c r="GS5905" s="42"/>
      <c r="GT5905" s="42"/>
    </row>
    <row r="5906" spans="32:202" x14ac:dyDescent="0.35">
      <c r="AF5906" s="42"/>
      <c r="AG5906" s="42"/>
      <c r="EX5906" s="42"/>
      <c r="EY5906" s="42"/>
      <c r="GP5906" s="42"/>
      <c r="GQ5906" s="42"/>
      <c r="GR5906" s="42"/>
      <c r="GS5906" s="42"/>
      <c r="GT5906" s="42"/>
    </row>
    <row r="5907" spans="32:202" x14ac:dyDescent="0.35">
      <c r="AF5907" s="42"/>
      <c r="AG5907" s="42"/>
      <c r="EX5907" s="42"/>
      <c r="EY5907" s="42"/>
      <c r="GP5907" s="42"/>
      <c r="GQ5907" s="42"/>
      <c r="GR5907" s="42"/>
      <c r="GS5907" s="42"/>
      <c r="GT5907" s="42"/>
    </row>
    <row r="5908" spans="32:202" x14ac:dyDescent="0.35">
      <c r="AF5908" s="42"/>
      <c r="AG5908" s="42"/>
      <c r="EX5908" s="42"/>
      <c r="EY5908" s="42"/>
      <c r="GP5908" s="42"/>
      <c r="GQ5908" s="42"/>
      <c r="GR5908" s="42"/>
      <c r="GS5908" s="42"/>
      <c r="GT5908" s="42"/>
    </row>
    <row r="5909" spans="32:202" x14ac:dyDescent="0.35">
      <c r="AF5909" s="42"/>
      <c r="AG5909" s="42"/>
      <c r="EX5909" s="42"/>
      <c r="EY5909" s="42"/>
      <c r="GP5909" s="42"/>
      <c r="GQ5909" s="42"/>
      <c r="GR5909" s="42"/>
      <c r="GS5909" s="42"/>
      <c r="GT5909" s="42"/>
    </row>
    <row r="5910" spans="32:202" x14ac:dyDescent="0.35">
      <c r="AF5910" s="42"/>
      <c r="AG5910" s="42"/>
      <c r="EX5910" s="42"/>
      <c r="EY5910" s="42"/>
      <c r="GP5910" s="42"/>
      <c r="GQ5910" s="42"/>
      <c r="GR5910" s="42"/>
      <c r="GS5910" s="42"/>
      <c r="GT5910" s="42"/>
    </row>
    <row r="5911" spans="32:202" x14ac:dyDescent="0.35">
      <c r="AF5911" s="42"/>
      <c r="AG5911" s="42"/>
      <c r="EX5911" s="42"/>
      <c r="EY5911" s="42"/>
      <c r="GP5911" s="42"/>
      <c r="GQ5911" s="42"/>
      <c r="GR5911" s="42"/>
      <c r="GS5911" s="42"/>
      <c r="GT5911" s="42"/>
    </row>
    <row r="5912" spans="32:202" x14ac:dyDescent="0.35">
      <c r="AF5912" s="42"/>
      <c r="AG5912" s="42"/>
      <c r="EX5912" s="42"/>
      <c r="EY5912" s="42"/>
      <c r="GP5912" s="42"/>
      <c r="GQ5912" s="42"/>
      <c r="GR5912" s="42"/>
      <c r="GS5912" s="42"/>
      <c r="GT5912" s="42"/>
    </row>
    <row r="5913" spans="32:202" x14ac:dyDescent="0.35">
      <c r="AF5913" s="42"/>
      <c r="AG5913" s="42"/>
      <c r="EX5913" s="42"/>
      <c r="EY5913" s="42"/>
      <c r="GP5913" s="42"/>
      <c r="GQ5913" s="42"/>
      <c r="GR5913" s="42"/>
      <c r="GS5913" s="42"/>
      <c r="GT5913" s="42"/>
    </row>
    <row r="5914" spans="32:202" x14ac:dyDescent="0.35">
      <c r="AF5914" s="42"/>
      <c r="AG5914" s="42"/>
      <c r="EX5914" s="42"/>
      <c r="EY5914" s="42"/>
      <c r="GP5914" s="42"/>
      <c r="GQ5914" s="42"/>
      <c r="GR5914" s="42"/>
      <c r="GS5914" s="42"/>
      <c r="GT5914" s="42"/>
    </row>
    <row r="5915" spans="32:202" x14ac:dyDescent="0.35">
      <c r="AF5915" s="42"/>
      <c r="AG5915" s="42"/>
      <c r="EX5915" s="42"/>
      <c r="EY5915" s="42"/>
      <c r="GP5915" s="42"/>
      <c r="GQ5915" s="42"/>
      <c r="GR5915" s="42"/>
      <c r="GS5915" s="42"/>
      <c r="GT5915" s="42"/>
    </row>
    <row r="5916" spans="32:202" x14ac:dyDescent="0.35">
      <c r="AF5916" s="42"/>
      <c r="AG5916" s="42"/>
      <c r="EX5916" s="42"/>
      <c r="EY5916" s="42"/>
      <c r="GP5916" s="42"/>
      <c r="GQ5916" s="42"/>
      <c r="GR5916" s="42"/>
      <c r="GS5916" s="42"/>
      <c r="GT5916" s="42"/>
    </row>
    <row r="5917" spans="32:202" x14ac:dyDescent="0.35">
      <c r="AF5917" s="42"/>
      <c r="AG5917" s="42"/>
      <c r="EX5917" s="42"/>
      <c r="EY5917" s="42"/>
      <c r="GP5917" s="42"/>
      <c r="GQ5917" s="42"/>
      <c r="GR5917" s="42"/>
      <c r="GS5917" s="42"/>
      <c r="GT5917" s="42"/>
    </row>
    <row r="5918" spans="32:202" x14ac:dyDescent="0.35">
      <c r="AF5918" s="42"/>
      <c r="AG5918" s="42"/>
      <c r="EX5918" s="42"/>
      <c r="EY5918" s="42"/>
      <c r="GP5918" s="42"/>
      <c r="GQ5918" s="42"/>
      <c r="GR5918" s="42"/>
      <c r="GS5918" s="42"/>
      <c r="GT5918" s="42"/>
    </row>
    <row r="5919" spans="32:202" x14ac:dyDescent="0.35">
      <c r="AF5919" s="42"/>
      <c r="AG5919" s="42"/>
      <c r="EX5919" s="42"/>
      <c r="EY5919" s="42"/>
      <c r="GP5919" s="42"/>
      <c r="GQ5919" s="42"/>
      <c r="GR5919" s="42"/>
      <c r="GS5919" s="42"/>
      <c r="GT5919" s="42"/>
    </row>
    <row r="5920" spans="32:202" x14ac:dyDescent="0.35">
      <c r="AF5920" s="42"/>
      <c r="AG5920" s="42"/>
      <c r="EX5920" s="42"/>
      <c r="EY5920" s="42"/>
      <c r="GP5920" s="42"/>
      <c r="GQ5920" s="42"/>
      <c r="GR5920" s="42"/>
      <c r="GS5920" s="42"/>
      <c r="GT5920" s="42"/>
    </row>
    <row r="5921" spans="32:202" x14ac:dyDescent="0.35">
      <c r="AF5921" s="42"/>
      <c r="AG5921" s="42"/>
      <c r="EX5921" s="42"/>
      <c r="EY5921" s="42"/>
      <c r="GP5921" s="42"/>
      <c r="GQ5921" s="42"/>
      <c r="GR5921" s="42"/>
      <c r="GS5921" s="42"/>
      <c r="GT5921" s="42"/>
    </row>
    <row r="5922" spans="32:202" x14ac:dyDescent="0.35">
      <c r="AF5922" s="42"/>
      <c r="AG5922" s="42"/>
      <c r="EX5922" s="42"/>
      <c r="EY5922" s="42"/>
      <c r="GP5922" s="42"/>
      <c r="GQ5922" s="42"/>
      <c r="GR5922" s="42"/>
      <c r="GS5922" s="42"/>
      <c r="GT5922" s="42"/>
    </row>
    <row r="5923" spans="32:202" x14ac:dyDescent="0.35">
      <c r="AF5923" s="42"/>
      <c r="AG5923" s="42"/>
      <c r="EX5923" s="42"/>
      <c r="EY5923" s="42"/>
      <c r="GP5923" s="42"/>
      <c r="GQ5923" s="42"/>
      <c r="GR5923" s="42"/>
      <c r="GS5923" s="42"/>
      <c r="GT5923" s="42"/>
    </row>
    <row r="5924" spans="32:202" x14ac:dyDescent="0.35">
      <c r="AF5924" s="42"/>
      <c r="AG5924" s="42"/>
      <c r="EX5924" s="42"/>
      <c r="EY5924" s="42"/>
      <c r="GP5924" s="42"/>
      <c r="GQ5924" s="42"/>
      <c r="GR5924" s="42"/>
      <c r="GS5924" s="42"/>
      <c r="GT5924" s="42"/>
    </row>
    <row r="5925" spans="32:202" x14ac:dyDescent="0.35">
      <c r="AF5925" s="42"/>
      <c r="AG5925" s="42"/>
      <c r="EX5925" s="42"/>
      <c r="EY5925" s="42"/>
      <c r="GP5925" s="42"/>
      <c r="GQ5925" s="42"/>
      <c r="GR5925" s="42"/>
      <c r="GS5925" s="42"/>
      <c r="GT5925" s="42"/>
    </row>
    <row r="5926" spans="32:202" x14ac:dyDescent="0.35">
      <c r="AF5926" s="42"/>
      <c r="AG5926" s="42"/>
      <c r="EX5926" s="42"/>
      <c r="EY5926" s="42"/>
      <c r="GP5926" s="42"/>
      <c r="GQ5926" s="42"/>
      <c r="GR5926" s="42"/>
      <c r="GS5926" s="42"/>
      <c r="GT5926" s="42"/>
    </row>
    <row r="5927" spans="32:202" x14ac:dyDescent="0.35">
      <c r="AF5927" s="42"/>
      <c r="AG5927" s="42"/>
      <c r="EX5927" s="42"/>
      <c r="EY5927" s="42"/>
      <c r="GP5927" s="42"/>
      <c r="GQ5927" s="42"/>
      <c r="GR5927" s="42"/>
      <c r="GS5927" s="42"/>
      <c r="GT5927" s="42"/>
    </row>
    <row r="5928" spans="32:202" x14ac:dyDescent="0.35">
      <c r="AF5928" s="42"/>
      <c r="AG5928" s="42"/>
      <c r="EX5928" s="42"/>
      <c r="EY5928" s="42"/>
      <c r="GP5928" s="42"/>
      <c r="GQ5928" s="42"/>
      <c r="GR5928" s="42"/>
      <c r="GS5928" s="42"/>
      <c r="GT5928" s="42"/>
    </row>
    <row r="5929" spans="32:202" x14ac:dyDescent="0.35">
      <c r="AF5929" s="42"/>
      <c r="AG5929" s="42"/>
      <c r="EX5929" s="42"/>
      <c r="EY5929" s="42"/>
      <c r="GP5929" s="42"/>
      <c r="GQ5929" s="42"/>
      <c r="GR5929" s="42"/>
      <c r="GS5929" s="42"/>
      <c r="GT5929" s="42"/>
    </row>
    <row r="5930" spans="32:202" x14ac:dyDescent="0.35">
      <c r="AF5930" s="42"/>
      <c r="AG5930" s="42"/>
      <c r="EX5930" s="42"/>
      <c r="EY5930" s="42"/>
      <c r="GP5930" s="42"/>
      <c r="GQ5930" s="42"/>
      <c r="GR5930" s="42"/>
      <c r="GS5930" s="42"/>
      <c r="GT5930" s="42"/>
    </row>
    <row r="5931" spans="32:202" x14ac:dyDescent="0.35">
      <c r="AF5931" s="42"/>
      <c r="AG5931" s="42"/>
      <c r="EX5931" s="42"/>
      <c r="EY5931" s="42"/>
      <c r="GP5931" s="42"/>
      <c r="GQ5931" s="42"/>
      <c r="GR5931" s="42"/>
      <c r="GS5931" s="42"/>
      <c r="GT5931" s="42"/>
    </row>
    <row r="5932" spans="32:202" x14ac:dyDescent="0.35">
      <c r="AF5932" s="42"/>
      <c r="AG5932" s="42"/>
      <c r="EX5932" s="42"/>
      <c r="EY5932" s="42"/>
      <c r="GP5932" s="42"/>
      <c r="GQ5932" s="42"/>
      <c r="GR5932" s="42"/>
      <c r="GS5932" s="42"/>
      <c r="GT5932" s="42"/>
    </row>
    <row r="5933" spans="32:202" x14ac:dyDescent="0.35">
      <c r="AF5933" s="42"/>
      <c r="AG5933" s="42"/>
      <c r="EX5933" s="42"/>
      <c r="EY5933" s="42"/>
      <c r="GP5933" s="42"/>
      <c r="GQ5933" s="42"/>
      <c r="GR5933" s="42"/>
      <c r="GS5933" s="42"/>
      <c r="GT5933" s="42"/>
    </row>
    <row r="5934" spans="32:202" x14ac:dyDescent="0.35">
      <c r="AF5934" s="42"/>
      <c r="AG5934" s="42"/>
      <c r="EX5934" s="42"/>
      <c r="EY5934" s="42"/>
      <c r="GP5934" s="42"/>
      <c r="GQ5934" s="42"/>
      <c r="GR5934" s="42"/>
      <c r="GS5934" s="42"/>
      <c r="GT5934" s="42"/>
    </row>
    <row r="5935" spans="32:202" x14ac:dyDescent="0.35">
      <c r="AF5935" s="42"/>
      <c r="AG5935" s="42"/>
      <c r="EX5935" s="42"/>
      <c r="EY5935" s="42"/>
      <c r="GP5935" s="42"/>
      <c r="GQ5935" s="42"/>
      <c r="GR5935" s="42"/>
      <c r="GS5935" s="42"/>
      <c r="GT5935" s="42"/>
    </row>
    <row r="5936" spans="32:202" x14ac:dyDescent="0.35">
      <c r="AF5936" s="42"/>
      <c r="AG5936" s="42"/>
      <c r="EX5936" s="42"/>
      <c r="EY5936" s="42"/>
      <c r="GP5936" s="42"/>
      <c r="GQ5936" s="42"/>
      <c r="GR5936" s="42"/>
      <c r="GS5936" s="42"/>
      <c r="GT5936" s="42"/>
    </row>
    <row r="5937" spans="32:202" x14ac:dyDescent="0.35">
      <c r="AF5937" s="42"/>
      <c r="AG5937" s="42"/>
      <c r="EX5937" s="42"/>
      <c r="EY5937" s="42"/>
      <c r="GP5937" s="42"/>
      <c r="GQ5937" s="42"/>
      <c r="GR5937" s="42"/>
      <c r="GS5937" s="42"/>
      <c r="GT5937" s="42"/>
    </row>
    <row r="5938" spans="32:202" x14ac:dyDescent="0.35">
      <c r="AF5938" s="42"/>
      <c r="AG5938" s="42"/>
      <c r="EX5938" s="42"/>
      <c r="EY5938" s="42"/>
      <c r="GP5938" s="42"/>
      <c r="GQ5938" s="42"/>
      <c r="GR5938" s="42"/>
      <c r="GS5938" s="42"/>
      <c r="GT5938" s="42"/>
    </row>
    <row r="5939" spans="32:202" x14ac:dyDescent="0.35">
      <c r="AF5939" s="42"/>
      <c r="AG5939" s="42"/>
      <c r="EX5939" s="42"/>
      <c r="EY5939" s="42"/>
      <c r="GP5939" s="42"/>
      <c r="GQ5939" s="42"/>
      <c r="GR5939" s="42"/>
      <c r="GS5939" s="42"/>
      <c r="GT5939" s="42"/>
    </row>
    <row r="5940" spans="32:202" x14ac:dyDescent="0.35">
      <c r="AF5940" s="42"/>
      <c r="AG5940" s="42"/>
      <c r="EX5940" s="42"/>
      <c r="EY5940" s="42"/>
      <c r="GP5940" s="42"/>
      <c r="GQ5940" s="42"/>
      <c r="GR5940" s="42"/>
      <c r="GS5940" s="42"/>
      <c r="GT5940" s="42"/>
    </row>
    <row r="5941" spans="32:202" x14ac:dyDescent="0.35">
      <c r="AF5941" s="42"/>
      <c r="AG5941" s="42"/>
      <c r="EX5941" s="42"/>
      <c r="EY5941" s="42"/>
      <c r="GP5941" s="42"/>
      <c r="GQ5941" s="42"/>
      <c r="GR5941" s="42"/>
      <c r="GS5941" s="42"/>
      <c r="GT5941" s="42"/>
    </row>
    <row r="5942" spans="32:202" x14ac:dyDescent="0.35">
      <c r="AF5942" s="42"/>
      <c r="AG5942" s="42"/>
      <c r="EX5942" s="42"/>
      <c r="EY5942" s="42"/>
      <c r="GP5942" s="42"/>
      <c r="GQ5942" s="42"/>
      <c r="GR5942" s="42"/>
      <c r="GS5942" s="42"/>
      <c r="GT5942" s="42"/>
    </row>
    <row r="5943" spans="32:202" x14ac:dyDescent="0.35">
      <c r="AF5943" s="42"/>
      <c r="AG5943" s="42"/>
      <c r="EX5943" s="42"/>
      <c r="EY5943" s="42"/>
      <c r="GP5943" s="42"/>
      <c r="GQ5943" s="42"/>
      <c r="GR5943" s="42"/>
      <c r="GS5943" s="42"/>
      <c r="GT5943" s="42"/>
    </row>
    <row r="5944" spans="32:202" x14ac:dyDescent="0.35">
      <c r="AF5944" s="42"/>
      <c r="AG5944" s="42"/>
      <c r="EX5944" s="42"/>
      <c r="EY5944" s="42"/>
      <c r="GP5944" s="42"/>
      <c r="GQ5944" s="42"/>
      <c r="GR5944" s="42"/>
      <c r="GS5944" s="42"/>
      <c r="GT5944" s="42"/>
    </row>
    <row r="5945" spans="32:202" x14ac:dyDescent="0.35">
      <c r="AF5945" s="42"/>
      <c r="AG5945" s="42"/>
      <c r="EX5945" s="42"/>
      <c r="EY5945" s="42"/>
      <c r="GP5945" s="42"/>
      <c r="GQ5945" s="42"/>
      <c r="GR5945" s="42"/>
      <c r="GS5945" s="42"/>
      <c r="GT5945" s="42"/>
    </row>
    <row r="5946" spans="32:202" x14ac:dyDescent="0.35">
      <c r="AF5946" s="42"/>
      <c r="AG5946" s="42"/>
      <c r="EX5946" s="42"/>
      <c r="EY5946" s="42"/>
      <c r="GP5946" s="42"/>
      <c r="GQ5946" s="42"/>
      <c r="GR5946" s="42"/>
      <c r="GS5946" s="42"/>
      <c r="GT5946" s="42"/>
    </row>
    <row r="5947" spans="32:202" x14ac:dyDescent="0.35">
      <c r="AF5947" s="42"/>
      <c r="AG5947" s="42"/>
      <c r="EX5947" s="42"/>
      <c r="EY5947" s="42"/>
      <c r="GP5947" s="42"/>
      <c r="GQ5947" s="42"/>
      <c r="GR5947" s="42"/>
      <c r="GS5947" s="42"/>
      <c r="GT5947" s="42"/>
    </row>
    <row r="5948" spans="32:202" x14ac:dyDescent="0.35">
      <c r="AF5948" s="42"/>
      <c r="AG5948" s="42"/>
      <c r="EX5948" s="42"/>
      <c r="EY5948" s="42"/>
      <c r="GP5948" s="42"/>
      <c r="GQ5948" s="42"/>
      <c r="GR5948" s="42"/>
      <c r="GS5948" s="42"/>
      <c r="GT5948" s="42"/>
    </row>
    <row r="5949" spans="32:202" x14ac:dyDescent="0.35">
      <c r="AF5949" s="42"/>
      <c r="AG5949" s="42"/>
      <c r="EX5949" s="42"/>
      <c r="EY5949" s="42"/>
      <c r="GP5949" s="42"/>
      <c r="GQ5949" s="42"/>
      <c r="GR5949" s="42"/>
      <c r="GS5949" s="42"/>
      <c r="GT5949" s="42"/>
    </row>
    <row r="5950" spans="32:202" x14ac:dyDescent="0.35">
      <c r="AF5950" s="42"/>
      <c r="AG5950" s="42"/>
      <c r="EX5950" s="42"/>
      <c r="EY5950" s="42"/>
      <c r="GP5950" s="42"/>
      <c r="GQ5950" s="42"/>
      <c r="GR5950" s="42"/>
      <c r="GS5950" s="42"/>
      <c r="GT5950" s="42"/>
    </row>
    <row r="5951" spans="32:202" x14ac:dyDescent="0.35">
      <c r="AF5951" s="42"/>
      <c r="AG5951" s="42"/>
      <c r="EX5951" s="42"/>
      <c r="EY5951" s="42"/>
      <c r="GP5951" s="42"/>
      <c r="GQ5951" s="42"/>
      <c r="GR5951" s="42"/>
      <c r="GS5951" s="42"/>
      <c r="GT5951" s="42"/>
    </row>
    <row r="5952" spans="32:202" x14ac:dyDescent="0.35">
      <c r="AF5952" s="42"/>
      <c r="AG5952" s="42"/>
      <c r="EX5952" s="42"/>
      <c r="EY5952" s="42"/>
      <c r="GP5952" s="42"/>
      <c r="GQ5952" s="42"/>
      <c r="GR5952" s="42"/>
      <c r="GS5952" s="42"/>
      <c r="GT5952" s="42"/>
    </row>
    <row r="5953" spans="32:202" x14ac:dyDescent="0.35">
      <c r="AF5953" s="42"/>
      <c r="AG5953" s="42"/>
      <c r="EX5953" s="42"/>
      <c r="EY5953" s="42"/>
      <c r="GP5953" s="42"/>
      <c r="GQ5953" s="42"/>
      <c r="GR5953" s="42"/>
      <c r="GS5953" s="42"/>
      <c r="GT5953" s="42"/>
    </row>
    <row r="5954" spans="32:202" x14ac:dyDescent="0.35">
      <c r="AF5954" s="42"/>
      <c r="AG5954" s="42"/>
      <c r="EX5954" s="42"/>
      <c r="EY5954" s="42"/>
      <c r="GP5954" s="42"/>
      <c r="GQ5954" s="42"/>
      <c r="GR5954" s="42"/>
      <c r="GS5954" s="42"/>
      <c r="GT5954" s="42"/>
    </row>
    <row r="5955" spans="32:202" x14ac:dyDescent="0.35">
      <c r="AF5955" s="42"/>
      <c r="AG5955" s="42"/>
      <c r="EX5955" s="42"/>
      <c r="EY5955" s="42"/>
      <c r="GP5955" s="42"/>
      <c r="GQ5955" s="42"/>
      <c r="GR5955" s="42"/>
      <c r="GS5955" s="42"/>
      <c r="GT5955" s="42"/>
    </row>
    <row r="5956" spans="32:202" x14ac:dyDescent="0.35">
      <c r="AF5956" s="42"/>
      <c r="AG5956" s="42"/>
      <c r="EX5956" s="42"/>
      <c r="EY5956" s="42"/>
      <c r="GP5956" s="42"/>
      <c r="GQ5956" s="42"/>
      <c r="GR5956" s="42"/>
      <c r="GS5956" s="42"/>
      <c r="GT5956" s="42"/>
    </row>
    <row r="5957" spans="32:202" x14ac:dyDescent="0.35">
      <c r="AF5957" s="42"/>
      <c r="AG5957" s="42"/>
      <c r="EX5957" s="42"/>
      <c r="EY5957" s="42"/>
      <c r="GP5957" s="42"/>
      <c r="GQ5957" s="42"/>
      <c r="GR5957" s="42"/>
      <c r="GS5957" s="42"/>
      <c r="GT5957" s="42"/>
    </row>
    <row r="5958" spans="32:202" x14ac:dyDescent="0.35">
      <c r="AF5958" s="42"/>
      <c r="AG5958" s="42"/>
      <c r="EX5958" s="42"/>
      <c r="EY5958" s="42"/>
      <c r="GP5958" s="42"/>
      <c r="GQ5958" s="42"/>
      <c r="GR5958" s="42"/>
      <c r="GS5958" s="42"/>
      <c r="GT5958" s="42"/>
    </row>
    <row r="5959" spans="32:202" x14ac:dyDescent="0.35">
      <c r="AF5959" s="42"/>
      <c r="AG5959" s="42"/>
      <c r="EX5959" s="42"/>
      <c r="EY5959" s="42"/>
      <c r="GP5959" s="42"/>
      <c r="GQ5959" s="42"/>
      <c r="GR5959" s="42"/>
      <c r="GS5959" s="42"/>
      <c r="GT5959" s="42"/>
    </row>
    <row r="5960" spans="32:202" x14ac:dyDescent="0.35">
      <c r="AF5960" s="42"/>
      <c r="AG5960" s="42"/>
      <c r="EX5960" s="42"/>
      <c r="EY5960" s="42"/>
      <c r="GP5960" s="42"/>
      <c r="GQ5960" s="42"/>
      <c r="GR5960" s="42"/>
      <c r="GS5960" s="42"/>
      <c r="GT5960" s="42"/>
    </row>
    <row r="5961" spans="32:202" x14ac:dyDescent="0.35">
      <c r="AF5961" s="42"/>
      <c r="AG5961" s="42"/>
      <c r="EX5961" s="42"/>
      <c r="EY5961" s="42"/>
      <c r="GP5961" s="42"/>
      <c r="GQ5961" s="42"/>
      <c r="GR5961" s="42"/>
      <c r="GS5961" s="42"/>
      <c r="GT5961" s="42"/>
    </row>
    <row r="5962" spans="32:202" x14ac:dyDescent="0.35">
      <c r="AF5962" s="42"/>
      <c r="AG5962" s="42"/>
      <c r="EX5962" s="42"/>
      <c r="EY5962" s="42"/>
      <c r="GP5962" s="42"/>
      <c r="GQ5962" s="42"/>
      <c r="GR5962" s="42"/>
      <c r="GS5962" s="42"/>
      <c r="GT5962" s="42"/>
    </row>
    <row r="5963" spans="32:202" x14ac:dyDescent="0.35">
      <c r="AF5963" s="42"/>
      <c r="AG5963" s="42"/>
      <c r="EX5963" s="42"/>
      <c r="EY5963" s="42"/>
      <c r="GP5963" s="42"/>
      <c r="GQ5963" s="42"/>
      <c r="GR5963" s="42"/>
      <c r="GS5963" s="42"/>
      <c r="GT5963" s="42"/>
    </row>
    <row r="5964" spans="32:202" x14ac:dyDescent="0.35">
      <c r="AF5964" s="42"/>
      <c r="AG5964" s="42"/>
      <c r="EX5964" s="42"/>
      <c r="EY5964" s="42"/>
      <c r="GP5964" s="42"/>
      <c r="GQ5964" s="42"/>
      <c r="GR5964" s="42"/>
      <c r="GS5964" s="42"/>
      <c r="GT5964" s="42"/>
    </row>
    <row r="5965" spans="32:202" x14ac:dyDescent="0.35">
      <c r="AF5965" s="42"/>
      <c r="AG5965" s="42"/>
      <c r="EX5965" s="42"/>
      <c r="EY5965" s="42"/>
      <c r="GP5965" s="42"/>
      <c r="GQ5965" s="42"/>
      <c r="GR5965" s="42"/>
      <c r="GS5965" s="42"/>
      <c r="GT5965" s="42"/>
    </row>
    <row r="5966" spans="32:202" x14ac:dyDescent="0.35">
      <c r="AF5966" s="42"/>
      <c r="AG5966" s="42"/>
      <c r="EX5966" s="42"/>
      <c r="EY5966" s="42"/>
      <c r="GP5966" s="42"/>
      <c r="GQ5966" s="42"/>
      <c r="GR5966" s="42"/>
      <c r="GS5966" s="42"/>
      <c r="GT5966" s="42"/>
    </row>
    <row r="5967" spans="32:202" x14ac:dyDescent="0.35">
      <c r="AF5967" s="42"/>
      <c r="AG5967" s="42"/>
      <c r="EX5967" s="42"/>
      <c r="EY5967" s="42"/>
      <c r="GP5967" s="42"/>
      <c r="GQ5967" s="42"/>
      <c r="GR5967" s="42"/>
      <c r="GS5967" s="42"/>
      <c r="GT5967" s="42"/>
    </row>
    <row r="5968" spans="32:202" x14ac:dyDescent="0.35">
      <c r="AF5968" s="42"/>
      <c r="AG5968" s="42"/>
      <c r="EX5968" s="42"/>
      <c r="EY5968" s="42"/>
      <c r="GP5968" s="42"/>
      <c r="GQ5968" s="42"/>
      <c r="GR5968" s="42"/>
      <c r="GS5968" s="42"/>
      <c r="GT5968" s="42"/>
    </row>
    <row r="5969" spans="32:202" x14ac:dyDescent="0.35">
      <c r="AF5969" s="42"/>
      <c r="AG5969" s="42"/>
      <c r="EX5969" s="42"/>
      <c r="EY5969" s="42"/>
      <c r="GP5969" s="42"/>
      <c r="GQ5969" s="42"/>
      <c r="GR5969" s="42"/>
      <c r="GS5969" s="42"/>
      <c r="GT5969" s="42"/>
    </row>
    <row r="5970" spans="32:202" x14ac:dyDescent="0.35">
      <c r="AF5970" s="42"/>
      <c r="AG5970" s="42"/>
      <c r="EX5970" s="42"/>
      <c r="EY5970" s="42"/>
      <c r="GP5970" s="42"/>
      <c r="GQ5970" s="42"/>
      <c r="GR5970" s="42"/>
      <c r="GS5970" s="42"/>
      <c r="GT5970" s="42"/>
    </row>
    <row r="5971" spans="32:202" x14ac:dyDescent="0.35">
      <c r="AF5971" s="42"/>
      <c r="AG5971" s="42"/>
      <c r="EX5971" s="42"/>
      <c r="EY5971" s="42"/>
      <c r="GP5971" s="42"/>
      <c r="GQ5971" s="42"/>
      <c r="GR5971" s="42"/>
      <c r="GS5971" s="42"/>
      <c r="GT5971" s="42"/>
    </row>
    <row r="5972" spans="32:202" x14ac:dyDescent="0.35">
      <c r="AF5972" s="42"/>
      <c r="AG5972" s="42"/>
      <c r="EX5972" s="42"/>
      <c r="EY5972" s="42"/>
      <c r="GP5972" s="42"/>
      <c r="GQ5972" s="42"/>
      <c r="GR5972" s="42"/>
      <c r="GS5972" s="42"/>
      <c r="GT5972" s="42"/>
    </row>
    <row r="5973" spans="32:202" x14ac:dyDescent="0.35">
      <c r="AF5973" s="42"/>
      <c r="AG5973" s="42"/>
      <c r="EX5973" s="42"/>
      <c r="EY5973" s="42"/>
      <c r="GP5973" s="42"/>
      <c r="GQ5973" s="42"/>
      <c r="GR5973" s="42"/>
      <c r="GS5973" s="42"/>
      <c r="GT5973" s="42"/>
    </row>
    <row r="5974" spans="32:202" x14ac:dyDescent="0.35">
      <c r="AF5974" s="42"/>
      <c r="AG5974" s="42"/>
      <c r="EX5974" s="42"/>
      <c r="EY5974" s="42"/>
      <c r="GP5974" s="42"/>
      <c r="GQ5974" s="42"/>
      <c r="GR5974" s="42"/>
      <c r="GS5974" s="42"/>
      <c r="GT5974" s="42"/>
    </row>
    <row r="5975" spans="32:202" x14ac:dyDescent="0.35">
      <c r="AF5975" s="42"/>
      <c r="AG5975" s="42"/>
      <c r="EX5975" s="42"/>
      <c r="EY5975" s="42"/>
      <c r="GP5975" s="42"/>
      <c r="GQ5975" s="42"/>
      <c r="GR5975" s="42"/>
      <c r="GS5975" s="42"/>
      <c r="GT5975" s="42"/>
    </row>
    <row r="5976" spans="32:202" x14ac:dyDescent="0.35">
      <c r="AF5976" s="42"/>
      <c r="AG5976" s="42"/>
      <c r="EX5976" s="42"/>
      <c r="EY5976" s="42"/>
      <c r="GP5976" s="42"/>
      <c r="GQ5976" s="42"/>
      <c r="GR5976" s="42"/>
      <c r="GS5976" s="42"/>
      <c r="GT5976" s="42"/>
    </row>
    <row r="5977" spans="32:202" x14ac:dyDescent="0.35">
      <c r="AF5977" s="42"/>
      <c r="AG5977" s="42"/>
      <c r="EX5977" s="42"/>
      <c r="EY5977" s="42"/>
      <c r="GP5977" s="42"/>
      <c r="GQ5977" s="42"/>
      <c r="GR5977" s="42"/>
      <c r="GS5977" s="42"/>
      <c r="GT5977" s="42"/>
    </row>
    <row r="5978" spans="32:202" x14ac:dyDescent="0.35">
      <c r="AF5978" s="42"/>
      <c r="AG5978" s="42"/>
      <c r="EX5978" s="42"/>
      <c r="EY5978" s="42"/>
      <c r="GP5978" s="42"/>
      <c r="GQ5978" s="42"/>
      <c r="GR5978" s="42"/>
      <c r="GS5978" s="42"/>
      <c r="GT5978" s="42"/>
    </row>
    <row r="5979" spans="32:202" x14ac:dyDescent="0.35">
      <c r="AF5979" s="42"/>
      <c r="AG5979" s="42"/>
      <c r="EX5979" s="42"/>
      <c r="EY5979" s="42"/>
      <c r="GP5979" s="42"/>
      <c r="GQ5979" s="42"/>
      <c r="GR5979" s="42"/>
      <c r="GS5979" s="42"/>
      <c r="GT5979" s="42"/>
    </row>
    <row r="5980" spans="32:202" x14ac:dyDescent="0.35">
      <c r="AF5980" s="42"/>
      <c r="AG5980" s="42"/>
      <c r="EX5980" s="42"/>
      <c r="EY5980" s="42"/>
      <c r="GP5980" s="42"/>
      <c r="GQ5980" s="42"/>
      <c r="GR5980" s="42"/>
      <c r="GS5980" s="42"/>
      <c r="GT5980" s="42"/>
    </row>
    <row r="5981" spans="32:202" x14ac:dyDescent="0.35">
      <c r="AF5981" s="42"/>
      <c r="AG5981" s="42"/>
      <c r="EX5981" s="42"/>
      <c r="EY5981" s="42"/>
      <c r="GP5981" s="42"/>
      <c r="GQ5981" s="42"/>
      <c r="GR5981" s="42"/>
      <c r="GS5981" s="42"/>
      <c r="GT5981" s="42"/>
    </row>
    <row r="5982" spans="32:202" x14ac:dyDescent="0.35">
      <c r="AF5982" s="42"/>
      <c r="AG5982" s="42"/>
      <c r="EX5982" s="42"/>
      <c r="EY5982" s="42"/>
      <c r="GP5982" s="42"/>
      <c r="GQ5982" s="42"/>
      <c r="GR5982" s="42"/>
      <c r="GS5982" s="42"/>
      <c r="GT5982" s="42"/>
    </row>
    <row r="5983" spans="32:202" x14ac:dyDescent="0.35">
      <c r="AF5983" s="42"/>
      <c r="AG5983" s="42"/>
      <c r="EX5983" s="42"/>
      <c r="EY5983" s="42"/>
      <c r="GP5983" s="42"/>
      <c r="GQ5983" s="42"/>
      <c r="GR5983" s="42"/>
      <c r="GS5983" s="42"/>
      <c r="GT5983" s="42"/>
    </row>
    <row r="5984" spans="32:202" x14ac:dyDescent="0.35">
      <c r="AF5984" s="42"/>
      <c r="AG5984" s="42"/>
      <c r="EX5984" s="42"/>
      <c r="EY5984" s="42"/>
      <c r="GP5984" s="42"/>
      <c r="GQ5984" s="42"/>
      <c r="GR5984" s="42"/>
      <c r="GS5984" s="42"/>
      <c r="GT5984" s="42"/>
    </row>
    <row r="5985" spans="32:202" x14ac:dyDescent="0.35">
      <c r="AF5985" s="42"/>
      <c r="AG5985" s="42"/>
      <c r="EX5985" s="42"/>
      <c r="EY5985" s="42"/>
      <c r="GP5985" s="42"/>
      <c r="GQ5985" s="42"/>
      <c r="GR5985" s="42"/>
      <c r="GS5985" s="42"/>
      <c r="GT5985" s="42"/>
    </row>
    <row r="5986" spans="32:202" x14ac:dyDescent="0.35">
      <c r="AF5986" s="42"/>
      <c r="AG5986" s="42"/>
      <c r="EX5986" s="42"/>
      <c r="EY5986" s="42"/>
      <c r="GP5986" s="42"/>
      <c r="GQ5986" s="42"/>
      <c r="GR5986" s="42"/>
      <c r="GS5986" s="42"/>
      <c r="GT5986" s="42"/>
    </row>
    <row r="5987" spans="32:202" x14ac:dyDescent="0.35">
      <c r="AF5987" s="42"/>
      <c r="AG5987" s="42"/>
      <c r="EX5987" s="42"/>
      <c r="EY5987" s="42"/>
      <c r="GP5987" s="42"/>
      <c r="GQ5987" s="42"/>
      <c r="GR5987" s="42"/>
      <c r="GS5987" s="42"/>
      <c r="GT5987" s="42"/>
    </row>
    <row r="5988" spans="32:202" x14ac:dyDescent="0.35">
      <c r="AF5988" s="42"/>
      <c r="AG5988" s="42"/>
      <c r="EX5988" s="42"/>
      <c r="EY5988" s="42"/>
      <c r="GP5988" s="42"/>
      <c r="GQ5988" s="42"/>
      <c r="GR5988" s="42"/>
      <c r="GS5988" s="42"/>
      <c r="GT5988" s="42"/>
    </row>
    <row r="5989" spans="32:202" x14ac:dyDescent="0.35">
      <c r="AF5989" s="42"/>
      <c r="AG5989" s="42"/>
      <c r="EX5989" s="42"/>
      <c r="EY5989" s="42"/>
      <c r="GP5989" s="42"/>
      <c r="GQ5989" s="42"/>
      <c r="GR5989" s="42"/>
      <c r="GS5989" s="42"/>
      <c r="GT5989" s="42"/>
    </row>
    <row r="5990" spans="32:202" x14ac:dyDescent="0.35">
      <c r="AF5990" s="42"/>
      <c r="AG5990" s="42"/>
      <c r="EX5990" s="42"/>
      <c r="EY5990" s="42"/>
      <c r="GP5990" s="42"/>
      <c r="GQ5990" s="42"/>
      <c r="GR5990" s="42"/>
      <c r="GS5990" s="42"/>
      <c r="GT5990" s="42"/>
    </row>
    <row r="5991" spans="32:202" x14ac:dyDescent="0.35">
      <c r="AF5991" s="42"/>
      <c r="AG5991" s="42"/>
      <c r="EX5991" s="42"/>
      <c r="EY5991" s="42"/>
      <c r="GP5991" s="42"/>
      <c r="GQ5991" s="42"/>
      <c r="GR5991" s="42"/>
      <c r="GS5991" s="42"/>
      <c r="GT5991" s="42"/>
    </row>
    <row r="5992" spans="32:202" x14ac:dyDescent="0.35">
      <c r="AF5992" s="42"/>
      <c r="AG5992" s="42"/>
      <c r="EX5992" s="42"/>
      <c r="EY5992" s="42"/>
      <c r="GP5992" s="42"/>
      <c r="GQ5992" s="42"/>
      <c r="GR5992" s="42"/>
      <c r="GS5992" s="42"/>
      <c r="GT5992" s="42"/>
    </row>
    <row r="5993" spans="32:202" x14ac:dyDescent="0.35">
      <c r="AF5993" s="42"/>
      <c r="AG5993" s="42"/>
      <c r="EX5993" s="42"/>
      <c r="EY5993" s="42"/>
      <c r="GP5993" s="42"/>
      <c r="GQ5993" s="42"/>
      <c r="GR5993" s="42"/>
      <c r="GS5993" s="42"/>
      <c r="GT5993" s="42"/>
    </row>
    <row r="5994" spans="32:202" x14ac:dyDescent="0.35">
      <c r="AF5994" s="42"/>
      <c r="AG5994" s="42"/>
      <c r="EX5994" s="42"/>
      <c r="EY5994" s="42"/>
      <c r="GP5994" s="42"/>
      <c r="GQ5994" s="42"/>
      <c r="GR5994" s="42"/>
      <c r="GS5994" s="42"/>
      <c r="GT5994" s="42"/>
    </row>
    <row r="5995" spans="32:202" x14ac:dyDescent="0.35">
      <c r="AF5995" s="42"/>
      <c r="AG5995" s="42"/>
      <c r="EX5995" s="42"/>
      <c r="EY5995" s="42"/>
      <c r="GP5995" s="42"/>
      <c r="GQ5995" s="42"/>
      <c r="GR5995" s="42"/>
      <c r="GS5995" s="42"/>
      <c r="GT5995" s="42"/>
    </row>
    <row r="5996" spans="32:202" x14ac:dyDescent="0.35">
      <c r="AF5996" s="42"/>
      <c r="AG5996" s="42"/>
      <c r="EX5996" s="42"/>
      <c r="EY5996" s="42"/>
      <c r="GP5996" s="42"/>
      <c r="GQ5996" s="42"/>
      <c r="GR5996" s="42"/>
      <c r="GS5996" s="42"/>
      <c r="GT5996" s="42"/>
    </row>
    <row r="5997" spans="32:202" x14ac:dyDescent="0.35">
      <c r="AF5997" s="42"/>
      <c r="AG5997" s="42"/>
      <c r="EX5997" s="42"/>
      <c r="EY5997" s="42"/>
      <c r="GP5997" s="42"/>
      <c r="GQ5997" s="42"/>
      <c r="GR5997" s="42"/>
      <c r="GS5997" s="42"/>
      <c r="GT5997" s="42"/>
    </row>
    <row r="5998" spans="32:202" x14ac:dyDescent="0.35">
      <c r="AF5998" s="42"/>
      <c r="AG5998" s="42"/>
      <c r="EX5998" s="42"/>
      <c r="EY5998" s="42"/>
      <c r="GP5998" s="42"/>
      <c r="GQ5998" s="42"/>
      <c r="GR5998" s="42"/>
      <c r="GS5998" s="42"/>
      <c r="GT5998" s="42"/>
    </row>
    <row r="5999" spans="32:202" x14ac:dyDescent="0.35">
      <c r="AF5999" s="42"/>
      <c r="AG5999" s="42"/>
      <c r="EX5999" s="42"/>
      <c r="EY5999" s="42"/>
      <c r="GP5999" s="42"/>
      <c r="GQ5999" s="42"/>
      <c r="GR5999" s="42"/>
      <c r="GS5999" s="42"/>
      <c r="GT5999" s="42"/>
    </row>
    <row r="6000" spans="32:202" x14ac:dyDescent="0.35">
      <c r="AF6000" s="42"/>
      <c r="AG6000" s="42"/>
      <c r="EX6000" s="42"/>
      <c r="EY6000" s="42"/>
      <c r="GP6000" s="42"/>
      <c r="GQ6000" s="42"/>
      <c r="GR6000" s="42"/>
      <c r="GS6000" s="42"/>
      <c r="GT6000" s="42"/>
    </row>
    <row r="6001" spans="32:202" x14ac:dyDescent="0.35">
      <c r="AF6001" s="42"/>
      <c r="AG6001" s="42"/>
      <c r="EX6001" s="42"/>
      <c r="EY6001" s="42"/>
      <c r="GP6001" s="42"/>
      <c r="GQ6001" s="42"/>
      <c r="GR6001" s="42"/>
      <c r="GS6001" s="42"/>
      <c r="GT6001" s="42"/>
    </row>
    <row r="6002" spans="32:202" x14ac:dyDescent="0.35">
      <c r="AF6002" s="42"/>
      <c r="AG6002" s="42"/>
      <c r="EX6002" s="42"/>
      <c r="EY6002" s="42"/>
      <c r="GP6002" s="42"/>
      <c r="GQ6002" s="42"/>
      <c r="GR6002" s="42"/>
      <c r="GS6002" s="42"/>
      <c r="GT6002" s="42"/>
    </row>
    <row r="6003" spans="32:202" x14ac:dyDescent="0.35">
      <c r="AF6003" s="42"/>
      <c r="AG6003" s="42"/>
      <c r="EX6003" s="42"/>
      <c r="EY6003" s="42"/>
      <c r="GP6003" s="42"/>
      <c r="GQ6003" s="42"/>
      <c r="GR6003" s="42"/>
      <c r="GS6003" s="42"/>
      <c r="GT6003" s="42"/>
    </row>
    <row r="6004" spans="32:202" x14ac:dyDescent="0.35">
      <c r="AF6004" s="42"/>
      <c r="AG6004" s="42"/>
      <c r="EX6004" s="42"/>
      <c r="EY6004" s="42"/>
      <c r="GP6004" s="42"/>
      <c r="GQ6004" s="42"/>
      <c r="GR6004" s="42"/>
      <c r="GS6004" s="42"/>
      <c r="GT6004" s="42"/>
    </row>
    <row r="6005" spans="32:202" x14ac:dyDescent="0.35">
      <c r="AF6005" s="42"/>
      <c r="AG6005" s="42"/>
      <c r="EX6005" s="42"/>
      <c r="EY6005" s="42"/>
      <c r="GP6005" s="42"/>
      <c r="GQ6005" s="42"/>
      <c r="GR6005" s="42"/>
      <c r="GS6005" s="42"/>
      <c r="GT6005" s="42"/>
    </row>
    <row r="6006" spans="32:202" x14ac:dyDescent="0.35">
      <c r="AF6006" s="42"/>
      <c r="AG6006" s="42"/>
      <c r="EX6006" s="42"/>
      <c r="EY6006" s="42"/>
      <c r="GP6006" s="42"/>
      <c r="GQ6006" s="42"/>
      <c r="GR6006" s="42"/>
      <c r="GS6006" s="42"/>
      <c r="GT6006" s="42"/>
    </row>
    <row r="6007" spans="32:202" x14ac:dyDescent="0.35">
      <c r="AF6007" s="42"/>
      <c r="AG6007" s="42"/>
      <c r="EX6007" s="42"/>
      <c r="EY6007" s="42"/>
      <c r="GP6007" s="42"/>
      <c r="GQ6007" s="42"/>
      <c r="GR6007" s="42"/>
      <c r="GS6007" s="42"/>
      <c r="GT6007" s="42"/>
    </row>
    <row r="6008" spans="32:202" x14ac:dyDescent="0.35">
      <c r="AF6008" s="42"/>
      <c r="AG6008" s="42"/>
      <c r="EX6008" s="42"/>
      <c r="EY6008" s="42"/>
      <c r="GP6008" s="42"/>
      <c r="GQ6008" s="42"/>
      <c r="GR6008" s="42"/>
      <c r="GS6008" s="42"/>
      <c r="GT6008" s="42"/>
    </row>
    <row r="6009" spans="32:202" x14ac:dyDescent="0.35">
      <c r="AF6009" s="42"/>
      <c r="AG6009" s="42"/>
      <c r="EX6009" s="42"/>
      <c r="EY6009" s="42"/>
      <c r="GP6009" s="42"/>
      <c r="GQ6009" s="42"/>
      <c r="GR6009" s="42"/>
      <c r="GS6009" s="42"/>
      <c r="GT6009" s="42"/>
    </row>
    <row r="6010" spans="32:202" x14ac:dyDescent="0.35">
      <c r="AF6010" s="42"/>
      <c r="AG6010" s="42"/>
      <c r="EX6010" s="42"/>
      <c r="EY6010" s="42"/>
      <c r="GP6010" s="42"/>
      <c r="GQ6010" s="42"/>
      <c r="GR6010" s="42"/>
      <c r="GS6010" s="42"/>
      <c r="GT6010" s="42"/>
    </row>
    <row r="6011" spans="32:202" x14ac:dyDescent="0.35">
      <c r="AF6011" s="42"/>
      <c r="AG6011" s="42"/>
      <c r="EX6011" s="42"/>
      <c r="EY6011" s="42"/>
      <c r="GP6011" s="42"/>
      <c r="GQ6011" s="42"/>
      <c r="GR6011" s="42"/>
      <c r="GS6011" s="42"/>
      <c r="GT6011" s="42"/>
    </row>
    <row r="6012" spans="32:202" x14ac:dyDescent="0.35">
      <c r="AF6012" s="42"/>
      <c r="AG6012" s="42"/>
      <c r="EX6012" s="42"/>
      <c r="EY6012" s="42"/>
      <c r="GP6012" s="42"/>
      <c r="GQ6012" s="42"/>
      <c r="GR6012" s="42"/>
      <c r="GS6012" s="42"/>
      <c r="GT6012" s="42"/>
    </row>
    <row r="6013" spans="32:202" x14ac:dyDescent="0.35">
      <c r="AF6013" s="42"/>
      <c r="AG6013" s="42"/>
      <c r="EX6013" s="42"/>
      <c r="EY6013" s="42"/>
      <c r="GP6013" s="42"/>
      <c r="GQ6013" s="42"/>
      <c r="GR6013" s="42"/>
      <c r="GS6013" s="42"/>
      <c r="GT6013" s="42"/>
    </row>
    <row r="6014" spans="32:202" x14ac:dyDescent="0.35">
      <c r="AF6014" s="42"/>
      <c r="AG6014" s="42"/>
      <c r="EX6014" s="42"/>
      <c r="EY6014" s="42"/>
      <c r="GP6014" s="42"/>
      <c r="GQ6014" s="42"/>
      <c r="GR6014" s="42"/>
      <c r="GS6014" s="42"/>
      <c r="GT6014" s="42"/>
    </row>
    <row r="6015" spans="32:202" x14ac:dyDescent="0.35">
      <c r="AF6015" s="42"/>
      <c r="AG6015" s="42"/>
      <c r="EX6015" s="42"/>
      <c r="EY6015" s="42"/>
      <c r="GP6015" s="42"/>
      <c r="GQ6015" s="42"/>
      <c r="GR6015" s="42"/>
      <c r="GS6015" s="42"/>
      <c r="GT6015" s="42"/>
    </row>
    <row r="6016" spans="32:202" x14ac:dyDescent="0.35">
      <c r="AF6016" s="42"/>
      <c r="AG6016" s="42"/>
      <c r="EX6016" s="42"/>
      <c r="EY6016" s="42"/>
      <c r="GP6016" s="42"/>
      <c r="GQ6016" s="42"/>
      <c r="GR6016" s="42"/>
      <c r="GS6016" s="42"/>
      <c r="GT6016" s="42"/>
    </row>
    <row r="6017" spans="32:202" x14ac:dyDescent="0.35">
      <c r="AF6017" s="42"/>
      <c r="AG6017" s="42"/>
      <c r="EX6017" s="42"/>
      <c r="EY6017" s="42"/>
      <c r="GP6017" s="42"/>
      <c r="GQ6017" s="42"/>
      <c r="GR6017" s="42"/>
      <c r="GS6017" s="42"/>
      <c r="GT6017" s="42"/>
    </row>
    <row r="6018" spans="32:202" x14ac:dyDescent="0.35">
      <c r="AF6018" s="42"/>
      <c r="AG6018" s="42"/>
      <c r="EX6018" s="42"/>
      <c r="EY6018" s="42"/>
      <c r="GP6018" s="42"/>
      <c r="GQ6018" s="42"/>
      <c r="GR6018" s="42"/>
      <c r="GS6018" s="42"/>
      <c r="GT6018" s="42"/>
    </row>
    <row r="6019" spans="32:202" x14ac:dyDescent="0.35">
      <c r="AF6019" s="42"/>
      <c r="AG6019" s="42"/>
      <c r="EX6019" s="42"/>
      <c r="EY6019" s="42"/>
      <c r="GP6019" s="42"/>
      <c r="GQ6019" s="42"/>
      <c r="GR6019" s="42"/>
      <c r="GS6019" s="42"/>
      <c r="GT6019" s="42"/>
    </row>
    <row r="6020" spans="32:202" x14ac:dyDescent="0.35">
      <c r="AF6020" s="42"/>
      <c r="AG6020" s="42"/>
      <c r="EX6020" s="42"/>
      <c r="EY6020" s="42"/>
      <c r="GP6020" s="42"/>
      <c r="GQ6020" s="42"/>
      <c r="GR6020" s="42"/>
      <c r="GS6020" s="42"/>
      <c r="GT6020" s="42"/>
    </row>
    <row r="6021" spans="32:202" x14ac:dyDescent="0.35">
      <c r="AF6021" s="42"/>
      <c r="AG6021" s="42"/>
      <c r="EX6021" s="42"/>
      <c r="EY6021" s="42"/>
      <c r="GP6021" s="42"/>
      <c r="GQ6021" s="42"/>
      <c r="GR6021" s="42"/>
      <c r="GS6021" s="42"/>
      <c r="GT6021" s="42"/>
    </row>
    <row r="6022" spans="32:202" x14ac:dyDescent="0.35">
      <c r="AF6022" s="42"/>
      <c r="AG6022" s="42"/>
      <c r="EX6022" s="42"/>
      <c r="EY6022" s="42"/>
      <c r="GP6022" s="42"/>
      <c r="GQ6022" s="42"/>
      <c r="GR6022" s="42"/>
      <c r="GS6022" s="42"/>
      <c r="GT6022" s="42"/>
    </row>
    <row r="6023" spans="32:202" x14ac:dyDescent="0.35">
      <c r="AF6023" s="42"/>
      <c r="AG6023" s="42"/>
      <c r="EX6023" s="42"/>
      <c r="EY6023" s="42"/>
      <c r="GP6023" s="42"/>
      <c r="GQ6023" s="42"/>
      <c r="GR6023" s="42"/>
      <c r="GS6023" s="42"/>
      <c r="GT6023" s="42"/>
    </row>
    <row r="6024" spans="32:202" x14ac:dyDescent="0.35">
      <c r="AF6024" s="42"/>
      <c r="AG6024" s="42"/>
      <c r="EX6024" s="42"/>
      <c r="EY6024" s="42"/>
      <c r="GP6024" s="42"/>
      <c r="GQ6024" s="42"/>
      <c r="GR6024" s="42"/>
      <c r="GS6024" s="42"/>
      <c r="GT6024" s="42"/>
    </row>
    <row r="6025" spans="32:202" x14ac:dyDescent="0.35">
      <c r="AF6025" s="42"/>
      <c r="AG6025" s="42"/>
      <c r="EX6025" s="42"/>
      <c r="EY6025" s="42"/>
      <c r="GP6025" s="42"/>
      <c r="GQ6025" s="42"/>
      <c r="GR6025" s="42"/>
      <c r="GS6025" s="42"/>
      <c r="GT6025" s="42"/>
    </row>
    <row r="6026" spans="32:202" x14ac:dyDescent="0.35">
      <c r="AF6026" s="42"/>
      <c r="AG6026" s="42"/>
      <c r="EX6026" s="42"/>
      <c r="EY6026" s="42"/>
      <c r="GP6026" s="42"/>
      <c r="GQ6026" s="42"/>
      <c r="GR6026" s="42"/>
      <c r="GS6026" s="42"/>
      <c r="GT6026" s="42"/>
    </row>
    <row r="6027" spans="32:202" x14ac:dyDescent="0.35">
      <c r="AF6027" s="42"/>
      <c r="AG6027" s="42"/>
      <c r="EX6027" s="42"/>
      <c r="EY6027" s="42"/>
      <c r="GP6027" s="42"/>
      <c r="GQ6027" s="42"/>
      <c r="GR6027" s="42"/>
      <c r="GS6027" s="42"/>
      <c r="GT6027" s="42"/>
    </row>
    <row r="6028" spans="32:202" x14ac:dyDescent="0.35">
      <c r="AF6028" s="42"/>
      <c r="AG6028" s="42"/>
      <c r="EX6028" s="42"/>
      <c r="EY6028" s="42"/>
      <c r="GP6028" s="42"/>
      <c r="GQ6028" s="42"/>
      <c r="GR6028" s="42"/>
      <c r="GS6028" s="42"/>
      <c r="GT6028" s="42"/>
    </row>
    <row r="6029" spans="32:202" x14ac:dyDescent="0.35">
      <c r="AF6029" s="42"/>
      <c r="AG6029" s="42"/>
      <c r="EX6029" s="42"/>
      <c r="EY6029" s="42"/>
      <c r="GP6029" s="42"/>
      <c r="GQ6029" s="42"/>
      <c r="GR6029" s="42"/>
      <c r="GS6029" s="42"/>
      <c r="GT6029" s="42"/>
    </row>
    <row r="6030" spans="32:202" x14ac:dyDescent="0.35">
      <c r="AF6030" s="42"/>
      <c r="AG6030" s="42"/>
      <c r="EX6030" s="42"/>
      <c r="EY6030" s="42"/>
      <c r="GP6030" s="42"/>
      <c r="GQ6030" s="42"/>
      <c r="GR6030" s="42"/>
      <c r="GS6030" s="42"/>
      <c r="GT6030" s="42"/>
    </row>
    <row r="6031" spans="32:202" x14ac:dyDescent="0.35">
      <c r="AF6031" s="42"/>
      <c r="AG6031" s="42"/>
      <c r="EX6031" s="42"/>
      <c r="EY6031" s="42"/>
      <c r="GP6031" s="42"/>
      <c r="GQ6031" s="42"/>
      <c r="GR6031" s="42"/>
      <c r="GS6031" s="42"/>
      <c r="GT6031" s="42"/>
    </row>
    <row r="6032" spans="32:202" x14ac:dyDescent="0.35">
      <c r="AF6032" s="42"/>
      <c r="AG6032" s="42"/>
      <c r="EX6032" s="42"/>
      <c r="EY6032" s="42"/>
      <c r="GP6032" s="42"/>
      <c r="GQ6032" s="42"/>
      <c r="GR6032" s="42"/>
      <c r="GS6032" s="42"/>
      <c r="GT6032" s="42"/>
    </row>
    <row r="6033" spans="32:202" x14ac:dyDescent="0.35">
      <c r="AF6033" s="42"/>
      <c r="AG6033" s="42"/>
      <c r="EX6033" s="42"/>
      <c r="EY6033" s="42"/>
      <c r="GP6033" s="42"/>
      <c r="GQ6033" s="42"/>
      <c r="GR6033" s="42"/>
      <c r="GS6033" s="42"/>
      <c r="GT6033" s="42"/>
    </row>
    <row r="6034" spans="32:202" x14ac:dyDescent="0.35">
      <c r="AF6034" s="42"/>
      <c r="AG6034" s="42"/>
      <c r="EX6034" s="42"/>
      <c r="EY6034" s="42"/>
      <c r="GP6034" s="42"/>
      <c r="GQ6034" s="42"/>
      <c r="GR6034" s="42"/>
      <c r="GS6034" s="42"/>
      <c r="GT6034" s="42"/>
    </row>
    <row r="6035" spans="32:202" x14ac:dyDescent="0.35">
      <c r="AF6035" s="42"/>
      <c r="AG6035" s="42"/>
      <c r="EX6035" s="42"/>
      <c r="EY6035" s="42"/>
      <c r="GP6035" s="42"/>
      <c r="GQ6035" s="42"/>
      <c r="GR6035" s="42"/>
      <c r="GS6035" s="42"/>
      <c r="GT6035" s="42"/>
    </row>
    <row r="6036" spans="32:202" x14ac:dyDescent="0.35">
      <c r="AF6036" s="42"/>
      <c r="AG6036" s="42"/>
      <c r="EX6036" s="42"/>
      <c r="EY6036" s="42"/>
      <c r="GP6036" s="42"/>
      <c r="GQ6036" s="42"/>
      <c r="GR6036" s="42"/>
      <c r="GS6036" s="42"/>
      <c r="GT6036" s="42"/>
    </row>
    <row r="6037" spans="32:202" x14ac:dyDescent="0.35">
      <c r="AF6037" s="42"/>
      <c r="AG6037" s="42"/>
      <c r="EX6037" s="42"/>
      <c r="EY6037" s="42"/>
      <c r="GP6037" s="42"/>
      <c r="GQ6037" s="42"/>
      <c r="GR6037" s="42"/>
      <c r="GS6037" s="42"/>
      <c r="GT6037" s="42"/>
    </row>
    <row r="6038" spans="32:202" x14ac:dyDescent="0.35">
      <c r="AF6038" s="42"/>
      <c r="AG6038" s="42"/>
      <c r="EX6038" s="42"/>
      <c r="EY6038" s="42"/>
      <c r="GP6038" s="42"/>
      <c r="GQ6038" s="42"/>
      <c r="GR6038" s="42"/>
      <c r="GS6038" s="42"/>
      <c r="GT6038" s="42"/>
    </row>
    <row r="6039" spans="32:202" x14ac:dyDescent="0.35">
      <c r="AF6039" s="42"/>
      <c r="AG6039" s="42"/>
      <c r="EX6039" s="42"/>
      <c r="EY6039" s="42"/>
      <c r="GP6039" s="42"/>
      <c r="GQ6039" s="42"/>
      <c r="GR6039" s="42"/>
      <c r="GS6039" s="42"/>
      <c r="GT6039" s="42"/>
    </row>
    <row r="6040" spans="32:202" x14ac:dyDescent="0.35">
      <c r="AF6040" s="42"/>
      <c r="AG6040" s="42"/>
      <c r="EX6040" s="42"/>
      <c r="EY6040" s="42"/>
      <c r="GP6040" s="42"/>
      <c r="GQ6040" s="42"/>
      <c r="GR6040" s="42"/>
      <c r="GS6040" s="42"/>
      <c r="GT6040" s="42"/>
    </row>
    <row r="6041" spans="32:202" x14ac:dyDescent="0.35">
      <c r="AF6041" s="42"/>
      <c r="AG6041" s="42"/>
      <c r="EX6041" s="42"/>
      <c r="EY6041" s="42"/>
      <c r="GP6041" s="42"/>
      <c r="GQ6041" s="42"/>
      <c r="GR6041" s="42"/>
      <c r="GS6041" s="42"/>
      <c r="GT6041" s="42"/>
    </row>
    <row r="6042" spans="32:202" x14ac:dyDescent="0.35">
      <c r="AF6042" s="42"/>
      <c r="AG6042" s="42"/>
      <c r="EX6042" s="42"/>
      <c r="EY6042" s="42"/>
      <c r="GP6042" s="42"/>
      <c r="GQ6042" s="42"/>
      <c r="GR6042" s="42"/>
      <c r="GS6042" s="42"/>
      <c r="GT6042" s="42"/>
    </row>
    <row r="6043" spans="32:202" x14ac:dyDescent="0.35">
      <c r="AF6043" s="42"/>
      <c r="AG6043" s="42"/>
      <c r="EX6043" s="42"/>
      <c r="EY6043" s="42"/>
      <c r="GP6043" s="42"/>
      <c r="GQ6043" s="42"/>
      <c r="GR6043" s="42"/>
      <c r="GS6043" s="42"/>
      <c r="GT6043" s="42"/>
    </row>
    <row r="6044" spans="32:202" x14ac:dyDescent="0.35">
      <c r="AF6044" s="42"/>
      <c r="AG6044" s="42"/>
      <c r="EX6044" s="42"/>
      <c r="EY6044" s="42"/>
      <c r="GP6044" s="42"/>
      <c r="GQ6044" s="42"/>
      <c r="GR6044" s="42"/>
      <c r="GS6044" s="42"/>
      <c r="GT6044" s="42"/>
    </row>
    <row r="6045" spans="32:202" x14ac:dyDescent="0.35">
      <c r="AF6045" s="42"/>
      <c r="AG6045" s="42"/>
      <c r="EX6045" s="42"/>
      <c r="EY6045" s="42"/>
      <c r="GP6045" s="42"/>
      <c r="GQ6045" s="42"/>
      <c r="GR6045" s="42"/>
      <c r="GS6045" s="42"/>
      <c r="GT6045" s="42"/>
    </row>
    <row r="6046" spans="32:202" x14ac:dyDescent="0.35">
      <c r="AF6046" s="42"/>
      <c r="AG6046" s="42"/>
      <c r="EX6046" s="42"/>
      <c r="EY6046" s="42"/>
      <c r="GP6046" s="42"/>
      <c r="GQ6046" s="42"/>
      <c r="GR6046" s="42"/>
      <c r="GS6046" s="42"/>
      <c r="GT6046" s="42"/>
    </row>
    <row r="6047" spans="32:202" x14ac:dyDescent="0.35">
      <c r="AF6047" s="42"/>
      <c r="AG6047" s="42"/>
      <c r="EX6047" s="42"/>
      <c r="EY6047" s="42"/>
      <c r="GP6047" s="42"/>
      <c r="GQ6047" s="42"/>
      <c r="GR6047" s="42"/>
      <c r="GS6047" s="42"/>
      <c r="GT6047" s="42"/>
    </row>
    <row r="6048" spans="32:202" x14ac:dyDescent="0.35">
      <c r="AF6048" s="42"/>
      <c r="AG6048" s="42"/>
      <c r="EX6048" s="42"/>
      <c r="EY6048" s="42"/>
      <c r="GP6048" s="42"/>
      <c r="GQ6048" s="42"/>
      <c r="GR6048" s="42"/>
      <c r="GS6048" s="42"/>
      <c r="GT6048" s="42"/>
    </row>
    <row r="6049" spans="32:202" x14ac:dyDescent="0.35">
      <c r="AF6049" s="42"/>
      <c r="AG6049" s="42"/>
      <c r="EX6049" s="42"/>
      <c r="EY6049" s="42"/>
      <c r="GP6049" s="42"/>
      <c r="GQ6049" s="42"/>
      <c r="GR6049" s="42"/>
      <c r="GS6049" s="42"/>
      <c r="GT6049" s="42"/>
    </row>
    <row r="6050" spans="32:202" x14ac:dyDescent="0.35">
      <c r="AF6050" s="42"/>
      <c r="AG6050" s="42"/>
      <c r="EX6050" s="42"/>
      <c r="EY6050" s="42"/>
      <c r="GP6050" s="42"/>
      <c r="GQ6050" s="42"/>
      <c r="GR6050" s="42"/>
      <c r="GS6050" s="42"/>
      <c r="GT6050" s="42"/>
    </row>
    <row r="6051" spans="32:202" x14ac:dyDescent="0.35">
      <c r="AF6051" s="42"/>
      <c r="AG6051" s="42"/>
      <c r="EX6051" s="42"/>
      <c r="EY6051" s="42"/>
      <c r="GP6051" s="42"/>
      <c r="GQ6051" s="42"/>
      <c r="GR6051" s="42"/>
      <c r="GS6051" s="42"/>
      <c r="GT6051" s="42"/>
    </row>
    <row r="6052" spans="32:202" x14ac:dyDescent="0.35">
      <c r="AF6052" s="42"/>
      <c r="AG6052" s="42"/>
      <c r="EX6052" s="42"/>
      <c r="EY6052" s="42"/>
      <c r="GP6052" s="42"/>
      <c r="GQ6052" s="42"/>
      <c r="GR6052" s="42"/>
      <c r="GS6052" s="42"/>
      <c r="GT6052" s="42"/>
    </row>
    <row r="6053" spans="32:202" x14ac:dyDescent="0.35">
      <c r="AF6053" s="42"/>
      <c r="AG6053" s="42"/>
      <c r="EX6053" s="42"/>
      <c r="EY6053" s="42"/>
      <c r="GP6053" s="42"/>
      <c r="GQ6053" s="42"/>
      <c r="GR6053" s="42"/>
      <c r="GS6053" s="42"/>
      <c r="GT6053" s="42"/>
    </row>
    <row r="6054" spans="32:202" x14ac:dyDescent="0.35">
      <c r="AF6054" s="42"/>
      <c r="AG6054" s="42"/>
      <c r="EX6054" s="42"/>
      <c r="EY6054" s="42"/>
      <c r="GP6054" s="42"/>
      <c r="GQ6054" s="42"/>
      <c r="GR6054" s="42"/>
      <c r="GS6054" s="42"/>
      <c r="GT6054" s="42"/>
    </row>
    <row r="6055" spans="32:202" x14ac:dyDescent="0.35">
      <c r="AF6055" s="42"/>
      <c r="AG6055" s="42"/>
      <c r="EX6055" s="42"/>
      <c r="EY6055" s="42"/>
      <c r="GP6055" s="42"/>
      <c r="GQ6055" s="42"/>
      <c r="GR6055" s="42"/>
      <c r="GS6055" s="42"/>
      <c r="GT6055" s="42"/>
    </row>
    <row r="6056" spans="32:202" x14ac:dyDescent="0.35">
      <c r="AF6056" s="42"/>
      <c r="AG6056" s="42"/>
      <c r="EX6056" s="42"/>
      <c r="EY6056" s="42"/>
      <c r="GP6056" s="42"/>
      <c r="GQ6056" s="42"/>
      <c r="GR6056" s="42"/>
      <c r="GS6056" s="42"/>
      <c r="GT6056" s="42"/>
    </row>
    <row r="6057" spans="32:202" x14ac:dyDescent="0.35">
      <c r="AF6057" s="42"/>
      <c r="AG6057" s="42"/>
      <c r="EX6057" s="42"/>
      <c r="EY6057" s="42"/>
      <c r="GP6057" s="42"/>
      <c r="GQ6057" s="42"/>
      <c r="GR6057" s="42"/>
      <c r="GS6057" s="42"/>
      <c r="GT6057" s="42"/>
    </row>
    <row r="6058" spans="32:202" x14ac:dyDescent="0.35">
      <c r="AF6058" s="42"/>
      <c r="AG6058" s="42"/>
      <c r="EX6058" s="42"/>
      <c r="EY6058" s="42"/>
      <c r="GP6058" s="42"/>
      <c r="GQ6058" s="42"/>
      <c r="GR6058" s="42"/>
      <c r="GS6058" s="42"/>
      <c r="GT6058" s="42"/>
    </row>
    <row r="6059" spans="32:202" x14ac:dyDescent="0.35">
      <c r="AF6059" s="42"/>
      <c r="AG6059" s="42"/>
      <c r="EX6059" s="42"/>
      <c r="EY6059" s="42"/>
      <c r="GP6059" s="42"/>
      <c r="GQ6059" s="42"/>
      <c r="GR6059" s="42"/>
      <c r="GS6059" s="42"/>
      <c r="GT6059" s="42"/>
    </row>
    <row r="6060" spans="32:202" x14ac:dyDescent="0.35">
      <c r="AF6060" s="42"/>
      <c r="AG6060" s="42"/>
      <c r="EX6060" s="42"/>
      <c r="EY6060" s="42"/>
      <c r="GP6060" s="42"/>
      <c r="GQ6060" s="42"/>
      <c r="GR6060" s="42"/>
      <c r="GS6060" s="42"/>
      <c r="GT6060" s="42"/>
    </row>
    <row r="6061" spans="32:202" x14ac:dyDescent="0.35">
      <c r="AF6061" s="42"/>
      <c r="AG6061" s="42"/>
      <c r="EX6061" s="42"/>
      <c r="EY6061" s="42"/>
      <c r="GP6061" s="42"/>
      <c r="GQ6061" s="42"/>
      <c r="GR6061" s="42"/>
      <c r="GS6061" s="42"/>
      <c r="GT6061" s="42"/>
    </row>
    <row r="6062" spans="32:202" x14ac:dyDescent="0.35">
      <c r="AF6062" s="42"/>
      <c r="AG6062" s="42"/>
      <c r="EX6062" s="42"/>
      <c r="EY6062" s="42"/>
      <c r="GP6062" s="42"/>
      <c r="GQ6062" s="42"/>
      <c r="GR6062" s="42"/>
      <c r="GS6062" s="42"/>
      <c r="GT6062" s="42"/>
    </row>
    <row r="6063" spans="32:202" x14ac:dyDescent="0.35">
      <c r="AF6063" s="42"/>
      <c r="AG6063" s="42"/>
      <c r="EX6063" s="42"/>
      <c r="EY6063" s="42"/>
      <c r="GP6063" s="42"/>
      <c r="GQ6063" s="42"/>
      <c r="GR6063" s="42"/>
      <c r="GS6063" s="42"/>
      <c r="GT6063" s="42"/>
    </row>
    <row r="6064" spans="32:202" x14ac:dyDescent="0.35">
      <c r="AF6064" s="42"/>
      <c r="AG6064" s="42"/>
      <c r="EX6064" s="42"/>
      <c r="EY6064" s="42"/>
      <c r="GP6064" s="42"/>
      <c r="GQ6064" s="42"/>
      <c r="GR6064" s="42"/>
      <c r="GS6064" s="42"/>
      <c r="GT6064" s="42"/>
    </row>
    <row r="6065" spans="32:202" x14ac:dyDescent="0.35">
      <c r="AF6065" s="42"/>
      <c r="AG6065" s="42"/>
      <c r="EX6065" s="42"/>
      <c r="EY6065" s="42"/>
      <c r="GP6065" s="42"/>
      <c r="GQ6065" s="42"/>
      <c r="GR6065" s="42"/>
      <c r="GS6065" s="42"/>
      <c r="GT6065" s="42"/>
    </row>
    <row r="6066" spans="32:202" x14ac:dyDescent="0.35">
      <c r="AF6066" s="42"/>
      <c r="AG6066" s="42"/>
      <c r="EX6066" s="42"/>
      <c r="EY6066" s="42"/>
      <c r="GP6066" s="42"/>
      <c r="GQ6066" s="42"/>
      <c r="GR6066" s="42"/>
      <c r="GS6066" s="42"/>
      <c r="GT6066" s="42"/>
    </row>
    <row r="6067" spans="32:202" x14ac:dyDescent="0.35">
      <c r="AF6067" s="42"/>
      <c r="AG6067" s="42"/>
      <c r="EX6067" s="42"/>
      <c r="EY6067" s="42"/>
      <c r="GP6067" s="42"/>
      <c r="GQ6067" s="42"/>
      <c r="GR6067" s="42"/>
      <c r="GS6067" s="42"/>
      <c r="GT6067" s="42"/>
    </row>
    <row r="6068" spans="32:202" x14ac:dyDescent="0.35">
      <c r="AF6068" s="42"/>
      <c r="AG6068" s="42"/>
      <c r="EX6068" s="42"/>
      <c r="EY6068" s="42"/>
      <c r="GP6068" s="42"/>
      <c r="GQ6068" s="42"/>
      <c r="GR6068" s="42"/>
      <c r="GS6068" s="42"/>
      <c r="GT6068" s="42"/>
    </row>
    <row r="6069" spans="32:202" x14ac:dyDescent="0.35">
      <c r="AF6069" s="42"/>
      <c r="AG6069" s="42"/>
      <c r="EX6069" s="42"/>
      <c r="EY6069" s="42"/>
      <c r="GP6069" s="42"/>
      <c r="GQ6069" s="42"/>
      <c r="GR6069" s="42"/>
      <c r="GS6069" s="42"/>
      <c r="GT6069" s="42"/>
    </row>
    <row r="6070" spans="32:202" x14ac:dyDescent="0.35">
      <c r="AF6070" s="42"/>
      <c r="AG6070" s="42"/>
      <c r="EX6070" s="42"/>
      <c r="EY6070" s="42"/>
      <c r="GP6070" s="42"/>
      <c r="GQ6070" s="42"/>
      <c r="GR6070" s="42"/>
      <c r="GS6070" s="42"/>
      <c r="GT6070" s="42"/>
    </row>
    <row r="6071" spans="32:202" x14ac:dyDescent="0.35">
      <c r="AF6071" s="42"/>
      <c r="AG6071" s="42"/>
      <c r="EX6071" s="42"/>
      <c r="EY6071" s="42"/>
      <c r="GP6071" s="42"/>
      <c r="GQ6071" s="42"/>
      <c r="GR6071" s="42"/>
      <c r="GS6071" s="42"/>
      <c r="GT6071" s="42"/>
    </row>
    <row r="6072" spans="32:202" x14ac:dyDescent="0.35">
      <c r="AF6072" s="42"/>
      <c r="AG6072" s="42"/>
      <c r="EX6072" s="42"/>
      <c r="EY6072" s="42"/>
      <c r="GP6072" s="42"/>
      <c r="GQ6072" s="42"/>
      <c r="GR6072" s="42"/>
      <c r="GS6072" s="42"/>
      <c r="GT6072" s="42"/>
    </row>
    <row r="6073" spans="32:202" x14ac:dyDescent="0.35">
      <c r="AF6073" s="42"/>
      <c r="AG6073" s="42"/>
      <c r="EX6073" s="42"/>
      <c r="EY6073" s="42"/>
      <c r="GP6073" s="42"/>
      <c r="GQ6073" s="42"/>
      <c r="GR6073" s="42"/>
      <c r="GS6073" s="42"/>
      <c r="GT6073" s="42"/>
    </row>
    <row r="6074" spans="32:202" x14ac:dyDescent="0.35">
      <c r="AF6074" s="42"/>
      <c r="AG6074" s="42"/>
      <c r="EX6074" s="42"/>
      <c r="EY6074" s="42"/>
      <c r="GP6074" s="42"/>
      <c r="GQ6074" s="42"/>
      <c r="GR6074" s="42"/>
      <c r="GS6074" s="42"/>
      <c r="GT6074" s="42"/>
    </row>
    <row r="6075" spans="32:202" x14ac:dyDescent="0.35">
      <c r="AF6075" s="42"/>
      <c r="AG6075" s="42"/>
      <c r="EX6075" s="42"/>
      <c r="EY6075" s="42"/>
      <c r="GP6075" s="42"/>
      <c r="GQ6075" s="42"/>
      <c r="GR6075" s="42"/>
      <c r="GS6075" s="42"/>
      <c r="GT6075" s="42"/>
    </row>
    <row r="6076" spans="32:202" x14ac:dyDescent="0.35">
      <c r="AF6076" s="42"/>
      <c r="AG6076" s="42"/>
      <c r="EX6076" s="42"/>
      <c r="EY6076" s="42"/>
      <c r="GP6076" s="42"/>
      <c r="GQ6076" s="42"/>
      <c r="GR6076" s="42"/>
      <c r="GS6076" s="42"/>
      <c r="GT6076" s="42"/>
    </row>
    <row r="6077" spans="32:202" x14ac:dyDescent="0.35">
      <c r="AF6077" s="42"/>
      <c r="AG6077" s="42"/>
      <c r="EX6077" s="42"/>
      <c r="EY6077" s="42"/>
      <c r="GP6077" s="42"/>
      <c r="GQ6077" s="42"/>
      <c r="GR6077" s="42"/>
      <c r="GS6077" s="42"/>
      <c r="GT6077" s="42"/>
    </row>
    <row r="6078" spans="32:202" x14ac:dyDescent="0.35">
      <c r="AF6078" s="42"/>
      <c r="AG6078" s="42"/>
      <c r="EX6078" s="42"/>
      <c r="EY6078" s="42"/>
      <c r="GP6078" s="42"/>
      <c r="GQ6078" s="42"/>
      <c r="GR6078" s="42"/>
      <c r="GS6078" s="42"/>
      <c r="GT6078" s="42"/>
    </row>
    <row r="6079" spans="32:202" x14ac:dyDescent="0.35">
      <c r="AF6079" s="42"/>
      <c r="AG6079" s="42"/>
      <c r="EX6079" s="42"/>
      <c r="EY6079" s="42"/>
      <c r="GP6079" s="42"/>
      <c r="GQ6079" s="42"/>
      <c r="GR6079" s="42"/>
      <c r="GS6079" s="42"/>
      <c r="GT6079" s="42"/>
    </row>
    <row r="6080" spans="32:202" x14ac:dyDescent="0.35">
      <c r="AF6080" s="42"/>
      <c r="AG6080" s="42"/>
      <c r="EX6080" s="42"/>
      <c r="EY6080" s="42"/>
      <c r="GP6080" s="42"/>
      <c r="GQ6080" s="42"/>
      <c r="GR6080" s="42"/>
      <c r="GS6080" s="42"/>
      <c r="GT6080" s="42"/>
    </row>
    <row r="6081" spans="32:202" x14ac:dyDescent="0.35">
      <c r="AF6081" s="42"/>
      <c r="AG6081" s="42"/>
      <c r="EX6081" s="42"/>
      <c r="EY6081" s="42"/>
      <c r="GP6081" s="42"/>
      <c r="GQ6081" s="42"/>
      <c r="GR6081" s="42"/>
      <c r="GS6081" s="42"/>
      <c r="GT6081" s="42"/>
    </row>
    <row r="6082" spans="32:202" x14ac:dyDescent="0.35">
      <c r="AF6082" s="42"/>
      <c r="AG6082" s="42"/>
      <c r="EX6082" s="42"/>
      <c r="EY6082" s="42"/>
      <c r="GP6082" s="42"/>
      <c r="GQ6082" s="42"/>
      <c r="GR6082" s="42"/>
      <c r="GS6082" s="42"/>
      <c r="GT6082" s="42"/>
    </row>
    <row r="6083" spans="32:202" x14ac:dyDescent="0.35">
      <c r="AF6083" s="42"/>
      <c r="AG6083" s="42"/>
      <c r="EX6083" s="42"/>
      <c r="EY6083" s="42"/>
      <c r="GP6083" s="42"/>
      <c r="GQ6083" s="42"/>
      <c r="GR6083" s="42"/>
      <c r="GS6083" s="42"/>
      <c r="GT6083" s="42"/>
    </row>
    <row r="6084" spans="32:202" x14ac:dyDescent="0.35">
      <c r="AF6084" s="42"/>
      <c r="AG6084" s="42"/>
      <c r="EX6084" s="42"/>
      <c r="EY6084" s="42"/>
      <c r="GP6084" s="42"/>
      <c r="GQ6084" s="42"/>
      <c r="GR6084" s="42"/>
      <c r="GS6084" s="42"/>
      <c r="GT6084" s="42"/>
    </row>
    <row r="6085" spans="32:202" x14ac:dyDescent="0.35">
      <c r="AF6085" s="42"/>
      <c r="AG6085" s="42"/>
      <c r="EX6085" s="42"/>
      <c r="EY6085" s="42"/>
      <c r="GP6085" s="42"/>
      <c r="GQ6085" s="42"/>
      <c r="GR6085" s="42"/>
      <c r="GS6085" s="42"/>
      <c r="GT6085" s="42"/>
    </row>
    <row r="6086" spans="32:202" x14ac:dyDescent="0.35">
      <c r="AF6086" s="42"/>
      <c r="AG6086" s="42"/>
      <c r="EX6086" s="42"/>
      <c r="EY6086" s="42"/>
      <c r="GP6086" s="42"/>
      <c r="GQ6086" s="42"/>
      <c r="GR6086" s="42"/>
      <c r="GS6086" s="42"/>
      <c r="GT6086" s="42"/>
    </row>
    <row r="6087" spans="32:202" x14ac:dyDescent="0.35">
      <c r="AF6087" s="42"/>
      <c r="AG6087" s="42"/>
      <c r="EX6087" s="42"/>
      <c r="EY6087" s="42"/>
      <c r="GP6087" s="42"/>
      <c r="GQ6087" s="42"/>
      <c r="GR6087" s="42"/>
      <c r="GS6087" s="42"/>
      <c r="GT6087" s="42"/>
    </row>
    <row r="6088" spans="32:202" x14ac:dyDescent="0.35">
      <c r="AF6088" s="42"/>
      <c r="AG6088" s="42"/>
      <c r="EX6088" s="42"/>
      <c r="EY6088" s="42"/>
      <c r="GP6088" s="42"/>
      <c r="GQ6088" s="42"/>
      <c r="GR6088" s="42"/>
      <c r="GS6088" s="42"/>
      <c r="GT6088" s="42"/>
    </row>
    <row r="6089" spans="32:202" x14ac:dyDescent="0.35">
      <c r="AF6089" s="42"/>
      <c r="AG6089" s="42"/>
      <c r="EX6089" s="42"/>
      <c r="EY6089" s="42"/>
      <c r="GP6089" s="42"/>
      <c r="GQ6089" s="42"/>
      <c r="GR6089" s="42"/>
      <c r="GS6089" s="42"/>
      <c r="GT6089" s="42"/>
    </row>
    <row r="6090" spans="32:202" x14ac:dyDescent="0.35">
      <c r="AF6090" s="42"/>
      <c r="AG6090" s="42"/>
      <c r="EX6090" s="42"/>
      <c r="EY6090" s="42"/>
      <c r="GP6090" s="42"/>
      <c r="GQ6090" s="42"/>
      <c r="GR6090" s="42"/>
      <c r="GS6090" s="42"/>
      <c r="GT6090" s="42"/>
    </row>
    <row r="6091" spans="32:202" x14ac:dyDescent="0.35">
      <c r="AF6091" s="42"/>
      <c r="AG6091" s="42"/>
      <c r="EX6091" s="42"/>
      <c r="EY6091" s="42"/>
      <c r="GP6091" s="42"/>
      <c r="GQ6091" s="42"/>
      <c r="GR6091" s="42"/>
      <c r="GS6091" s="42"/>
      <c r="GT6091" s="42"/>
    </row>
    <row r="6092" spans="32:202" x14ac:dyDescent="0.35">
      <c r="AF6092" s="42"/>
      <c r="AG6092" s="42"/>
      <c r="EX6092" s="42"/>
      <c r="EY6092" s="42"/>
      <c r="GP6092" s="42"/>
      <c r="GQ6092" s="42"/>
      <c r="GR6092" s="42"/>
      <c r="GS6092" s="42"/>
      <c r="GT6092" s="42"/>
    </row>
    <row r="6093" spans="32:202" x14ac:dyDescent="0.35">
      <c r="AF6093" s="42"/>
      <c r="AG6093" s="42"/>
      <c r="EX6093" s="42"/>
      <c r="EY6093" s="42"/>
      <c r="GP6093" s="42"/>
      <c r="GQ6093" s="42"/>
      <c r="GR6093" s="42"/>
      <c r="GS6093" s="42"/>
      <c r="GT6093" s="42"/>
    </row>
    <row r="6094" spans="32:202" x14ac:dyDescent="0.35">
      <c r="AF6094" s="42"/>
      <c r="AG6094" s="42"/>
      <c r="EX6094" s="42"/>
      <c r="EY6094" s="42"/>
      <c r="GP6094" s="42"/>
      <c r="GQ6094" s="42"/>
      <c r="GR6094" s="42"/>
      <c r="GS6094" s="42"/>
      <c r="GT6094" s="42"/>
    </row>
    <row r="6095" spans="32:202" x14ac:dyDescent="0.35">
      <c r="AF6095" s="42"/>
      <c r="AG6095" s="42"/>
      <c r="EX6095" s="42"/>
      <c r="EY6095" s="42"/>
      <c r="GP6095" s="42"/>
      <c r="GQ6095" s="42"/>
      <c r="GR6095" s="42"/>
      <c r="GS6095" s="42"/>
      <c r="GT6095" s="42"/>
    </row>
    <row r="6096" spans="32:202" x14ac:dyDescent="0.35">
      <c r="AF6096" s="42"/>
      <c r="AG6096" s="42"/>
      <c r="EX6096" s="42"/>
      <c r="EY6096" s="42"/>
      <c r="GP6096" s="42"/>
      <c r="GQ6096" s="42"/>
      <c r="GR6096" s="42"/>
      <c r="GS6096" s="42"/>
      <c r="GT6096" s="42"/>
    </row>
    <row r="6097" spans="32:202" x14ac:dyDescent="0.35">
      <c r="AF6097" s="42"/>
      <c r="AG6097" s="42"/>
      <c r="EX6097" s="42"/>
      <c r="EY6097" s="42"/>
      <c r="GP6097" s="42"/>
      <c r="GQ6097" s="42"/>
      <c r="GR6097" s="42"/>
      <c r="GS6097" s="42"/>
      <c r="GT6097" s="42"/>
    </row>
    <row r="6098" spans="32:202" x14ac:dyDescent="0.35">
      <c r="AF6098" s="42"/>
      <c r="AG6098" s="42"/>
      <c r="EX6098" s="42"/>
      <c r="EY6098" s="42"/>
      <c r="GP6098" s="42"/>
      <c r="GQ6098" s="42"/>
      <c r="GR6098" s="42"/>
      <c r="GS6098" s="42"/>
      <c r="GT6098" s="42"/>
    </row>
    <row r="6099" spans="32:202" x14ac:dyDescent="0.35">
      <c r="AF6099" s="42"/>
      <c r="AG6099" s="42"/>
      <c r="EX6099" s="42"/>
      <c r="EY6099" s="42"/>
      <c r="GP6099" s="42"/>
      <c r="GQ6099" s="42"/>
      <c r="GR6099" s="42"/>
      <c r="GS6099" s="42"/>
      <c r="GT6099" s="42"/>
    </row>
    <row r="6100" spans="32:202" x14ac:dyDescent="0.35">
      <c r="AF6100" s="42"/>
      <c r="AG6100" s="42"/>
      <c r="EX6100" s="42"/>
      <c r="EY6100" s="42"/>
      <c r="GP6100" s="42"/>
      <c r="GQ6100" s="42"/>
      <c r="GR6100" s="42"/>
      <c r="GS6100" s="42"/>
      <c r="GT6100" s="42"/>
    </row>
    <row r="6101" spans="32:202" x14ac:dyDescent="0.35">
      <c r="AF6101" s="42"/>
      <c r="AG6101" s="42"/>
      <c r="EX6101" s="42"/>
      <c r="EY6101" s="42"/>
      <c r="GP6101" s="42"/>
      <c r="GQ6101" s="42"/>
      <c r="GR6101" s="42"/>
      <c r="GS6101" s="42"/>
      <c r="GT6101" s="42"/>
    </row>
    <row r="6102" spans="32:202" x14ac:dyDescent="0.35">
      <c r="AF6102" s="42"/>
      <c r="AG6102" s="42"/>
      <c r="EX6102" s="42"/>
      <c r="EY6102" s="42"/>
      <c r="GP6102" s="42"/>
      <c r="GQ6102" s="42"/>
      <c r="GR6102" s="42"/>
      <c r="GS6102" s="42"/>
      <c r="GT6102" s="42"/>
    </row>
    <row r="6103" spans="32:202" x14ac:dyDescent="0.35">
      <c r="AF6103" s="42"/>
      <c r="AG6103" s="42"/>
      <c r="EX6103" s="42"/>
      <c r="EY6103" s="42"/>
      <c r="GP6103" s="42"/>
      <c r="GQ6103" s="42"/>
      <c r="GR6103" s="42"/>
      <c r="GS6103" s="42"/>
      <c r="GT6103" s="42"/>
    </row>
    <row r="6104" spans="32:202" x14ac:dyDescent="0.35">
      <c r="AF6104" s="42"/>
      <c r="AG6104" s="42"/>
      <c r="EX6104" s="42"/>
      <c r="EY6104" s="42"/>
      <c r="GP6104" s="42"/>
      <c r="GQ6104" s="42"/>
      <c r="GR6104" s="42"/>
      <c r="GS6104" s="42"/>
      <c r="GT6104" s="42"/>
    </row>
    <row r="6105" spans="32:202" x14ac:dyDescent="0.35">
      <c r="AF6105" s="42"/>
      <c r="AG6105" s="42"/>
      <c r="EX6105" s="42"/>
      <c r="EY6105" s="42"/>
      <c r="GP6105" s="42"/>
      <c r="GQ6105" s="42"/>
      <c r="GR6105" s="42"/>
      <c r="GS6105" s="42"/>
      <c r="GT6105" s="42"/>
    </row>
    <row r="6106" spans="32:202" x14ac:dyDescent="0.35">
      <c r="AF6106" s="42"/>
      <c r="AG6106" s="42"/>
      <c r="EX6106" s="42"/>
      <c r="EY6106" s="42"/>
      <c r="GP6106" s="42"/>
      <c r="GQ6106" s="42"/>
      <c r="GR6106" s="42"/>
      <c r="GS6106" s="42"/>
      <c r="GT6106" s="42"/>
    </row>
    <row r="6107" spans="32:202" x14ac:dyDescent="0.35">
      <c r="AF6107" s="42"/>
      <c r="AG6107" s="42"/>
      <c r="EX6107" s="42"/>
      <c r="EY6107" s="42"/>
      <c r="GP6107" s="42"/>
      <c r="GQ6107" s="42"/>
      <c r="GR6107" s="42"/>
      <c r="GS6107" s="42"/>
      <c r="GT6107" s="42"/>
    </row>
    <row r="6108" spans="32:202" x14ac:dyDescent="0.35">
      <c r="AF6108" s="42"/>
      <c r="AG6108" s="42"/>
      <c r="EX6108" s="42"/>
      <c r="EY6108" s="42"/>
      <c r="GP6108" s="42"/>
      <c r="GQ6108" s="42"/>
      <c r="GR6108" s="42"/>
      <c r="GS6108" s="42"/>
      <c r="GT6108" s="42"/>
    </row>
    <row r="6109" spans="32:202" x14ac:dyDescent="0.35">
      <c r="AF6109" s="42"/>
      <c r="AG6109" s="42"/>
      <c r="EX6109" s="42"/>
      <c r="EY6109" s="42"/>
      <c r="GP6109" s="42"/>
      <c r="GQ6109" s="42"/>
      <c r="GR6109" s="42"/>
      <c r="GS6109" s="42"/>
      <c r="GT6109" s="42"/>
    </row>
    <row r="6110" spans="32:202" x14ac:dyDescent="0.35">
      <c r="AF6110" s="42"/>
      <c r="AG6110" s="42"/>
      <c r="EX6110" s="42"/>
      <c r="EY6110" s="42"/>
      <c r="GP6110" s="42"/>
      <c r="GQ6110" s="42"/>
      <c r="GR6110" s="42"/>
      <c r="GS6110" s="42"/>
      <c r="GT6110" s="42"/>
    </row>
    <row r="6111" spans="32:202" x14ac:dyDescent="0.35">
      <c r="AF6111" s="42"/>
      <c r="AG6111" s="42"/>
      <c r="EX6111" s="42"/>
      <c r="EY6111" s="42"/>
      <c r="GP6111" s="42"/>
      <c r="GQ6111" s="42"/>
      <c r="GR6111" s="42"/>
      <c r="GS6111" s="42"/>
      <c r="GT6111" s="42"/>
    </row>
    <row r="6112" spans="32:202" x14ac:dyDescent="0.35">
      <c r="AF6112" s="42"/>
      <c r="AG6112" s="42"/>
      <c r="EX6112" s="42"/>
      <c r="EY6112" s="42"/>
      <c r="GP6112" s="42"/>
      <c r="GQ6112" s="42"/>
      <c r="GR6112" s="42"/>
      <c r="GS6112" s="42"/>
      <c r="GT6112" s="42"/>
    </row>
    <row r="6113" spans="32:202" x14ac:dyDescent="0.35">
      <c r="AF6113" s="42"/>
      <c r="AG6113" s="42"/>
      <c r="EX6113" s="42"/>
      <c r="EY6113" s="42"/>
      <c r="GP6113" s="42"/>
      <c r="GQ6113" s="42"/>
      <c r="GR6113" s="42"/>
      <c r="GS6113" s="42"/>
      <c r="GT6113" s="42"/>
    </row>
    <row r="6114" spans="32:202" x14ac:dyDescent="0.35">
      <c r="AF6114" s="42"/>
      <c r="AG6114" s="42"/>
      <c r="EX6114" s="42"/>
      <c r="EY6114" s="42"/>
      <c r="GP6114" s="42"/>
      <c r="GQ6114" s="42"/>
      <c r="GR6114" s="42"/>
      <c r="GS6114" s="42"/>
      <c r="GT6114" s="42"/>
    </row>
    <row r="6115" spans="32:202" x14ac:dyDescent="0.35">
      <c r="AF6115" s="42"/>
      <c r="AG6115" s="42"/>
      <c r="EX6115" s="42"/>
      <c r="EY6115" s="42"/>
      <c r="GP6115" s="42"/>
      <c r="GQ6115" s="42"/>
      <c r="GR6115" s="42"/>
      <c r="GS6115" s="42"/>
      <c r="GT6115" s="42"/>
    </row>
    <row r="6116" spans="32:202" x14ac:dyDescent="0.35">
      <c r="AF6116" s="42"/>
      <c r="AG6116" s="42"/>
      <c r="EX6116" s="42"/>
      <c r="EY6116" s="42"/>
      <c r="GP6116" s="42"/>
      <c r="GQ6116" s="42"/>
      <c r="GR6116" s="42"/>
      <c r="GS6116" s="42"/>
      <c r="GT6116" s="42"/>
    </row>
    <row r="6117" spans="32:202" x14ac:dyDescent="0.35">
      <c r="AF6117" s="42"/>
      <c r="AG6117" s="42"/>
      <c r="EX6117" s="42"/>
      <c r="EY6117" s="42"/>
      <c r="GP6117" s="42"/>
      <c r="GQ6117" s="42"/>
      <c r="GR6117" s="42"/>
      <c r="GS6117" s="42"/>
      <c r="GT6117" s="42"/>
    </row>
    <row r="6118" spans="32:202" x14ac:dyDescent="0.35">
      <c r="AF6118" s="42"/>
      <c r="AG6118" s="42"/>
      <c r="EX6118" s="42"/>
      <c r="EY6118" s="42"/>
      <c r="GP6118" s="42"/>
      <c r="GQ6118" s="42"/>
      <c r="GR6118" s="42"/>
      <c r="GS6118" s="42"/>
      <c r="GT6118" s="42"/>
    </row>
    <row r="6119" spans="32:202" x14ac:dyDescent="0.35">
      <c r="AF6119" s="42"/>
      <c r="AG6119" s="42"/>
      <c r="EX6119" s="42"/>
      <c r="EY6119" s="42"/>
      <c r="GP6119" s="42"/>
      <c r="GQ6119" s="42"/>
      <c r="GR6119" s="42"/>
      <c r="GS6119" s="42"/>
      <c r="GT6119" s="42"/>
    </row>
    <row r="6120" spans="32:202" x14ac:dyDescent="0.35">
      <c r="AF6120" s="42"/>
      <c r="AG6120" s="42"/>
      <c r="EX6120" s="42"/>
      <c r="EY6120" s="42"/>
      <c r="GP6120" s="42"/>
      <c r="GQ6120" s="42"/>
      <c r="GR6120" s="42"/>
      <c r="GS6120" s="42"/>
      <c r="GT6120" s="42"/>
    </row>
    <row r="6121" spans="32:202" x14ac:dyDescent="0.35">
      <c r="AF6121" s="42"/>
      <c r="AG6121" s="42"/>
      <c r="EX6121" s="42"/>
      <c r="EY6121" s="42"/>
      <c r="GP6121" s="42"/>
      <c r="GQ6121" s="42"/>
      <c r="GR6121" s="42"/>
      <c r="GS6121" s="42"/>
      <c r="GT6121" s="42"/>
    </row>
    <row r="6122" spans="32:202" x14ac:dyDescent="0.35">
      <c r="AF6122" s="42"/>
      <c r="AG6122" s="42"/>
      <c r="EX6122" s="42"/>
      <c r="EY6122" s="42"/>
      <c r="GP6122" s="42"/>
      <c r="GQ6122" s="42"/>
      <c r="GR6122" s="42"/>
      <c r="GS6122" s="42"/>
      <c r="GT6122" s="42"/>
    </row>
    <row r="6123" spans="32:202" x14ac:dyDescent="0.35">
      <c r="AF6123" s="42"/>
      <c r="AG6123" s="42"/>
      <c r="EX6123" s="42"/>
      <c r="EY6123" s="42"/>
      <c r="GP6123" s="42"/>
      <c r="GQ6123" s="42"/>
      <c r="GR6123" s="42"/>
      <c r="GS6123" s="42"/>
      <c r="GT6123" s="42"/>
    </row>
    <row r="6124" spans="32:202" x14ac:dyDescent="0.35">
      <c r="AF6124" s="42"/>
      <c r="AG6124" s="42"/>
      <c r="EX6124" s="42"/>
      <c r="EY6124" s="42"/>
      <c r="GP6124" s="42"/>
      <c r="GQ6124" s="42"/>
      <c r="GR6124" s="42"/>
      <c r="GS6124" s="42"/>
      <c r="GT6124" s="42"/>
    </row>
    <row r="6125" spans="32:202" x14ac:dyDescent="0.35">
      <c r="AF6125" s="42"/>
      <c r="AG6125" s="42"/>
      <c r="EX6125" s="42"/>
      <c r="EY6125" s="42"/>
      <c r="GP6125" s="42"/>
      <c r="GQ6125" s="42"/>
      <c r="GR6125" s="42"/>
      <c r="GS6125" s="42"/>
      <c r="GT6125" s="42"/>
    </row>
    <row r="6126" spans="32:202" x14ac:dyDescent="0.35">
      <c r="AF6126" s="42"/>
      <c r="AG6126" s="42"/>
      <c r="EX6126" s="42"/>
      <c r="EY6126" s="42"/>
      <c r="GP6126" s="42"/>
      <c r="GQ6126" s="42"/>
      <c r="GR6126" s="42"/>
      <c r="GS6126" s="42"/>
      <c r="GT6126" s="42"/>
    </row>
    <row r="6127" spans="32:202" x14ac:dyDescent="0.35">
      <c r="AF6127" s="42"/>
      <c r="AG6127" s="42"/>
      <c r="EX6127" s="42"/>
      <c r="EY6127" s="42"/>
      <c r="GP6127" s="42"/>
      <c r="GQ6127" s="42"/>
      <c r="GR6127" s="42"/>
      <c r="GS6127" s="42"/>
      <c r="GT6127" s="42"/>
    </row>
    <row r="6128" spans="32:202" x14ac:dyDescent="0.35">
      <c r="AF6128" s="42"/>
      <c r="AG6128" s="42"/>
      <c r="EX6128" s="42"/>
      <c r="EY6128" s="42"/>
      <c r="GP6128" s="42"/>
      <c r="GQ6128" s="42"/>
      <c r="GR6128" s="42"/>
      <c r="GS6128" s="42"/>
      <c r="GT6128" s="42"/>
    </row>
    <row r="6129" spans="32:202" x14ac:dyDescent="0.35">
      <c r="AF6129" s="42"/>
      <c r="AG6129" s="42"/>
      <c r="EX6129" s="42"/>
      <c r="EY6129" s="42"/>
      <c r="GP6129" s="42"/>
      <c r="GQ6129" s="42"/>
      <c r="GR6129" s="42"/>
      <c r="GS6129" s="42"/>
      <c r="GT6129" s="42"/>
    </row>
    <row r="6130" spans="32:202" x14ac:dyDescent="0.35">
      <c r="AF6130" s="42"/>
      <c r="AG6130" s="42"/>
      <c r="EX6130" s="42"/>
      <c r="EY6130" s="42"/>
      <c r="GP6130" s="42"/>
      <c r="GQ6130" s="42"/>
      <c r="GR6130" s="42"/>
      <c r="GS6130" s="42"/>
      <c r="GT6130" s="42"/>
    </row>
    <row r="6131" spans="32:202" x14ac:dyDescent="0.35">
      <c r="AF6131" s="42"/>
      <c r="AG6131" s="42"/>
      <c r="EX6131" s="42"/>
      <c r="EY6131" s="42"/>
      <c r="GP6131" s="42"/>
      <c r="GQ6131" s="42"/>
      <c r="GR6131" s="42"/>
      <c r="GS6131" s="42"/>
      <c r="GT6131" s="42"/>
    </row>
    <row r="6132" spans="32:202" x14ac:dyDescent="0.35">
      <c r="AF6132" s="42"/>
      <c r="AG6132" s="42"/>
      <c r="EX6132" s="42"/>
      <c r="EY6132" s="42"/>
      <c r="GP6132" s="42"/>
      <c r="GQ6132" s="42"/>
      <c r="GR6132" s="42"/>
      <c r="GS6132" s="42"/>
      <c r="GT6132" s="42"/>
    </row>
    <row r="6133" spans="32:202" x14ac:dyDescent="0.35">
      <c r="AF6133" s="42"/>
      <c r="AG6133" s="42"/>
      <c r="EX6133" s="42"/>
      <c r="EY6133" s="42"/>
      <c r="GP6133" s="42"/>
      <c r="GQ6133" s="42"/>
      <c r="GR6133" s="42"/>
      <c r="GS6133" s="42"/>
      <c r="GT6133" s="42"/>
    </row>
    <row r="6134" spans="32:202" x14ac:dyDescent="0.35">
      <c r="AF6134" s="42"/>
      <c r="AG6134" s="42"/>
      <c r="EX6134" s="42"/>
      <c r="EY6134" s="42"/>
      <c r="GP6134" s="42"/>
      <c r="GQ6134" s="42"/>
      <c r="GR6134" s="42"/>
      <c r="GS6134" s="42"/>
      <c r="GT6134" s="42"/>
    </row>
    <row r="6135" spans="32:202" x14ac:dyDescent="0.35">
      <c r="AF6135" s="42"/>
      <c r="AG6135" s="42"/>
      <c r="EX6135" s="42"/>
      <c r="EY6135" s="42"/>
      <c r="GP6135" s="42"/>
      <c r="GQ6135" s="42"/>
      <c r="GR6135" s="42"/>
      <c r="GS6135" s="42"/>
      <c r="GT6135" s="42"/>
    </row>
    <row r="6136" spans="32:202" x14ac:dyDescent="0.35">
      <c r="AF6136" s="42"/>
      <c r="AG6136" s="42"/>
      <c r="EX6136" s="42"/>
      <c r="EY6136" s="42"/>
      <c r="GP6136" s="42"/>
      <c r="GQ6136" s="42"/>
      <c r="GR6136" s="42"/>
      <c r="GS6136" s="42"/>
      <c r="GT6136" s="42"/>
    </row>
    <row r="6137" spans="32:202" x14ac:dyDescent="0.35">
      <c r="AF6137" s="42"/>
      <c r="AG6137" s="42"/>
      <c r="EX6137" s="42"/>
      <c r="EY6137" s="42"/>
      <c r="GP6137" s="42"/>
      <c r="GQ6137" s="42"/>
      <c r="GR6137" s="42"/>
      <c r="GS6137" s="42"/>
      <c r="GT6137" s="42"/>
    </row>
    <row r="6138" spans="32:202" x14ac:dyDescent="0.35">
      <c r="AF6138" s="42"/>
      <c r="AG6138" s="42"/>
      <c r="EX6138" s="42"/>
      <c r="EY6138" s="42"/>
      <c r="GP6138" s="42"/>
      <c r="GQ6138" s="42"/>
      <c r="GR6138" s="42"/>
      <c r="GS6138" s="42"/>
      <c r="GT6138" s="42"/>
    </row>
    <row r="6139" spans="32:202" x14ac:dyDescent="0.35">
      <c r="AF6139" s="42"/>
      <c r="AG6139" s="42"/>
      <c r="EX6139" s="42"/>
      <c r="EY6139" s="42"/>
      <c r="GP6139" s="42"/>
      <c r="GQ6139" s="42"/>
      <c r="GR6139" s="42"/>
      <c r="GS6139" s="42"/>
      <c r="GT6139" s="42"/>
    </row>
    <row r="6140" spans="32:202" x14ac:dyDescent="0.35">
      <c r="AF6140" s="42"/>
      <c r="AG6140" s="42"/>
      <c r="EX6140" s="42"/>
      <c r="EY6140" s="42"/>
      <c r="GP6140" s="42"/>
      <c r="GQ6140" s="42"/>
      <c r="GR6140" s="42"/>
      <c r="GS6140" s="42"/>
      <c r="GT6140" s="42"/>
    </row>
    <row r="6141" spans="32:202" x14ac:dyDescent="0.35">
      <c r="AF6141" s="42"/>
      <c r="AG6141" s="42"/>
      <c r="EX6141" s="42"/>
      <c r="EY6141" s="42"/>
      <c r="GP6141" s="42"/>
      <c r="GQ6141" s="42"/>
      <c r="GR6141" s="42"/>
      <c r="GS6141" s="42"/>
      <c r="GT6141" s="42"/>
    </row>
    <row r="6142" spans="32:202" x14ac:dyDescent="0.35">
      <c r="AF6142" s="42"/>
      <c r="AG6142" s="42"/>
      <c r="EX6142" s="42"/>
      <c r="EY6142" s="42"/>
      <c r="GP6142" s="42"/>
      <c r="GQ6142" s="42"/>
      <c r="GR6142" s="42"/>
      <c r="GS6142" s="42"/>
      <c r="GT6142" s="42"/>
    </row>
    <row r="6143" spans="32:202" x14ac:dyDescent="0.35">
      <c r="AF6143" s="42"/>
      <c r="AG6143" s="42"/>
      <c r="EX6143" s="42"/>
      <c r="EY6143" s="42"/>
      <c r="GP6143" s="42"/>
      <c r="GQ6143" s="42"/>
      <c r="GR6143" s="42"/>
      <c r="GS6143" s="42"/>
      <c r="GT6143" s="42"/>
    </row>
    <row r="6144" spans="32:202" x14ac:dyDescent="0.35">
      <c r="AF6144" s="42"/>
      <c r="AG6144" s="42"/>
      <c r="EX6144" s="42"/>
      <c r="EY6144" s="42"/>
      <c r="GP6144" s="42"/>
      <c r="GQ6144" s="42"/>
      <c r="GR6144" s="42"/>
      <c r="GS6144" s="42"/>
      <c r="GT6144" s="42"/>
    </row>
    <row r="6145" spans="32:202" x14ac:dyDescent="0.35">
      <c r="AF6145" s="42"/>
      <c r="AG6145" s="42"/>
      <c r="EX6145" s="42"/>
      <c r="EY6145" s="42"/>
      <c r="GP6145" s="42"/>
      <c r="GQ6145" s="42"/>
      <c r="GR6145" s="42"/>
      <c r="GS6145" s="42"/>
      <c r="GT6145" s="42"/>
    </row>
    <row r="6146" spans="32:202" x14ac:dyDescent="0.35">
      <c r="AF6146" s="42"/>
      <c r="AG6146" s="42"/>
      <c r="EX6146" s="42"/>
      <c r="EY6146" s="42"/>
      <c r="GP6146" s="42"/>
      <c r="GQ6146" s="42"/>
      <c r="GR6146" s="42"/>
      <c r="GS6146" s="42"/>
      <c r="GT6146" s="42"/>
    </row>
    <row r="6147" spans="32:202" x14ac:dyDescent="0.35">
      <c r="AF6147" s="42"/>
      <c r="AG6147" s="42"/>
      <c r="EX6147" s="42"/>
      <c r="EY6147" s="42"/>
      <c r="GP6147" s="42"/>
      <c r="GQ6147" s="42"/>
      <c r="GR6147" s="42"/>
      <c r="GS6147" s="42"/>
      <c r="GT6147" s="42"/>
    </row>
    <row r="6148" spans="32:202" x14ac:dyDescent="0.35">
      <c r="AF6148" s="42"/>
      <c r="AG6148" s="42"/>
      <c r="EX6148" s="42"/>
      <c r="EY6148" s="42"/>
      <c r="GP6148" s="42"/>
      <c r="GQ6148" s="42"/>
      <c r="GR6148" s="42"/>
      <c r="GS6148" s="42"/>
      <c r="GT6148" s="42"/>
    </row>
    <row r="6149" spans="32:202" x14ac:dyDescent="0.35">
      <c r="AF6149" s="42"/>
      <c r="AG6149" s="42"/>
      <c r="EX6149" s="42"/>
      <c r="EY6149" s="42"/>
      <c r="GP6149" s="42"/>
      <c r="GQ6149" s="42"/>
      <c r="GR6149" s="42"/>
      <c r="GS6149" s="42"/>
      <c r="GT6149" s="42"/>
    </row>
    <row r="6150" spans="32:202" x14ac:dyDescent="0.35">
      <c r="AF6150" s="42"/>
      <c r="AG6150" s="42"/>
      <c r="EX6150" s="42"/>
      <c r="EY6150" s="42"/>
      <c r="GP6150" s="42"/>
      <c r="GQ6150" s="42"/>
      <c r="GR6150" s="42"/>
      <c r="GS6150" s="42"/>
      <c r="GT6150" s="42"/>
    </row>
    <row r="6151" spans="32:202" x14ac:dyDescent="0.35">
      <c r="AF6151" s="42"/>
      <c r="AG6151" s="42"/>
      <c r="EX6151" s="42"/>
      <c r="EY6151" s="42"/>
      <c r="GP6151" s="42"/>
      <c r="GQ6151" s="42"/>
      <c r="GR6151" s="42"/>
      <c r="GS6151" s="42"/>
      <c r="GT6151" s="42"/>
    </row>
    <row r="6152" spans="32:202" x14ac:dyDescent="0.35">
      <c r="AF6152" s="42"/>
      <c r="AG6152" s="42"/>
      <c r="EX6152" s="42"/>
      <c r="EY6152" s="42"/>
      <c r="GP6152" s="42"/>
      <c r="GQ6152" s="42"/>
      <c r="GR6152" s="42"/>
      <c r="GS6152" s="42"/>
      <c r="GT6152" s="42"/>
    </row>
    <row r="6153" spans="32:202" x14ac:dyDescent="0.35">
      <c r="AF6153" s="42"/>
      <c r="AG6153" s="42"/>
      <c r="EX6153" s="42"/>
      <c r="EY6153" s="42"/>
      <c r="GP6153" s="42"/>
      <c r="GQ6153" s="42"/>
      <c r="GR6153" s="42"/>
      <c r="GS6153" s="42"/>
      <c r="GT6153" s="42"/>
    </row>
    <row r="6154" spans="32:202" x14ac:dyDescent="0.35">
      <c r="AF6154" s="42"/>
      <c r="AG6154" s="42"/>
      <c r="EX6154" s="42"/>
      <c r="EY6154" s="42"/>
      <c r="GP6154" s="42"/>
      <c r="GQ6154" s="42"/>
      <c r="GR6154" s="42"/>
      <c r="GS6154" s="42"/>
      <c r="GT6154" s="42"/>
    </row>
    <row r="6155" spans="32:202" x14ac:dyDescent="0.35">
      <c r="AF6155" s="42"/>
      <c r="AG6155" s="42"/>
      <c r="EX6155" s="42"/>
      <c r="EY6155" s="42"/>
      <c r="GP6155" s="42"/>
      <c r="GQ6155" s="42"/>
      <c r="GR6155" s="42"/>
      <c r="GS6155" s="42"/>
      <c r="GT6155" s="42"/>
    </row>
    <row r="6156" spans="32:202" x14ac:dyDescent="0.35">
      <c r="AF6156" s="42"/>
      <c r="AG6156" s="42"/>
      <c r="EX6156" s="42"/>
      <c r="EY6156" s="42"/>
      <c r="GP6156" s="42"/>
      <c r="GQ6156" s="42"/>
      <c r="GR6156" s="42"/>
      <c r="GS6156" s="42"/>
      <c r="GT6156" s="42"/>
    </row>
    <row r="6157" spans="32:202" x14ac:dyDescent="0.35">
      <c r="AF6157" s="42"/>
      <c r="AG6157" s="42"/>
      <c r="EX6157" s="42"/>
      <c r="EY6157" s="42"/>
      <c r="GP6157" s="42"/>
      <c r="GQ6157" s="42"/>
      <c r="GR6157" s="42"/>
      <c r="GS6157" s="42"/>
      <c r="GT6157" s="42"/>
    </row>
    <row r="6158" spans="32:202" x14ac:dyDescent="0.35">
      <c r="AF6158" s="42"/>
      <c r="AG6158" s="42"/>
      <c r="EX6158" s="42"/>
      <c r="EY6158" s="42"/>
      <c r="GP6158" s="42"/>
      <c r="GQ6158" s="42"/>
      <c r="GR6158" s="42"/>
      <c r="GS6158" s="42"/>
      <c r="GT6158" s="42"/>
    </row>
    <row r="6159" spans="32:202" x14ac:dyDescent="0.35">
      <c r="AF6159" s="42"/>
      <c r="AG6159" s="42"/>
      <c r="EX6159" s="42"/>
      <c r="EY6159" s="42"/>
      <c r="GP6159" s="42"/>
      <c r="GQ6159" s="42"/>
      <c r="GR6159" s="42"/>
      <c r="GS6159" s="42"/>
      <c r="GT6159" s="42"/>
    </row>
    <row r="6160" spans="32:202" x14ac:dyDescent="0.35">
      <c r="AF6160" s="42"/>
      <c r="AG6160" s="42"/>
      <c r="EX6160" s="42"/>
      <c r="EY6160" s="42"/>
      <c r="GP6160" s="42"/>
      <c r="GQ6160" s="42"/>
      <c r="GR6160" s="42"/>
      <c r="GS6160" s="42"/>
      <c r="GT6160" s="42"/>
    </row>
    <row r="6161" spans="32:202" x14ac:dyDescent="0.35">
      <c r="AF6161" s="42"/>
      <c r="AG6161" s="42"/>
      <c r="EX6161" s="42"/>
      <c r="EY6161" s="42"/>
      <c r="GP6161" s="42"/>
      <c r="GQ6161" s="42"/>
      <c r="GR6161" s="42"/>
      <c r="GS6161" s="42"/>
      <c r="GT6161" s="42"/>
    </row>
    <row r="6162" spans="32:202" x14ac:dyDescent="0.35">
      <c r="AF6162" s="42"/>
      <c r="AG6162" s="42"/>
      <c r="EX6162" s="42"/>
      <c r="EY6162" s="42"/>
      <c r="GP6162" s="42"/>
      <c r="GQ6162" s="42"/>
      <c r="GR6162" s="42"/>
      <c r="GS6162" s="42"/>
      <c r="GT6162" s="42"/>
    </row>
    <row r="6163" spans="32:202" x14ac:dyDescent="0.35">
      <c r="AF6163" s="42"/>
      <c r="AG6163" s="42"/>
      <c r="EX6163" s="42"/>
      <c r="EY6163" s="42"/>
      <c r="GP6163" s="42"/>
      <c r="GQ6163" s="42"/>
      <c r="GR6163" s="42"/>
      <c r="GS6163" s="42"/>
      <c r="GT6163" s="42"/>
    </row>
    <row r="6164" spans="32:202" x14ac:dyDescent="0.35">
      <c r="AF6164" s="42"/>
      <c r="AG6164" s="42"/>
      <c r="EX6164" s="42"/>
      <c r="EY6164" s="42"/>
      <c r="GP6164" s="42"/>
      <c r="GQ6164" s="42"/>
      <c r="GR6164" s="42"/>
      <c r="GS6164" s="42"/>
      <c r="GT6164" s="42"/>
    </row>
    <row r="6165" spans="32:202" x14ac:dyDescent="0.35">
      <c r="AF6165" s="42"/>
      <c r="AG6165" s="42"/>
      <c r="EX6165" s="42"/>
      <c r="EY6165" s="42"/>
      <c r="GP6165" s="42"/>
      <c r="GQ6165" s="42"/>
      <c r="GR6165" s="42"/>
      <c r="GS6165" s="42"/>
      <c r="GT6165" s="42"/>
    </row>
    <row r="6166" spans="32:202" x14ac:dyDescent="0.35">
      <c r="AF6166" s="42"/>
      <c r="AG6166" s="42"/>
      <c r="EX6166" s="42"/>
      <c r="EY6166" s="42"/>
      <c r="GP6166" s="42"/>
      <c r="GQ6166" s="42"/>
      <c r="GR6166" s="42"/>
      <c r="GS6166" s="42"/>
      <c r="GT6166" s="42"/>
    </row>
    <row r="6167" spans="32:202" x14ac:dyDescent="0.35">
      <c r="AF6167" s="42"/>
      <c r="AG6167" s="42"/>
      <c r="EX6167" s="42"/>
      <c r="EY6167" s="42"/>
      <c r="GP6167" s="42"/>
      <c r="GQ6167" s="42"/>
      <c r="GR6167" s="42"/>
      <c r="GS6167" s="42"/>
      <c r="GT6167" s="42"/>
    </row>
    <row r="6168" spans="32:202" x14ac:dyDescent="0.35">
      <c r="AF6168" s="42"/>
      <c r="AG6168" s="42"/>
      <c r="EX6168" s="42"/>
      <c r="EY6168" s="42"/>
      <c r="GP6168" s="42"/>
      <c r="GQ6168" s="42"/>
      <c r="GR6168" s="42"/>
      <c r="GS6168" s="42"/>
      <c r="GT6168" s="42"/>
    </row>
    <row r="6169" spans="32:202" x14ac:dyDescent="0.35">
      <c r="AF6169" s="42"/>
      <c r="AG6169" s="42"/>
      <c r="EX6169" s="42"/>
      <c r="EY6169" s="42"/>
      <c r="GP6169" s="42"/>
      <c r="GQ6169" s="42"/>
      <c r="GR6169" s="42"/>
      <c r="GS6169" s="42"/>
      <c r="GT6169" s="42"/>
    </row>
    <row r="6170" spans="32:202" x14ac:dyDescent="0.35">
      <c r="AF6170" s="42"/>
      <c r="AG6170" s="42"/>
      <c r="EX6170" s="42"/>
      <c r="EY6170" s="42"/>
      <c r="GP6170" s="42"/>
      <c r="GQ6170" s="42"/>
      <c r="GR6170" s="42"/>
      <c r="GS6170" s="42"/>
      <c r="GT6170" s="42"/>
    </row>
    <row r="6171" spans="32:202" x14ac:dyDescent="0.35">
      <c r="AF6171" s="42"/>
      <c r="AG6171" s="42"/>
      <c r="EX6171" s="42"/>
      <c r="EY6171" s="42"/>
      <c r="GP6171" s="42"/>
      <c r="GQ6171" s="42"/>
      <c r="GR6171" s="42"/>
      <c r="GS6171" s="42"/>
      <c r="GT6171" s="42"/>
    </row>
    <row r="6172" spans="32:202" x14ac:dyDescent="0.35">
      <c r="AF6172" s="42"/>
      <c r="AG6172" s="42"/>
      <c r="EX6172" s="42"/>
      <c r="EY6172" s="42"/>
      <c r="GP6172" s="42"/>
      <c r="GQ6172" s="42"/>
      <c r="GR6172" s="42"/>
      <c r="GS6172" s="42"/>
      <c r="GT6172" s="42"/>
    </row>
    <row r="6173" spans="32:202" x14ac:dyDescent="0.35">
      <c r="AF6173" s="42"/>
      <c r="AG6173" s="42"/>
      <c r="EX6173" s="42"/>
      <c r="EY6173" s="42"/>
      <c r="GP6173" s="42"/>
      <c r="GQ6173" s="42"/>
      <c r="GR6173" s="42"/>
      <c r="GS6173" s="42"/>
      <c r="GT6173" s="42"/>
    </row>
    <row r="6174" spans="32:202" x14ac:dyDescent="0.35">
      <c r="AF6174" s="42"/>
      <c r="AG6174" s="42"/>
      <c r="EX6174" s="42"/>
      <c r="EY6174" s="42"/>
      <c r="GP6174" s="42"/>
      <c r="GQ6174" s="42"/>
      <c r="GR6174" s="42"/>
      <c r="GS6174" s="42"/>
      <c r="GT6174" s="42"/>
    </row>
    <row r="6175" spans="32:202" x14ac:dyDescent="0.35">
      <c r="AF6175" s="42"/>
      <c r="AG6175" s="42"/>
      <c r="EX6175" s="42"/>
      <c r="EY6175" s="42"/>
      <c r="GP6175" s="42"/>
      <c r="GQ6175" s="42"/>
      <c r="GR6175" s="42"/>
      <c r="GS6175" s="42"/>
      <c r="GT6175" s="42"/>
    </row>
    <row r="6176" spans="32:202" x14ac:dyDescent="0.35">
      <c r="AF6176" s="42"/>
      <c r="AG6176" s="42"/>
      <c r="EX6176" s="42"/>
      <c r="EY6176" s="42"/>
      <c r="GP6176" s="42"/>
      <c r="GQ6176" s="42"/>
      <c r="GR6176" s="42"/>
      <c r="GS6176" s="42"/>
      <c r="GT6176" s="42"/>
    </row>
    <row r="6177" spans="32:202" x14ac:dyDescent="0.35">
      <c r="AF6177" s="42"/>
      <c r="AG6177" s="42"/>
      <c r="EX6177" s="42"/>
      <c r="EY6177" s="42"/>
      <c r="GP6177" s="42"/>
      <c r="GQ6177" s="42"/>
      <c r="GR6177" s="42"/>
      <c r="GS6177" s="42"/>
      <c r="GT6177" s="42"/>
    </row>
    <row r="6178" spans="32:202" x14ac:dyDescent="0.35">
      <c r="AF6178" s="42"/>
      <c r="AG6178" s="42"/>
      <c r="EX6178" s="42"/>
      <c r="EY6178" s="42"/>
      <c r="GP6178" s="42"/>
      <c r="GQ6178" s="42"/>
      <c r="GR6178" s="42"/>
      <c r="GS6178" s="42"/>
      <c r="GT6178" s="42"/>
    </row>
    <row r="6179" spans="32:202" x14ac:dyDescent="0.35">
      <c r="AF6179" s="42"/>
      <c r="AG6179" s="42"/>
      <c r="EX6179" s="42"/>
      <c r="EY6179" s="42"/>
      <c r="GP6179" s="42"/>
      <c r="GQ6179" s="42"/>
      <c r="GR6179" s="42"/>
      <c r="GS6179" s="42"/>
      <c r="GT6179" s="42"/>
    </row>
    <row r="6180" spans="32:202" x14ac:dyDescent="0.35">
      <c r="AF6180" s="42"/>
      <c r="AG6180" s="42"/>
      <c r="EX6180" s="42"/>
      <c r="EY6180" s="42"/>
      <c r="GP6180" s="42"/>
      <c r="GQ6180" s="42"/>
      <c r="GR6180" s="42"/>
      <c r="GS6180" s="42"/>
      <c r="GT6180" s="42"/>
    </row>
    <row r="6181" spans="32:202" x14ac:dyDescent="0.35">
      <c r="AF6181" s="42"/>
      <c r="AG6181" s="42"/>
      <c r="EX6181" s="42"/>
      <c r="EY6181" s="42"/>
      <c r="GP6181" s="42"/>
      <c r="GQ6181" s="42"/>
      <c r="GR6181" s="42"/>
      <c r="GS6181" s="42"/>
      <c r="GT6181" s="42"/>
    </row>
    <row r="6182" spans="32:202" x14ac:dyDescent="0.35">
      <c r="AF6182" s="42"/>
      <c r="AG6182" s="42"/>
      <c r="EX6182" s="42"/>
      <c r="EY6182" s="42"/>
      <c r="GP6182" s="42"/>
      <c r="GQ6182" s="42"/>
      <c r="GR6182" s="42"/>
      <c r="GS6182" s="42"/>
      <c r="GT6182" s="42"/>
    </row>
    <row r="6183" spans="32:202" x14ac:dyDescent="0.35">
      <c r="AF6183" s="42"/>
      <c r="AG6183" s="42"/>
      <c r="EX6183" s="42"/>
      <c r="EY6183" s="42"/>
      <c r="GP6183" s="42"/>
      <c r="GQ6183" s="42"/>
      <c r="GR6183" s="42"/>
      <c r="GS6183" s="42"/>
      <c r="GT6183" s="42"/>
    </row>
    <row r="6184" spans="32:202" x14ac:dyDescent="0.35">
      <c r="AF6184" s="42"/>
      <c r="AG6184" s="42"/>
      <c r="EX6184" s="42"/>
      <c r="EY6184" s="42"/>
      <c r="GP6184" s="42"/>
      <c r="GQ6184" s="42"/>
      <c r="GR6184" s="42"/>
      <c r="GS6184" s="42"/>
      <c r="GT6184" s="42"/>
    </row>
    <row r="6185" spans="32:202" x14ac:dyDescent="0.35">
      <c r="AF6185" s="42"/>
      <c r="AG6185" s="42"/>
      <c r="EX6185" s="42"/>
      <c r="EY6185" s="42"/>
      <c r="GP6185" s="42"/>
      <c r="GQ6185" s="42"/>
      <c r="GR6185" s="42"/>
      <c r="GS6185" s="42"/>
      <c r="GT6185" s="42"/>
    </row>
    <row r="6186" spans="32:202" x14ac:dyDescent="0.35">
      <c r="AF6186" s="42"/>
      <c r="AG6186" s="42"/>
      <c r="EX6186" s="42"/>
      <c r="EY6186" s="42"/>
      <c r="GP6186" s="42"/>
      <c r="GQ6186" s="42"/>
      <c r="GR6186" s="42"/>
      <c r="GS6186" s="42"/>
      <c r="GT6186" s="42"/>
    </row>
    <row r="6187" spans="32:202" x14ac:dyDescent="0.35">
      <c r="AF6187" s="42"/>
      <c r="AG6187" s="42"/>
      <c r="EX6187" s="42"/>
      <c r="EY6187" s="42"/>
      <c r="GP6187" s="42"/>
      <c r="GQ6187" s="42"/>
      <c r="GR6187" s="42"/>
      <c r="GS6187" s="42"/>
      <c r="GT6187" s="42"/>
    </row>
    <row r="6188" spans="32:202" x14ac:dyDescent="0.35">
      <c r="AF6188" s="42"/>
      <c r="AG6188" s="42"/>
      <c r="EX6188" s="42"/>
      <c r="EY6188" s="42"/>
      <c r="GP6188" s="42"/>
      <c r="GQ6188" s="42"/>
      <c r="GR6188" s="42"/>
      <c r="GS6188" s="42"/>
      <c r="GT6188" s="42"/>
    </row>
    <row r="6189" spans="32:202" x14ac:dyDescent="0.35">
      <c r="AF6189" s="42"/>
      <c r="AG6189" s="42"/>
      <c r="EX6189" s="42"/>
      <c r="EY6189" s="42"/>
      <c r="GP6189" s="42"/>
      <c r="GQ6189" s="42"/>
      <c r="GR6189" s="42"/>
      <c r="GS6189" s="42"/>
      <c r="GT6189" s="42"/>
    </row>
    <row r="6190" spans="32:202" x14ac:dyDescent="0.35">
      <c r="AF6190" s="42"/>
      <c r="AG6190" s="42"/>
      <c r="EX6190" s="42"/>
      <c r="EY6190" s="42"/>
      <c r="GP6190" s="42"/>
      <c r="GQ6190" s="42"/>
      <c r="GR6190" s="42"/>
      <c r="GS6190" s="42"/>
      <c r="GT6190" s="42"/>
    </row>
    <row r="6191" spans="32:202" x14ac:dyDescent="0.35">
      <c r="AF6191" s="42"/>
      <c r="AG6191" s="42"/>
      <c r="EX6191" s="42"/>
      <c r="EY6191" s="42"/>
      <c r="GP6191" s="42"/>
      <c r="GQ6191" s="42"/>
      <c r="GR6191" s="42"/>
      <c r="GS6191" s="42"/>
      <c r="GT6191" s="42"/>
    </row>
    <row r="6192" spans="32:202" x14ac:dyDescent="0.35">
      <c r="AF6192" s="42"/>
      <c r="AG6192" s="42"/>
      <c r="EX6192" s="42"/>
      <c r="EY6192" s="42"/>
      <c r="GP6192" s="42"/>
      <c r="GQ6192" s="42"/>
      <c r="GR6192" s="42"/>
      <c r="GS6192" s="42"/>
      <c r="GT6192" s="42"/>
    </row>
    <row r="6193" spans="32:202" x14ac:dyDescent="0.35">
      <c r="AF6193" s="42"/>
      <c r="AG6193" s="42"/>
      <c r="EX6193" s="42"/>
      <c r="EY6193" s="42"/>
      <c r="GP6193" s="42"/>
      <c r="GQ6193" s="42"/>
      <c r="GR6193" s="42"/>
      <c r="GS6193" s="42"/>
      <c r="GT6193" s="42"/>
    </row>
    <row r="6194" spans="32:202" x14ac:dyDescent="0.35">
      <c r="AF6194" s="42"/>
      <c r="AG6194" s="42"/>
      <c r="EX6194" s="42"/>
      <c r="EY6194" s="42"/>
      <c r="GP6194" s="42"/>
      <c r="GQ6194" s="42"/>
      <c r="GR6194" s="42"/>
      <c r="GS6194" s="42"/>
      <c r="GT6194" s="42"/>
    </row>
    <row r="6195" spans="32:202" x14ac:dyDescent="0.35">
      <c r="AF6195" s="42"/>
      <c r="AG6195" s="42"/>
      <c r="EX6195" s="42"/>
      <c r="EY6195" s="42"/>
      <c r="GP6195" s="42"/>
      <c r="GQ6195" s="42"/>
      <c r="GR6195" s="42"/>
      <c r="GS6195" s="42"/>
      <c r="GT6195" s="42"/>
    </row>
    <row r="6196" spans="32:202" x14ac:dyDescent="0.35">
      <c r="AF6196" s="42"/>
      <c r="AG6196" s="42"/>
      <c r="EX6196" s="42"/>
      <c r="EY6196" s="42"/>
      <c r="GP6196" s="42"/>
      <c r="GQ6196" s="42"/>
      <c r="GR6196" s="42"/>
      <c r="GS6196" s="42"/>
      <c r="GT6196" s="42"/>
    </row>
    <row r="6197" spans="32:202" x14ac:dyDescent="0.35">
      <c r="AF6197" s="42"/>
      <c r="AG6197" s="42"/>
      <c r="EX6197" s="42"/>
      <c r="EY6197" s="42"/>
      <c r="GP6197" s="42"/>
      <c r="GQ6197" s="42"/>
      <c r="GR6197" s="42"/>
      <c r="GS6197" s="42"/>
      <c r="GT6197" s="42"/>
    </row>
    <row r="6198" spans="32:202" x14ac:dyDescent="0.35">
      <c r="AF6198" s="42"/>
      <c r="AG6198" s="42"/>
      <c r="EX6198" s="42"/>
      <c r="EY6198" s="42"/>
      <c r="GP6198" s="42"/>
      <c r="GQ6198" s="42"/>
      <c r="GR6198" s="42"/>
      <c r="GS6198" s="42"/>
      <c r="GT6198" s="42"/>
    </row>
    <row r="6199" spans="32:202" x14ac:dyDescent="0.35">
      <c r="AF6199" s="42"/>
      <c r="AG6199" s="42"/>
      <c r="EX6199" s="42"/>
      <c r="EY6199" s="42"/>
      <c r="GP6199" s="42"/>
      <c r="GQ6199" s="42"/>
      <c r="GR6199" s="42"/>
      <c r="GS6199" s="42"/>
      <c r="GT6199" s="42"/>
    </row>
    <row r="6200" spans="32:202" x14ac:dyDescent="0.35">
      <c r="AF6200" s="42"/>
      <c r="AG6200" s="42"/>
      <c r="EX6200" s="42"/>
      <c r="EY6200" s="42"/>
      <c r="GP6200" s="42"/>
      <c r="GQ6200" s="42"/>
      <c r="GR6200" s="42"/>
      <c r="GS6200" s="42"/>
      <c r="GT6200" s="42"/>
    </row>
    <row r="6201" spans="32:202" x14ac:dyDescent="0.35">
      <c r="AF6201" s="42"/>
      <c r="AG6201" s="42"/>
      <c r="EX6201" s="42"/>
      <c r="EY6201" s="42"/>
      <c r="GP6201" s="42"/>
      <c r="GQ6201" s="42"/>
      <c r="GR6201" s="42"/>
      <c r="GS6201" s="42"/>
      <c r="GT6201" s="42"/>
    </row>
    <row r="6202" spans="32:202" x14ac:dyDescent="0.35">
      <c r="AF6202" s="42"/>
      <c r="AG6202" s="42"/>
      <c r="EX6202" s="42"/>
      <c r="EY6202" s="42"/>
      <c r="GP6202" s="42"/>
      <c r="GQ6202" s="42"/>
      <c r="GR6202" s="42"/>
      <c r="GS6202" s="42"/>
      <c r="GT6202" s="42"/>
    </row>
    <row r="6203" spans="32:202" x14ac:dyDescent="0.35">
      <c r="AF6203" s="42"/>
      <c r="AG6203" s="42"/>
      <c r="EX6203" s="42"/>
      <c r="EY6203" s="42"/>
      <c r="GP6203" s="42"/>
      <c r="GQ6203" s="42"/>
      <c r="GR6203" s="42"/>
      <c r="GS6203" s="42"/>
      <c r="GT6203" s="42"/>
    </row>
    <row r="6204" spans="32:202" x14ac:dyDescent="0.35">
      <c r="AF6204" s="42"/>
      <c r="AG6204" s="42"/>
      <c r="EX6204" s="42"/>
      <c r="EY6204" s="42"/>
      <c r="GP6204" s="42"/>
      <c r="GQ6204" s="42"/>
      <c r="GR6204" s="42"/>
      <c r="GS6204" s="42"/>
      <c r="GT6204" s="42"/>
    </row>
    <row r="6205" spans="32:202" x14ac:dyDescent="0.35">
      <c r="AF6205" s="42"/>
      <c r="AG6205" s="42"/>
      <c r="EX6205" s="42"/>
      <c r="EY6205" s="42"/>
      <c r="GP6205" s="42"/>
      <c r="GQ6205" s="42"/>
      <c r="GR6205" s="42"/>
      <c r="GS6205" s="42"/>
      <c r="GT6205" s="42"/>
    </row>
    <row r="6206" spans="32:202" x14ac:dyDescent="0.35">
      <c r="AF6206" s="42"/>
      <c r="AG6206" s="42"/>
      <c r="EX6206" s="42"/>
      <c r="EY6206" s="42"/>
      <c r="GP6206" s="42"/>
      <c r="GQ6206" s="42"/>
      <c r="GR6206" s="42"/>
      <c r="GS6206" s="42"/>
      <c r="GT6206" s="42"/>
    </row>
    <row r="6207" spans="32:202" x14ac:dyDescent="0.35">
      <c r="AF6207" s="42"/>
      <c r="AG6207" s="42"/>
      <c r="EX6207" s="42"/>
      <c r="EY6207" s="42"/>
      <c r="GP6207" s="42"/>
      <c r="GQ6207" s="42"/>
      <c r="GR6207" s="42"/>
      <c r="GS6207" s="42"/>
      <c r="GT6207" s="42"/>
    </row>
    <row r="6208" spans="32:202" x14ac:dyDescent="0.35">
      <c r="AF6208" s="42"/>
      <c r="AG6208" s="42"/>
      <c r="EX6208" s="42"/>
      <c r="EY6208" s="42"/>
      <c r="GP6208" s="42"/>
      <c r="GQ6208" s="42"/>
      <c r="GR6208" s="42"/>
      <c r="GS6208" s="42"/>
      <c r="GT6208" s="42"/>
    </row>
    <row r="6209" spans="32:202" x14ac:dyDescent="0.35">
      <c r="AF6209" s="42"/>
      <c r="AG6209" s="42"/>
      <c r="EX6209" s="42"/>
      <c r="EY6209" s="42"/>
      <c r="GP6209" s="42"/>
      <c r="GQ6209" s="42"/>
      <c r="GR6209" s="42"/>
      <c r="GS6209" s="42"/>
      <c r="GT6209" s="42"/>
    </row>
    <row r="6210" spans="32:202" x14ac:dyDescent="0.35">
      <c r="AF6210" s="42"/>
      <c r="AG6210" s="42"/>
      <c r="EX6210" s="42"/>
      <c r="EY6210" s="42"/>
      <c r="GP6210" s="42"/>
      <c r="GQ6210" s="42"/>
      <c r="GR6210" s="42"/>
      <c r="GS6210" s="42"/>
      <c r="GT6210" s="42"/>
    </row>
    <row r="6211" spans="32:202" x14ac:dyDescent="0.35">
      <c r="AF6211" s="42"/>
      <c r="AG6211" s="42"/>
      <c r="EX6211" s="42"/>
      <c r="EY6211" s="42"/>
      <c r="GP6211" s="42"/>
      <c r="GQ6211" s="42"/>
      <c r="GR6211" s="42"/>
      <c r="GS6211" s="42"/>
      <c r="GT6211" s="42"/>
    </row>
    <row r="6212" spans="32:202" x14ac:dyDescent="0.35">
      <c r="AF6212" s="42"/>
      <c r="AG6212" s="42"/>
      <c r="EX6212" s="42"/>
      <c r="EY6212" s="42"/>
      <c r="GP6212" s="42"/>
      <c r="GQ6212" s="42"/>
      <c r="GR6212" s="42"/>
      <c r="GS6212" s="42"/>
      <c r="GT6212" s="42"/>
    </row>
    <row r="6213" spans="32:202" x14ac:dyDescent="0.35">
      <c r="AF6213" s="42"/>
      <c r="AG6213" s="42"/>
      <c r="EX6213" s="42"/>
      <c r="EY6213" s="42"/>
      <c r="GP6213" s="42"/>
      <c r="GQ6213" s="42"/>
      <c r="GR6213" s="42"/>
      <c r="GS6213" s="42"/>
      <c r="GT6213" s="42"/>
    </row>
    <row r="6214" spans="32:202" x14ac:dyDescent="0.35">
      <c r="AF6214" s="42"/>
      <c r="AG6214" s="42"/>
      <c r="EX6214" s="42"/>
      <c r="EY6214" s="42"/>
      <c r="GP6214" s="42"/>
      <c r="GQ6214" s="42"/>
      <c r="GR6214" s="42"/>
      <c r="GS6214" s="42"/>
      <c r="GT6214" s="42"/>
    </row>
    <row r="6215" spans="32:202" x14ac:dyDescent="0.35">
      <c r="AF6215" s="42"/>
      <c r="AG6215" s="42"/>
      <c r="EX6215" s="42"/>
      <c r="EY6215" s="42"/>
      <c r="GP6215" s="42"/>
      <c r="GQ6215" s="42"/>
      <c r="GR6215" s="42"/>
      <c r="GS6215" s="42"/>
      <c r="GT6215" s="42"/>
    </row>
    <row r="6216" spans="32:202" x14ac:dyDescent="0.35">
      <c r="AF6216" s="42"/>
      <c r="AG6216" s="42"/>
      <c r="EX6216" s="42"/>
      <c r="EY6216" s="42"/>
      <c r="GP6216" s="42"/>
      <c r="GQ6216" s="42"/>
      <c r="GR6216" s="42"/>
      <c r="GS6216" s="42"/>
      <c r="GT6216" s="42"/>
    </row>
    <row r="6217" spans="32:202" x14ac:dyDescent="0.35">
      <c r="AF6217" s="42"/>
      <c r="AG6217" s="42"/>
      <c r="EX6217" s="42"/>
      <c r="EY6217" s="42"/>
      <c r="GP6217" s="42"/>
      <c r="GQ6217" s="42"/>
      <c r="GR6217" s="42"/>
      <c r="GS6217" s="42"/>
      <c r="GT6217" s="42"/>
    </row>
    <row r="6218" spans="32:202" x14ac:dyDescent="0.35">
      <c r="AF6218" s="42"/>
      <c r="AG6218" s="42"/>
      <c r="EX6218" s="42"/>
      <c r="EY6218" s="42"/>
      <c r="GP6218" s="42"/>
      <c r="GQ6218" s="42"/>
      <c r="GR6218" s="42"/>
      <c r="GS6218" s="42"/>
      <c r="GT6218" s="42"/>
    </row>
    <row r="6219" spans="32:202" x14ac:dyDescent="0.35">
      <c r="AF6219" s="42"/>
      <c r="AG6219" s="42"/>
      <c r="EX6219" s="42"/>
      <c r="EY6219" s="42"/>
      <c r="GP6219" s="42"/>
      <c r="GQ6219" s="42"/>
      <c r="GR6219" s="42"/>
      <c r="GS6219" s="42"/>
      <c r="GT6219" s="42"/>
    </row>
    <row r="6220" spans="32:202" x14ac:dyDescent="0.35">
      <c r="AF6220" s="42"/>
      <c r="AG6220" s="42"/>
      <c r="EX6220" s="42"/>
      <c r="EY6220" s="42"/>
      <c r="GP6220" s="42"/>
      <c r="GQ6220" s="42"/>
      <c r="GR6220" s="42"/>
      <c r="GS6220" s="42"/>
      <c r="GT6220" s="42"/>
    </row>
    <row r="6221" spans="32:202" x14ac:dyDescent="0.35">
      <c r="AF6221" s="42"/>
      <c r="AG6221" s="42"/>
      <c r="EX6221" s="42"/>
      <c r="EY6221" s="42"/>
      <c r="GP6221" s="42"/>
      <c r="GQ6221" s="42"/>
      <c r="GR6221" s="42"/>
      <c r="GS6221" s="42"/>
      <c r="GT6221" s="42"/>
    </row>
    <row r="6222" spans="32:202" x14ac:dyDescent="0.35">
      <c r="AF6222" s="42"/>
      <c r="AG6222" s="42"/>
      <c r="EX6222" s="42"/>
      <c r="EY6222" s="42"/>
      <c r="GP6222" s="42"/>
      <c r="GQ6222" s="42"/>
      <c r="GR6222" s="42"/>
      <c r="GS6222" s="42"/>
      <c r="GT6222" s="42"/>
    </row>
    <row r="6223" spans="32:202" x14ac:dyDescent="0.35">
      <c r="AF6223" s="42"/>
      <c r="AG6223" s="42"/>
      <c r="EX6223" s="42"/>
      <c r="EY6223" s="42"/>
      <c r="GP6223" s="42"/>
      <c r="GQ6223" s="42"/>
      <c r="GR6223" s="42"/>
      <c r="GS6223" s="42"/>
      <c r="GT6223" s="42"/>
    </row>
    <row r="6224" spans="32:202" x14ac:dyDescent="0.35">
      <c r="AF6224" s="42"/>
      <c r="AG6224" s="42"/>
      <c r="EX6224" s="42"/>
      <c r="EY6224" s="42"/>
      <c r="GP6224" s="42"/>
      <c r="GQ6224" s="42"/>
      <c r="GR6224" s="42"/>
      <c r="GS6224" s="42"/>
      <c r="GT6224" s="42"/>
    </row>
    <row r="6225" spans="32:202" x14ac:dyDescent="0.35">
      <c r="AF6225" s="42"/>
      <c r="AG6225" s="42"/>
      <c r="EX6225" s="42"/>
      <c r="EY6225" s="42"/>
      <c r="GP6225" s="42"/>
      <c r="GQ6225" s="42"/>
      <c r="GR6225" s="42"/>
      <c r="GS6225" s="42"/>
      <c r="GT6225" s="42"/>
    </row>
    <row r="6226" spans="32:202" x14ac:dyDescent="0.35">
      <c r="AF6226" s="42"/>
      <c r="AG6226" s="42"/>
      <c r="EX6226" s="42"/>
      <c r="EY6226" s="42"/>
      <c r="GP6226" s="42"/>
      <c r="GQ6226" s="42"/>
      <c r="GR6226" s="42"/>
      <c r="GS6226" s="42"/>
      <c r="GT6226" s="42"/>
    </row>
    <row r="6227" spans="32:202" x14ac:dyDescent="0.35">
      <c r="AF6227" s="42"/>
      <c r="AG6227" s="42"/>
      <c r="EX6227" s="42"/>
      <c r="EY6227" s="42"/>
      <c r="GP6227" s="42"/>
      <c r="GQ6227" s="42"/>
      <c r="GR6227" s="42"/>
      <c r="GS6227" s="42"/>
      <c r="GT6227" s="42"/>
    </row>
    <row r="6228" spans="32:202" x14ac:dyDescent="0.35">
      <c r="AF6228" s="42"/>
      <c r="AG6228" s="42"/>
      <c r="EX6228" s="42"/>
      <c r="EY6228" s="42"/>
      <c r="GP6228" s="42"/>
      <c r="GQ6228" s="42"/>
      <c r="GR6228" s="42"/>
      <c r="GS6228" s="42"/>
      <c r="GT6228" s="42"/>
    </row>
    <row r="6229" spans="32:202" x14ac:dyDescent="0.35">
      <c r="AF6229" s="42"/>
      <c r="AG6229" s="42"/>
      <c r="EX6229" s="42"/>
      <c r="EY6229" s="42"/>
      <c r="GP6229" s="42"/>
      <c r="GQ6229" s="42"/>
      <c r="GR6229" s="42"/>
      <c r="GS6229" s="42"/>
      <c r="GT6229" s="42"/>
    </row>
    <row r="6230" spans="32:202" x14ac:dyDescent="0.35">
      <c r="AF6230" s="42"/>
      <c r="AG6230" s="42"/>
      <c r="EX6230" s="42"/>
      <c r="EY6230" s="42"/>
      <c r="GP6230" s="42"/>
      <c r="GQ6230" s="42"/>
      <c r="GR6230" s="42"/>
      <c r="GS6230" s="42"/>
      <c r="GT6230" s="42"/>
    </row>
    <row r="6231" spans="32:202" x14ac:dyDescent="0.35">
      <c r="AF6231" s="42"/>
      <c r="AG6231" s="42"/>
      <c r="EX6231" s="42"/>
      <c r="EY6231" s="42"/>
      <c r="GP6231" s="42"/>
      <c r="GQ6231" s="42"/>
      <c r="GR6231" s="42"/>
      <c r="GS6231" s="42"/>
      <c r="GT6231" s="42"/>
    </row>
    <row r="6232" spans="32:202" x14ac:dyDescent="0.35">
      <c r="AF6232" s="42"/>
      <c r="AG6232" s="42"/>
      <c r="EX6232" s="42"/>
      <c r="EY6232" s="42"/>
      <c r="GP6232" s="42"/>
      <c r="GQ6232" s="42"/>
      <c r="GR6232" s="42"/>
      <c r="GS6232" s="42"/>
      <c r="GT6232" s="42"/>
    </row>
    <row r="6233" spans="32:202" x14ac:dyDescent="0.35">
      <c r="AF6233" s="42"/>
      <c r="AG6233" s="42"/>
      <c r="EX6233" s="42"/>
      <c r="EY6233" s="42"/>
      <c r="GP6233" s="42"/>
      <c r="GQ6233" s="42"/>
      <c r="GR6233" s="42"/>
      <c r="GS6233" s="42"/>
      <c r="GT6233" s="42"/>
    </row>
    <row r="6234" spans="32:202" x14ac:dyDescent="0.35">
      <c r="AF6234" s="42"/>
      <c r="AG6234" s="42"/>
      <c r="EX6234" s="42"/>
      <c r="EY6234" s="42"/>
      <c r="GP6234" s="42"/>
      <c r="GQ6234" s="42"/>
      <c r="GR6234" s="42"/>
      <c r="GS6234" s="42"/>
      <c r="GT6234" s="42"/>
    </row>
    <row r="6235" spans="32:202" x14ac:dyDescent="0.35">
      <c r="AF6235" s="42"/>
      <c r="AG6235" s="42"/>
      <c r="EX6235" s="42"/>
      <c r="EY6235" s="42"/>
      <c r="GP6235" s="42"/>
      <c r="GQ6235" s="42"/>
      <c r="GR6235" s="42"/>
      <c r="GS6235" s="42"/>
      <c r="GT6235" s="42"/>
    </row>
    <row r="6236" spans="32:202" x14ac:dyDescent="0.35">
      <c r="AF6236" s="42"/>
      <c r="AG6236" s="42"/>
      <c r="EX6236" s="42"/>
      <c r="EY6236" s="42"/>
      <c r="GP6236" s="42"/>
      <c r="GQ6236" s="42"/>
      <c r="GR6236" s="42"/>
      <c r="GS6236" s="42"/>
      <c r="GT6236" s="42"/>
    </row>
    <row r="6237" spans="32:202" x14ac:dyDescent="0.35">
      <c r="AF6237" s="42"/>
      <c r="AG6237" s="42"/>
      <c r="EX6237" s="42"/>
      <c r="EY6237" s="42"/>
      <c r="GP6237" s="42"/>
      <c r="GQ6237" s="42"/>
      <c r="GR6237" s="42"/>
      <c r="GS6237" s="42"/>
      <c r="GT6237" s="42"/>
    </row>
    <row r="6238" spans="32:202" x14ac:dyDescent="0.35">
      <c r="AF6238" s="42"/>
      <c r="AG6238" s="42"/>
      <c r="EX6238" s="42"/>
      <c r="EY6238" s="42"/>
      <c r="GP6238" s="42"/>
      <c r="GQ6238" s="42"/>
      <c r="GR6238" s="42"/>
      <c r="GS6238" s="42"/>
      <c r="GT6238" s="42"/>
    </row>
    <row r="6239" spans="32:202" x14ac:dyDescent="0.35">
      <c r="AF6239" s="42"/>
      <c r="AG6239" s="42"/>
      <c r="EX6239" s="42"/>
      <c r="EY6239" s="42"/>
      <c r="GP6239" s="42"/>
      <c r="GQ6239" s="42"/>
      <c r="GR6239" s="42"/>
      <c r="GS6239" s="42"/>
      <c r="GT6239" s="42"/>
    </row>
    <row r="6240" spans="32:202" x14ac:dyDescent="0.35">
      <c r="AF6240" s="42"/>
      <c r="AG6240" s="42"/>
      <c r="EX6240" s="42"/>
      <c r="EY6240" s="42"/>
      <c r="GP6240" s="42"/>
      <c r="GQ6240" s="42"/>
      <c r="GR6240" s="42"/>
      <c r="GS6240" s="42"/>
      <c r="GT6240" s="42"/>
    </row>
    <row r="6241" spans="32:202" x14ac:dyDescent="0.35">
      <c r="AF6241" s="42"/>
      <c r="AG6241" s="42"/>
      <c r="EX6241" s="42"/>
      <c r="EY6241" s="42"/>
      <c r="GP6241" s="42"/>
      <c r="GQ6241" s="42"/>
      <c r="GR6241" s="42"/>
      <c r="GS6241" s="42"/>
      <c r="GT6241" s="42"/>
    </row>
    <row r="6242" spans="32:202" x14ac:dyDescent="0.35">
      <c r="AF6242" s="42"/>
      <c r="AG6242" s="42"/>
      <c r="EX6242" s="42"/>
      <c r="EY6242" s="42"/>
      <c r="GP6242" s="42"/>
      <c r="GQ6242" s="42"/>
      <c r="GR6242" s="42"/>
      <c r="GS6242" s="42"/>
      <c r="GT6242" s="42"/>
    </row>
    <row r="6243" spans="32:202" x14ac:dyDescent="0.35">
      <c r="AF6243" s="42"/>
      <c r="AG6243" s="42"/>
      <c r="EX6243" s="42"/>
      <c r="EY6243" s="42"/>
      <c r="GP6243" s="42"/>
      <c r="GQ6243" s="42"/>
      <c r="GR6243" s="42"/>
      <c r="GS6243" s="42"/>
      <c r="GT6243" s="42"/>
    </row>
    <row r="6244" spans="32:202" x14ac:dyDescent="0.35">
      <c r="AF6244" s="42"/>
      <c r="AG6244" s="42"/>
      <c r="EX6244" s="42"/>
      <c r="EY6244" s="42"/>
      <c r="GP6244" s="42"/>
      <c r="GQ6244" s="42"/>
      <c r="GR6244" s="42"/>
      <c r="GS6244" s="42"/>
      <c r="GT6244" s="42"/>
    </row>
    <row r="6245" spans="32:202" x14ac:dyDescent="0.35">
      <c r="AF6245" s="42"/>
      <c r="AG6245" s="42"/>
      <c r="EX6245" s="42"/>
      <c r="EY6245" s="42"/>
      <c r="GP6245" s="42"/>
      <c r="GQ6245" s="42"/>
      <c r="GR6245" s="42"/>
      <c r="GS6245" s="42"/>
      <c r="GT6245" s="42"/>
    </row>
    <row r="6246" spans="32:202" x14ac:dyDescent="0.35">
      <c r="AF6246" s="42"/>
      <c r="AG6246" s="42"/>
      <c r="EX6246" s="42"/>
      <c r="EY6246" s="42"/>
      <c r="GP6246" s="42"/>
      <c r="GQ6246" s="42"/>
      <c r="GR6246" s="42"/>
      <c r="GS6246" s="42"/>
      <c r="GT6246" s="42"/>
    </row>
    <row r="6247" spans="32:202" x14ac:dyDescent="0.35">
      <c r="AF6247" s="42"/>
      <c r="AG6247" s="42"/>
      <c r="EX6247" s="42"/>
      <c r="EY6247" s="42"/>
      <c r="GP6247" s="42"/>
      <c r="GQ6247" s="42"/>
      <c r="GR6247" s="42"/>
      <c r="GS6247" s="42"/>
      <c r="GT6247" s="42"/>
    </row>
    <row r="6248" spans="32:202" x14ac:dyDescent="0.35">
      <c r="AF6248" s="42"/>
      <c r="AG6248" s="42"/>
      <c r="EX6248" s="42"/>
      <c r="EY6248" s="42"/>
      <c r="GP6248" s="42"/>
      <c r="GQ6248" s="42"/>
      <c r="GR6248" s="42"/>
      <c r="GS6248" s="42"/>
      <c r="GT6248" s="42"/>
    </row>
    <row r="6249" spans="32:202" x14ac:dyDescent="0.35">
      <c r="AF6249" s="42"/>
      <c r="AG6249" s="42"/>
      <c r="EX6249" s="42"/>
      <c r="EY6249" s="42"/>
      <c r="GP6249" s="42"/>
      <c r="GQ6249" s="42"/>
      <c r="GR6249" s="42"/>
      <c r="GS6249" s="42"/>
      <c r="GT6249" s="42"/>
    </row>
    <row r="6250" spans="32:202" x14ac:dyDescent="0.35">
      <c r="AF6250" s="42"/>
      <c r="AG6250" s="42"/>
      <c r="EX6250" s="42"/>
      <c r="EY6250" s="42"/>
      <c r="GP6250" s="42"/>
      <c r="GQ6250" s="42"/>
      <c r="GR6250" s="42"/>
      <c r="GS6250" s="42"/>
      <c r="GT6250" s="42"/>
    </row>
    <row r="6251" spans="32:202" x14ac:dyDescent="0.35">
      <c r="AF6251" s="42"/>
      <c r="AG6251" s="42"/>
      <c r="EX6251" s="42"/>
      <c r="EY6251" s="42"/>
      <c r="GP6251" s="42"/>
      <c r="GQ6251" s="42"/>
      <c r="GR6251" s="42"/>
      <c r="GS6251" s="42"/>
      <c r="GT6251" s="42"/>
    </row>
    <row r="6252" spans="32:202" x14ac:dyDescent="0.35">
      <c r="AF6252" s="42"/>
      <c r="AG6252" s="42"/>
      <c r="EX6252" s="42"/>
      <c r="EY6252" s="42"/>
      <c r="GP6252" s="42"/>
      <c r="GQ6252" s="42"/>
      <c r="GR6252" s="42"/>
      <c r="GS6252" s="42"/>
      <c r="GT6252" s="42"/>
    </row>
    <row r="6253" spans="32:202" x14ac:dyDescent="0.35">
      <c r="AF6253" s="42"/>
      <c r="AG6253" s="42"/>
      <c r="EX6253" s="42"/>
      <c r="EY6253" s="42"/>
      <c r="GP6253" s="42"/>
      <c r="GQ6253" s="42"/>
      <c r="GR6253" s="42"/>
      <c r="GS6253" s="42"/>
      <c r="GT6253" s="42"/>
    </row>
    <row r="6254" spans="32:202" x14ac:dyDescent="0.35">
      <c r="AF6254" s="42"/>
      <c r="AG6254" s="42"/>
      <c r="EX6254" s="42"/>
      <c r="EY6254" s="42"/>
      <c r="GP6254" s="42"/>
      <c r="GQ6254" s="42"/>
      <c r="GR6254" s="42"/>
      <c r="GS6254" s="42"/>
      <c r="GT6254" s="42"/>
    </row>
    <row r="6255" spans="32:202" x14ac:dyDescent="0.35">
      <c r="AF6255" s="42"/>
      <c r="AG6255" s="42"/>
      <c r="EX6255" s="42"/>
      <c r="EY6255" s="42"/>
      <c r="GP6255" s="42"/>
      <c r="GQ6255" s="42"/>
      <c r="GR6255" s="42"/>
      <c r="GS6255" s="42"/>
      <c r="GT6255" s="42"/>
    </row>
    <row r="6256" spans="32:202" x14ac:dyDescent="0.35">
      <c r="AF6256" s="42"/>
      <c r="AG6256" s="42"/>
      <c r="EX6256" s="42"/>
      <c r="EY6256" s="42"/>
      <c r="GP6256" s="42"/>
      <c r="GQ6256" s="42"/>
      <c r="GR6256" s="42"/>
      <c r="GS6256" s="42"/>
      <c r="GT6256" s="42"/>
    </row>
    <row r="6257" spans="32:202" x14ac:dyDescent="0.35">
      <c r="AF6257" s="42"/>
      <c r="AG6257" s="42"/>
      <c r="EX6257" s="42"/>
      <c r="EY6257" s="42"/>
      <c r="GP6257" s="42"/>
      <c r="GQ6257" s="42"/>
      <c r="GR6257" s="42"/>
      <c r="GS6257" s="42"/>
      <c r="GT6257" s="42"/>
    </row>
    <row r="6258" spans="32:202" x14ac:dyDescent="0.35">
      <c r="AF6258" s="42"/>
      <c r="AG6258" s="42"/>
      <c r="EX6258" s="42"/>
      <c r="EY6258" s="42"/>
      <c r="GP6258" s="42"/>
      <c r="GQ6258" s="42"/>
      <c r="GR6258" s="42"/>
      <c r="GS6258" s="42"/>
      <c r="GT6258" s="42"/>
    </row>
    <row r="6259" spans="32:202" x14ac:dyDescent="0.35">
      <c r="AF6259" s="42"/>
      <c r="AG6259" s="42"/>
      <c r="EX6259" s="42"/>
      <c r="EY6259" s="42"/>
      <c r="GP6259" s="42"/>
      <c r="GQ6259" s="42"/>
      <c r="GR6259" s="42"/>
      <c r="GS6259" s="42"/>
      <c r="GT6259" s="42"/>
    </row>
    <row r="6260" spans="32:202" x14ac:dyDescent="0.35">
      <c r="AF6260" s="42"/>
      <c r="AG6260" s="42"/>
      <c r="EX6260" s="42"/>
      <c r="EY6260" s="42"/>
      <c r="GP6260" s="42"/>
      <c r="GQ6260" s="42"/>
      <c r="GR6260" s="42"/>
      <c r="GS6260" s="42"/>
      <c r="GT6260" s="42"/>
    </row>
    <row r="6261" spans="32:202" x14ac:dyDescent="0.35">
      <c r="AF6261" s="42"/>
      <c r="AG6261" s="42"/>
      <c r="EX6261" s="42"/>
      <c r="EY6261" s="42"/>
      <c r="GP6261" s="42"/>
      <c r="GQ6261" s="42"/>
      <c r="GR6261" s="42"/>
      <c r="GS6261" s="42"/>
      <c r="GT6261" s="42"/>
    </row>
    <row r="6262" spans="32:202" x14ac:dyDescent="0.35">
      <c r="AF6262" s="42"/>
      <c r="AG6262" s="42"/>
      <c r="EX6262" s="42"/>
      <c r="EY6262" s="42"/>
      <c r="GP6262" s="42"/>
      <c r="GQ6262" s="42"/>
      <c r="GR6262" s="42"/>
      <c r="GS6262" s="42"/>
      <c r="GT6262" s="42"/>
    </row>
    <row r="6263" spans="32:202" x14ac:dyDescent="0.35">
      <c r="AF6263" s="42"/>
      <c r="AG6263" s="42"/>
      <c r="EX6263" s="42"/>
      <c r="EY6263" s="42"/>
      <c r="GP6263" s="42"/>
      <c r="GQ6263" s="42"/>
      <c r="GR6263" s="42"/>
      <c r="GS6263" s="42"/>
      <c r="GT6263" s="42"/>
    </row>
    <row r="6264" spans="32:202" x14ac:dyDescent="0.35">
      <c r="AF6264" s="42"/>
      <c r="AG6264" s="42"/>
      <c r="EX6264" s="42"/>
      <c r="EY6264" s="42"/>
      <c r="GP6264" s="42"/>
      <c r="GQ6264" s="42"/>
      <c r="GR6264" s="42"/>
      <c r="GS6264" s="42"/>
      <c r="GT6264" s="42"/>
    </row>
    <row r="6265" spans="32:202" x14ac:dyDescent="0.35">
      <c r="AF6265" s="42"/>
      <c r="AG6265" s="42"/>
      <c r="EX6265" s="42"/>
      <c r="EY6265" s="42"/>
      <c r="GP6265" s="42"/>
      <c r="GQ6265" s="42"/>
      <c r="GR6265" s="42"/>
      <c r="GS6265" s="42"/>
      <c r="GT6265" s="42"/>
    </row>
    <row r="6266" spans="32:202" x14ac:dyDescent="0.35">
      <c r="AF6266" s="42"/>
      <c r="AG6266" s="42"/>
      <c r="EX6266" s="42"/>
      <c r="EY6266" s="42"/>
      <c r="GP6266" s="42"/>
      <c r="GQ6266" s="42"/>
      <c r="GR6266" s="42"/>
      <c r="GS6266" s="42"/>
      <c r="GT6266" s="42"/>
    </row>
    <row r="6267" spans="32:202" x14ac:dyDescent="0.35">
      <c r="AF6267" s="42"/>
      <c r="AG6267" s="42"/>
      <c r="EX6267" s="42"/>
      <c r="EY6267" s="42"/>
      <c r="GP6267" s="42"/>
      <c r="GQ6267" s="42"/>
      <c r="GR6267" s="42"/>
      <c r="GS6267" s="42"/>
      <c r="GT6267" s="42"/>
    </row>
    <row r="6268" spans="32:202" x14ac:dyDescent="0.35">
      <c r="AF6268" s="42"/>
      <c r="AG6268" s="42"/>
      <c r="EX6268" s="42"/>
      <c r="EY6268" s="42"/>
      <c r="GP6268" s="42"/>
      <c r="GQ6268" s="42"/>
      <c r="GR6268" s="42"/>
      <c r="GS6268" s="42"/>
      <c r="GT6268" s="42"/>
    </row>
    <row r="6269" spans="32:202" x14ac:dyDescent="0.35">
      <c r="AF6269" s="42"/>
      <c r="AG6269" s="42"/>
      <c r="EX6269" s="42"/>
      <c r="EY6269" s="42"/>
      <c r="GP6269" s="42"/>
      <c r="GQ6269" s="42"/>
      <c r="GR6269" s="42"/>
      <c r="GS6269" s="42"/>
      <c r="GT6269" s="42"/>
    </row>
    <row r="6270" spans="32:202" x14ac:dyDescent="0.35">
      <c r="AF6270" s="42"/>
      <c r="AG6270" s="42"/>
      <c r="EX6270" s="42"/>
      <c r="EY6270" s="42"/>
      <c r="GP6270" s="42"/>
      <c r="GQ6270" s="42"/>
      <c r="GR6270" s="42"/>
      <c r="GS6270" s="42"/>
      <c r="GT6270" s="42"/>
    </row>
    <row r="6271" spans="32:202" x14ac:dyDescent="0.35">
      <c r="AF6271" s="42"/>
      <c r="AG6271" s="42"/>
      <c r="EX6271" s="42"/>
      <c r="EY6271" s="42"/>
      <c r="GP6271" s="42"/>
      <c r="GQ6271" s="42"/>
      <c r="GR6271" s="42"/>
      <c r="GS6271" s="42"/>
      <c r="GT6271" s="42"/>
    </row>
    <row r="6272" spans="32:202" x14ac:dyDescent="0.35">
      <c r="AF6272" s="42"/>
      <c r="AG6272" s="42"/>
      <c r="EX6272" s="42"/>
      <c r="EY6272" s="42"/>
      <c r="GP6272" s="42"/>
      <c r="GQ6272" s="42"/>
      <c r="GR6272" s="42"/>
      <c r="GS6272" s="42"/>
      <c r="GT6272" s="42"/>
    </row>
    <row r="6273" spans="32:202" x14ac:dyDescent="0.35">
      <c r="AF6273" s="42"/>
      <c r="AG6273" s="42"/>
      <c r="EX6273" s="42"/>
      <c r="EY6273" s="42"/>
      <c r="GP6273" s="42"/>
      <c r="GQ6273" s="42"/>
      <c r="GR6273" s="42"/>
      <c r="GS6273" s="42"/>
      <c r="GT6273" s="42"/>
    </row>
    <row r="6274" spans="32:202" x14ac:dyDescent="0.35">
      <c r="AF6274" s="42"/>
      <c r="AG6274" s="42"/>
      <c r="EX6274" s="42"/>
      <c r="EY6274" s="42"/>
      <c r="GP6274" s="42"/>
      <c r="GQ6274" s="42"/>
      <c r="GR6274" s="42"/>
      <c r="GS6274" s="42"/>
      <c r="GT6274" s="42"/>
    </row>
    <row r="6275" spans="32:202" x14ac:dyDescent="0.35">
      <c r="AF6275" s="42"/>
      <c r="AG6275" s="42"/>
      <c r="EX6275" s="42"/>
      <c r="EY6275" s="42"/>
      <c r="GP6275" s="42"/>
      <c r="GQ6275" s="42"/>
      <c r="GR6275" s="42"/>
      <c r="GS6275" s="42"/>
      <c r="GT6275" s="42"/>
    </row>
    <row r="6276" spans="32:202" x14ac:dyDescent="0.35">
      <c r="AF6276" s="42"/>
      <c r="AG6276" s="42"/>
      <c r="EX6276" s="42"/>
      <c r="EY6276" s="42"/>
      <c r="GP6276" s="42"/>
      <c r="GQ6276" s="42"/>
      <c r="GR6276" s="42"/>
      <c r="GS6276" s="42"/>
      <c r="GT6276" s="42"/>
    </row>
    <row r="6277" spans="32:202" x14ac:dyDescent="0.35">
      <c r="AF6277" s="42"/>
      <c r="AG6277" s="42"/>
      <c r="EX6277" s="42"/>
      <c r="EY6277" s="42"/>
      <c r="GP6277" s="42"/>
      <c r="GQ6277" s="42"/>
      <c r="GR6277" s="42"/>
      <c r="GS6277" s="42"/>
      <c r="GT6277" s="42"/>
    </row>
    <row r="6278" spans="32:202" x14ac:dyDescent="0.35">
      <c r="AF6278" s="42"/>
      <c r="AG6278" s="42"/>
      <c r="EX6278" s="42"/>
      <c r="EY6278" s="42"/>
      <c r="GP6278" s="42"/>
      <c r="GQ6278" s="42"/>
      <c r="GR6278" s="42"/>
      <c r="GS6278" s="42"/>
      <c r="GT6278" s="42"/>
    </row>
    <row r="6279" spans="32:202" x14ac:dyDescent="0.35">
      <c r="AF6279" s="42"/>
      <c r="AG6279" s="42"/>
      <c r="EX6279" s="42"/>
      <c r="EY6279" s="42"/>
      <c r="GP6279" s="42"/>
      <c r="GQ6279" s="42"/>
      <c r="GR6279" s="42"/>
      <c r="GS6279" s="42"/>
      <c r="GT6279" s="42"/>
    </row>
    <row r="6280" spans="32:202" x14ac:dyDescent="0.35">
      <c r="AF6280" s="42"/>
      <c r="AG6280" s="42"/>
      <c r="EX6280" s="42"/>
      <c r="EY6280" s="42"/>
      <c r="GP6280" s="42"/>
      <c r="GQ6280" s="42"/>
      <c r="GR6280" s="42"/>
      <c r="GS6280" s="42"/>
      <c r="GT6280" s="42"/>
    </row>
    <row r="6281" spans="32:202" x14ac:dyDescent="0.35">
      <c r="AF6281" s="42"/>
      <c r="AG6281" s="42"/>
      <c r="EX6281" s="42"/>
      <c r="EY6281" s="42"/>
      <c r="GP6281" s="42"/>
      <c r="GQ6281" s="42"/>
      <c r="GR6281" s="42"/>
      <c r="GS6281" s="42"/>
      <c r="GT6281" s="42"/>
    </row>
    <row r="6282" spans="32:202" x14ac:dyDescent="0.35">
      <c r="AF6282" s="42"/>
      <c r="AG6282" s="42"/>
      <c r="EX6282" s="42"/>
      <c r="EY6282" s="42"/>
      <c r="GP6282" s="42"/>
      <c r="GQ6282" s="42"/>
      <c r="GR6282" s="42"/>
      <c r="GS6282" s="42"/>
      <c r="GT6282" s="42"/>
    </row>
    <row r="6283" spans="32:202" x14ac:dyDescent="0.35">
      <c r="AF6283" s="42"/>
      <c r="AG6283" s="42"/>
      <c r="EX6283" s="42"/>
      <c r="EY6283" s="42"/>
      <c r="GP6283" s="42"/>
      <c r="GQ6283" s="42"/>
      <c r="GR6283" s="42"/>
      <c r="GS6283" s="42"/>
      <c r="GT6283" s="42"/>
    </row>
    <row r="6284" spans="32:202" x14ac:dyDescent="0.35">
      <c r="AF6284" s="42"/>
      <c r="AG6284" s="42"/>
      <c r="EX6284" s="42"/>
      <c r="EY6284" s="42"/>
      <c r="GP6284" s="42"/>
      <c r="GQ6284" s="42"/>
      <c r="GR6284" s="42"/>
      <c r="GS6284" s="42"/>
      <c r="GT6284" s="42"/>
    </row>
    <row r="6285" spans="32:202" x14ac:dyDescent="0.35">
      <c r="AF6285" s="42"/>
      <c r="AG6285" s="42"/>
      <c r="EX6285" s="42"/>
      <c r="EY6285" s="42"/>
      <c r="GP6285" s="42"/>
      <c r="GQ6285" s="42"/>
      <c r="GR6285" s="42"/>
      <c r="GS6285" s="42"/>
      <c r="GT6285" s="42"/>
    </row>
    <row r="6286" spans="32:202" x14ac:dyDescent="0.35">
      <c r="AF6286" s="42"/>
      <c r="AG6286" s="42"/>
      <c r="EX6286" s="42"/>
      <c r="EY6286" s="42"/>
      <c r="GP6286" s="42"/>
      <c r="GQ6286" s="42"/>
      <c r="GR6286" s="42"/>
      <c r="GS6286" s="42"/>
      <c r="GT6286" s="42"/>
    </row>
    <row r="6287" spans="32:202" x14ac:dyDescent="0.35">
      <c r="AF6287" s="42"/>
      <c r="AG6287" s="42"/>
      <c r="EX6287" s="42"/>
      <c r="EY6287" s="42"/>
      <c r="GP6287" s="42"/>
      <c r="GQ6287" s="42"/>
      <c r="GR6287" s="42"/>
      <c r="GS6287" s="42"/>
      <c r="GT6287" s="42"/>
    </row>
    <row r="6288" spans="32:202" x14ac:dyDescent="0.35">
      <c r="AF6288" s="42"/>
      <c r="AG6288" s="42"/>
      <c r="EX6288" s="42"/>
      <c r="EY6288" s="42"/>
      <c r="GP6288" s="42"/>
      <c r="GQ6288" s="42"/>
      <c r="GR6288" s="42"/>
      <c r="GS6288" s="42"/>
      <c r="GT6288" s="42"/>
    </row>
    <row r="6289" spans="32:202" x14ac:dyDescent="0.35">
      <c r="AF6289" s="42"/>
      <c r="AG6289" s="42"/>
      <c r="EX6289" s="42"/>
      <c r="EY6289" s="42"/>
      <c r="GP6289" s="42"/>
      <c r="GQ6289" s="42"/>
      <c r="GR6289" s="42"/>
      <c r="GS6289" s="42"/>
      <c r="GT6289" s="42"/>
    </row>
    <row r="6290" spans="32:202" x14ac:dyDescent="0.35">
      <c r="AF6290" s="42"/>
      <c r="AG6290" s="42"/>
      <c r="EX6290" s="42"/>
      <c r="EY6290" s="42"/>
      <c r="GP6290" s="42"/>
      <c r="GQ6290" s="42"/>
      <c r="GR6290" s="42"/>
      <c r="GS6290" s="42"/>
      <c r="GT6290" s="42"/>
    </row>
    <row r="6291" spans="32:202" x14ac:dyDescent="0.35">
      <c r="AF6291" s="42"/>
      <c r="AG6291" s="42"/>
      <c r="EX6291" s="42"/>
      <c r="EY6291" s="42"/>
      <c r="GP6291" s="42"/>
      <c r="GQ6291" s="42"/>
      <c r="GR6291" s="42"/>
      <c r="GS6291" s="42"/>
      <c r="GT6291" s="42"/>
    </row>
    <row r="6292" spans="32:202" x14ac:dyDescent="0.35">
      <c r="AF6292" s="42"/>
      <c r="AG6292" s="42"/>
      <c r="EX6292" s="42"/>
      <c r="EY6292" s="42"/>
      <c r="GP6292" s="42"/>
      <c r="GQ6292" s="42"/>
      <c r="GR6292" s="42"/>
      <c r="GS6292" s="42"/>
      <c r="GT6292" s="42"/>
    </row>
    <row r="6293" spans="32:202" x14ac:dyDescent="0.35">
      <c r="AF6293" s="42"/>
      <c r="AG6293" s="42"/>
      <c r="EX6293" s="42"/>
      <c r="EY6293" s="42"/>
      <c r="GP6293" s="42"/>
      <c r="GQ6293" s="42"/>
      <c r="GR6293" s="42"/>
      <c r="GS6293" s="42"/>
      <c r="GT6293" s="42"/>
    </row>
    <row r="6294" spans="32:202" x14ac:dyDescent="0.35">
      <c r="AF6294" s="42"/>
      <c r="AG6294" s="42"/>
      <c r="EX6294" s="42"/>
      <c r="EY6294" s="42"/>
      <c r="GP6294" s="42"/>
      <c r="GQ6294" s="42"/>
      <c r="GR6294" s="42"/>
      <c r="GS6294" s="42"/>
      <c r="GT6294" s="42"/>
    </row>
    <row r="6295" spans="32:202" x14ac:dyDescent="0.35">
      <c r="AF6295" s="42"/>
      <c r="AG6295" s="42"/>
      <c r="EX6295" s="42"/>
      <c r="EY6295" s="42"/>
      <c r="GP6295" s="42"/>
      <c r="GQ6295" s="42"/>
      <c r="GR6295" s="42"/>
      <c r="GS6295" s="42"/>
      <c r="GT6295" s="42"/>
    </row>
    <row r="6296" spans="32:202" x14ac:dyDescent="0.35">
      <c r="AF6296" s="42"/>
      <c r="AG6296" s="42"/>
      <c r="EX6296" s="42"/>
      <c r="EY6296" s="42"/>
      <c r="GP6296" s="42"/>
      <c r="GQ6296" s="42"/>
      <c r="GR6296" s="42"/>
      <c r="GS6296" s="42"/>
      <c r="GT6296" s="42"/>
    </row>
    <row r="6297" spans="32:202" x14ac:dyDescent="0.35">
      <c r="AF6297" s="42"/>
      <c r="AG6297" s="42"/>
      <c r="EX6297" s="42"/>
      <c r="EY6297" s="42"/>
      <c r="GP6297" s="42"/>
      <c r="GQ6297" s="42"/>
      <c r="GR6297" s="42"/>
      <c r="GS6297" s="42"/>
      <c r="GT6297" s="42"/>
    </row>
    <row r="6298" spans="32:202" x14ac:dyDescent="0.35">
      <c r="AF6298" s="42"/>
      <c r="AG6298" s="42"/>
      <c r="EX6298" s="42"/>
      <c r="EY6298" s="42"/>
      <c r="GP6298" s="42"/>
      <c r="GQ6298" s="42"/>
      <c r="GR6298" s="42"/>
      <c r="GS6298" s="42"/>
      <c r="GT6298" s="42"/>
    </row>
    <row r="6299" spans="32:202" x14ac:dyDescent="0.35">
      <c r="AF6299" s="42"/>
      <c r="AG6299" s="42"/>
      <c r="EX6299" s="42"/>
      <c r="EY6299" s="42"/>
      <c r="GP6299" s="42"/>
      <c r="GQ6299" s="42"/>
      <c r="GR6299" s="42"/>
      <c r="GS6299" s="42"/>
      <c r="GT6299" s="42"/>
    </row>
    <row r="6300" spans="32:202" x14ac:dyDescent="0.35">
      <c r="AF6300" s="42"/>
      <c r="AG6300" s="42"/>
      <c r="EX6300" s="42"/>
      <c r="EY6300" s="42"/>
      <c r="GP6300" s="42"/>
      <c r="GQ6300" s="42"/>
      <c r="GR6300" s="42"/>
      <c r="GS6300" s="42"/>
      <c r="GT6300" s="42"/>
    </row>
    <row r="6301" spans="32:202" x14ac:dyDescent="0.35">
      <c r="AF6301" s="42"/>
      <c r="AG6301" s="42"/>
      <c r="EX6301" s="42"/>
      <c r="EY6301" s="42"/>
      <c r="GP6301" s="42"/>
      <c r="GQ6301" s="42"/>
      <c r="GR6301" s="42"/>
      <c r="GS6301" s="42"/>
      <c r="GT6301" s="42"/>
    </row>
    <row r="6302" spans="32:202" x14ac:dyDescent="0.35">
      <c r="AF6302" s="42"/>
      <c r="AG6302" s="42"/>
      <c r="EX6302" s="42"/>
      <c r="EY6302" s="42"/>
      <c r="GP6302" s="42"/>
      <c r="GQ6302" s="42"/>
      <c r="GR6302" s="42"/>
      <c r="GS6302" s="42"/>
      <c r="GT6302" s="42"/>
    </row>
    <row r="6303" spans="32:202" x14ac:dyDescent="0.35">
      <c r="AF6303" s="42"/>
      <c r="AG6303" s="42"/>
      <c r="EX6303" s="42"/>
      <c r="EY6303" s="42"/>
      <c r="GP6303" s="42"/>
      <c r="GQ6303" s="42"/>
      <c r="GR6303" s="42"/>
      <c r="GS6303" s="42"/>
      <c r="GT6303" s="42"/>
    </row>
    <row r="6304" spans="32:202" x14ac:dyDescent="0.35">
      <c r="AF6304" s="42"/>
      <c r="AG6304" s="42"/>
      <c r="EX6304" s="42"/>
      <c r="EY6304" s="42"/>
      <c r="GP6304" s="42"/>
      <c r="GQ6304" s="42"/>
      <c r="GR6304" s="42"/>
      <c r="GS6304" s="42"/>
      <c r="GT6304" s="42"/>
    </row>
    <row r="6305" spans="32:202" x14ac:dyDescent="0.35">
      <c r="AF6305" s="42"/>
      <c r="AG6305" s="42"/>
      <c r="EX6305" s="42"/>
      <c r="EY6305" s="42"/>
      <c r="GP6305" s="42"/>
      <c r="GQ6305" s="42"/>
      <c r="GR6305" s="42"/>
      <c r="GS6305" s="42"/>
      <c r="GT6305" s="42"/>
    </row>
    <row r="6306" spans="32:202" x14ac:dyDescent="0.35">
      <c r="AF6306" s="42"/>
      <c r="AG6306" s="42"/>
      <c r="EX6306" s="42"/>
      <c r="EY6306" s="42"/>
      <c r="GP6306" s="42"/>
      <c r="GQ6306" s="42"/>
      <c r="GR6306" s="42"/>
      <c r="GS6306" s="42"/>
      <c r="GT6306" s="42"/>
    </row>
    <row r="6307" spans="32:202" x14ac:dyDescent="0.35">
      <c r="AF6307" s="42"/>
      <c r="AG6307" s="42"/>
      <c r="EX6307" s="42"/>
      <c r="EY6307" s="42"/>
      <c r="GP6307" s="42"/>
      <c r="GQ6307" s="42"/>
      <c r="GR6307" s="42"/>
      <c r="GS6307" s="42"/>
      <c r="GT6307" s="42"/>
    </row>
    <row r="6308" spans="32:202" x14ac:dyDescent="0.35">
      <c r="AF6308" s="42"/>
      <c r="AG6308" s="42"/>
      <c r="EX6308" s="42"/>
      <c r="EY6308" s="42"/>
      <c r="GP6308" s="42"/>
      <c r="GQ6308" s="42"/>
      <c r="GR6308" s="42"/>
      <c r="GS6308" s="42"/>
      <c r="GT6308" s="42"/>
    </row>
    <row r="6309" spans="32:202" x14ac:dyDescent="0.35">
      <c r="AF6309" s="42"/>
      <c r="AG6309" s="42"/>
      <c r="EX6309" s="42"/>
      <c r="EY6309" s="42"/>
      <c r="GP6309" s="42"/>
      <c r="GQ6309" s="42"/>
      <c r="GR6309" s="42"/>
      <c r="GS6309" s="42"/>
      <c r="GT6309" s="42"/>
    </row>
    <row r="6310" spans="32:202" x14ac:dyDescent="0.35">
      <c r="AF6310" s="42"/>
      <c r="AG6310" s="42"/>
      <c r="EX6310" s="42"/>
      <c r="EY6310" s="42"/>
      <c r="GP6310" s="42"/>
      <c r="GQ6310" s="42"/>
      <c r="GR6310" s="42"/>
      <c r="GS6310" s="42"/>
      <c r="GT6310" s="42"/>
    </row>
    <row r="6311" spans="32:202" x14ac:dyDescent="0.35">
      <c r="AF6311" s="42"/>
      <c r="AG6311" s="42"/>
      <c r="EX6311" s="42"/>
      <c r="EY6311" s="42"/>
      <c r="GP6311" s="42"/>
      <c r="GQ6311" s="42"/>
      <c r="GR6311" s="42"/>
      <c r="GS6311" s="42"/>
      <c r="GT6311" s="42"/>
    </row>
    <row r="6312" spans="32:202" x14ac:dyDescent="0.35">
      <c r="AF6312" s="42"/>
      <c r="AG6312" s="42"/>
      <c r="EX6312" s="42"/>
      <c r="EY6312" s="42"/>
      <c r="GP6312" s="42"/>
      <c r="GQ6312" s="42"/>
      <c r="GR6312" s="42"/>
      <c r="GS6312" s="42"/>
      <c r="GT6312" s="42"/>
    </row>
    <row r="6313" spans="32:202" x14ac:dyDescent="0.35">
      <c r="AF6313" s="42"/>
      <c r="AG6313" s="42"/>
      <c r="EX6313" s="42"/>
      <c r="EY6313" s="42"/>
      <c r="GP6313" s="42"/>
      <c r="GQ6313" s="42"/>
      <c r="GR6313" s="42"/>
      <c r="GS6313" s="42"/>
      <c r="GT6313" s="42"/>
    </row>
    <row r="6314" spans="32:202" x14ac:dyDescent="0.35">
      <c r="AF6314" s="42"/>
      <c r="AG6314" s="42"/>
      <c r="EX6314" s="42"/>
      <c r="EY6314" s="42"/>
      <c r="GP6314" s="42"/>
      <c r="GQ6314" s="42"/>
      <c r="GR6314" s="42"/>
      <c r="GS6314" s="42"/>
      <c r="GT6314" s="42"/>
    </row>
    <row r="6315" spans="32:202" x14ac:dyDescent="0.35">
      <c r="AF6315" s="42"/>
      <c r="AG6315" s="42"/>
      <c r="EX6315" s="42"/>
      <c r="EY6315" s="42"/>
      <c r="GP6315" s="42"/>
      <c r="GQ6315" s="42"/>
      <c r="GR6315" s="42"/>
      <c r="GS6315" s="42"/>
      <c r="GT6315" s="42"/>
    </row>
    <row r="6316" spans="32:202" x14ac:dyDescent="0.35">
      <c r="AF6316" s="42"/>
      <c r="AG6316" s="42"/>
      <c r="EX6316" s="42"/>
      <c r="EY6316" s="42"/>
      <c r="GP6316" s="42"/>
      <c r="GQ6316" s="42"/>
      <c r="GR6316" s="42"/>
      <c r="GS6316" s="42"/>
      <c r="GT6316" s="42"/>
    </row>
    <row r="6317" spans="32:202" x14ac:dyDescent="0.35">
      <c r="AF6317" s="42"/>
      <c r="AG6317" s="42"/>
      <c r="EX6317" s="42"/>
      <c r="EY6317" s="42"/>
      <c r="GP6317" s="42"/>
      <c r="GQ6317" s="42"/>
      <c r="GR6317" s="42"/>
      <c r="GS6317" s="42"/>
      <c r="GT6317" s="42"/>
    </row>
    <row r="6318" spans="32:202" x14ac:dyDescent="0.35">
      <c r="AF6318" s="42"/>
      <c r="AG6318" s="42"/>
      <c r="EX6318" s="42"/>
      <c r="EY6318" s="42"/>
      <c r="GP6318" s="42"/>
      <c r="GQ6318" s="42"/>
      <c r="GR6318" s="42"/>
      <c r="GS6318" s="42"/>
      <c r="GT6318" s="42"/>
    </row>
    <row r="6319" spans="32:202" x14ac:dyDescent="0.35">
      <c r="AF6319" s="42"/>
      <c r="AG6319" s="42"/>
      <c r="EX6319" s="42"/>
      <c r="EY6319" s="42"/>
      <c r="GP6319" s="42"/>
      <c r="GQ6319" s="42"/>
      <c r="GR6319" s="42"/>
      <c r="GS6319" s="42"/>
      <c r="GT6319" s="42"/>
    </row>
    <row r="6320" spans="32:202" x14ac:dyDescent="0.35">
      <c r="AF6320" s="42"/>
      <c r="AG6320" s="42"/>
      <c r="EX6320" s="42"/>
      <c r="EY6320" s="42"/>
      <c r="GP6320" s="42"/>
      <c r="GQ6320" s="42"/>
      <c r="GR6320" s="42"/>
      <c r="GS6320" s="42"/>
      <c r="GT6320" s="42"/>
    </row>
    <row r="6321" spans="32:202" x14ac:dyDescent="0.35">
      <c r="AF6321" s="42"/>
      <c r="AG6321" s="42"/>
      <c r="EX6321" s="42"/>
      <c r="EY6321" s="42"/>
      <c r="GP6321" s="42"/>
      <c r="GQ6321" s="42"/>
      <c r="GR6321" s="42"/>
      <c r="GS6321" s="42"/>
      <c r="GT6321" s="42"/>
    </row>
    <row r="6322" spans="32:202" x14ac:dyDescent="0.35">
      <c r="AF6322" s="42"/>
      <c r="AG6322" s="42"/>
      <c r="EX6322" s="42"/>
      <c r="EY6322" s="42"/>
      <c r="GP6322" s="42"/>
      <c r="GQ6322" s="42"/>
      <c r="GR6322" s="42"/>
      <c r="GS6322" s="42"/>
      <c r="GT6322" s="42"/>
    </row>
    <row r="6323" spans="32:202" x14ac:dyDescent="0.35">
      <c r="AF6323" s="42"/>
      <c r="AG6323" s="42"/>
      <c r="EX6323" s="42"/>
      <c r="EY6323" s="42"/>
      <c r="GP6323" s="42"/>
      <c r="GQ6323" s="42"/>
      <c r="GR6323" s="42"/>
      <c r="GS6323" s="42"/>
      <c r="GT6323" s="42"/>
    </row>
    <row r="6324" spans="32:202" x14ac:dyDescent="0.35">
      <c r="AF6324" s="42"/>
      <c r="AG6324" s="42"/>
      <c r="EX6324" s="42"/>
      <c r="EY6324" s="42"/>
      <c r="GP6324" s="42"/>
      <c r="GQ6324" s="42"/>
      <c r="GR6324" s="42"/>
      <c r="GS6324" s="42"/>
      <c r="GT6324" s="42"/>
    </row>
    <row r="6325" spans="32:202" x14ac:dyDescent="0.35">
      <c r="AF6325" s="42"/>
      <c r="AG6325" s="42"/>
      <c r="EX6325" s="42"/>
      <c r="EY6325" s="42"/>
      <c r="GP6325" s="42"/>
      <c r="GQ6325" s="42"/>
      <c r="GR6325" s="42"/>
      <c r="GS6325" s="42"/>
      <c r="GT6325" s="42"/>
    </row>
    <row r="6326" spans="32:202" x14ac:dyDescent="0.35">
      <c r="AF6326" s="42"/>
      <c r="AG6326" s="42"/>
      <c r="EX6326" s="42"/>
      <c r="EY6326" s="42"/>
      <c r="GP6326" s="42"/>
      <c r="GQ6326" s="42"/>
      <c r="GR6326" s="42"/>
      <c r="GS6326" s="42"/>
      <c r="GT6326" s="42"/>
    </row>
    <row r="6327" spans="32:202" x14ac:dyDescent="0.35">
      <c r="AF6327" s="42"/>
      <c r="AG6327" s="42"/>
      <c r="EX6327" s="42"/>
      <c r="EY6327" s="42"/>
      <c r="GP6327" s="42"/>
      <c r="GQ6327" s="42"/>
      <c r="GR6327" s="42"/>
      <c r="GS6327" s="42"/>
      <c r="GT6327" s="42"/>
    </row>
    <row r="6328" spans="32:202" x14ac:dyDescent="0.35">
      <c r="AF6328" s="42"/>
      <c r="AG6328" s="42"/>
      <c r="EX6328" s="42"/>
      <c r="EY6328" s="42"/>
      <c r="GP6328" s="42"/>
      <c r="GQ6328" s="42"/>
      <c r="GR6328" s="42"/>
      <c r="GS6328" s="42"/>
      <c r="GT6328" s="42"/>
    </row>
    <row r="6329" spans="32:202" x14ac:dyDescent="0.35">
      <c r="AF6329" s="42"/>
      <c r="AG6329" s="42"/>
      <c r="EX6329" s="42"/>
      <c r="EY6329" s="42"/>
      <c r="GP6329" s="42"/>
      <c r="GQ6329" s="42"/>
      <c r="GR6329" s="42"/>
      <c r="GS6329" s="42"/>
      <c r="GT6329" s="42"/>
    </row>
    <row r="6330" spans="32:202" x14ac:dyDescent="0.35">
      <c r="AF6330" s="42"/>
      <c r="AG6330" s="42"/>
      <c r="EX6330" s="42"/>
      <c r="EY6330" s="42"/>
      <c r="GP6330" s="42"/>
      <c r="GQ6330" s="42"/>
      <c r="GR6330" s="42"/>
      <c r="GS6330" s="42"/>
      <c r="GT6330" s="42"/>
    </row>
    <row r="6331" spans="32:202" x14ac:dyDescent="0.35">
      <c r="AF6331" s="42"/>
      <c r="AG6331" s="42"/>
      <c r="EX6331" s="42"/>
      <c r="EY6331" s="42"/>
      <c r="GP6331" s="42"/>
      <c r="GQ6331" s="42"/>
      <c r="GR6331" s="42"/>
      <c r="GS6331" s="42"/>
      <c r="GT6331" s="42"/>
    </row>
    <row r="6332" spans="32:202" x14ac:dyDescent="0.35">
      <c r="AF6332" s="42"/>
      <c r="AG6332" s="42"/>
      <c r="EX6332" s="42"/>
      <c r="EY6332" s="42"/>
      <c r="GP6332" s="42"/>
      <c r="GQ6332" s="42"/>
      <c r="GR6332" s="42"/>
      <c r="GS6332" s="42"/>
      <c r="GT6332" s="42"/>
    </row>
    <row r="6333" spans="32:202" x14ac:dyDescent="0.35">
      <c r="AF6333" s="42"/>
      <c r="AG6333" s="42"/>
      <c r="EX6333" s="42"/>
      <c r="EY6333" s="42"/>
      <c r="GP6333" s="42"/>
      <c r="GQ6333" s="42"/>
      <c r="GR6333" s="42"/>
      <c r="GS6333" s="42"/>
      <c r="GT6333" s="42"/>
    </row>
    <row r="6334" spans="32:202" x14ac:dyDescent="0.35">
      <c r="AF6334" s="42"/>
      <c r="AG6334" s="42"/>
      <c r="EX6334" s="42"/>
      <c r="EY6334" s="42"/>
      <c r="GP6334" s="42"/>
      <c r="GQ6334" s="42"/>
      <c r="GR6334" s="42"/>
      <c r="GS6334" s="42"/>
      <c r="GT6334" s="42"/>
    </row>
    <row r="6335" spans="32:202" x14ac:dyDescent="0.35">
      <c r="AF6335" s="42"/>
      <c r="AG6335" s="42"/>
      <c r="EX6335" s="42"/>
      <c r="EY6335" s="42"/>
      <c r="GP6335" s="42"/>
      <c r="GQ6335" s="42"/>
      <c r="GR6335" s="42"/>
      <c r="GS6335" s="42"/>
      <c r="GT6335" s="42"/>
    </row>
    <row r="6336" spans="32:202" x14ac:dyDescent="0.35">
      <c r="AF6336" s="42"/>
      <c r="AG6336" s="42"/>
      <c r="EX6336" s="42"/>
      <c r="EY6336" s="42"/>
      <c r="GP6336" s="42"/>
      <c r="GQ6336" s="42"/>
      <c r="GR6336" s="42"/>
      <c r="GS6336" s="42"/>
      <c r="GT6336" s="42"/>
    </row>
    <row r="6337" spans="32:202" x14ac:dyDescent="0.35">
      <c r="AF6337" s="42"/>
      <c r="AG6337" s="42"/>
      <c r="EX6337" s="42"/>
      <c r="EY6337" s="42"/>
      <c r="GP6337" s="42"/>
      <c r="GQ6337" s="42"/>
      <c r="GR6337" s="42"/>
      <c r="GS6337" s="42"/>
      <c r="GT6337" s="42"/>
    </row>
    <row r="6338" spans="32:202" x14ac:dyDescent="0.35">
      <c r="AF6338" s="42"/>
      <c r="AG6338" s="42"/>
      <c r="EX6338" s="42"/>
      <c r="EY6338" s="42"/>
      <c r="GP6338" s="42"/>
      <c r="GQ6338" s="42"/>
      <c r="GR6338" s="42"/>
      <c r="GS6338" s="42"/>
      <c r="GT6338" s="42"/>
    </row>
    <row r="6339" spans="32:202" x14ac:dyDescent="0.35">
      <c r="AF6339" s="42"/>
      <c r="AG6339" s="42"/>
      <c r="EX6339" s="42"/>
      <c r="EY6339" s="42"/>
      <c r="GP6339" s="42"/>
      <c r="GQ6339" s="42"/>
      <c r="GR6339" s="42"/>
      <c r="GS6339" s="42"/>
      <c r="GT6339" s="42"/>
    </row>
    <row r="6340" spans="32:202" x14ac:dyDescent="0.35">
      <c r="AF6340" s="42"/>
      <c r="AG6340" s="42"/>
      <c r="EX6340" s="42"/>
      <c r="EY6340" s="42"/>
      <c r="GP6340" s="42"/>
      <c r="GQ6340" s="42"/>
      <c r="GR6340" s="42"/>
      <c r="GS6340" s="42"/>
      <c r="GT6340" s="42"/>
    </row>
    <row r="6341" spans="32:202" x14ac:dyDescent="0.35">
      <c r="AF6341" s="42"/>
      <c r="AG6341" s="42"/>
      <c r="EX6341" s="42"/>
      <c r="EY6341" s="42"/>
      <c r="GP6341" s="42"/>
      <c r="GQ6341" s="42"/>
      <c r="GR6341" s="42"/>
      <c r="GS6341" s="42"/>
      <c r="GT6341" s="42"/>
    </row>
    <row r="6342" spans="32:202" x14ac:dyDescent="0.35">
      <c r="AF6342" s="42"/>
      <c r="AG6342" s="42"/>
      <c r="EX6342" s="42"/>
      <c r="EY6342" s="42"/>
      <c r="GP6342" s="42"/>
      <c r="GQ6342" s="42"/>
      <c r="GR6342" s="42"/>
      <c r="GS6342" s="42"/>
      <c r="GT6342" s="42"/>
    </row>
    <row r="6343" spans="32:202" x14ac:dyDescent="0.35">
      <c r="AF6343" s="42"/>
      <c r="AG6343" s="42"/>
      <c r="EX6343" s="42"/>
      <c r="EY6343" s="42"/>
      <c r="GP6343" s="42"/>
      <c r="GQ6343" s="42"/>
      <c r="GR6343" s="42"/>
      <c r="GS6343" s="42"/>
      <c r="GT6343" s="42"/>
    </row>
    <row r="6344" spans="32:202" x14ac:dyDescent="0.35">
      <c r="AF6344" s="42"/>
      <c r="AG6344" s="42"/>
      <c r="EX6344" s="42"/>
      <c r="EY6344" s="42"/>
      <c r="GP6344" s="42"/>
      <c r="GQ6344" s="42"/>
      <c r="GR6344" s="42"/>
      <c r="GS6344" s="42"/>
      <c r="GT6344" s="42"/>
    </row>
    <row r="6345" spans="32:202" x14ac:dyDescent="0.35">
      <c r="AF6345" s="42"/>
      <c r="AG6345" s="42"/>
      <c r="EX6345" s="42"/>
      <c r="EY6345" s="42"/>
      <c r="GP6345" s="42"/>
      <c r="GQ6345" s="42"/>
      <c r="GR6345" s="42"/>
      <c r="GS6345" s="42"/>
      <c r="GT6345" s="42"/>
    </row>
    <row r="6346" spans="32:202" x14ac:dyDescent="0.35">
      <c r="AF6346" s="42"/>
      <c r="AG6346" s="42"/>
      <c r="EX6346" s="42"/>
      <c r="EY6346" s="42"/>
      <c r="GP6346" s="42"/>
      <c r="GQ6346" s="42"/>
      <c r="GR6346" s="42"/>
      <c r="GS6346" s="42"/>
      <c r="GT6346" s="42"/>
    </row>
    <row r="6347" spans="32:202" x14ac:dyDescent="0.35">
      <c r="AF6347" s="42"/>
      <c r="AG6347" s="42"/>
      <c r="EX6347" s="42"/>
      <c r="EY6347" s="42"/>
      <c r="GP6347" s="42"/>
      <c r="GQ6347" s="42"/>
      <c r="GR6347" s="42"/>
      <c r="GS6347" s="42"/>
      <c r="GT6347" s="42"/>
    </row>
    <row r="6348" spans="32:202" x14ac:dyDescent="0.35">
      <c r="AF6348" s="42"/>
      <c r="AG6348" s="42"/>
      <c r="EX6348" s="42"/>
      <c r="EY6348" s="42"/>
      <c r="GP6348" s="42"/>
      <c r="GQ6348" s="42"/>
      <c r="GR6348" s="42"/>
      <c r="GS6348" s="42"/>
      <c r="GT6348" s="42"/>
    </row>
    <row r="6349" spans="32:202" x14ac:dyDescent="0.35">
      <c r="AF6349" s="42"/>
      <c r="AG6349" s="42"/>
      <c r="EX6349" s="42"/>
      <c r="EY6349" s="42"/>
      <c r="GP6349" s="42"/>
      <c r="GQ6349" s="42"/>
      <c r="GR6349" s="42"/>
      <c r="GS6349" s="42"/>
      <c r="GT6349" s="42"/>
    </row>
    <row r="6350" spans="32:202" x14ac:dyDescent="0.35">
      <c r="AF6350" s="42"/>
      <c r="AG6350" s="42"/>
      <c r="EX6350" s="42"/>
      <c r="EY6350" s="42"/>
      <c r="GP6350" s="42"/>
      <c r="GQ6350" s="42"/>
      <c r="GR6350" s="42"/>
      <c r="GS6350" s="42"/>
      <c r="GT6350" s="42"/>
    </row>
    <row r="6351" spans="32:202" x14ac:dyDescent="0.35">
      <c r="AF6351" s="42"/>
      <c r="AG6351" s="42"/>
      <c r="EX6351" s="42"/>
      <c r="EY6351" s="42"/>
      <c r="GP6351" s="42"/>
      <c r="GQ6351" s="42"/>
      <c r="GR6351" s="42"/>
      <c r="GS6351" s="42"/>
      <c r="GT6351" s="42"/>
    </row>
    <row r="6352" spans="32:202" x14ac:dyDescent="0.35">
      <c r="AF6352" s="42"/>
      <c r="AG6352" s="42"/>
      <c r="EX6352" s="42"/>
      <c r="EY6352" s="42"/>
      <c r="GP6352" s="42"/>
      <c r="GQ6352" s="42"/>
      <c r="GR6352" s="42"/>
      <c r="GS6352" s="42"/>
      <c r="GT6352" s="42"/>
    </row>
    <row r="6353" spans="32:202" x14ac:dyDescent="0.35">
      <c r="AF6353" s="42"/>
      <c r="AG6353" s="42"/>
      <c r="EX6353" s="42"/>
      <c r="EY6353" s="42"/>
      <c r="GP6353" s="42"/>
      <c r="GQ6353" s="42"/>
      <c r="GR6353" s="42"/>
      <c r="GS6353" s="42"/>
      <c r="GT6353" s="42"/>
    </row>
    <row r="6354" spans="32:202" x14ac:dyDescent="0.35">
      <c r="AF6354" s="42"/>
      <c r="AG6354" s="42"/>
      <c r="EX6354" s="42"/>
      <c r="EY6354" s="42"/>
      <c r="GP6354" s="42"/>
      <c r="GQ6354" s="42"/>
      <c r="GR6354" s="42"/>
      <c r="GS6354" s="42"/>
      <c r="GT6354" s="42"/>
    </row>
    <row r="6355" spans="32:202" x14ac:dyDescent="0.35">
      <c r="AF6355" s="42"/>
      <c r="AG6355" s="42"/>
      <c r="EX6355" s="42"/>
      <c r="EY6355" s="42"/>
      <c r="GP6355" s="42"/>
      <c r="GQ6355" s="42"/>
      <c r="GR6355" s="42"/>
      <c r="GS6355" s="42"/>
      <c r="GT6355" s="42"/>
    </row>
    <row r="6356" spans="32:202" x14ac:dyDescent="0.35">
      <c r="AF6356" s="42"/>
      <c r="AG6356" s="42"/>
      <c r="EX6356" s="42"/>
      <c r="EY6356" s="42"/>
      <c r="GP6356" s="42"/>
      <c r="GQ6356" s="42"/>
      <c r="GR6356" s="42"/>
      <c r="GS6356" s="42"/>
      <c r="GT6356" s="42"/>
    </row>
    <row r="6357" spans="32:202" x14ac:dyDescent="0.35">
      <c r="AF6357" s="42"/>
      <c r="AG6357" s="42"/>
      <c r="EX6357" s="42"/>
      <c r="EY6357" s="42"/>
      <c r="GP6357" s="42"/>
      <c r="GQ6357" s="42"/>
      <c r="GR6357" s="42"/>
      <c r="GS6357" s="42"/>
      <c r="GT6357" s="42"/>
    </row>
    <row r="6358" spans="32:202" x14ac:dyDescent="0.35">
      <c r="AF6358" s="42"/>
      <c r="AG6358" s="42"/>
      <c r="EX6358" s="42"/>
      <c r="EY6358" s="42"/>
      <c r="GP6358" s="42"/>
      <c r="GQ6358" s="42"/>
      <c r="GR6358" s="42"/>
      <c r="GS6358" s="42"/>
      <c r="GT6358" s="42"/>
    </row>
    <row r="6359" spans="32:202" x14ac:dyDescent="0.35">
      <c r="AF6359" s="42"/>
      <c r="AG6359" s="42"/>
      <c r="EX6359" s="42"/>
      <c r="EY6359" s="42"/>
      <c r="GP6359" s="42"/>
      <c r="GQ6359" s="42"/>
      <c r="GR6359" s="42"/>
      <c r="GS6359" s="42"/>
      <c r="GT6359" s="42"/>
    </row>
    <row r="6360" spans="32:202" x14ac:dyDescent="0.35">
      <c r="AF6360" s="42"/>
      <c r="AG6360" s="42"/>
      <c r="EX6360" s="42"/>
      <c r="EY6360" s="42"/>
      <c r="GP6360" s="42"/>
      <c r="GQ6360" s="42"/>
      <c r="GR6360" s="42"/>
      <c r="GS6360" s="42"/>
      <c r="GT6360" s="42"/>
    </row>
    <row r="6361" spans="32:202" x14ac:dyDescent="0.35">
      <c r="AF6361" s="42"/>
      <c r="AG6361" s="42"/>
      <c r="EX6361" s="42"/>
      <c r="EY6361" s="42"/>
      <c r="GP6361" s="42"/>
      <c r="GQ6361" s="42"/>
      <c r="GR6361" s="42"/>
      <c r="GS6361" s="42"/>
      <c r="GT6361" s="42"/>
    </row>
    <row r="6362" spans="32:202" x14ac:dyDescent="0.35">
      <c r="AF6362" s="42"/>
      <c r="AG6362" s="42"/>
      <c r="EX6362" s="42"/>
      <c r="EY6362" s="42"/>
      <c r="GP6362" s="42"/>
      <c r="GQ6362" s="42"/>
      <c r="GR6362" s="42"/>
      <c r="GS6362" s="42"/>
      <c r="GT6362" s="42"/>
    </row>
    <row r="6363" spans="32:202" x14ac:dyDescent="0.35">
      <c r="AF6363" s="42"/>
      <c r="AG6363" s="42"/>
      <c r="EX6363" s="42"/>
      <c r="EY6363" s="42"/>
      <c r="GP6363" s="42"/>
      <c r="GQ6363" s="42"/>
      <c r="GR6363" s="42"/>
      <c r="GS6363" s="42"/>
      <c r="GT6363" s="42"/>
    </row>
    <row r="6364" spans="32:202" x14ac:dyDescent="0.35">
      <c r="AF6364" s="42"/>
      <c r="AG6364" s="42"/>
      <c r="EX6364" s="42"/>
      <c r="EY6364" s="42"/>
      <c r="GP6364" s="42"/>
      <c r="GQ6364" s="42"/>
      <c r="GR6364" s="42"/>
      <c r="GS6364" s="42"/>
      <c r="GT6364" s="42"/>
    </row>
    <row r="6365" spans="32:202" x14ac:dyDescent="0.35">
      <c r="AF6365" s="42"/>
      <c r="AG6365" s="42"/>
      <c r="EX6365" s="42"/>
      <c r="EY6365" s="42"/>
      <c r="GP6365" s="42"/>
      <c r="GQ6365" s="42"/>
      <c r="GR6365" s="42"/>
      <c r="GS6365" s="42"/>
      <c r="GT6365" s="42"/>
    </row>
    <row r="6366" spans="32:202" x14ac:dyDescent="0.35">
      <c r="AF6366" s="42"/>
      <c r="AG6366" s="42"/>
      <c r="EX6366" s="42"/>
      <c r="EY6366" s="42"/>
      <c r="GP6366" s="42"/>
      <c r="GQ6366" s="42"/>
      <c r="GR6366" s="42"/>
      <c r="GS6366" s="42"/>
      <c r="GT6366" s="42"/>
    </row>
    <row r="6367" spans="32:202" x14ac:dyDescent="0.35">
      <c r="AF6367" s="42"/>
      <c r="AG6367" s="42"/>
      <c r="EX6367" s="42"/>
      <c r="EY6367" s="42"/>
      <c r="GP6367" s="42"/>
      <c r="GQ6367" s="42"/>
      <c r="GR6367" s="42"/>
      <c r="GS6367" s="42"/>
      <c r="GT6367" s="42"/>
    </row>
    <row r="6368" spans="32:202" x14ac:dyDescent="0.35">
      <c r="AF6368" s="42"/>
      <c r="AG6368" s="42"/>
      <c r="EX6368" s="42"/>
      <c r="EY6368" s="42"/>
      <c r="GP6368" s="42"/>
      <c r="GQ6368" s="42"/>
      <c r="GR6368" s="42"/>
      <c r="GS6368" s="42"/>
      <c r="GT6368" s="42"/>
    </row>
    <row r="6369" spans="32:202" x14ac:dyDescent="0.35">
      <c r="AF6369" s="42"/>
      <c r="AG6369" s="42"/>
      <c r="EX6369" s="42"/>
      <c r="EY6369" s="42"/>
      <c r="GP6369" s="42"/>
      <c r="GQ6369" s="42"/>
      <c r="GR6369" s="42"/>
      <c r="GS6369" s="42"/>
      <c r="GT6369" s="42"/>
    </row>
    <row r="6370" spans="32:202" x14ac:dyDescent="0.35">
      <c r="AF6370" s="42"/>
      <c r="AG6370" s="42"/>
      <c r="EX6370" s="42"/>
      <c r="EY6370" s="42"/>
      <c r="GP6370" s="42"/>
      <c r="GQ6370" s="42"/>
      <c r="GR6370" s="42"/>
      <c r="GS6370" s="42"/>
      <c r="GT6370" s="42"/>
    </row>
    <row r="6371" spans="32:202" x14ac:dyDescent="0.35">
      <c r="AF6371" s="42"/>
      <c r="AG6371" s="42"/>
      <c r="EX6371" s="42"/>
      <c r="EY6371" s="42"/>
      <c r="GP6371" s="42"/>
      <c r="GQ6371" s="42"/>
      <c r="GR6371" s="42"/>
      <c r="GS6371" s="42"/>
      <c r="GT6371" s="42"/>
    </row>
    <row r="6372" spans="32:202" x14ac:dyDescent="0.35">
      <c r="AF6372" s="42"/>
      <c r="AG6372" s="42"/>
      <c r="EX6372" s="42"/>
      <c r="EY6372" s="42"/>
      <c r="GP6372" s="42"/>
      <c r="GQ6372" s="42"/>
      <c r="GR6372" s="42"/>
      <c r="GS6372" s="42"/>
      <c r="GT6372" s="42"/>
    </row>
    <row r="6373" spans="32:202" x14ac:dyDescent="0.35">
      <c r="AF6373" s="42"/>
      <c r="AG6373" s="42"/>
      <c r="EX6373" s="42"/>
      <c r="EY6373" s="42"/>
      <c r="GP6373" s="42"/>
      <c r="GQ6373" s="42"/>
      <c r="GR6373" s="42"/>
      <c r="GS6373" s="42"/>
      <c r="GT6373" s="42"/>
    </row>
    <row r="6374" spans="32:202" x14ac:dyDescent="0.35">
      <c r="AF6374" s="42"/>
      <c r="AG6374" s="42"/>
      <c r="EX6374" s="42"/>
      <c r="EY6374" s="42"/>
      <c r="GP6374" s="42"/>
      <c r="GQ6374" s="42"/>
      <c r="GR6374" s="42"/>
      <c r="GS6374" s="42"/>
      <c r="GT6374" s="42"/>
    </row>
    <row r="6375" spans="32:202" x14ac:dyDescent="0.35">
      <c r="AF6375" s="42"/>
      <c r="AG6375" s="42"/>
      <c r="EX6375" s="42"/>
      <c r="EY6375" s="42"/>
      <c r="GP6375" s="42"/>
      <c r="GQ6375" s="42"/>
      <c r="GR6375" s="42"/>
      <c r="GS6375" s="42"/>
      <c r="GT6375" s="42"/>
    </row>
    <row r="6376" spans="32:202" x14ac:dyDescent="0.35">
      <c r="AF6376" s="42"/>
      <c r="AG6376" s="42"/>
      <c r="EX6376" s="42"/>
      <c r="EY6376" s="42"/>
      <c r="GP6376" s="42"/>
      <c r="GQ6376" s="42"/>
      <c r="GR6376" s="42"/>
      <c r="GS6376" s="42"/>
      <c r="GT6376" s="42"/>
    </row>
    <row r="6377" spans="32:202" x14ac:dyDescent="0.35">
      <c r="AF6377" s="42"/>
      <c r="AG6377" s="42"/>
      <c r="EX6377" s="42"/>
      <c r="EY6377" s="42"/>
      <c r="GP6377" s="42"/>
      <c r="GQ6377" s="42"/>
      <c r="GR6377" s="42"/>
      <c r="GS6377" s="42"/>
      <c r="GT6377" s="42"/>
    </row>
    <row r="6378" spans="32:202" x14ac:dyDescent="0.35">
      <c r="AF6378" s="42"/>
      <c r="AG6378" s="42"/>
      <c r="EX6378" s="42"/>
      <c r="EY6378" s="42"/>
      <c r="GP6378" s="42"/>
      <c r="GQ6378" s="42"/>
      <c r="GR6378" s="42"/>
      <c r="GS6378" s="42"/>
      <c r="GT6378" s="42"/>
    </row>
    <row r="6379" spans="32:202" x14ac:dyDescent="0.35">
      <c r="AF6379" s="42"/>
      <c r="AG6379" s="42"/>
      <c r="EX6379" s="42"/>
      <c r="EY6379" s="42"/>
      <c r="GP6379" s="42"/>
      <c r="GQ6379" s="42"/>
      <c r="GR6379" s="42"/>
      <c r="GS6379" s="42"/>
      <c r="GT6379" s="42"/>
    </row>
    <row r="6380" spans="32:202" x14ac:dyDescent="0.35">
      <c r="AF6380" s="42"/>
      <c r="AG6380" s="42"/>
      <c r="EX6380" s="42"/>
      <c r="EY6380" s="42"/>
      <c r="GP6380" s="42"/>
      <c r="GQ6380" s="42"/>
      <c r="GR6380" s="42"/>
      <c r="GS6380" s="42"/>
      <c r="GT6380" s="42"/>
    </row>
    <row r="6381" spans="32:202" x14ac:dyDescent="0.35">
      <c r="AF6381" s="42"/>
      <c r="AG6381" s="42"/>
      <c r="EX6381" s="42"/>
      <c r="EY6381" s="42"/>
      <c r="GP6381" s="42"/>
      <c r="GQ6381" s="42"/>
      <c r="GR6381" s="42"/>
      <c r="GS6381" s="42"/>
      <c r="GT6381" s="42"/>
    </row>
    <row r="6382" spans="32:202" x14ac:dyDescent="0.35">
      <c r="AF6382" s="42"/>
      <c r="AG6382" s="42"/>
      <c r="EX6382" s="42"/>
      <c r="EY6382" s="42"/>
      <c r="GP6382" s="42"/>
      <c r="GQ6382" s="42"/>
      <c r="GR6382" s="42"/>
      <c r="GS6382" s="42"/>
      <c r="GT6382" s="42"/>
    </row>
    <row r="6383" spans="32:202" x14ac:dyDescent="0.35">
      <c r="AF6383" s="42"/>
      <c r="AG6383" s="42"/>
      <c r="EX6383" s="42"/>
      <c r="EY6383" s="42"/>
      <c r="GP6383" s="42"/>
      <c r="GQ6383" s="42"/>
      <c r="GR6383" s="42"/>
      <c r="GS6383" s="42"/>
      <c r="GT6383" s="42"/>
    </row>
    <row r="6384" spans="32:202" x14ac:dyDescent="0.35">
      <c r="AF6384" s="42"/>
      <c r="AG6384" s="42"/>
      <c r="EX6384" s="42"/>
      <c r="EY6384" s="42"/>
      <c r="GP6384" s="42"/>
      <c r="GQ6384" s="42"/>
      <c r="GR6384" s="42"/>
      <c r="GS6384" s="42"/>
      <c r="GT6384" s="42"/>
    </row>
    <row r="6385" spans="32:202" x14ac:dyDescent="0.35">
      <c r="AF6385" s="42"/>
      <c r="AG6385" s="42"/>
      <c r="EX6385" s="42"/>
      <c r="EY6385" s="42"/>
      <c r="GP6385" s="42"/>
      <c r="GQ6385" s="42"/>
      <c r="GR6385" s="42"/>
      <c r="GS6385" s="42"/>
      <c r="GT6385" s="42"/>
    </row>
    <row r="6386" spans="32:202" x14ac:dyDescent="0.35">
      <c r="AF6386" s="42"/>
      <c r="AG6386" s="42"/>
      <c r="EX6386" s="42"/>
      <c r="EY6386" s="42"/>
      <c r="GP6386" s="42"/>
      <c r="GQ6386" s="42"/>
      <c r="GR6386" s="42"/>
      <c r="GS6386" s="42"/>
      <c r="GT6386" s="42"/>
    </row>
    <row r="6387" spans="32:202" x14ac:dyDescent="0.35">
      <c r="AF6387" s="42"/>
      <c r="AG6387" s="42"/>
      <c r="EX6387" s="42"/>
      <c r="EY6387" s="42"/>
      <c r="GP6387" s="42"/>
      <c r="GQ6387" s="42"/>
      <c r="GR6387" s="42"/>
      <c r="GS6387" s="42"/>
      <c r="GT6387" s="42"/>
    </row>
    <row r="6388" spans="32:202" x14ac:dyDescent="0.35">
      <c r="AF6388" s="42"/>
      <c r="AG6388" s="42"/>
      <c r="EX6388" s="42"/>
      <c r="EY6388" s="42"/>
      <c r="GP6388" s="42"/>
      <c r="GQ6388" s="42"/>
      <c r="GR6388" s="42"/>
      <c r="GS6388" s="42"/>
      <c r="GT6388" s="42"/>
    </row>
    <row r="6389" spans="32:202" x14ac:dyDescent="0.35">
      <c r="AF6389" s="42"/>
      <c r="AG6389" s="42"/>
      <c r="EX6389" s="42"/>
      <c r="EY6389" s="42"/>
      <c r="GP6389" s="42"/>
      <c r="GQ6389" s="42"/>
      <c r="GR6389" s="42"/>
      <c r="GS6389" s="42"/>
      <c r="GT6389" s="42"/>
    </row>
    <row r="6390" spans="32:202" x14ac:dyDescent="0.35">
      <c r="AF6390" s="42"/>
      <c r="AG6390" s="42"/>
      <c r="EX6390" s="42"/>
      <c r="EY6390" s="42"/>
      <c r="GP6390" s="42"/>
      <c r="GQ6390" s="42"/>
      <c r="GR6390" s="42"/>
      <c r="GS6390" s="42"/>
      <c r="GT6390" s="42"/>
    </row>
    <row r="6391" spans="32:202" x14ac:dyDescent="0.35">
      <c r="AF6391" s="42"/>
      <c r="AG6391" s="42"/>
      <c r="EX6391" s="42"/>
      <c r="EY6391" s="42"/>
      <c r="GP6391" s="42"/>
      <c r="GQ6391" s="42"/>
      <c r="GR6391" s="42"/>
      <c r="GS6391" s="42"/>
      <c r="GT6391" s="42"/>
    </row>
    <row r="6392" spans="32:202" x14ac:dyDescent="0.35">
      <c r="AF6392" s="42"/>
      <c r="AG6392" s="42"/>
      <c r="EX6392" s="42"/>
      <c r="EY6392" s="42"/>
      <c r="GP6392" s="42"/>
      <c r="GQ6392" s="42"/>
      <c r="GR6392" s="42"/>
      <c r="GS6392" s="42"/>
      <c r="GT6392" s="42"/>
    </row>
    <row r="6393" spans="32:202" x14ac:dyDescent="0.35">
      <c r="AF6393" s="42"/>
      <c r="AG6393" s="42"/>
      <c r="EX6393" s="42"/>
      <c r="EY6393" s="42"/>
      <c r="GP6393" s="42"/>
      <c r="GQ6393" s="42"/>
      <c r="GR6393" s="42"/>
      <c r="GS6393" s="42"/>
      <c r="GT6393" s="42"/>
    </row>
    <row r="6394" spans="32:202" x14ac:dyDescent="0.35">
      <c r="AF6394" s="42"/>
      <c r="AG6394" s="42"/>
      <c r="EX6394" s="42"/>
      <c r="EY6394" s="42"/>
      <c r="GP6394" s="42"/>
      <c r="GQ6394" s="42"/>
      <c r="GR6394" s="42"/>
      <c r="GS6394" s="42"/>
      <c r="GT6394" s="42"/>
    </row>
    <row r="6395" spans="32:202" x14ac:dyDescent="0.35">
      <c r="AF6395" s="42"/>
      <c r="AG6395" s="42"/>
      <c r="EX6395" s="42"/>
      <c r="EY6395" s="42"/>
      <c r="GP6395" s="42"/>
      <c r="GQ6395" s="42"/>
      <c r="GR6395" s="42"/>
      <c r="GS6395" s="42"/>
      <c r="GT6395" s="42"/>
    </row>
    <row r="6396" spans="32:202" x14ac:dyDescent="0.35">
      <c r="AF6396" s="42"/>
      <c r="AG6396" s="42"/>
      <c r="EX6396" s="42"/>
      <c r="EY6396" s="42"/>
      <c r="GP6396" s="42"/>
      <c r="GQ6396" s="42"/>
      <c r="GR6396" s="42"/>
      <c r="GS6396" s="42"/>
      <c r="GT6396" s="42"/>
    </row>
    <row r="6397" spans="32:202" x14ac:dyDescent="0.35">
      <c r="AF6397" s="42"/>
      <c r="AG6397" s="42"/>
      <c r="EX6397" s="42"/>
      <c r="EY6397" s="42"/>
      <c r="GP6397" s="42"/>
      <c r="GQ6397" s="42"/>
      <c r="GR6397" s="42"/>
      <c r="GS6397" s="42"/>
      <c r="GT6397" s="42"/>
    </row>
    <row r="6398" spans="32:202" x14ac:dyDescent="0.35">
      <c r="AF6398" s="42"/>
      <c r="AG6398" s="42"/>
      <c r="EX6398" s="42"/>
      <c r="EY6398" s="42"/>
      <c r="GP6398" s="42"/>
      <c r="GQ6398" s="42"/>
      <c r="GR6398" s="42"/>
      <c r="GS6398" s="42"/>
      <c r="GT6398" s="42"/>
    </row>
    <row r="6399" spans="32:202" x14ac:dyDescent="0.35">
      <c r="AF6399" s="42"/>
      <c r="AG6399" s="42"/>
      <c r="EX6399" s="42"/>
      <c r="EY6399" s="42"/>
      <c r="GP6399" s="42"/>
      <c r="GQ6399" s="42"/>
      <c r="GR6399" s="42"/>
      <c r="GS6399" s="42"/>
      <c r="GT6399" s="42"/>
    </row>
    <row r="6400" spans="32:202" x14ac:dyDescent="0.35">
      <c r="AF6400" s="42"/>
      <c r="AG6400" s="42"/>
      <c r="EX6400" s="42"/>
      <c r="EY6400" s="42"/>
      <c r="GP6400" s="42"/>
      <c r="GQ6400" s="42"/>
      <c r="GR6400" s="42"/>
      <c r="GS6400" s="42"/>
      <c r="GT6400" s="42"/>
    </row>
    <row r="6401" spans="32:202" x14ac:dyDescent="0.35">
      <c r="AF6401" s="42"/>
      <c r="AG6401" s="42"/>
      <c r="EX6401" s="42"/>
      <c r="EY6401" s="42"/>
      <c r="GP6401" s="42"/>
      <c r="GQ6401" s="42"/>
      <c r="GR6401" s="42"/>
      <c r="GS6401" s="42"/>
      <c r="GT6401" s="42"/>
    </row>
    <row r="6402" spans="32:202" x14ac:dyDescent="0.35">
      <c r="AF6402" s="42"/>
      <c r="AG6402" s="42"/>
      <c r="EX6402" s="42"/>
      <c r="EY6402" s="42"/>
      <c r="GP6402" s="42"/>
      <c r="GQ6402" s="42"/>
      <c r="GR6402" s="42"/>
      <c r="GS6402" s="42"/>
      <c r="GT6402" s="42"/>
    </row>
    <row r="6403" spans="32:202" x14ac:dyDescent="0.35">
      <c r="AF6403" s="42"/>
      <c r="AG6403" s="42"/>
      <c r="EX6403" s="42"/>
      <c r="EY6403" s="42"/>
      <c r="GP6403" s="42"/>
      <c r="GQ6403" s="42"/>
      <c r="GR6403" s="42"/>
      <c r="GS6403" s="42"/>
      <c r="GT6403" s="42"/>
    </row>
    <row r="6404" spans="32:202" x14ac:dyDescent="0.35">
      <c r="AF6404" s="42"/>
      <c r="AG6404" s="42"/>
      <c r="EX6404" s="42"/>
      <c r="EY6404" s="42"/>
      <c r="GP6404" s="42"/>
      <c r="GQ6404" s="42"/>
      <c r="GR6404" s="42"/>
      <c r="GS6404" s="42"/>
      <c r="GT6404" s="42"/>
    </row>
    <row r="6405" spans="32:202" x14ac:dyDescent="0.35">
      <c r="AF6405" s="42"/>
      <c r="AG6405" s="42"/>
      <c r="EX6405" s="42"/>
      <c r="EY6405" s="42"/>
      <c r="GP6405" s="42"/>
      <c r="GQ6405" s="42"/>
      <c r="GR6405" s="42"/>
      <c r="GS6405" s="42"/>
      <c r="GT6405" s="42"/>
    </row>
    <row r="6406" spans="32:202" x14ac:dyDescent="0.35">
      <c r="AF6406" s="42"/>
      <c r="AG6406" s="42"/>
      <c r="EX6406" s="42"/>
      <c r="EY6406" s="42"/>
      <c r="GP6406" s="42"/>
      <c r="GQ6406" s="42"/>
      <c r="GR6406" s="42"/>
      <c r="GS6406" s="42"/>
      <c r="GT6406" s="42"/>
    </row>
    <row r="6407" spans="32:202" x14ac:dyDescent="0.35">
      <c r="AF6407" s="42"/>
      <c r="AG6407" s="42"/>
      <c r="EX6407" s="42"/>
      <c r="EY6407" s="42"/>
      <c r="GP6407" s="42"/>
      <c r="GQ6407" s="42"/>
      <c r="GR6407" s="42"/>
      <c r="GS6407" s="42"/>
      <c r="GT6407" s="42"/>
    </row>
    <row r="6408" spans="32:202" x14ac:dyDescent="0.35">
      <c r="AF6408" s="42"/>
      <c r="AG6408" s="42"/>
      <c r="EX6408" s="42"/>
      <c r="EY6408" s="42"/>
      <c r="GP6408" s="42"/>
      <c r="GQ6408" s="42"/>
      <c r="GR6408" s="42"/>
      <c r="GS6408" s="42"/>
      <c r="GT6408" s="42"/>
    </row>
    <row r="6409" spans="32:202" x14ac:dyDescent="0.35">
      <c r="AF6409" s="42"/>
      <c r="AG6409" s="42"/>
      <c r="EX6409" s="42"/>
      <c r="EY6409" s="42"/>
      <c r="GP6409" s="42"/>
      <c r="GQ6409" s="42"/>
      <c r="GR6409" s="42"/>
      <c r="GS6409" s="42"/>
      <c r="GT6409" s="42"/>
    </row>
    <row r="6410" spans="32:202" x14ac:dyDescent="0.35">
      <c r="AF6410" s="42"/>
      <c r="AG6410" s="42"/>
      <c r="EX6410" s="42"/>
      <c r="EY6410" s="42"/>
      <c r="GP6410" s="42"/>
      <c r="GQ6410" s="42"/>
      <c r="GR6410" s="42"/>
      <c r="GS6410" s="42"/>
      <c r="GT6410" s="42"/>
    </row>
    <row r="6411" spans="32:202" x14ac:dyDescent="0.35">
      <c r="AF6411" s="42"/>
      <c r="AG6411" s="42"/>
      <c r="EX6411" s="42"/>
      <c r="EY6411" s="42"/>
      <c r="GP6411" s="42"/>
      <c r="GQ6411" s="42"/>
      <c r="GR6411" s="42"/>
      <c r="GS6411" s="42"/>
      <c r="GT6411" s="42"/>
    </row>
    <row r="6412" spans="32:202" x14ac:dyDescent="0.35">
      <c r="AF6412" s="42"/>
      <c r="AG6412" s="42"/>
      <c r="EX6412" s="42"/>
      <c r="EY6412" s="42"/>
      <c r="GP6412" s="42"/>
      <c r="GQ6412" s="42"/>
      <c r="GR6412" s="42"/>
      <c r="GS6412" s="42"/>
      <c r="GT6412" s="42"/>
    </row>
    <row r="6413" spans="32:202" x14ac:dyDescent="0.35">
      <c r="AF6413" s="42"/>
      <c r="AG6413" s="42"/>
      <c r="EX6413" s="42"/>
      <c r="EY6413" s="42"/>
      <c r="GP6413" s="42"/>
      <c r="GQ6413" s="42"/>
      <c r="GR6413" s="42"/>
      <c r="GS6413" s="42"/>
      <c r="GT6413" s="42"/>
    </row>
    <row r="6414" spans="32:202" x14ac:dyDescent="0.35">
      <c r="AF6414" s="42"/>
      <c r="AG6414" s="42"/>
      <c r="EX6414" s="42"/>
      <c r="EY6414" s="42"/>
      <c r="GP6414" s="42"/>
      <c r="GQ6414" s="42"/>
      <c r="GR6414" s="42"/>
      <c r="GS6414" s="42"/>
      <c r="GT6414" s="42"/>
    </row>
    <row r="6415" spans="32:202" x14ac:dyDescent="0.35">
      <c r="AF6415" s="42"/>
      <c r="AG6415" s="42"/>
      <c r="EX6415" s="42"/>
      <c r="EY6415" s="42"/>
      <c r="GP6415" s="42"/>
      <c r="GQ6415" s="42"/>
      <c r="GR6415" s="42"/>
      <c r="GS6415" s="42"/>
      <c r="GT6415" s="42"/>
    </row>
    <row r="6416" spans="32:202" x14ac:dyDescent="0.35">
      <c r="AF6416" s="42"/>
      <c r="AG6416" s="42"/>
      <c r="EX6416" s="42"/>
      <c r="EY6416" s="42"/>
      <c r="GP6416" s="42"/>
      <c r="GQ6416" s="42"/>
      <c r="GR6416" s="42"/>
      <c r="GS6416" s="42"/>
      <c r="GT6416" s="42"/>
    </row>
    <row r="6417" spans="32:202" x14ac:dyDescent="0.35">
      <c r="AF6417" s="42"/>
      <c r="AG6417" s="42"/>
      <c r="EX6417" s="42"/>
      <c r="EY6417" s="42"/>
      <c r="GP6417" s="42"/>
      <c r="GQ6417" s="42"/>
      <c r="GR6417" s="42"/>
      <c r="GS6417" s="42"/>
      <c r="GT6417" s="42"/>
    </row>
    <row r="6418" spans="32:202" x14ac:dyDescent="0.35">
      <c r="AF6418" s="42"/>
      <c r="AG6418" s="42"/>
      <c r="EX6418" s="42"/>
      <c r="EY6418" s="42"/>
      <c r="GP6418" s="42"/>
      <c r="GQ6418" s="42"/>
      <c r="GR6418" s="42"/>
      <c r="GS6418" s="42"/>
      <c r="GT6418" s="42"/>
    </row>
    <row r="6419" spans="32:202" x14ac:dyDescent="0.35">
      <c r="AF6419" s="42"/>
      <c r="AG6419" s="42"/>
      <c r="EX6419" s="42"/>
      <c r="EY6419" s="42"/>
      <c r="GP6419" s="42"/>
      <c r="GQ6419" s="42"/>
      <c r="GR6419" s="42"/>
      <c r="GS6419" s="42"/>
      <c r="GT6419" s="42"/>
    </row>
    <row r="6420" spans="32:202" x14ac:dyDescent="0.35">
      <c r="AF6420" s="42"/>
      <c r="AG6420" s="42"/>
      <c r="EX6420" s="42"/>
      <c r="EY6420" s="42"/>
      <c r="GP6420" s="42"/>
      <c r="GQ6420" s="42"/>
      <c r="GR6420" s="42"/>
      <c r="GS6420" s="42"/>
      <c r="GT6420" s="42"/>
    </row>
    <row r="6421" spans="32:202" x14ac:dyDescent="0.35">
      <c r="AF6421" s="42"/>
      <c r="AG6421" s="42"/>
      <c r="EX6421" s="42"/>
      <c r="EY6421" s="42"/>
      <c r="GP6421" s="42"/>
      <c r="GQ6421" s="42"/>
      <c r="GR6421" s="42"/>
      <c r="GS6421" s="42"/>
      <c r="GT6421" s="42"/>
    </row>
    <row r="6422" spans="32:202" x14ac:dyDescent="0.35">
      <c r="AF6422" s="42"/>
      <c r="AG6422" s="42"/>
      <c r="EX6422" s="42"/>
      <c r="EY6422" s="42"/>
      <c r="GP6422" s="42"/>
      <c r="GQ6422" s="42"/>
      <c r="GR6422" s="42"/>
      <c r="GS6422" s="42"/>
      <c r="GT6422" s="42"/>
    </row>
    <row r="6423" spans="32:202" x14ac:dyDescent="0.35">
      <c r="AF6423" s="42"/>
      <c r="AG6423" s="42"/>
      <c r="EX6423" s="42"/>
      <c r="EY6423" s="42"/>
      <c r="GP6423" s="42"/>
      <c r="GQ6423" s="42"/>
      <c r="GR6423" s="42"/>
      <c r="GS6423" s="42"/>
      <c r="GT6423" s="42"/>
    </row>
    <row r="6424" spans="32:202" x14ac:dyDescent="0.35">
      <c r="AF6424" s="42"/>
      <c r="AG6424" s="42"/>
      <c r="EX6424" s="42"/>
      <c r="EY6424" s="42"/>
      <c r="GP6424" s="42"/>
      <c r="GQ6424" s="42"/>
      <c r="GR6424" s="42"/>
      <c r="GS6424" s="42"/>
      <c r="GT6424" s="42"/>
    </row>
    <row r="6425" spans="32:202" x14ac:dyDescent="0.35">
      <c r="AF6425" s="42"/>
      <c r="AG6425" s="42"/>
      <c r="EX6425" s="42"/>
      <c r="EY6425" s="42"/>
      <c r="GP6425" s="42"/>
      <c r="GQ6425" s="42"/>
      <c r="GR6425" s="42"/>
      <c r="GS6425" s="42"/>
      <c r="GT6425" s="42"/>
    </row>
    <row r="6426" spans="32:202" x14ac:dyDescent="0.35">
      <c r="AF6426" s="42"/>
      <c r="AG6426" s="42"/>
      <c r="EX6426" s="42"/>
      <c r="EY6426" s="42"/>
      <c r="GP6426" s="42"/>
      <c r="GQ6426" s="42"/>
      <c r="GR6426" s="42"/>
      <c r="GS6426" s="42"/>
      <c r="GT6426" s="42"/>
    </row>
    <row r="6427" spans="32:202" x14ac:dyDescent="0.35">
      <c r="AF6427" s="42"/>
      <c r="AG6427" s="42"/>
      <c r="EX6427" s="42"/>
      <c r="EY6427" s="42"/>
      <c r="GP6427" s="42"/>
      <c r="GQ6427" s="42"/>
      <c r="GR6427" s="42"/>
      <c r="GS6427" s="42"/>
      <c r="GT6427" s="42"/>
    </row>
    <row r="6428" spans="32:202" x14ac:dyDescent="0.35">
      <c r="AF6428" s="42"/>
      <c r="AG6428" s="42"/>
      <c r="EX6428" s="42"/>
      <c r="EY6428" s="42"/>
      <c r="GP6428" s="42"/>
      <c r="GQ6428" s="42"/>
      <c r="GR6428" s="42"/>
      <c r="GS6428" s="42"/>
      <c r="GT6428" s="42"/>
    </row>
    <row r="6429" spans="32:202" x14ac:dyDescent="0.35">
      <c r="AF6429" s="42"/>
      <c r="AG6429" s="42"/>
      <c r="EX6429" s="42"/>
      <c r="EY6429" s="42"/>
      <c r="GP6429" s="42"/>
      <c r="GQ6429" s="42"/>
      <c r="GR6429" s="42"/>
      <c r="GS6429" s="42"/>
      <c r="GT6429" s="42"/>
    </row>
    <row r="6430" spans="32:202" x14ac:dyDescent="0.35">
      <c r="AF6430" s="42"/>
      <c r="AG6430" s="42"/>
      <c r="EX6430" s="42"/>
      <c r="EY6430" s="42"/>
      <c r="GP6430" s="42"/>
      <c r="GQ6430" s="42"/>
      <c r="GR6430" s="42"/>
      <c r="GS6430" s="42"/>
      <c r="GT6430" s="42"/>
    </row>
    <row r="6431" spans="32:202" x14ac:dyDescent="0.35">
      <c r="AF6431" s="42"/>
      <c r="AG6431" s="42"/>
      <c r="EX6431" s="42"/>
      <c r="EY6431" s="42"/>
      <c r="GP6431" s="42"/>
      <c r="GQ6431" s="42"/>
      <c r="GR6431" s="42"/>
      <c r="GS6431" s="42"/>
      <c r="GT6431" s="42"/>
    </row>
    <row r="6432" spans="32:202" x14ac:dyDescent="0.35">
      <c r="AF6432" s="42"/>
      <c r="AG6432" s="42"/>
      <c r="EX6432" s="42"/>
      <c r="EY6432" s="42"/>
      <c r="GP6432" s="42"/>
      <c r="GQ6432" s="42"/>
      <c r="GR6432" s="42"/>
      <c r="GS6432" s="42"/>
      <c r="GT6432" s="42"/>
    </row>
    <row r="6433" spans="32:202" x14ac:dyDescent="0.35">
      <c r="AF6433" s="42"/>
      <c r="AG6433" s="42"/>
      <c r="EX6433" s="42"/>
      <c r="EY6433" s="42"/>
      <c r="GP6433" s="42"/>
      <c r="GQ6433" s="42"/>
      <c r="GR6433" s="42"/>
      <c r="GS6433" s="42"/>
      <c r="GT6433" s="42"/>
    </row>
    <row r="6434" spans="32:202" x14ac:dyDescent="0.35">
      <c r="AF6434" s="42"/>
      <c r="AG6434" s="42"/>
      <c r="EX6434" s="42"/>
      <c r="EY6434" s="42"/>
      <c r="GP6434" s="42"/>
      <c r="GQ6434" s="42"/>
      <c r="GR6434" s="42"/>
      <c r="GS6434" s="42"/>
      <c r="GT6434" s="42"/>
    </row>
    <row r="6435" spans="32:202" x14ac:dyDescent="0.35">
      <c r="AF6435" s="42"/>
      <c r="AG6435" s="42"/>
      <c r="EX6435" s="42"/>
      <c r="EY6435" s="42"/>
      <c r="GP6435" s="42"/>
      <c r="GQ6435" s="42"/>
      <c r="GR6435" s="42"/>
      <c r="GS6435" s="42"/>
      <c r="GT6435" s="42"/>
    </row>
    <row r="6436" spans="32:202" x14ac:dyDescent="0.35">
      <c r="AF6436" s="42"/>
      <c r="AG6436" s="42"/>
      <c r="EX6436" s="42"/>
      <c r="EY6436" s="42"/>
      <c r="GP6436" s="42"/>
      <c r="GQ6436" s="42"/>
      <c r="GR6436" s="42"/>
      <c r="GS6436" s="42"/>
      <c r="GT6436" s="42"/>
    </row>
    <row r="6437" spans="32:202" x14ac:dyDescent="0.35">
      <c r="AF6437" s="42"/>
      <c r="AG6437" s="42"/>
      <c r="EX6437" s="42"/>
      <c r="EY6437" s="42"/>
      <c r="GP6437" s="42"/>
      <c r="GQ6437" s="42"/>
      <c r="GR6437" s="42"/>
      <c r="GS6437" s="42"/>
      <c r="GT6437" s="42"/>
    </row>
    <row r="6438" spans="32:202" x14ac:dyDescent="0.35">
      <c r="AF6438" s="42"/>
      <c r="AG6438" s="42"/>
      <c r="EX6438" s="42"/>
      <c r="EY6438" s="42"/>
      <c r="GP6438" s="42"/>
      <c r="GQ6438" s="42"/>
      <c r="GR6438" s="42"/>
      <c r="GS6438" s="42"/>
      <c r="GT6438" s="42"/>
    </row>
    <row r="6439" spans="32:202" x14ac:dyDescent="0.35">
      <c r="AF6439" s="42"/>
      <c r="AG6439" s="42"/>
      <c r="EX6439" s="42"/>
      <c r="EY6439" s="42"/>
      <c r="GP6439" s="42"/>
      <c r="GQ6439" s="42"/>
      <c r="GR6439" s="42"/>
      <c r="GS6439" s="42"/>
      <c r="GT6439" s="42"/>
    </row>
    <row r="6440" spans="32:202" x14ac:dyDescent="0.35">
      <c r="AF6440" s="42"/>
      <c r="AG6440" s="42"/>
      <c r="EX6440" s="42"/>
      <c r="EY6440" s="42"/>
      <c r="GP6440" s="42"/>
      <c r="GQ6440" s="42"/>
      <c r="GR6440" s="42"/>
      <c r="GS6440" s="42"/>
      <c r="GT6440" s="42"/>
    </row>
    <row r="6441" spans="32:202" x14ac:dyDescent="0.35">
      <c r="AF6441" s="42"/>
      <c r="AG6441" s="42"/>
      <c r="EX6441" s="42"/>
      <c r="EY6441" s="42"/>
      <c r="GP6441" s="42"/>
      <c r="GQ6441" s="42"/>
      <c r="GR6441" s="42"/>
      <c r="GS6441" s="42"/>
      <c r="GT6441" s="42"/>
    </row>
    <row r="6442" spans="32:202" x14ac:dyDescent="0.35">
      <c r="AF6442" s="42"/>
      <c r="AG6442" s="42"/>
      <c r="EX6442" s="42"/>
      <c r="EY6442" s="42"/>
      <c r="GP6442" s="42"/>
      <c r="GQ6442" s="42"/>
      <c r="GR6442" s="42"/>
      <c r="GS6442" s="42"/>
      <c r="GT6442" s="42"/>
    </row>
    <row r="6443" spans="32:202" x14ac:dyDescent="0.35">
      <c r="AF6443" s="42"/>
      <c r="AG6443" s="42"/>
      <c r="EX6443" s="42"/>
      <c r="EY6443" s="42"/>
      <c r="GP6443" s="42"/>
      <c r="GQ6443" s="42"/>
      <c r="GR6443" s="42"/>
      <c r="GS6443" s="42"/>
      <c r="GT6443" s="42"/>
    </row>
    <row r="6444" spans="32:202" x14ac:dyDescent="0.35">
      <c r="AF6444" s="42"/>
      <c r="AG6444" s="42"/>
      <c r="EX6444" s="42"/>
      <c r="EY6444" s="42"/>
      <c r="GP6444" s="42"/>
      <c r="GQ6444" s="42"/>
      <c r="GR6444" s="42"/>
      <c r="GS6444" s="42"/>
      <c r="GT6444" s="42"/>
    </row>
    <row r="6445" spans="32:202" x14ac:dyDescent="0.35">
      <c r="AF6445" s="42"/>
      <c r="AG6445" s="42"/>
      <c r="EX6445" s="42"/>
      <c r="EY6445" s="42"/>
      <c r="GP6445" s="42"/>
      <c r="GQ6445" s="42"/>
      <c r="GR6445" s="42"/>
      <c r="GS6445" s="42"/>
      <c r="GT6445" s="42"/>
    </row>
    <row r="6446" spans="32:202" x14ac:dyDescent="0.35">
      <c r="AF6446" s="42"/>
      <c r="AG6446" s="42"/>
      <c r="EX6446" s="42"/>
      <c r="EY6446" s="42"/>
      <c r="GP6446" s="42"/>
      <c r="GQ6446" s="42"/>
      <c r="GR6446" s="42"/>
      <c r="GS6446" s="42"/>
      <c r="GT6446" s="42"/>
    </row>
    <row r="6447" spans="32:202" x14ac:dyDescent="0.35">
      <c r="AF6447" s="42"/>
      <c r="AG6447" s="42"/>
      <c r="EX6447" s="42"/>
      <c r="EY6447" s="42"/>
      <c r="GP6447" s="42"/>
      <c r="GQ6447" s="42"/>
      <c r="GR6447" s="42"/>
      <c r="GS6447" s="42"/>
      <c r="GT6447" s="42"/>
    </row>
    <row r="6448" spans="32:202" x14ac:dyDescent="0.35">
      <c r="AF6448" s="42"/>
      <c r="AG6448" s="42"/>
      <c r="EX6448" s="42"/>
      <c r="EY6448" s="42"/>
      <c r="GP6448" s="42"/>
      <c r="GQ6448" s="42"/>
      <c r="GR6448" s="42"/>
      <c r="GS6448" s="42"/>
      <c r="GT6448" s="42"/>
    </row>
    <row r="6449" spans="32:202" x14ac:dyDescent="0.35">
      <c r="AF6449" s="42"/>
      <c r="AG6449" s="42"/>
      <c r="EX6449" s="42"/>
      <c r="EY6449" s="42"/>
      <c r="GP6449" s="42"/>
      <c r="GQ6449" s="42"/>
      <c r="GR6449" s="42"/>
      <c r="GS6449" s="42"/>
      <c r="GT6449" s="42"/>
    </row>
    <row r="6450" spans="32:202" x14ac:dyDescent="0.35">
      <c r="AF6450" s="42"/>
      <c r="AG6450" s="42"/>
      <c r="EX6450" s="42"/>
      <c r="EY6450" s="42"/>
      <c r="GP6450" s="42"/>
      <c r="GQ6450" s="42"/>
      <c r="GR6450" s="42"/>
      <c r="GS6450" s="42"/>
      <c r="GT6450" s="42"/>
    </row>
    <row r="6451" spans="32:202" x14ac:dyDescent="0.35">
      <c r="AF6451" s="42"/>
      <c r="AG6451" s="42"/>
      <c r="EX6451" s="42"/>
      <c r="EY6451" s="42"/>
      <c r="GP6451" s="42"/>
      <c r="GQ6451" s="42"/>
      <c r="GR6451" s="42"/>
      <c r="GS6451" s="42"/>
      <c r="GT6451" s="42"/>
    </row>
    <row r="6452" spans="32:202" x14ac:dyDescent="0.35">
      <c r="AF6452" s="42"/>
      <c r="AG6452" s="42"/>
      <c r="EX6452" s="42"/>
      <c r="EY6452" s="42"/>
      <c r="GP6452" s="42"/>
      <c r="GQ6452" s="42"/>
      <c r="GR6452" s="42"/>
      <c r="GS6452" s="42"/>
      <c r="GT6452" s="42"/>
    </row>
    <row r="6453" spans="32:202" x14ac:dyDescent="0.35">
      <c r="AF6453" s="42"/>
      <c r="AG6453" s="42"/>
      <c r="EX6453" s="42"/>
      <c r="EY6453" s="42"/>
      <c r="GP6453" s="42"/>
      <c r="GQ6453" s="42"/>
      <c r="GR6453" s="42"/>
      <c r="GS6453" s="42"/>
      <c r="GT6453" s="42"/>
    </row>
    <row r="6454" spans="32:202" x14ac:dyDescent="0.35">
      <c r="AF6454" s="42"/>
      <c r="AG6454" s="42"/>
      <c r="EX6454" s="42"/>
      <c r="EY6454" s="42"/>
      <c r="GP6454" s="42"/>
      <c r="GQ6454" s="42"/>
      <c r="GR6454" s="42"/>
      <c r="GS6454" s="42"/>
      <c r="GT6454" s="42"/>
    </row>
    <row r="6455" spans="32:202" x14ac:dyDescent="0.35">
      <c r="AF6455" s="42"/>
      <c r="AG6455" s="42"/>
      <c r="EX6455" s="42"/>
      <c r="EY6455" s="42"/>
      <c r="GP6455" s="42"/>
      <c r="GQ6455" s="42"/>
      <c r="GR6455" s="42"/>
      <c r="GS6455" s="42"/>
      <c r="GT6455" s="42"/>
    </row>
    <row r="6456" spans="32:202" x14ac:dyDescent="0.35">
      <c r="AF6456" s="42"/>
      <c r="AG6456" s="42"/>
      <c r="EX6456" s="42"/>
      <c r="EY6456" s="42"/>
      <c r="GP6456" s="42"/>
      <c r="GQ6456" s="42"/>
      <c r="GR6456" s="42"/>
      <c r="GS6456" s="42"/>
      <c r="GT6456" s="42"/>
    </row>
    <row r="6457" spans="32:202" x14ac:dyDescent="0.35">
      <c r="AF6457" s="42"/>
      <c r="AG6457" s="42"/>
      <c r="EX6457" s="42"/>
      <c r="EY6457" s="42"/>
      <c r="GP6457" s="42"/>
      <c r="GQ6457" s="42"/>
      <c r="GR6457" s="42"/>
      <c r="GS6457" s="42"/>
      <c r="GT6457" s="42"/>
    </row>
    <row r="6458" spans="32:202" x14ac:dyDescent="0.35">
      <c r="AF6458" s="42"/>
      <c r="AG6458" s="42"/>
      <c r="EX6458" s="42"/>
      <c r="EY6458" s="42"/>
      <c r="GP6458" s="42"/>
      <c r="GQ6458" s="42"/>
      <c r="GR6458" s="42"/>
      <c r="GS6458" s="42"/>
      <c r="GT6458" s="42"/>
    </row>
    <row r="6459" spans="32:202" x14ac:dyDescent="0.35">
      <c r="AF6459" s="42"/>
      <c r="AG6459" s="42"/>
      <c r="EX6459" s="42"/>
      <c r="EY6459" s="42"/>
      <c r="GP6459" s="42"/>
      <c r="GQ6459" s="42"/>
      <c r="GR6459" s="42"/>
      <c r="GS6459" s="42"/>
      <c r="GT6459" s="42"/>
    </row>
    <row r="6460" spans="32:202" x14ac:dyDescent="0.35">
      <c r="AF6460" s="42"/>
      <c r="AG6460" s="42"/>
      <c r="EX6460" s="42"/>
      <c r="EY6460" s="42"/>
      <c r="GP6460" s="42"/>
      <c r="GQ6460" s="42"/>
      <c r="GR6460" s="42"/>
      <c r="GS6460" s="42"/>
      <c r="GT6460" s="42"/>
    </row>
    <row r="6461" spans="32:202" x14ac:dyDescent="0.35">
      <c r="AF6461" s="42"/>
      <c r="AG6461" s="42"/>
      <c r="EX6461" s="42"/>
      <c r="EY6461" s="42"/>
      <c r="GP6461" s="42"/>
      <c r="GQ6461" s="42"/>
      <c r="GR6461" s="42"/>
      <c r="GS6461" s="42"/>
      <c r="GT6461" s="42"/>
    </row>
    <row r="6462" spans="32:202" x14ac:dyDescent="0.35">
      <c r="AF6462" s="42"/>
      <c r="AG6462" s="42"/>
      <c r="EX6462" s="42"/>
      <c r="EY6462" s="42"/>
      <c r="GP6462" s="42"/>
      <c r="GQ6462" s="42"/>
      <c r="GR6462" s="42"/>
      <c r="GS6462" s="42"/>
      <c r="GT6462" s="42"/>
    </row>
    <row r="6463" spans="32:202" x14ac:dyDescent="0.35">
      <c r="AF6463" s="42"/>
      <c r="AG6463" s="42"/>
      <c r="EX6463" s="42"/>
      <c r="EY6463" s="42"/>
      <c r="GP6463" s="42"/>
      <c r="GQ6463" s="42"/>
      <c r="GR6463" s="42"/>
      <c r="GS6463" s="42"/>
      <c r="GT6463" s="42"/>
    </row>
    <row r="6464" spans="32:202" x14ac:dyDescent="0.35">
      <c r="AF6464" s="42"/>
      <c r="AG6464" s="42"/>
      <c r="EX6464" s="42"/>
      <c r="EY6464" s="42"/>
      <c r="GP6464" s="42"/>
      <c r="GQ6464" s="42"/>
      <c r="GR6464" s="42"/>
      <c r="GS6464" s="42"/>
      <c r="GT6464" s="42"/>
    </row>
    <row r="6465" spans="32:202" x14ac:dyDescent="0.35">
      <c r="AF6465" s="42"/>
      <c r="AG6465" s="42"/>
      <c r="EX6465" s="42"/>
      <c r="EY6465" s="42"/>
      <c r="GP6465" s="42"/>
      <c r="GQ6465" s="42"/>
      <c r="GR6465" s="42"/>
      <c r="GS6465" s="42"/>
      <c r="GT6465" s="42"/>
    </row>
    <row r="6466" spans="32:202" x14ac:dyDescent="0.35">
      <c r="AF6466" s="42"/>
      <c r="AG6466" s="42"/>
      <c r="EX6466" s="42"/>
      <c r="EY6466" s="42"/>
      <c r="GP6466" s="42"/>
      <c r="GQ6466" s="42"/>
      <c r="GR6466" s="42"/>
      <c r="GS6466" s="42"/>
      <c r="GT6466" s="42"/>
    </row>
    <row r="6467" spans="32:202" x14ac:dyDescent="0.35">
      <c r="AF6467" s="42"/>
      <c r="AG6467" s="42"/>
      <c r="EX6467" s="42"/>
      <c r="EY6467" s="42"/>
      <c r="GP6467" s="42"/>
      <c r="GQ6467" s="42"/>
      <c r="GR6467" s="42"/>
      <c r="GS6467" s="42"/>
      <c r="GT6467" s="42"/>
    </row>
    <row r="6468" spans="32:202" x14ac:dyDescent="0.35">
      <c r="AF6468" s="42"/>
      <c r="AG6468" s="42"/>
      <c r="EX6468" s="42"/>
      <c r="EY6468" s="42"/>
      <c r="GP6468" s="42"/>
      <c r="GQ6468" s="42"/>
      <c r="GR6468" s="42"/>
      <c r="GS6468" s="42"/>
      <c r="GT6468" s="42"/>
    </row>
    <row r="6469" spans="32:202" x14ac:dyDescent="0.35">
      <c r="AF6469" s="42"/>
      <c r="AG6469" s="42"/>
      <c r="EX6469" s="42"/>
      <c r="EY6469" s="42"/>
      <c r="GP6469" s="42"/>
      <c r="GQ6469" s="42"/>
      <c r="GR6469" s="42"/>
      <c r="GS6469" s="42"/>
      <c r="GT6469" s="42"/>
    </row>
    <row r="6470" spans="32:202" x14ac:dyDescent="0.35">
      <c r="AF6470" s="42"/>
      <c r="AG6470" s="42"/>
      <c r="EX6470" s="42"/>
      <c r="EY6470" s="42"/>
      <c r="GP6470" s="42"/>
      <c r="GQ6470" s="42"/>
      <c r="GR6470" s="42"/>
      <c r="GS6470" s="42"/>
      <c r="GT6470" s="42"/>
    </row>
    <row r="6471" spans="32:202" x14ac:dyDescent="0.35">
      <c r="AF6471" s="42"/>
      <c r="AG6471" s="42"/>
      <c r="EX6471" s="42"/>
      <c r="EY6471" s="42"/>
      <c r="GP6471" s="42"/>
      <c r="GQ6471" s="42"/>
      <c r="GR6471" s="42"/>
      <c r="GS6471" s="42"/>
      <c r="GT6471" s="42"/>
    </row>
    <row r="6472" spans="32:202" x14ac:dyDescent="0.35">
      <c r="AF6472" s="42"/>
      <c r="AG6472" s="42"/>
      <c r="EX6472" s="42"/>
      <c r="EY6472" s="42"/>
      <c r="GP6472" s="42"/>
      <c r="GQ6472" s="42"/>
      <c r="GR6472" s="42"/>
      <c r="GS6472" s="42"/>
      <c r="GT6472" s="42"/>
    </row>
    <row r="6473" spans="32:202" x14ac:dyDescent="0.35">
      <c r="AF6473" s="42"/>
      <c r="AG6473" s="42"/>
      <c r="EX6473" s="42"/>
      <c r="EY6473" s="42"/>
      <c r="GP6473" s="42"/>
      <c r="GQ6473" s="42"/>
      <c r="GR6473" s="42"/>
      <c r="GS6473" s="42"/>
      <c r="GT6473" s="42"/>
    </row>
    <row r="6474" spans="32:202" x14ac:dyDescent="0.35">
      <c r="AF6474" s="42"/>
      <c r="AG6474" s="42"/>
      <c r="EX6474" s="42"/>
      <c r="EY6474" s="42"/>
      <c r="GP6474" s="42"/>
      <c r="GQ6474" s="42"/>
      <c r="GR6474" s="42"/>
      <c r="GS6474" s="42"/>
      <c r="GT6474" s="42"/>
    </row>
    <row r="6475" spans="32:202" x14ac:dyDescent="0.35">
      <c r="AF6475" s="42"/>
      <c r="AG6475" s="42"/>
      <c r="EX6475" s="42"/>
      <c r="EY6475" s="42"/>
      <c r="GP6475" s="42"/>
      <c r="GQ6475" s="42"/>
      <c r="GR6475" s="42"/>
      <c r="GS6475" s="42"/>
      <c r="GT6475" s="42"/>
    </row>
    <row r="6476" spans="32:202" x14ac:dyDescent="0.35">
      <c r="AF6476" s="42"/>
      <c r="AG6476" s="42"/>
      <c r="EX6476" s="42"/>
      <c r="EY6476" s="42"/>
      <c r="GP6476" s="42"/>
      <c r="GQ6476" s="42"/>
      <c r="GR6476" s="42"/>
      <c r="GS6476" s="42"/>
      <c r="GT6476" s="42"/>
    </row>
    <row r="6477" spans="32:202" x14ac:dyDescent="0.35">
      <c r="AF6477" s="42"/>
      <c r="AG6477" s="42"/>
      <c r="EX6477" s="42"/>
      <c r="EY6477" s="42"/>
      <c r="GP6477" s="42"/>
      <c r="GQ6477" s="42"/>
      <c r="GR6477" s="42"/>
      <c r="GS6477" s="42"/>
      <c r="GT6477" s="42"/>
    </row>
    <row r="6478" spans="32:202" x14ac:dyDescent="0.35">
      <c r="AF6478" s="42"/>
      <c r="AG6478" s="42"/>
      <c r="EX6478" s="42"/>
      <c r="EY6478" s="42"/>
      <c r="GP6478" s="42"/>
      <c r="GQ6478" s="42"/>
      <c r="GR6478" s="42"/>
      <c r="GS6478" s="42"/>
      <c r="GT6478" s="42"/>
    </row>
    <row r="6479" spans="32:202" x14ac:dyDescent="0.35">
      <c r="AF6479" s="42"/>
      <c r="AG6479" s="42"/>
      <c r="EX6479" s="42"/>
      <c r="EY6479" s="42"/>
      <c r="GP6479" s="42"/>
      <c r="GQ6479" s="42"/>
      <c r="GR6479" s="42"/>
      <c r="GS6479" s="42"/>
      <c r="GT6479" s="42"/>
    </row>
    <row r="6480" spans="32:202" x14ac:dyDescent="0.35">
      <c r="AF6480" s="42"/>
      <c r="AG6480" s="42"/>
      <c r="EX6480" s="42"/>
      <c r="EY6480" s="42"/>
      <c r="GP6480" s="42"/>
      <c r="GQ6480" s="42"/>
      <c r="GR6480" s="42"/>
      <c r="GS6480" s="42"/>
      <c r="GT6480" s="42"/>
    </row>
    <row r="6481" spans="32:202" x14ac:dyDescent="0.35">
      <c r="AF6481" s="42"/>
      <c r="AG6481" s="42"/>
      <c r="EX6481" s="42"/>
      <c r="EY6481" s="42"/>
      <c r="GP6481" s="42"/>
      <c r="GQ6481" s="42"/>
      <c r="GR6481" s="42"/>
      <c r="GS6481" s="42"/>
      <c r="GT6481" s="42"/>
    </row>
    <row r="6482" spans="32:202" x14ac:dyDescent="0.35">
      <c r="AF6482" s="42"/>
      <c r="AG6482" s="42"/>
      <c r="EX6482" s="42"/>
      <c r="EY6482" s="42"/>
      <c r="GP6482" s="42"/>
      <c r="GQ6482" s="42"/>
      <c r="GR6482" s="42"/>
      <c r="GS6482" s="42"/>
      <c r="GT6482" s="42"/>
    </row>
    <row r="6483" spans="32:202" x14ac:dyDescent="0.35">
      <c r="AF6483" s="42"/>
      <c r="AG6483" s="42"/>
      <c r="EX6483" s="42"/>
      <c r="EY6483" s="42"/>
      <c r="GP6483" s="42"/>
      <c r="GQ6483" s="42"/>
      <c r="GR6483" s="42"/>
      <c r="GS6483" s="42"/>
      <c r="GT6483" s="42"/>
    </row>
    <row r="6484" spans="32:202" x14ac:dyDescent="0.35">
      <c r="AF6484" s="42"/>
      <c r="AG6484" s="42"/>
      <c r="EX6484" s="42"/>
      <c r="EY6484" s="42"/>
      <c r="GP6484" s="42"/>
      <c r="GQ6484" s="42"/>
      <c r="GR6484" s="42"/>
      <c r="GS6484" s="42"/>
      <c r="GT6484" s="42"/>
    </row>
    <row r="6485" spans="32:202" x14ac:dyDescent="0.35">
      <c r="AF6485" s="42"/>
      <c r="AG6485" s="42"/>
      <c r="EX6485" s="42"/>
      <c r="EY6485" s="42"/>
      <c r="GP6485" s="42"/>
      <c r="GQ6485" s="42"/>
      <c r="GR6485" s="42"/>
      <c r="GS6485" s="42"/>
      <c r="GT6485" s="42"/>
    </row>
    <row r="6486" spans="32:202" x14ac:dyDescent="0.35">
      <c r="AF6486" s="42"/>
      <c r="AG6486" s="42"/>
      <c r="EX6486" s="42"/>
      <c r="EY6486" s="42"/>
      <c r="GP6486" s="42"/>
      <c r="GQ6486" s="42"/>
      <c r="GR6486" s="42"/>
      <c r="GS6486" s="42"/>
      <c r="GT6486" s="42"/>
    </row>
    <row r="6487" spans="32:202" x14ac:dyDescent="0.35">
      <c r="AF6487" s="42"/>
      <c r="AG6487" s="42"/>
      <c r="EX6487" s="42"/>
      <c r="EY6487" s="42"/>
      <c r="GP6487" s="42"/>
      <c r="GQ6487" s="42"/>
      <c r="GR6487" s="42"/>
      <c r="GS6487" s="42"/>
      <c r="GT6487" s="42"/>
    </row>
    <row r="6488" spans="32:202" x14ac:dyDescent="0.35">
      <c r="AF6488" s="42"/>
      <c r="AG6488" s="42"/>
      <c r="EX6488" s="42"/>
      <c r="EY6488" s="42"/>
      <c r="GP6488" s="42"/>
      <c r="GQ6488" s="42"/>
      <c r="GR6488" s="42"/>
      <c r="GS6488" s="42"/>
      <c r="GT6488" s="42"/>
    </row>
    <row r="6489" spans="32:202" x14ac:dyDescent="0.35">
      <c r="AF6489" s="42"/>
      <c r="AG6489" s="42"/>
      <c r="EX6489" s="42"/>
      <c r="EY6489" s="42"/>
      <c r="GP6489" s="42"/>
      <c r="GQ6489" s="42"/>
      <c r="GR6489" s="42"/>
      <c r="GS6489" s="42"/>
      <c r="GT6489" s="42"/>
    </row>
    <row r="6490" spans="32:202" x14ac:dyDescent="0.35">
      <c r="AF6490" s="42"/>
      <c r="AG6490" s="42"/>
      <c r="EX6490" s="42"/>
      <c r="EY6490" s="42"/>
      <c r="GP6490" s="42"/>
      <c r="GQ6490" s="42"/>
      <c r="GR6490" s="42"/>
      <c r="GS6490" s="42"/>
      <c r="GT6490" s="42"/>
    </row>
    <row r="6491" spans="32:202" x14ac:dyDescent="0.35">
      <c r="AF6491" s="42"/>
      <c r="AG6491" s="42"/>
      <c r="EX6491" s="42"/>
      <c r="EY6491" s="42"/>
      <c r="GP6491" s="42"/>
      <c r="GQ6491" s="42"/>
      <c r="GR6491" s="42"/>
      <c r="GS6491" s="42"/>
      <c r="GT6491" s="42"/>
    </row>
    <row r="6492" spans="32:202" x14ac:dyDescent="0.35">
      <c r="AF6492" s="42"/>
      <c r="AG6492" s="42"/>
      <c r="EX6492" s="42"/>
      <c r="EY6492" s="42"/>
      <c r="GP6492" s="42"/>
      <c r="GQ6492" s="42"/>
      <c r="GR6492" s="42"/>
      <c r="GS6492" s="42"/>
      <c r="GT6492" s="42"/>
    </row>
    <row r="6493" spans="32:202" x14ac:dyDescent="0.35">
      <c r="AF6493" s="42"/>
      <c r="AG6493" s="42"/>
      <c r="EX6493" s="42"/>
      <c r="EY6493" s="42"/>
      <c r="GP6493" s="42"/>
      <c r="GQ6493" s="42"/>
      <c r="GR6493" s="42"/>
      <c r="GS6493" s="42"/>
      <c r="GT6493" s="42"/>
    </row>
    <row r="6494" spans="32:202" x14ac:dyDescent="0.35">
      <c r="AF6494" s="42"/>
      <c r="AG6494" s="42"/>
      <c r="EX6494" s="42"/>
      <c r="EY6494" s="42"/>
      <c r="GP6494" s="42"/>
      <c r="GQ6494" s="42"/>
      <c r="GR6494" s="42"/>
      <c r="GS6494" s="42"/>
      <c r="GT6494" s="42"/>
    </row>
    <row r="6495" spans="32:202" x14ac:dyDescent="0.35">
      <c r="AF6495" s="42"/>
      <c r="AG6495" s="42"/>
      <c r="EX6495" s="42"/>
      <c r="EY6495" s="42"/>
      <c r="GP6495" s="42"/>
      <c r="GQ6495" s="42"/>
      <c r="GR6495" s="42"/>
      <c r="GS6495" s="42"/>
      <c r="GT6495" s="42"/>
    </row>
    <row r="6496" spans="32:202" x14ac:dyDescent="0.35">
      <c r="AF6496" s="42"/>
      <c r="AG6496" s="42"/>
      <c r="EX6496" s="42"/>
      <c r="EY6496" s="42"/>
      <c r="GP6496" s="42"/>
      <c r="GQ6496" s="42"/>
      <c r="GR6496" s="42"/>
      <c r="GS6496" s="42"/>
      <c r="GT6496" s="42"/>
    </row>
    <row r="6497" spans="32:202" x14ac:dyDescent="0.35">
      <c r="AF6497" s="42"/>
      <c r="AG6497" s="42"/>
      <c r="EX6497" s="42"/>
      <c r="EY6497" s="42"/>
      <c r="GP6497" s="42"/>
      <c r="GQ6497" s="42"/>
      <c r="GR6497" s="42"/>
      <c r="GS6497" s="42"/>
      <c r="GT6497" s="42"/>
    </row>
    <row r="6498" spans="32:202" x14ac:dyDescent="0.35">
      <c r="AF6498" s="42"/>
      <c r="AG6498" s="42"/>
      <c r="EX6498" s="42"/>
      <c r="EY6498" s="42"/>
      <c r="GP6498" s="42"/>
      <c r="GQ6498" s="42"/>
      <c r="GR6498" s="42"/>
      <c r="GS6498" s="42"/>
      <c r="GT6498" s="42"/>
    </row>
    <row r="6499" spans="32:202" x14ac:dyDescent="0.35">
      <c r="AF6499" s="42"/>
      <c r="AG6499" s="42"/>
      <c r="EX6499" s="42"/>
      <c r="EY6499" s="42"/>
      <c r="GP6499" s="42"/>
      <c r="GQ6499" s="42"/>
      <c r="GR6499" s="42"/>
      <c r="GS6499" s="42"/>
      <c r="GT6499" s="42"/>
    </row>
    <row r="6500" spans="32:202" x14ac:dyDescent="0.35">
      <c r="AF6500" s="42"/>
      <c r="AG6500" s="42"/>
      <c r="EX6500" s="42"/>
      <c r="EY6500" s="42"/>
      <c r="GP6500" s="42"/>
      <c r="GQ6500" s="42"/>
      <c r="GR6500" s="42"/>
      <c r="GS6500" s="42"/>
      <c r="GT6500" s="42"/>
    </row>
    <row r="6501" spans="32:202" x14ac:dyDescent="0.35">
      <c r="AF6501" s="42"/>
      <c r="AG6501" s="42"/>
      <c r="EX6501" s="42"/>
      <c r="EY6501" s="42"/>
      <c r="GP6501" s="42"/>
      <c r="GQ6501" s="42"/>
      <c r="GR6501" s="42"/>
      <c r="GS6501" s="42"/>
      <c r="GT6501" s="42"/>
    </row>
    <row r="6502" spans="32:202" x14ac:dyDescent="0.35">
      <c r="AF6502" s="42"/>
      <c r="AG6502" s="42"/>
      <c r="EX6502" s="42"/>
      <c r="EY6502" s="42"/>
      <c r="GP6502" s="42"/>
      <c r="GQ6502" s="42"/>
      <c r="GR6502" s="42"/>
      <c r="GS6502" s="42"/>
      <c r="GT6502" s="42"/>
    </row>
    <row r="6503" spans="32:202" x14ac:dyDescent="0.35">
      <c r="AF6503" s="42"/>
      <c r="AG6503" s="42"/>
      <c r="EX6503" s="42"/>
      <c r="EY6503" s="42"/>
      <c r="GP6503" s="42"/>
      <c r="GQ6503" s="42"/>
      <c r="GR6503" s="42"/>
      <c r="GS6503" s="42"/>
      <c r="GT6503" s="42"/>
    </row>
    <row r="6504" spans="32:202" x14ac:dyDescent="0.35">
      <c r="AF6504" s="42"/>
      <c r="AG6504" s="42"/>
      <c r="EX6504" s="42"/>
      <c r="EY6504" s="42"/>
      <c r="GP6504" s="42"/>
      <c r="GQ6504" s="42"/>
      <c r="GR6504" s="42"/>
      <c r="GS6504" s="42"/>
      <c r="GT6504" s="42"/>
    </row>
    <row r="6505" spans="32:202" x14ac:dyDescent="0.35">
      <c r="AF6505" s="42"/>
      <c r="AG6505" s="42"/>
      <c r="EX6505" s="42"/>
      <c r="EY6505" s="42"/>
      <c r="GP6505" s="42"/>
      <c r="GQ6505" s="42"/>
      <c r="GR6505" s="42"/>
      <c r="GS6505" s="42"/>
      <c r="GT6505" s="42"/>
    </row>
    <row r="6506" spans="32:202" x14ac:dyDescent="0.35">
      <c r="AF6506" s="42"/>
      <c r="AG6506" s="42"/>
      <c r="EX6506" s="42"/>
      <c r="EY6506" s="42"/>
      <c r="GP6506" s="42"/>
      <c r="GQ6506" s="42"/>
      <c r="GR6506" s="42"/>
      <c r="GS6506" s="42"/>
      <c r="GT6506" s="42"/>
    </row>
    <row r="6507" spans="32:202" x14ac:dyDescent="0.35">
      <c r="AF6507" s="42"/>
      <c r="AG6507" s="42"/>
      <c r="EX6507" s="42"/>
      <c r="EY6507" s="42"/>
      <c r="GP6507" s="42"/>
      <c r="GQ6507" s="42"/>
      <c r="GR6507" s="42"/>
      <c r="GS6507" s="42"/>
      <c r="GT6507" s="42"/>
    </row>
    <row r="6508" spans="32:202" x14ac:dyDescent="0.35">
      <c r="AF6508" s="42"/>
      <c r="AG6508" s="42"/>
      <c r="EX6508" s="42"/>
      <c r="EY6508" s="42"/>
      <c r="GP6508" s="42"/>
      <c r="GQ6508" s="42"/>
      <c r="GR6508" s="42"/>
      <c r="GS6508" s="42"/>
      <c r="GT6508" s="42"/>
    </row>
    <row r="6509" spans="32:202" x14ac:dyDescent="0.35">
      <c r="AF6509" s="42"/>
      <c r="AG6509" s="42"/>
      <c r="EX6509" s="42"/>
      <c r="EY6509" s="42"/>
      <c r="GP6509" s="42"/>
      <c r="GQ6509" s="42"/>
      <c r="GR6509" s="42"/>
      <c r="GS6509" s="42"/>
      <c r="GT6509" s="42"/>
    </row>
    <row r="6510" spans="32:202" x14ac:dyDescent="0.35">
      <c r="AF6510" s="42"/>
      <c r="AG6510" s="42"/>
      <c r="EX6510" s="42"/>
      <c r="EY6510" s="42"/>
      <c r="GP6510" s="42"/>
      <c r="GQ6510" s="42"/>
      <c r="GR6510" s="42"/>
      <c r="GS6510" s="42"/>
      <c r="GT6510" s="42"/>
    </row>
    <row r="6511" spans="32:202" x14ac:dyDescent="0.35">
      <c r="AF6511" s="42"/>
      <c r="AG6511" s="42"/>
      <c r="EX6511" s="42"/>
      <c r="EY6511" s="42"/>
      <c r="GP6511" s="42"/>
      <c r="GQ6511" s="42"/>
      <c r="GR6511" s="42"/>
      <c r="GS6511" s="42"/>
      <c r="GT6511" s="42"/>
    </row>
    <row r="6512" spans="32:202" x14ac:dyDescent="0.35">
      <c r="AF6512" s="42"/>
      <c r="AG6512" s="42"/>
      <c r="EX6512" s="42"/>
      <c r="EY6512" s="42"/>
      <c r="GP6512" s="42"/>
      <c r="GQ6512" s="42"/>
      <c r="GR6512" s="42"/>
      <c r="GS6512" s="42"/>
      <c r="GT6512" s="42"/>
    </row>
    <row r="6513" spans="32:202" x14ac:dyDescent="0.35">
      <c r="AF6513" s="42"/>
      <c r="AG6513" s="42"/>
      <c r="EX6513" s="42"/>
      <c r="EY6513" s="42"/>
      <c r="GP6513" s="42"/>
      <c r="GQ6513" s="42"/>
      <c r="GR6513" s="42"/>
      <c r="GS6513" s="42"/>
      <c r="GT6513" s="42"/>
    </row>
    <row r="6514" spans="32:202" x14ac:dyDescent="0.35">
      <c r="AF6514" s="42"/>
      <c r="AG6514" s="42"/>
      <c r="EX6514" s="42"/>
      <c r="EY6514" s="42"/>
      <c r="GP6514" s="42"/>
      <c r="GQ6514" s="42"/>
      <c r="GR6514" s="42"/>
      <c r="GS6514" s="42"/>
      <c r="GT6514" s="42"/>
    </row>
    <row r="6515" spans="32:202" x14ac:dyDescent="0.35">
      <c r="AF6515" s="42"/>
      <c r="AG6515" s="42"/>
      <c r="EX6515" s="42"/>
      <c r="EY6515" s="42"/>
      <c r="GP6515" s="42"/>
      <c r="GQ6515" s="42"/>
      <c r="GR6515" s="42"/>
      <c r="GS6515" s="42"/>
      <c r="GT6515" s="42"/>
    </row>
    <row r="6516" spans="32:202" x14ac:dyDescent="0.35">
      <c r="AF6516" s="42"/>
      <c r="AG6516" s="42"/>
      <c r="EX6516" s="42"/>
      <c r="EY6516" s="42"/>
      <c r="GP6516" s="42"/>
      <c r="GQ6516" s="42"/>
      <c r="GR6516" s="42"/>
      <c r="GS6516" s="42"/>
      <c r="GT6516" s="42"/>
    </row>
    <row r="6517" spans="32:202" x14ac:dyDescent="0.35">
      <c r="AF6517" s="42"/>
      <c r="AG6517" s="42"/>
      <c r="EX6517" s="42"/>
      <c r="EY6517" s="42"/>
      <c r="GP6517" s="42"/>
      <c r="GQ6517" s="42"/>
      <c r="GR6517" s="42"/>
      <c r="GS6517" s="42"/>
      <c r="GT6517" s="42"/>
    </row>
    <row r="6518" spans="32:202" x14ac:dyDescent="0.35">
      <c r="AF6518" s="42"/>
      <c r="AG6518" s="42"/>
      <c r="EX6518" s="42"/>
      <c r="EY6518" s="42"/>
      <c r="GP6518" s="42"/>
      <c r="GQ6518" s="42"/>
      <c r="GR6518" s="42"/>
      <c r="GS6518" s="42"/>
      <c r="GT6518" s="42"/>
    </row>
    <row r="6519" spans="32:202" x14ac:dyDescent="0.35">
      <c r="AF6519" s="42"/>
      <c r="AG6519" s="42"/>
      <c r="EX6519" s="42"/>
      <c r="EY6519" s="42"/>
      <c r="GP6519" s="42"/>
      <c r="GQ6519" s="42"/>
      <c r="GR6519" s="42"/>
      <c r="GS6519" s="42"/>
      <c r="GT6519" s="42"/>
    </row>
    <row r="6520" spans="32:202" x14ac:dyDescent="0.35">
      <c r="AF6520" s="42"/>
      <c r="AG6520" s="42"/>
      <c r="EX6520" s="42"/>
      <c r="EY6520" s="42"/>
      <c r="GP6520" s="42"/>
      <c r="GQ6520" s="42"/>
      <c r="GR6520" s="42"/>
      <c r="GS6520" s="42"/>
      <c r="GT6520" s="42"/>
    </row>
    <row r="6521" spans="32:202" x14ac:dyDescent="0.35">
      <c r="AF6521" s="42"/>
      <c r="AG6521" s="42"/>
      <c r="EX6521" s="42"/>
      <c r="EY6521" s="42"/>
      <c r="GP6521" s="42"/>
      <c r="GQ6521" s="42"/>
      <c r="GR6521" s="42"/>
      <c r="GS6521" s="42"/>
      <c r="GT6521" s="42"/>
    </row>
    <row r="6522" spans="32:202" x14ac:dyDescent="0.35">
      <c r="AF6522" s="42"/>
      <c r="AG6522" s="42"/>
      <c r="EX6522" s="42"/>
      <c r="EY6522" s="42"/>
      <c r="GP6522" s="42"/>
      <c r="GQ6522" s="42"/>
      <c r="GR6522" s="42"/>
      <c r="GS6522" s="42"/>
      <c r="GT6522" s="42"/>
    </row>
    <row r="6523" spans="32:202" x14ac:dyDescent="0.35">
      <c r="AF6523" s="42"/>
      <c r="AG6523" s="42"/>
      <c r="EX6523" s="42"/>
      <c r="EY6523" s="42"/>
      <c r="GP6523" s="42"/>
      <c r="GQ6523" s="42"/>
      <c r="GR6523" s="42"/>
      <c r="GS6523" s="42"/>
      <c r="GT6523" s="42"/>
    </row>
    <row r="6524" spans="32:202" x14ac:dyDescent="0.35">
      <c r="AF6524" s="42"/>
      <c r="AG6524" s="42"/>
      <c r="EX6524" s="42"/>
      <c r="EY6524" s="42"/>
      <c r="GP6524" s="42"/>
      <c r="GQ6524" s="42"/>
      <c r="GR6524" s="42"/>
      <c r="GS6524" s="42"/>
      <c r="GT6524" s="42"/>
    </row>
    <row r="6525" spans="32:202" x14ac:dyDescent="0.35">
      <c r="AF6525" s="42"/>
      <c r="AG6525" s="42"/>
      <c r="EX6525" s="42"/>
      <c r="EY6525" s="42"/>
      <c r="GP6525" s="42"/>
      <c r="GQ6525" s="42"/>
      <c r="GR6525" s="42"/>
      <c r="GS6525" s="42"/>
      <c r="GT6525" s="42"/>
    </row>
    <row r="6526" spans="32:202" x14ac:dyDescent="0.35">
      <c r="AF6526" s="42"/>
      <c r="AG6526" s="42"/>
      <c r="EX6526" s="42"/>
      <c r="EY6526" s="42"/>
      <c r="GP6526" s="42"/>
      <c r="GQ6526" s="42"/>
      <c r="GR6526" s="42"/>
      <c r="GS6526" s="42"/>
      <c r="GT6526" s="42"/>
    </row>
    <row r="6527" spans="32:202" x14ac:dyDescent="0.35">
      <c r="AF6527" s="42"/>
      <c r="AG6527" s="42"/>
      <c r="EX6527" s="42"/>
      <c r="EY6527" s="42"/>
      <c r="GP6527" s="42"/>
      <c r="GQ6527" s="42"/>
      <c r="GR6527" s="42"/>
      <c r="GS6527" s="42"/>
      <c r="GT6527" s="42"/>
    </row>
    <row r="6528" spans="32:202" x14ac:dyDescent="0.35">
      <c r="AF6528" s="42"/>
      <c r="AG6528" s="42"/>
      <c r="EX6528" s="42"/>
      <c r="EY6528" s="42"/>
      <c r="GP6528" s="42"/>
      <c r="GQ6528" s="42"/>
      <c r="GR6528" s="42"/>
      <c r="GS6528" s="42"/>
      <c r="GT6528" s="42"/>
    </row>
    <row r="6529" spans="32:202" x14ac:dyDescent="0.35">
      <c r="AF6529" s="42"/>
      <c r="AG6529" s="42"/>
      <c r="EX6529" s="42"/>
      <c r="EY6529" s="42"/>
      <c r="GP6529" s="42"/>
      <c r="GQ6529" s="42"/>
      <c r="GR6529" s="42"/>
      <c r="GS6529" s="42"/>
      <c r="GT6529" s="42"/>
    </row>
    <row r="6530" spans="32:202" x14ac:dyDescent="0.35">
      <c r="AF6530" s="42"/>
      <c r="AG6530" s="42"/>
      <c r="EX6530" s="42"/>
      <c r="EY6530" s="42"/>
      <c r="GP6530" s="42"/>
      <c r="GQ6530" s="42"/>
      <c r="GR6530" s="42"/>
      <c r="GS6530" s="42"/>
      <c r="GT6530" s="42"/>
    </row>
    <row r="6531" spans="32:202" x14ac:dyDescent="0.35">
      <c r="AF6531" s="42"/>
      <c r="AG6531" s="42"/>
      <c r="EX6531" s="42"/>
      <c r="EY6531" s="42"/>
      <c r="GP6531" s="42"/>
      <c r="GQ6531" s="42"/>
      <c r="GR6531" s="42"/>
      <c r="GS6531" s="42"/>
      <c r="GT6531" s="42"/>
    </row>
    <row r="6532" spans="32:202" x14ac:dyDescent="0.35">
      <c r="AF6532" s="42"/>
      <c r="AG6532" s="42"/>
      <c r="EX6532" s="42"/>
      <c r="EY6532" s="42"/>
      <c r="GP6532" s="42"/>
      <c r="GQ6532" s="42"/>
      <c r="GR6532" s="42"/>
      <c r="GS6532" s="42"/>
      <c r="GT6532" s="42"/>
    </row>
    <row r="6533" spans="32:202" x14ac:dyDescent="0.35">
      <c r="AF6533" s="42"/>
      <c r="AG6533" s="42"/>
      <c r="EX6533" s="42"/>
      <c r="EY6533" s="42"/>
      <c r="GP6533" s="42"/>
      <c r="GQ6533" s="42"/>
      <c r="GR6533" s="42"/>
      <c r="GS6533" s="42"/>
      <c r="GT6533" s="42"/>
    </row>
    <row r="6534" spans="32:202" x14ac:dyDescent="0.35">
      <c r="AF6534" s="42"/>
      <c r="AG6534" s="42"/>
      <c r="EX6534" s="42"/>
      <c r="EY6534" s="42"/>
      <c r="GP6534" s="42"/>
      <c r="GQ6534" s="42"/>
      <c r="GR6534" s="42"/>
      <c r="GS6534" s="42"/>
      <c r="GT6534" s="42"/>
    </row>
    <row r="6535" spans="32:202" x14ac:dyDescent="0.35">
      <c r="AF6535" s="42"/>
      <c r="AG6535" s="42"/>
      <c r="EX6535" s="42"/>
      <c r="EY6535" s="42"/>
      <c r="GP6535" s="42"/>
      <c r="GQ6535" s="42"/>
      <c r="GR6535" s="42"/>
      <c r="GS6535" s="42"/>
      <c r="GT6535" s="42"/>
    </row>
    <row r="6536" spans="32:202" x14ac:dyDescent="0.35">
      <c r="AF6536" s="42"/>
      <c r="AG6536" s="42"/>
      <c r="EX6536" s="42"/>
      <c r="EY6536" s="42"/>
      <c r="GP6536" s="42"/>
      <c r="GQ6536" s="42"/>
      <c r="GR6536" s="42"/>
      <c r="GS6536" s="42"/>
      <c r="GT6536" s="42"/>
    </row>
    <row r="6537" spans="32:202" x14ac:dyDescent="0.35">
      <c r="AF6537" s="42"/>
      <c r="AG6537" s="42"/>
      <c r="EX6537" s="42"/>
      <c r="EY6537" s="42"/>
      <c r="GP6537" s="42"/>
      <c r="GQ6537" s="42"/>
      <c r="GR6537" s="42"/>
      <c r="GS6537" s="42"/>
      <c r="GT6537" s="42"/>
    </row>
    <row r="6538" spans="32:202" x14ac:dyDescent="0.35">
      <c r="AF6538" s="42"/>
      <c r="AG6538" s="42"/>
      <c r="EX6538" s="42"/>
      <c r="EY6538" s="42"/>
      <c r="GP6538" s="42"/>
      <c r="GQ6538" s="42"/>
      <c r="GR6538" s="42"/>
      <c r="GS6538" s="42"/>
      <c r="GT6538" s="42"/>
    </row>
    <row r="6539" spans="32:202" x14ac:dyDescent="0.35">
      <c r="AF6539" s="42"/>
      <c r="AG6539" s="42"/>
      <c r="EX6539" s="42"/>
      <c r="EY6539" s="42"/>
      <c r="GP6539" s="42"/>
      <c r="GQ6539" s="42"/>
      <c r="GR6539" s="42"/>
      <c r="GS6539" s="42"/>
      <c r="GT6539" s="42"/>
    </row>
    <row r="6540" spans="32:202" x14ac:dyDescent="0.35">
      <c r="AF6540" s="42"/>
      <c r="AG6540" s="42"/>
      <c r="EX6540" s="42"/>
      <c r="EY6540" s="42"/>
      <c r="GP6540" s="42"/>
      <c r="GQ6540" s="42"/>
      <c r="GR6540" s="42"/>
      <c r="GS6540" s="42"/>
      <c r="GT6540" s="42"/>
    </row>
    <row r="6541" spans="32:202" x14ac:dyDescent="0.35">
      <c r="AF6541" s="42"/>
      <c r="AG6541" s="42"/>
      <c r="EX6541" s="42"/>
      <c r="EY6541" s="42"/>
      <c r="GP6541" s="42"/>
      <c r="GQ6541" s="42"/>
      <c r="GR6541" s="42"/>
      <c r="GS6541" s="42"/>
      <c r="GT6541" s="42"/>
    </row>
    <row r="6542" spans="32:202" x14ac:dyDescent="0.35">
      <c r="AF6542" s="42"/>
      <c r="AG6542" s="42"/>
      <c r="EX6542" s="42"/>
      <c r="EY6542" s="42"/>
      <c r="GP6542" s="42"/>
      <c r="GQ6542" s="42"/>
      <c r="GR6542" s="42"/>
      <c r="GS6542" s="42"/>
      <c r="GT6542" s="42"/>
    </row>
    <row r="6543" spans="32:202" x14ac:dyDescent="0.35">
      <c r="AF6543" s="42"/>
      <c r="AG6543" s="42"/>
      <c r="EX6543" s="42"/>
      <c r="EY6543" s="42"/>
      <c r="GP6543" s="42"/>
      <c r="GQ6543" s="42"/>
      <c r="GR6543" s="42"/>
      <c r="GS6543" s="42"/>
      <c r="GT6543" s="42"/>
    </row>
    <row r="6544" spans="32:202" x14ac:dyDescent="0.35">
      <c r="AF6544" s="42"/>
      <c r="AG6544" s="42"/>
      <c r="EX6544" s="42"/>
      <c r="EY6544" s="42"/>
      <c r="GP6544" s="42"/>
      <c r="GQ6544" s="42"/>
      <c r="GR6544" s="42"/>
      <c r="GS6544" s="42"/>
      <c r="GT6544" s="42"/>
    </row>
    <row r="6545" spans="32:202" x14ac:dyDescent="0.35">
      <c r="AF6545" s="42"/>
      <c r="AG6545" s="42"/>
      <c r="EX6545" s="42"/>
      <c r="EY6545" s="42"/>
      <c r="GP6545" s="42"/>
      <c r="GQ6545" s="42"/>
      <c r="GR6545" s="42"/>
      <c r="GS6545" s="42"/>
      <c r="GT6545" s="42"/>
    </row>
    <row r="6546" spans="32:202" x14ac:dyDescent="0.35">
      <c r="AF6546" s="42"/>
      <c r="AG6546" s="42"/>
      <c r="EX6546" s="42"/>
      <c r="EY6546" s="42"/>
      <c r="GP6546" s="42"/>
      <c r="GQ6546" s="42"/>
      <c r="GR6546" s="42"/>
      <c r="GS6546" s="42"/>
      <c r="GT6546" s="42"/>
    </row>
    <row r="6547" spans="32:202" x14ac:dyDescent="0.35">
      <c r="AF6547" s="42"/>
      <c r="AG6547" s="42"/>
      <c r="EX6547" s="42"/>
      <c r="EY6547" s="42"/>
      <c r="GP6547" s="42"/>
      <c r="GQ6547" s="42"/>
      <c r="GR6547" s="42"/>
      <c r="GS6547" s="42"/>
      <c r="GT6547" s="42"/>
    </row>
    <row r="6548" spans="32:202" x14ac:dyDescent="0.35">
      <c r="AF6548" s="42"/>
      <c r="AG6548" s="42"/>
      <c r="EX6548" s="42"/>
      <c r="EY6548" s="42"/>
      <c r="GP6548" s="42"/>
      <c r="GQ6548" s="42"/>
      <c r="GR6548" s="42"/>
      <c r="GS6548" s="42"/>
      <c r="GT6548" s="42"/>
    </row>
    <row r="6549" spans="32:202" x14ac:dyDescent="0.35">
      <c r="AF6549" s="42"/>
      <c r="AG6549" s="42"/>
      <c r="EX6549" s="42"/>
      <c r="EY6549" s="42"/>
      <c r="GP6549" s="42"/>
      <c r="GQ6549" s="42"/>
      <c r="GR6549" s="42"/>
      <c r="GS6549" s="42"/>
      <c r="GT6549" s="42"/>
    </row>
    <row r="6550" spans="32:202" x14ac:dyDescent="0.35">
      <c r="AF6550" s="42"/>
      <c r="AG6550" s="42"/>
      <c r="EX6550" s="42"/>
      <c r="EY6550" s="42"/>
      <c r="GP6550" s="42"/>
      <c r="GQ6550" s="42"/>
      <c r="GR6550" s="42"/>
      <c r="GS6550" s="42"/>
      <c r="GT6550" s="42"/>
    </row>
    <row r="6551" spans="32:202" x14ac:dyDescent="0.35">
      <c r="AF6551" s="42"/>
      <c r="AG6551" s="42"/>
      <c r="EX6551" s="42"/>
      <c r="EY6551" s="42"/>
      <c r="GP6551" s="42"/>
      <c r="GQ6551" s="42"/>
      <c r="GR6551" s="42"/>
      <c r="GS6551" s="42"/>
      <c r="GT6551" s="42"/>
    </row>
    <row r="6552" spans="32:202" x14ac:dyDescent="0.35">
      <c r="AF6552" s="42"/>
      <c r="AG6552" s="42"/>
      <c r="EX6552" s="42"/>
      <c r="EY6552" s="42"/>
      <c r="GP6552" s="42"/>
      <c r="GQ6552" s="42"/>
      <c r="GR6552" s="42"/>
      <c r="GS6552" s="42"/>
      <c r="GT6552" s="42"/>
    </row>
    <row r="6553" spans="32:202" x14ac:dyDescent="0.35">
      <c r="AF6553" s="42"/>
      <c r="AG6553" s="42"/>
      <c r="EX6553" s="42"/>
      <c r="EY6553" s="42"/>
      <c r="GP6553" s="42"/>
      <c r="GQ6553" s="42"/>
      <c r="GR6553" s="42"/>
      <c r="GS6553" s="42"/>
      <c r="GT6553" s="42"/>
    </row>
    <row r="6554" spans="32:202" x14ac:dyDescent="0.35">
      <c r="AF6554" s="42"/>
      <c r="AG6554" s="42"/>
      <c r="EX6554" s="42"/>
      <c r="EY6554" s="42"/>
      <c r="GP6554" s="42"/>
      <c r="GQ6554" s="42"/>
      <c r="GR6554" s="42"/>
      <c r="GS6554" s="42"/>
      <c r="GT6554" s="42"/>
    </row>
    <row r="6555" spans="32:202" x14ac:dyDescent="0.35">
      <c r="AF6555" s="42"/>
      <c r="AG6555" s="42"/>
      <c r="EX6555" s="42"/>
      <c r="EY6555" s="42"/>
      <c r="GP6555" s="42"/>
      <c r="GQ6555" s="42"/>
      <c r="GR6555" s="42"/>
      <c r="GS6555" s="42"/>
      <c r="GT6555" s="42"/>
    </row>
    <row r="6556" spans="32:202" x14ac:dyDescent="0.35">
      <c r="AF6556" s="42"/>
      <c r="AG6556" s="42"/>
      <c r="EX6556" s="42"/>
      <c r="EY6556" s="42"/>
      <c r="GP6556" s="42"/>
      <c r="GQ6556" s="42"/>
      <c r="GR6556" s="42"/>
      <c r="GS6556" s="42"/>
      <c r="GT6556" s="42"/>
    </row>
    <row r="6557" spans="32:202" x14ac:dyDescent="0.35">
      <c r="AF6557" s="42"/>
      <c r="AG6557" s="42"/>
      <c r="EX6557" s="42"/>
      <c r="EY6557" s="42"/>
      <c r="GP6557" s="42"/>
      <c r="GQ6557" s="42"/>
      <c r="GR6557" s="42"/>
      <c r="GS6557" s="42"/>
      <c r="GT6557" s="42"/>
    </row>
    <row r="6558" spans="32:202" x14ac:dyDescent="0.35">
      <c r="AF6558" s="42"/>
      <c r="AG6558" s="42"/>
      <c r="EX6558" s="42"/>
      <c r="EY6558" s="42"/>
      <c r="GP6558" s="42"/>
      <c r="GQ6558" s="42"/>
      <c r="GR6558" s="42"/>
      <c r="GS6558" s="42"/>
      <c r="GT6558" s="42"/>
    </row>
    <row r="6559" spans="32:202" x14ac:dyDescent="0.35">
      <c r="AF6559" s="42"/>
      <c r="AG6559" s="42"/>
      <c r="EX6559" s="42"/>
      <c r="EY6559" s="42"/>
      <c r="GP6559" s="42"/>
      <c r="GQ6559" s="42"/>
      <c r="GR6559" s="42"/>
      <c r="GS6559" s="42"/>
      <c r="GT6559" s="42"/>
    </row>
    <row r="6560" spans="32:202" x14ac:dyDescent="0.35">
      <c r="AF6560" s="42"/>
      <c r="AG6560" s="42"/>
      <c r="EX6560" s="42"/>
      <c r="EY6560" s="42"/>
      <c r="GP6560" s="42"/>
      <c r="GQ6560" s="42"/>
      <c r="GR6560" s="42"/>
      <c r="GS6560" s="42"/>
      <c r="GT6560" s="42"/>
    </row>
    <row r="6561" spans="32:202" x14ac:dyDescent="0.35">
      <c r="AF6561" s="42"/>
      <c r="AG6561" s="42"/>
      <c r="EX6561" s="42"/>
      <c r="EY6561" s="42"/>
      <c r="GP6561" s="42"/>
      <c r="GQ6561" s="42"/>
      <c r="GR6561" s="42"/>
      <c r="GS6561" s="42"/>
      <c r="GT6561" s="42"/>
    </row>
    <row r="6562" spans="32:202" x14ac:dyDescent="0.35">
      <c r="AF6562" s="42"/>
      <c r="AG6562" s="42"/>
      <c r="EX6562" s="42"/>
      <c r="EY6562" s="42"/>
      <c r="GP6562" s="42"/>
      <c r="GQ6562" s="42"/>
      <c r="GR6562" s="42"/>
      <c r="GS6562" s="42"/>
      <c r="GT6562" s="42"/>
    </row>
    <row r="6563" spans="32:202" x14ac:dyDescent="0.35">
      <c r="AF6563" s="42"/>
      <c r="AG6563" s="42"/>
      <c r="EX6563" s="42"/>
      <c r="EY6563" s="42"/>
      <c r="GP6563" s="42"/>
      <c r="GQ6563" s="42"/>
      <c r="GR6563" s="42"/>
      <c r="GS6563" s="42"/>
      <c r="GT6563" s="42"/>
    </row>
    <row r="6564" spans="32:202" x14ac:dyDescent="0.35">
      <c r="AF6564" s="42"/>
      <c r="AG6564" s="42"/>
      <c r="EX6564" s="42"/>
      <c r="EY6564" s="42"/>
      <c r="GP6564" s="42"/>
      <c r="GQ6564" s="42"/>
      <c r="GR6564" s="42"/>
      <c r="GS6564" s="42"/>
      <c r="GT6564" s="42"/>
    </row>
    <row r="6565" spans="32:202" x14ac:dyDescent="0.35">
      <c r="AF6565" s="42"/>
      <c r="AG6565" s="42"/>
      <c r="EX6565" s="42"/>
      <c r="EY6565" s="42"/>
      <c r="GP6565" s="42"/>
      <c r="GQ6565" s="42"/>
      <c r="GR6565" s="42"/>
      <c r="GS6565" s="42"/>
      <c r="GT6565" s="42"/>
    </row>
    <row r="6566" spans="32:202" x14ac:dyDescent="0.35">
      <c r="AF6566" s="42"/>
      <c r="AG6566" s="42"/>
      <c r="EX6566" s="42"/>
      <c r="EY6566" s="42"/>
      <c r="GP6566" s="42"/>
      <c r="GQ6566" s="42"/>
      <c r="GR6566" s="42"/>
      <c r="GS6566" s="42"/>
      <c r="GT6566" s="42"/>
    </row>
    <row r="6567" spans="32:202" x14ac:dyDescent="0.35">
      <c r="AF6567" s="42"/>
      <c r="AG6567" s="42"/>
      <c r="EX6567" s="42"/>
      <c r="EY6567" s="42"/>
      <c r="GP6567" s="42"/>
      <c r="GQ6567" s="42"/>
      <c r="GR6567" s="42"/>
      <c r="GS6567" s="42"/>
      <c r="GT6567" s="42"/>
    </row>
    <row r="6568" spans="32:202" x14ac:dyDescent="0.35">
      <c r="AF6568" s="42"/>
      <c r="AG6568" s="42"/>
      <c r="EX6568" s="42"/>
      <c r="EY6568" s="42"/>
      <c r="GP6568" s="42"/>
      <c r="GQ6568" s="42"/>
      <c r="GR6568" s="42"/>
      <c r="GS6568" s="42"/>
      <c r="GT6568" s="42"/>
    </row>
    <row r="6569" spans="32:202" x14ac:dyDescent="0.35">
      <c r="AF6569" s="42"/>
      <c r="AG6569" s="42"/>
      <c r="EX6569" s="42"/>
      <c r="EY6569" s="42"/>
      <c r="GP6569" s="42"/>
      <c r="GQ6569" s="42"/>
      <c r="GR6569" s="42"/>
      <c r="GS6569" s="42"/>
      <c r="GT6569" s="42"/>
    </row>
    <row r="6570" spans="32:202" x14ac:dyDescent="0.35">
      <c r="AF6570" s="42"/>
      <c r="AG6570" s="42"/>
      <c r="EX6570" s="42"/>
      <c r="EY6570" s="42"/>
      <c r="GP6570" s="42"/>
      <c r="GQ6570" s="42"/>
      <c r="GR6570" s="42"/>
      <c r="GS6570" s="42"/>
      <c r="GT6570" s="42"/>
    </row>
    <row r="6571" spans="32:202" x14ac:dyDescent="0.35">
      <c r="AF6571" s="42"/>
      <c r="AG6571" s="42"/>
      <c r="EX6571" s="42"/>
      <c r="EY6571" s="42"/>
      <c r="GP6571" s="42"/>
      <c r="GQ6571" s="42"/>
      <c r="GR6571" s="42"/>
      <c r="GS6571" s="42"/>
      <c r="GT6571" s="42"/>
    </row>
    <row r="6572" spans="32:202" x14ac:dyDescent="0.35">
      <c r="AF6572" s="42"/>
      <c r="AG6572" s="42"/>
      <c r="EX6572" s="42"/>
      <c r="EY6572" s="42"/>
      <c r="GP6572" s="42"/>
      <c r="GQ6572" s="42"/>
      <c r="GR6572" s="42"/>
      <c r="GS6572" s="42"/>
      <c r="GT6572" s="42"/>
    </row>
    <row r="6573" spans="32:202" x14ac:dyDescent="0.35">
      <c r="AF6573" s="42"/>
      <c r="AG6573" s="42"/>
      <c r="EX6573" s="42"/>
      <c r="EY6573" s="42"/>
      <c r="GP6573" s="42"/>
      <c r="GQ6573" s="42"/>
      <c r="GR6573" s="42"/>
      <c r="GS6573" s="42"/>
      <c r="GT6573" s="42"/>
    </row>
    <row r="6574" spans="32:202" x14ac:dyDescent="0.35">
      <c r="AF6574" s="42"/>
      <c r="AG6574" s="42"/>
      <c r="EX6574" s="42"/>
      <c r="EY6574" s="42"/>
      <c r="GP6574" s="42"/>
      <c r="GQ6574" s="42"/>
      <c r="GR6574" s="42"/>
      <c r="GS6574" s="42"/>
      <c r="GT6574" s="42"/>
    </row>
    <row r="6575" spans="32:202" x14ac:dyDescent="0.35">
      <c r="AF6575" s="42"/>
      <c r="AG6575" s="42"/>
      <c r="EX6575" s="42"/>
      <c r="EY6575" s="42"/>
      <c r="GP6575" s="42"/>
      <c r="GQ6575" s="42"/>
      <c r="GR6575" s="42"/>
      <c r="GS6575" s="42"/>
      <c r="GT6575" s="42"/>
    </row>
    <row r="6576" spans="32:202" x14ac:dyDescent="0.35">
      <c r="AF6576" s="42"/>
      <c r="AG6576" s="42"/>
      <c r="EX6576" s="42"/>
      <c r="EY6576" s="42"/>
      <c r="GP6576" s="42"/>
      <c r="GQ6576" s="42"/>
      <c r="GR6576" s="42"/>
      <c r="GS6576" s="42"/>
      <c r="GT6576" s="42"/>
    </row>
    <row r="6577" spans="32:202" x14ac:dyDescent="0.35">
      <c r="AF6577" s="42"/>
      <c r="AG6577" s="42"/>
      <c r="EX6577" s="42"/>
      <c r="EY6577" s="42"/>
      <c r="GP6577" s="42"/>
      <c r="GQ6577" s="42"/>
      <c r="GR6577" s="42"/>
      <c r="GS6577" s="42"/>
      <c r="GT6577" s="42"/>
    </row>
    <row r="6578" spans="32:202" x14ac:dyDescent="0.35">
      <c r="AF6578" s="42"/>
      <c r="AG6578" s="42"/>
      <c r="EX6578" s="42"/>
      <c r="EY6578" s="42"/>
      <c r="GP6578" s="42"/>
      <c r="GQ6578" s="42"/>
      <c r="GR6578" s="42"/>
      <c r="GS6578" s="42"/>
      <c r="GT6578" s="42"/>
    </row>
    <row r="6579" spans="32:202" x14ac:dyDescent="0.35">
      <c r="AF6579" s="42"/>
      <c r="AG6579" s="42"/>
      <c r="EX6579" s="42"/>
      <c r="EY6579" s="42"/>
      <c r="GP6579" s="42"/>
      <c r="GQ6579" s="42"/>
      <c r="GR6579" s="42"/>
      <c r="GS6579" s="42"/>
      <c r="GT6579" s="42"/>
    </row>
    <row r="6580" spans="32:202" x14ac:dyDescent="0.35">
      <c r="AF6580" s="42"/>
      <c r="AG6580" s="42"/>
      <c r="EX6580" s="42"/>
      <c r="EY6580" s="42"/>
      <c r="GP6580" s="42"/>
      <c r="GQ6580" s="42"/>
      <c r="GR6580" s="42"/>
      <c r="GS6580" s="42"/>
      <c r="GT6580" s="42"/>
    </row>
    <row r="6581" spans="32:202" x14ac:dyDescent="0.35">
      <c r="AF6581" s="42"/>
      <c r="AG6581" s="42"/>
      <c r="EX6581" s="42"/>
      <c r="EY6581" s="42"/>
      <c r="GP6581" s="42"/>
      <c r="GQ6581" s="42"/>
      <c r="GR6581" s="42"/>
      <c r="GS6581" s="42"/>
      <c r="GT6581" s="42"/>
    </row>
    <row r="6582" spans="32:202" x14ac:dyDescent="0.35">
      <c r="AF6582" s="42"/>
      <c r="AG6582" s="42"/>
      <c r="EX6582" s="42"/>
      <c r="EY6582" s="42"/>
      <c r="GP6582" s="42"/>
      <c r="GQ6582" s="42"/>
      <c r="GR6582" s="42"/>
      <c r="GS6582" s="42"/>
      <c r="GT6582" s="42"/>
    </row>
    <row r="6583" spans="32:202" x14ac:dyDescent="0.35">
      <c r="AF6583" s="42"/>
      <c r="AG6583" s="42"/>
      <c r="EX6583" s="42"/>
      <c r="EY6583" s="42"/>
      <c r="GP6583" s="42"/>
      <c r="GQ6583" s="42"/>
      <c r="GR6583" s="42"/>
      <c r="GS6583" s="42"/>
      <c r="GT6583" s="42"/>
    </row>
    <row r="6584" spans="32:202" x14ac:dyDescent="0.35">
      <c r="AF6584" s="42"/>
      <c r="AG6584" s="42"/>
      <c r="EX6584" s="42"/>
      <c r="EY6584" s="42"/>
      <c r="GP6584" s="42"/>
      <c r="GQ6584" s="42"/>
      <c r="GR6584" s="42"/>
      <c r="GS6584" s="42"/>
      <c r="GT6584" s="42"/>
    </row>
    <row r="6585" spans="32:202" x14ac:dyDescent="0.35">
      <c r="AF6585" s="42"/>
      <c r="AG6585" s="42"/>
      <c r="EX6585" s="42"/>
      <c r="EY6585" s="42"/>
      <c r="GP6585" s="42"/>
      <c r="GQ6585" s="42"/>
      <c r="GR6585" s="42"/>
      <c r="GS6585" s="42"/>
      <c r="GT6585" s="42"/>
    </row>
    <row r="6586" spans="32:202" x14ac:dyDescent="0.35">
      <c r="AF6586" s="42"/>
      <c r="AG6586" s="42"/>
      <c r="EX6586" s="42"/>
      <c r="EY6586" s="42"/>
      <c r="GP6586" s="42"/>
      <c r="GQ6586" s="42"/>
      <c r="GR6586" s="42"/>
      <c r="GS6586" s="42"/>
      <c r="GT6586" s="42"/>
    </row>
    <row r="6587" spans="32:202" x14ac:dyDescent="0.35">
      <c r="AF6587" s="42"/>
      <c r="AG6587" s="42"/>
      <c r="EX6587" s="42"/>
      <c r="EY6587" s="42"/>
      <c r="GP6587" s="42"/>
      <c r="GQ6587" s="42"/>
      <c r="GR6587" s="42"/>
      <c r="GS6587" s="42"/>
      <c r="GT6587" s="42"/>
    </row>
    <row r="6588" spans="32:202" x14ac:dyDescent="0.35">
      <c r="AF6588" s="42"/>
      <c r="AG6588" s="42"/>
      <c r="EX6588" s="42"/>
      <c r="EY6588" s="42"/>
      <c r="GP6588" s="42"/>
      <c r="GQ6588" s="42"/>
      <c r="GR6588" s="42"/>
      <c r="GS6588" s="42"/>
      <c r="GT6588" s="42"/>
    </row>
    <row r="6589" spans="32:202" x14ac:dyDescent="0.35">
      <c r="AF6589" s="42"/>
      <c r="AG6589" s="42"/>
      <c r="EX6589" s="42"/>
      <c r="EY6589" s="42"/>
      <c r="GP6589" s="42"/>
      <c r="GQ6589" s="42"/>
      <c r="GR6589" s="42"/>
      <c r="GS6589" s="42"/>
      <c r="GT6589" s="42"/>
    </row>
    <row r="6590" spans="32:202" x14ac:dyDescent="0.35">
      <c r="AF6590" s="42"/>
      <c r="AG6590" s="42"/>
      <c r="EX6590" s="42"/>
      <c r="EY6590" s="42"/>
      <c r="GP6590" s="42"/>
      <c r="GQ6590" s="42"/>
      <c r="GR6590" s="42"/>
      <c r="GS6590" s="42"/>
      <c r="GT6590" s="42"/>
    </row>
    <row r="6591" spans="32:202" x14ac:dyDescent="0.35">
      <c r="AF6591" s="42"/>
      <c r="AG6591" s="42"/>
      <c r="EX6591" s="42"/>
      <c r="EY6591" s="42"/>
      <c r="GP6591" s="42"/>
      <c r="GQ6591" s="42"/>
      <c r="GR6591" s="42"/>
      <c r="GS6591" s="42"/>
      <c r="GT6591" s="42"/>
    </row>
    <row r="6592" spans="32:202" x14ac:dyDescent="0.35">
      <c r="AF6592" s="42"/>
      <c r="AG6592" s="42"/>
      <c r="EX6592" s="42"/>
      <c r="EY6592" s="42"/>
      <c r="GP6592" s="42"/>
      <c r="GQ6592" s="42"/>
      <c r="GR6592" s="42"/>
      <c r="GS6592" s="42"/>
      <c r="GT6592" s="42"/>
    </row>
    <row r="6593" spans="32:202" x14ac:dyDescent="0.35">
      <c r="AF6593" s="42"/>
      <c r="AG6593" s="42"/>
      <c r="EX6593" s="42"/>
      <c r="EY6593" s="42"/>
      <c r="GP6593" s="42"/>
      <c r="GQ6593" s="42"/>
      <c r="GR6593" s="42"/>
      <c r="GS6593" s="42"/>
      <c r="GT6593" s="42"/>
    </row>
    <row r="6594" spans="32:202" x14ac:dyDescent="0.35">
      <c r="AF6594" s="42"/>
      <c r="AG6594" s="42"/>
      <c r="EX6594" s="42"/>
      <c r="EY6594" s="42"/>
      <c r="GP6594" s="42"/>
      <c r="GQ6594" s="42"/>
      <c r="GR6594" s="42"/>
      <c r="GS6594" s="42"/>
      <c r="GT6594" s="42"/>
    </row>
    <row r="6595" spans="32:202" x14ac:dyDescent="0.35">
      <c r="AF6595" s="42"/>
      <c r="AG6595" s="42"/>
      <c r="EX6595" s="42"/>
      <c r="EY6595" s="42"/>
      <c r="GP6595" s="42"/>
      <c r="GQ6595" s="42"/>
      <c r="GR6595" s="42"/>
      <c r="GS6595" s="42"/>
      <c r="GT6595" s="42"/>
    </row>
    <row r="6596" spans="32:202" x14ac:dyDescent="0.35">
      <c r="AF6596" s="42"/>
      <c r="AG6596" s="42"/>
      <c r="EX6596" s="42"/>
      <c r="EY6596" s="42"/>
      <c r="GP6596" s="42"/>
      <c r="GQ6596" s="42"/>
      <c r="GR6596" s="42"/>
      <c r="GS6596" s="42"/>
      <c r="GT6596" s="42"/>
    </row>
    <row r="6597" spans="32:202" x14ac:dyDescent="0.35">
      <c r="AF6597" s="42"/>
      <c r="AG6597" s="42"/>
      <c r="EX6597" s="42"/>
      <c r="EY6597" s="42"/>
      <c r="GP6597" s="42"/>
      <c r="GQ6597" s="42"/>
      <c r="GR6597" s="42"/>
      <c r="GS6597" s="42"/>
      <c r="GT6597" s="42"/>
    </row>
    <row r="6598" spans="32:202" x14ac:dyDescent="0.35">
      <c r="AF6598" s="42"/>
      <c r="AG6598" s="42"/>
      <c r="EX6598" s="42"/>
      <c r="EY6598" s="42"/>
      <c r="GP6598" s="42"/>
      <c r="GQ6598" s="42"/>
      <c r="GR6598" s="42"/>
      <c r="GS6598" s="42"/>
      <c r="GT6598" s="42"/>
    </row>
    <row r="6599" spans="32:202" x14ac:dyDescent="0.35">
      <c r="AF6599" s="42"/>
      <c r="AG6599" s="42"/>
      <c r="EX6599" s="42"/>
      <c r="EY6599" s="42"/>
      <c r="GP6599" s="42"/>
      <c r="GQ6599" s="42"/>
      <c r="GR6599" s="42"/>
      <c r="GS6599" s="42"/>
      <c r="GT6599" s="42"/>
    </row>
    <row r="6600" spans="32:202" x14ac:dyDescent="0.35">
      <c r="AF6600" s="42"/>
      <c r="AG6600" s="42"/>
      <c r="EX6600" s="42"/>
      <c r="EY6600" s="42"/>
      <c r="GP6600" s="42"/>
      <c r="GQ6600" s="42"/>
      <c r="GR6600" s="42"/>
      <c r="GS6600" s="42"/>
      <c r="GT6600" s="42"/>
    </row>
    <row r="6601" spans="32:202" x14ac:dyDescent="0.35">
      <c r="AF6601" s="42"/>
      <c r="AG6601" s="42"/>
      <c r="EX6601" s="42"/>
      <c r="EY6601" s="42"/>
      <c r="GP6601" s="42"/>
      <c r="GQ6601" s="42"/>
      <c r="GR6601" s="42"/>
      <c r="GS6601" s="42"/>
      <c r="GT6601" s="42"/>
    </row>
    <row r="6602" spans="32:202" x14ac:dyDescent="0.35">
      <c r="AF6602" s="42"/>
      <c r="AG6602" s="42"/>
      <c r="EX6602" s="42"/>
      <c r="EY6602" s="42"/>
      <c r="GP6602" s="42"/>
      <c r="GQ6602" s="42"/>
      <c r="GR6602" s="42"/>
      <c r="GS6602" s="42"/>
      <c r="GT6602" s="42"/>
    </row>
    <row r="6603" spans="32:202" x14ac:dyDescent="0.35">
      <c r="AF6603" s="42"/>
      <c r="AG6603" s="42"/>
      <c r="EX6603" s="42"/>
      <c r="EY6603" s="42"/>
      <c r="GP6603" s="42"/>
      <c r="GQ6603" s="42"/>
      <c r="GR6603" s="42"/>
      <c r="GS6603" s="42"/>
      <c r="GT6603" s="42"/>
    </row>
    <row r="6604" spans="32:202" x14ac:dyDescent="0.35">
      <c r="AF6604" s="42"/>
      <c r="AG6604" s="42"/>
      <c r="EX6604" s="42"/>
      <c r="EY6604" s="42"/>
      <c r="GP6604" s="42"/>
      <c r="GQ6604" s="42"/>
      <c r="GR6604" s="42"/>
      <c r="GS6604" s="42"/>
      <c r="GT6604" s="42"/>
    </row>
    <row r="6605" spans="32:202" x14ac:dyDescent="0.35">
      <c r="AF6605" s="42"/>
      <c r="AG6605" s="42"/>
      <c r="EX6605" s="42"/>
      <c r="EY6605" s="42"/>
      <c r="GP6605" s="42"/>
      <c r="GQ6605" s="42"/>
      <c r="GR6605" s="42"/>
      <c r="GS6605" s="42"/>
      <c r="GT6605" s="42"/>
    </row>
    <row r="6606" spans="32:202" x14ac:dyDescent="0.35">
      <c r="AF6606" s="42"/>
      <c r="AG6606" s="42"/>
      <c r="EX6606" s="42"/>
      <c r="EY6606" s="42"/>
      <c r="GP6606" s="42"/>
      <c r="GQ6606" s="42"/>
      <c r="GR6606" s="42"/>
      <c r="GS6606" s="42"/>
      <c r="GT6606" s="42"/>
    </row>
    <row r="6607" spans="32:202" x14ac:dyDescent="0.35">
      <c r="AF6607" s="42"/>
      <c r="AG6607" s="42"/>
      <c r="EX6607" s="42"/>
      <c r="EY6607" s="42"/>
      <c r="GP6607" s="42"/>
      <c r="GQ6607" s="42"/>
      <c r="GR6607" s="42"/>
      <c r="GS6607" s="42"/>
      <c r="GT6607" s="42"/>
    </row>
    <row r="6608" spans="32:202" x14ac:dyDescent="0.35">
      <c r="AF6608" s="42"/>
      <c r="AG6608" s="42"/>
      <c r="EX6608" s="42"/>
      <c r="EY6608" s="42"/>
      <c r="GP6608" s="42"/>
      <c r="GQ6608" s="42"/>
      <c r="GR6608" s="42"/>
      <c r="GS6608" s="42"/>
      <c r="GT6608" s="42"/>
    </row>
    <row r="6609" spans="32:202" x14ac:dyDescent="0.35">
      <c r="AF6609" s="42"/>
      <c r="AG6609" s="42"/>
      <c r="EX6609" s="42"/>
      <c r="EY6609" s="42"/>
      <c r="GP6609" s="42"/>
      <c r="GQ6609" s="42"/>
      <c r="GR6609" s="42"/>
      <c r="GS6609" s="42"/>
      <c r="GT6609" s="42"/>
    </row>
    <row r="6610" spans="32:202" x14ac:dyDescent="0.35">
      <c r="AF6610" s="42"/>
      <c r="AG6610" s="42"/>
      <c r="EX6610" s="42"/>
      <c r="EY6610" s="42"/>
      <c r="GP6610" s="42"/>
      <c r="GQ6610" s="42"/>
      <c r="GR6610" s="42"/>
      <c r="GS6610" s="42"/>
      <c r="GT6610" s="42"/>
    </row>
    <row r="6611" spans="32:202" x14ac:dyDescent="0.35">
      <c r="AF6611" s="42"/>
      <c r="AG6611" s="42"/>
      <c r="EX6611" s="42"/>
      <c r="EY6611" s="42"/>
      <c r="GP6611" s="42"/>
      <c r="GQ6611" s="42"/>
      <c r="GR6611" s="42"/>
      <c r="GS6611" s="42"/>
      <c r="GT6611" s="42"/>
    </row>
    <row r="6612" spans="32:202" x14ac:dyDescent="0.35">
      <c r="AF6612" s="42"/>
      <c r="AG6612" s="42"/>
      <c r="EX6612" s="42"/>
      <c r="EY6612" s="42"/>
      <c r="GP6612" s="42"/>
      <c r="GQ6612" s="42"/>
      <c r="GR6612" s="42"/>
      <c r="GS6612" s="42"/>
      <c r="GT6612" s="42"/>
    </row>
    <row r="6613" spans="32:202" x14ac:dyDescent="0.35">
      <c r="AF6613" s="42"/>
      <c r="AG6613" s="42"/>
      <c r="EX6613" s="42"/>
      <c r="EY6613" s="42"/>
      <c r="GP6613" s="42"/>
      <c r="GQ6613" s="42"/>
      <c r="GR6613" s="42"/>
      <c r="GS6613" s="42"/>
      <c r="GT6613" s="42"/>
    </row>
    <row r="6614" spans="32:202" x14ac:dyDescent="0.35">
      <c r="AF6614" s="42"/>
      <c r="AG6614" s="42"/>
      <c r="EX6614" s="42"/>
      <c r="EY6614" s="42"/>
      <c r="GP6614" s="42"/>
      <c r="GQ6614" s="42"/>
      <c r="GR6614" s="42"/>
      <c r="GS6614" s="42"/>
      <c r="GT6614" s="42"/>
    </row>
    <row r="6615" spans="32:202" x14ac:dyDescent="0.35">
      <c r="AF6615" s="42"/>
      <c r="AG6615" s="42"/>
      <c r="EX6615" s="42"/>
      <c r="EY6615" s="42"/>
      <c r="GP6615" s="42"/>
      <c r="GQ6615" s="42"/>
      <c r="GR6615" s="42"/>
      <c r="GS6615" s="42"/>
      <c r="GT6615" s="42"/>
    </row>
    <row r="6616" spans="32:202" x14ac:dyDescent="0.35">
      <c r="AF6616" s="42"/>
      <c r="AG6616" s="42"/>
      <c r="EX6616" s="42"/>
      <c r="EY6616" s="42"/>
      <c r="GP6616" s="42"/>
      <c r="GQ6616" s="42"/>
      <c r="GR6616" s="42"/>
      <c r="GS6616" s="42"/>
      <c r="GT6616" s="42"/>
    </row>
    <row r="6617" spans="32:202" x14ac:dyDescent="0.35">
      <c r="AF6617" s="42"/>
      <c r="AG6617" s="42"/>
      <c r="EX6617" s="42"/>
      <c r="EY6617" s="42"/>
      <c r="GP6617" s="42"/>
      <c r="GQ6617" s="42"/>
      <c r="GR6617" s="42"/>
      <c r="GS6617" s="42"/>
      <c r="GT6617" s="42"/>
    </row>
    <row r="6618" spans="32:202" x14ac:dyDescent="0.35">
      <c r="AF6618" s="42"/>
      <c r="AG6618" s="42"/>
      <c r="EX6618" s="42"/>
      <c r="EY6618" s="42"/>
      <c r="GP6618" s="42"/>
      <c r="GQ6618" s="42"/>
      <c r="GR6618" s="42"/>
      <c r="GS6618" s="42"/>
      <c r="GT6618" s="42"/>
    </row>
    <row r="6619" spans="32:202" x14ac:dyDescent="0.35">
      <c r="AF6619" s="42"/>
      <c r="AG6619" s="42"/>
      <c r="EX6619" s="42"/>
      <c r="EY6619" s="42"/>
      <c r="GP6619" s="42"/>
      <c r="GQ6619" s="42"/>
      <c r="GR6619" s="42"/>
      <c r="GS6619" s="42"/>
      <c r="GT6619" s="42"/>
    </row>
    <row r="6620" spans="32:202" x14ac:dyDescent="0.35">
      <c r="AF6620" s="42"/>
      <c r="AG6620" s="42"/>
      <c r="EX6620" s="42"/>
      <c r="EY6620" s="42"/>
      <c r="GP6620" s="42"/>
      <c r="GQ6620" s="42"/>
      <c r="GR6620" s="42"/>
      <c r="GS6620" s="42"/>
      <c r="GT6620" s="42"/>
    </row>
    <row r="6621" spans="32:202" x14ac:dyDescent="0.35">
      <c r="AF6621" s="42"/>
      <c r="AG6621" s="42"/>
      <c r="EX6621" s="42"/>
      <c r="EY6621" s="42"/>
      <c r="GP6621" s="42"/>
      <c r="GQ6621" s="42"/>
      <c r="GR6621" s="42"/>
      <c r="GS6621" s="42"/>
      <c r="GT6621" s="42"/>
    </row>
    <row r="6622" spans="32:202" x14ac:dyDescent="0.35">
      <c r="AF6622" s="42"/>
      <c r="AG6622" s="42"/>
      <c r="EX6622" s="42"/>
      <c r="EY6622" s="42"/>
      <c r="GP6622" s="42"/>
      <c r="GQ6622" s="42"/>
      <c r="GR6622" s="42"/>
      <c r="GS6622" s="42"/>
      <c r="GT6622" s="42"/>
    </row>
    <row r="6623" spans="32:202" x14ac:dyDescent="0.35">
      <c r="AF6623" s="42"/>
      <c r="AG6623" s="42"/>
      <c r="EX6623" s="42"/>
      <c r="EY6623" s="42"/>
      <c r="GP6623" s="42"/>
      <c r="GQ6623" s="42"/>
      <c r="GR6623" s="42"/>
      <c r="GS6623" s="42"/>
      <c r="GT6623" s="42"/>
    </row>
    <row r="6624" spans="32:202" x14ac:dyDescent="0.35">
      <c r="AF6624" s="42"/>
      <c r="AG6624" s="42"/>
      <c r="EX6624" s="42"/>
      <c r="EY6624" s="42"/>
      <c r="GP6624" s="42"/>
      <c r="GQ6624" s="42"/>
      <c r="GR6624" s="42"/>
      <c r="GS6624" s="42"/>
      <c r="GT6624" s="42"/>
    </row>
    <row r="6625" spans="32:202" x14ac:dyDescent="0.35">
      <c r="AF6625" s="42"/>
      <c r="AG6625" s="42"/>
      <c r="EX6625" s="42"/>
      <c r="EY6625" s="42"/>
      <c r="GP6625" s="42"/>
      <c r="GQ6625" s="42"/>
      <c r="GR6625" s="42"/>
      <c r="GS6625" s="42"/>
      <c r="GT6625" s="42"/>
    </row>
    <row r="6626" spans="32:202" x14ac:dyDescent="0.35">
      <c r="AF6626" s="42"/>
      <c r="AG6626" s="42"/>
      <c r="EX6626" s="42"/>
      <c r="EY6626" s="42"/>
      <c r="GP6626" s="42"/>
      <c r="GQ6626" s="42"/>
      <c r="GR6626" s="42"/>
      <c r="GS6626" s="42"/>
      <c r="GT6626" s="42"/>
    </row>
    <row r="6627" spans="32:202" x14ac:dyDescent="0.35">
      <c r="AF6627" s="42"/>
      <c r="AG6627" s="42"/>
      <c r="EX6627" s="42"/>
      <c r="EY6627" s="42"/>
      <c r="GP6627" s="42"/>
      <c r="GQ6627" s="42"/>
      <c r="GR6627" s="42"/>
      <c r="GS6627" s="42"/>
      <c r="GT6627" s="42"/>
    </row>
    <row r="6628" spans="32:202" x14ac:dyDescent="0.35">
      <c r="AF6628" s="42"/>
      <c r="AG6628" s="42"/>
      <c r="EX6628" s="42"/>
      <c r="EY6628" s="42"/>
      <c r="GP6628" s="42"/>
      <c r="GQ6628" s="42"/>
      <c r="GR6628" s="42"/>
      <c r="GS6628" s="42"/>
      <c r="GT6628" s="42"/>
    </row>
    <row r="6629" spans="32:202" x14ac:dyDescent="0.35">
      <c r="AF6629" s="42"/>
      <c r="AG6629" s="42"/>
      <c r="EX6629" s="42"/>
      <c r="EY6629" s="42"/>
      <c r="GP6629" s="42"/>
      <c r="GQ6629" s="42"/>
      <c r="GR6629" s="42"/>
      <c r="GS6629" s="42"/>
      <c r="GT6629" s="42"/>
    </row>
    <row r="6630" spans="32:202" x14ac:dyDescent="0.35">
      <c r="AF6630" s="42"/>
      <c r="AG6630" s="42"/>
      <c r="EX6630" s="42"/>
      <c r="EY6630" s="42"/>
      <c r="GP6630" s="42"/>
      <c r="GQ6630" s="42"/>
      <c r="GR6630" s="42"/>
      <c r="GS6630" s="42"/>
      <c r="GT6630" s="42"/>
    </row>
    <row r="6631" spans="32:202" x14ac:dyDescent="0.35">
      <c r="AF6631" s="42"/>
      <c r="AG6631" s="42"/>
      <c r="EX6631" s="42"/>
      <c r="EY6631" s="42"/>
      <c r="GP6631" s="42"/>
      <c r="GQ6631" s="42"/>
      <c r="GR6631" s="42"/>
      <c r="GS6631" s="42"/>
      <c r="GT6631" s="42"/>
    </row>
    <row r="6632" spans="32:202" x14ac:dyDescent="0.35">
      <c r="AF6632" s="42"/>
      <c r="AG6632" s="42"/>
      <c r="EX6632" s="42"/>
      <c r="EY6632" s="42"/>
      <c r="GP6632" s="42"/>
      <c r="GQ6632" s="42"/>
      <c r="GR6632" s="42"/>
      <c r="GS6632" s="42"/>
      <c r="GT6632" s="42"/>
    </row>
    <row r="6633" spans="32:202" x14ac:dyDescent="0.35">
      <c r="AF6633" s="42"/>
      <c r="AG6633" s="42"/>
      <c r="EX6633" s="42"/>
      <c r="EY6633" s="42"/>
      <c r="GP6633" s="42"/>
      <c r="GQ6633" s="42"/>
      <c r="GR6633" s="42"/>
      <c r="GS6633" s="42"/>
      <c r="GT6633" s="42"/>
    </row>
    <row r="6634" spans="32:202" x14ac:dyDescent="0.35">
      <c r="AF6634" s="42"/>
      <c r="AG6634" s="42"/>
      <c r="EX6634" s="42"/>
      <c r="EY6634" s="42"/>
      <c r="GP6634" s="42"/>
      <c r="GQ6634" s="42"/>
      <c r="GR6634" s="42"/>
      <c r="GS6634" s="42"/>
      <c r="GT6634" s="42"/>
    </row>
    <row r="6635" spans="32:202" x14ac:dyDescent="0.35">
      <c r="AF6635" s="42"/>
      <c r="AG6635" s="42"/>
      <c r="EX6635" s="42"/>
      <c r="EY6635" s="42"/>
      <c r="GP6635" s="42"/>
      <c r="GQ6635" s="42"/>
      <c r="GR6635" s="42"/>
      <c r="GS6635" s="42"/>
      <c r="GT6635" s="42"/>
    </row>
    <row r="6636" spans="32:202" x14ac:dyDescent="0.35">
      <c r="AF6636" s="42"/>
      <c r="AG6636" s="42"/>
      <c r="EX6636" s="42"/>
      <c r="EY6636" s="42"/>
      <c r="GP6636" s="42"/>
      <c r="GQ6636" s="42"/>
      <c r="GR6636" s="42"/>
      <c r="GS6636" s="42"/>
      <c r="GT6636" s="42"/>
    </row>
    <row r="6637" spans="32:202" x14ac:dyDescent="0.35">
      <c r="AF6637" s="42"/>
      <c r="AG6637" s="42"/>
      <c r="EX6637" s="42"/>
      <c r="EY6637" s="42"/>
      <c r="GP6637" s="42"/>
      <c r="GQ6637" s="42"/>
      <c r="GR6637" s="42"/>
      <c r="GS6637" s="42"/>
      <c r="GT6637" s="42"/>
    </row>
    <row r="6638" spans="32:202" x14ac:dyDescent="0.35">
      <c r="AF6638" s="42"/>
      <c r="AG6638" s="42"/>
      <c r="EX6638" s="42"/>
      <c r="EY6638" s="42"/>
      <c r="GP6638" s="42"/>
      <c r="GQ6638" s="42"/>
      <c r="GR6638" s="42"/>
      <c r="GS6638" s="42"/>
      <c r="GT6638" s="42"/>
    </row>
    <row r="6639" spans="32:202" x14ac:dyDescent="0.35">
      <c r="AF6639" s="42"/>
      <c r="AG6639" s="42"/>
      <c r="EX6639" s="42"/>
      <c r="EY6639" s="42"/>
      <c r="GP6639" s="42"/>
      <c r="GQ6639" s="42"/>
      <c r="GR6639" s="42"/>
      <c r="GS6639" s="42"/>
      <c r="GT6639" s="42"/>
    </row>
    <row r="6640" spans="32:202" x14ac:dyDescent="0.35">
      <c r="AF6640" s="42"/>
      <c r="AG6640" s="42"/>
      <c r="EX6640" s="42"/>
      <c r="EY6640" s="42"/>
      <c r="GP6640" s="42"/>
      <c r="GQ6640" s="42"/>
      <c r="GR6640" s="42"/>
      <c r="GS6640" s="42"/>
      <c r="GT6640" s="42"/>
    </row>
    <row r="6641" spans="32:202" x14ac:dyDescent="0.35">
      <c r="AF6641" s="42"/>
      <c r="AG6641" s="42"/>
      <c r="EX6641" s="42"/>
      <c r="EY6641" s="42"/>
      <c r="GP6641" s="42"/>
      <c r="GQ6641" s="42"/>
      <c r="GR6641" s="42"/>
      <c r="GS6641" s="42"/>
      <c r="GT6641" s="42"/>
    </row>
    <row r="6642" spans="32:202" x14ac:dyDescent="0.35">
      <c r="AF6642" s="42"/>
      <c r="AG6642" s="42"/>
      <c r="EX6642" s="42"/>
      <c r="EY6642" s="42"/>
      <c r="GP6642" s="42"/>
      <c r="GQ6642" s="42"/>
      <c r="GR6642" s="42"/>
      <c r="GS6642" s="42"/>
      <c r="GT6642" s="42"/>
    </row>
    <row r="6643" spans="32:202" x14ac:dyDescent="0.35">
      <c r="AF6643" s="42"/>
      <c r="AG6643" s="42"/>
      <c r="EX6643" s="42"/>
      <c r="EY6643" s="42"/>
      <c r="GP6643" s="42"/>
      <c r="GQ6643" s="42"/>
      <c r="GR6643" s="42"/>
      <c r="GS6643" s="42"/>
      <c r="GT6643" s="42"/>
    </row>
    <row r="6644" spans="32:202" x14ac:dyDescent="0.35">
      <c r="AF6644" s="42"/>
      <c r="AG6644" s="42"/>
      <c r="EX6644" s="42"/>
      <c r="EY6644" s="42"/>
      <c r="GP6644" s="42"/>
      <c r="GQ6644" s="42"/>
      <c r="GR6644" s="42"/>
      <c r="GS6644" s="42"/>
      <c r="GT6644" s="42"/>
    </row>
    <row r="6645" spans="32:202" x14ac:dyDescent="0.35">
      <c r="AF6645" s="42"/>
      <c r="AG6645" s="42"/>
      <c r="EX6645" s="42"/>
      <c r="EY6645" s="42"/>
      <c r="GP6645" s="42"/>
      <c r="GQ6645" s="42"/>
      <c r="GR6645" s="42"/>
      <c r="GS6645" s="42"/>
      <c r="GT6645" s="42"/>
    </row>
    <row r="6646" spans="32:202" x14ac:dyDescent="0.35">
      <c r="AF6646" s="42"/>
      <c r="AG6646" s="42"/>
      <c r="EX6646" s="42"/>
      <c r="EY6646" s="42"/>
      <c r="GP6646" s="42"/>
      <c r="GQ6646" s="42"/>
      <c r="GR6646" s="42"/>
      <c r="GS6646" s="42"/>
      <c r="GT6646" s="42"/>
    </row>
    <row r="6647" spans="32:202" x14ac:dyDescent="0.35">
      <c r="AF6647" s="42"/>
      <c r="AG6647" s="42"/>
      <c r="EX6647" s="42"/>
      <c r="EY6647" s="42"/>
      <c r="GP6647" s="42"/>
      <c r="GQ6647" s="42"/>
      <c r="GR6647" s="42"/>
      <c r="GS6647" s="42"/>
      <c r="GT6647" s="42"/>
    </row>
    <row r="6648" spans="32:202" x14ac:dyDescent="0.35">
      <c r="AF6648" s="42"/>
      <c r="AG6648" s="42"/>
      <c r="EX6648" s="42"/>
      <c r="EY6648" s="42"/>
      <c r="GP6648" s="42"/>
      <c r="GQ6648" s="42"/>
      <c r="GR6648" s="42"/>
      <c r="GS6648" s="42"/>
      <c r="GT6648" s="42"/>
    </row>
    <row r="6649" spans="32:202" x14ac:dyDescent="0.35">
      <c r="AF6649" s="42"/>
      <c r="AG6649" s="42"/>
      <c r="EX6649" s="42"/>
      <c r="EY6649" s="42"/>
      <c r="GP6649" s="42"/>
      <c r="GQ6649" s="42"/>
      <c r="GR6649" s="42"/>
      <c r="GS6649" s="42"/>
      <c r="GT6649" s="42"/>
    </row>
    <row r="6650" spans="32:202" x14ac:dyDescent="0.35">
      <c r="AF6650" s="42"/>
      <c r="AG6650" s="42"/>
      <c r="EX6650" s="42"/>
      <c r="EY6650" s="42"/>
      <c r="GP6650" s="42"/>
      <c r="GQ6650" s="42"/>
      <c r="GR6650" s="42"/>
      <c r="GS6650" s="42"/>
      <c r="GT6650" s="42"/>
    </row>
    <row r="6651" spans="32:202" x14ac:dyDescent="0.35">
      <c r="AF6651" s="42"/>
      <c r="AG6651" s="42"/>
      <c r="EX6651" s="42"/>
      <c r="EY6651" s="42"/>
      <c r="GP6651" s="42"/>
      <c r="GQ6651" s="42"/>
      <c r="GR6651" s="42"/>
      <c r="GS6651" s="42"/>
      <c r="GT6651" s="42"/>
    </row>
    <row r="6652" spans="32:202" x14ac:dyDescent="0.35">
      <c r="AF6652" s="42"/>
      <c r="AG6652" s="42"/>
      <c r="EX6652" s="42"/>
      <c r="EY6652" s="42"/>
      <c r="GP6652" s="42"/>
      <c r="GQ6652" s="42"/>
      <c r="GR6652" s="42"/>
      <c r="GS6652" s="42"/>
      <c r="GT6652" s="42"/>
    </row>
    <row r="6653" spans="32:202" x14ac:dyDescent="0.35">
      <c r="AF6653" s="42"/>
      <c r="AG6653" s="42"/>
      <c r="EX6653" s="42"/>
      <c r="EY6653" s="42"/>
      <c r="GP6653" s="42"/>
      <c r="GQ6653" s="42"/>
      <c r="GR6653" s="42"/>
      <c r="GS6653" s="42"/>
      <c r="GT6653" s="42"/>
    </row>
    <row r="6654" spans="32:202" x14ac:dyDescent="0.35">
      <c r="AF6654" s="42"/>
      <c r="AG6654" s="42"/>
      <c r="EX6654" s="42"/>
      <c r="EY6654" s="42"/>
      <c r="GP6654" s="42"/>
      <c r="GQ6654" s="42"/>
      <c r="GR6654" s="42"/>
      <c r="GS6654" s="42"/>
      <c r="GT6654" s="42"/>
    </row>
    <row r="6655" spans="32:202" x14ac:dyDescent="0.35">
      <c r="AF6655" s="42"/>
      <c r="AG6655" s="42"/>
      <c r="EX6655" s="42"/>
      <c r="EY6655" s="42"/>
      <c r="GP6655" s="42"/>
      <c r="GQ6655" s="42"/>
      <c r="GR6655" s="42"/>
      <c r="GS6655" s="42"/>
      <c r="GT6655" s="42"/>
    </row>
    <row r="6656" spans="32:202" x14ac:dyDescent="0.35">
      <c r="AF6656" s="42"/>
      <c r="AG6656" s="42"/>
      <c r="EX6656" s="42"/>
      <c r="EY6656" s="42"/>
      <c r="GP6656" s="42"/>
      <c r="GQ6656" s="42"/>
      <c r="GR6656" s="42"/>
      <c r="GS6656" s="42"/>
      <c r="GT6656" s="42"/>
    </row>
    <row r="6657" spans="32:202" x14ac:dyDescent="0.35">
      <c r="AF6657" s="42"/>
      <c r="AG6657" s="42"/>
      <c r="EX6657" s="42"/>
      <c r="EY6657" s="42"/>
      <c r="GP6657" s="42"/>
      <c r="GQ6657" s="42"/>
      <c r="GR6657" s="42"/>
      <c r="GS6657" s="42"/>
      <c r="GT6657" s="42"/>
    </row>
    <row r="6658" spans="32:202" x14ac:dyDescent="0.35">
      <c r="AF6658" s="42"/>
      <c r="AG6658" s="42"/>
      <c r="EX6658" s="42"/>
      <c r="EY6658" s="42"/>
      <c r="GP6658" s="42"/>
      <c r="GQ6658" s="42"/>
      <c r="GR6658" s="42"/>
      <c r="GS6658" s="42"/>
      <c r="GT6658" s="42"/>
    </row>
    <row r="6659" spans="32:202" x14ac:dyDescent="0.35">
      <c r="AF6659" s="42"/>
      <c r="AG6659" s="42"/>
      <c r="EX6659" s="42"/>
      <c r="EY6659" s="42"/>
      <c r="GP6659" s="42"/>
      <c r="GQ6659" s="42"/>
      <c r="GR6659" s="42"/>
      <c r="GS6659" s="42"/>
      <c r="GT6659" s="42"/>
    </row>
    <row r="6660" spans="32:202" x14ac:dyDescent="0.35">
      <c r="AF6660" s="42"/>
      <c r="AG6660" s="42"/>
      <c r="EX6660" s="42"/>
      <c r="EY6660" s="42"/>
      <c r="GP6660" s="42"/>
      <c r="GQ6660" s="42"/>
      <c r="GR6660" s="42"/>
      <c r="GS6660" s="42"/>
      <c r="GT6660" s="42"/>
    </row>
    <row r="6661" spans="32:202" x14ac:dyDescent="0.35">
      <c r="AF6661" s="42"/>
      <c r="AG6661" s="42"/>
      <c r="EX6661" s="42"/>
      <c r="EY6661" s="42"/>
      <c r="GP6661" s="42"/>
      <c r="GQ6661" s="42"/>
      <c r="GR6661" s="42"/>
      <c r="GS6661" s="42"/>
      <c r="GT6661" s="42"/>
    </row>
    <row r="6662" spans="32:202" x14ac:dyDescent="0.35">
      <c r="AF6662" s="42"/>
      <c r="AG6662" s="42"/>
      <c r="EX6662" s="42"/>
      <c r="EY6662" s="42"/>
      <c r="GP6662" s="42"/>
      <c r="GQ6662" s="42"/>
      <c r="GR6662" s="42"/>
      <c r="GS6662" s="42"/>
      <c r="GT6662" s="42"/>
    </row>
    <row r="6663" spans="32:202" x14ac:dyDescent="0.35">
      <c r="AF6663" s="42"/>
      <c r="AG6663" s="42"/>
      <c r="EX6663" s="42"/>
      <c r="EY6663" s="42"/>
      <c r="GP6663" s="42"/>
      <c r="GQ6663" s="42"/>
      <c r="GR6663" s="42"/>
      <c r="GS6663" s="42"/>
      <c r="GT6663" s="42"/>
    </row>
    <row r="6664" spans="32:202" x14ac:dyDescent="0.35">
      <c r="AF6664" s="42"/>
      <c r="AG6664" s="42"/>
      <c r="EX6664" s="42"/>
      <c r="EY6664" s="42"/>
      <c r="GP6664" s="42"/>
      <c r="GQ6664" s="42"/>
      <c r="GR6664" s="42"/>
      <c r="GS6664" s="42"/>
      <c r="GT6664" s="42"/>
    </row>
    <row r="6665" spans="32:202" x14ac:dyDescent="0.35">
      <c r="AF6665" s="42"/>
      <c r="AG6665" s="42"/>
      <c r="EX6665" s="42"/>
      <c r="EY6665" s="42"/>
      <c r="GP6665" s="42"/>
      <c r="GQ6665" s="42"/>
      <c r="GR6665" s="42"/>
      <c r="GS6665" s="42"/>
      <c r="GT6665" s="42"/>
    </row>
    <row r="6666" spans="32:202" x14ac:dyDescent="0.35">
      <c r="AF6666" s="42"/>
      <c r="AG6666" s="42"/>
      <c r="EX6666" s="42"/>
      <c r="EY6666" s="42"/>
      <c r="GP6666" s="42"/>
      <c r="GQ6666" s="42"/>
      <c r="GR6666" s="42"/>
      <c r="GS6666" s="42"/>
      <c r="GT6666" s="42"/>
    </row>
    <row r="6667" spans="32:202" x14ac:dyDescent="0.35">
      <c r="AF6667" s="42"/>
      <c r="AG6667" s="42"/>
      <c r="EX6667" s="42"/>
      <c r="EY6667" s="42"/>
      <c r="GP6667" s="42"/>
      <c r="GQ6667" s="42"/>
      <c r="GR6667" s="42"/>
      <c r="GS6667" s="42"/>
      <c r="GT6667" s="42"/>
    </row>
    <row r="6668" spans="32:202" x14ac:dyDescent="0.35">
      <c r="AF6668" s="42"/>
      <c r="AG6668" s="42"/>
      <c r="EX6668" s="42"/>
      <c r="EY6668" s="42"/>
      <c r="GP6668" s="42"/>
      <c r="GQ6668" s="42"/>
      <c r="GR6668" s="42"/>
      <c r="GS6668" s="42"/>
      <c r="GT6668" s="42"/>
    </row>
    <row r="6669" spans="32:202" x14ac:dyDescent="0.35">
      <c r="AF6669" s="42"/>
      <c r="AG6669" s="42"/>
      <c r="EX6669" s="42"/>
      <c r="EY6669" s="42"/>
      <c r="GP6669" s="42"/>
      <c r="GQ6669" s="42"/>
      <c r="GR6669" s="42"/>
      <c r="GS6669" s="42"/>
      <c r="GT6669" s="42"/>
    </row>
    <row r="6670" spans="32:202" x14ac:dyDescent="0.35">
      <c r="AF6670" s="42"/>
      <c r="AG6670" s="42"/>
      <c r="EX6670" s="42"/>
      <c r="EY6670" s="42"/>
      <c r="GP6670" s="42"/>
      <c r="GQ6670" s="42"/>
      <c r="GR6670" s="42"/>
      <c r="GS6670" s="42"/>
      <c r="GT6670" s="42"/>
    </row>
    <row r="6671" spans="32:202" x14ac:dyDescent="0.35">
      <c r="AF6671" s="42"/>
      <c r="AG6671" s="42"/>
      <c r="EX6671" s="42"/>
      <c r="EY6671" s="42"/>
      <c r="GP6671" s="42"/>
      <c r="GQ6671" s="42"/>
      <c r="GR6671" s="42"/>
      <c r="GS6671" s="42"/>
      <c r="GT6671" s="42"/>
    </row>
    <row r="6672" spans="32:202" x14ac:dyDescent="0.35">
      <c r="AF6672" s="42"/>
      <c r="AG6672" s="42"/>
      <c r="EX6672" s="42"/>
      <c r="EY6672" s="42"/>
      <c r="GP6672" s="42"/>
      <c r="GQ6672" s="42"/>
      <c r="GR6672" s="42"/>
      <c r="GS6672" s="42"/>
      <c r="GT6672" s="42"/>
    </row>
    <row r="6673" spans="32:202" x14ac:dyDescent="0.35">
      <c r="AF6673" s="42"/>
      <c r="AG6673" s="42"/>
      <c r="EX6673" s="42"/>
      <c r="EY6673" s="42"/>
      <c r="GP6673" s="42"/>
      <c r="GQ6673" s="42"/>
      <c r="GR6673" s="42"/>
      <c r="GS6673" s="42"/>
      <c r="GT6673" s="42"/>
    </row>
    <row r="6674" spans="32:202" x14ac:dyDescent="0.35">
      <c r="AF6674" s="42"/>
      <c r="AG6674" s="42"/>
      <c r="EX6674" s="42"/>
      <c r="EY6674" s="42"/>
      <c r="GP6674" s="42"/>
      <c r="GQ6674" s="42"/>
      <c r="GR6674" s="42"/>
      <c r="GS6674" s="42"/>
      <c r="GT6674" s="42"/>
    </row>
    <row r="6675" spans="32:202" x14ac:dyDescent="0.35">
      <c r="AF6675" s="42"/>
      <c r="AG6675" s="42"/>
      <c r="EX6675" s="42"/>
      <c r="EY6675" s="42"/>
      <c r="GP6675" s="42"/>
      <c r="GQ6675" s="42"/>
      <c r="GR6675" s="42"/>
      <c r="GS6675" s="42"/>
      <c r="GT6675" s="42"/>
    </row>
    <row r="6676" spans="32:202" x14ac:dyDescent="0.35">
      <c r="AF6676" s="42"/>
      <c r="AG6676" s="42"/>
      <c r="EX6676" s="42"/>
      <c r="EY6676" s="42"/>
      <c r="GP6676" s="42"/>
      <c r="GQ6676" s="42"/>
      <c r="GR6676" s="42"/>
      <c r="GS6676" s="42"/>
      <c r="GT6676" s="42"/>
    </row>
    <row r="6677" spans="32:202" x14ac:dyDescent="0.35">
      <c r="AF6677" s="42"/>
      <c r="AG6677" s="42"/>
      <c r="EX6677" s="42"/>
      <c r="EY6677" s="42"/>
      <c r="GP6677" s="42"/>
      <c r="GQ6677" s="42"/>
      <c r="GR6677" s="42"/>
      <c r="GS6677" s="42"/>
      <c r="GT6677" s="42"/>
    </row>
    <row r="6678" spans="32:202" x14ac:dyDescent="0.35">
      <c r="AF6678" s="42"/>
      <c r="AG6678" s="42"/>
      <c r="EX6678" s="42"/>
      <c r="EY6678" s="42"/>
      <c r="GP6678" s="42"/>
      <c r="GQ6678" s="42"/>
      <c r="GR6678" s="42"/>
      <c r="GS6678" s="42"/>
      <c r="GT6678" s="42"/>
    </row>
    <row r="6679" spans="32:202" x14ac:dyDescent="0.35">
      <c r="AF6679" s="42"/>
      <c r="AG6679" s="42"/>
      <c r="EX6679" s="42"/>
      <c r="EY6679" s="42"/>
      <c r="GP6679" s="42"/>
      <c r="GQ6679" s="42"/>
      <c r="GR6679" s="42"/>
      <c r="GS6679" s="42"/>
      <c r="GT6679" s="42"/>
    </row>
    <row r="6680" spans="32:202" x14ac:dyDescent="0.35">
      <c r="AF6680" s="42"/>
      <c r="AG6680" s="42"/>
      <c r="EX6680" s="42"/>
      <c r="EY6680" s="42"/>
      <c r="GP6680" s="42"/>
      <c r="GQ6680" s="42"/>
      <c r="GR6680" s="42"/>
      <c r="GS6680" s="42"/>
      <c r="GT6680" s="42"/>
    </row>
    <row r="6681" spans="32:202" x14ac:dyDescent="0.35">
      <c r="AF6681" s="42"/>
      <c r="AG6681" s="42"/>
      <c r="EX6681" s="42"/>
      <c r="EY6681" s="42"/>
      <c r="GP6681" s="42"/>
      <c r="GQ6681" s="42"/>
      <c r="GR6681" s="42"/>
      <c r="GS6681" s="42"/>
      <c r="GT6681" s="42"/>
    </row>
    <row r="6682" spans="32:202" x14ac:dyDescent="0.35">
      <c r="AF6682" s="42"/>
      <c r="AG6682" s="42"/>
      <c r="EX6682" s="42"/>
      <c r="EY6682" s="42"/>
      <c r="GP6682" s="42"/>
      <c r="GQ6682" s="42"/>
      <c r="GR6682" s="42"/>
      <c r="GS6682" s="42"/>
      <c r="GT6682" s="42"/>
    </row>
    <row r="6683" spans="32:202" x14ac:dyDescent="0.35">
      <c r="AF6683" s="42"/>
      <c r="AG6683" s="42"/>
      <c r="EX6683" s="42"/>
      <c r="EY6683" s="42"/>
      <c r="GP6683" s="42"/>
      <c r="GQ6683" s="42"/>
      <c r="GR6683" s="42"/>
      <c r="GS6683" s="42"/>
      <c r="GT6683" s="42"/>
    </row>
    <row r="6684" spans="32:202" x14ac:dyDescent="0.35">
      <c r="AF6684" s="42"/>
      <c r="AG6684" s="42"/>
      <c r="EX6684" s="42"/>
      <c r="EY6684" s="42"/>
      <c r="GP6684" s="42"/>
      <c r="GQ6684" s="42"/>
      <c r="GR6684" s="42"/>
      <c r="GS6684" s="42"/>
      <c r="GT6684" s="42"/>
    </row>
    <row r="6685" spans="32:202" x14ac:dyDescent="0.35">
      <c r="AF6685" s="42"/>
      <c r="AG6685" s="42"/>
      <c r="EX6685" s="42"/>
      <c r="EY6685" s="42"/>
      <c r="GP6685" s="42"/>
      <c r="GQ6685" s="42"/>
      <c r="GR6685" s="42"/>
      <c r="GS6685" s="42"/>
      <c r="GT6685" s="42"/>
    </row>
    <row r="6686" spans="32:202" x14ac:dyDescent="0.35">
      <c r="AF6686" s="42"/>
      <c r="AG6686" s="42"/>
      <c r="EX6686" s="42"/>
      <c r="EY6686" s="42"/>
      <c r="GP6686" s="42"/>
      <c r="GQ6686" s="42"/>
      <c r="GR6686" s="42"/>
      <c r="GS6686" s="42"/>
      <c r="GT6686" s="42"/>
    </row>
    <row r="6687" spans="32:202" x14ac:dyDescent="0.35">
      <c r="AF6687" s="42"/>
      <c r="AG6687" s="42"/>
      <c r="EX6687" s="42"/>
      <c r="EY6687" s="42"/>
      <c r="GP6687" s="42"/>
      <c r="GQ6687" s="42"/>
      <c r="GR6687" s="42"/>
      <c r="GS6687" s="42"/>
      <c r="GT6687" s="42"/>
    </row>
    <row r="6688" spans="32:202" x14ac:dyDescent="0.35">
      <c r="AF6688" s="42"/>
      <c r="AG6688" s="42"/>
      <c r="EX6688" s="42"/>
      <c r="EY6688" s="42"/>
      <c r="GP6688" s="42"/>
      <c r="GQ6688" s="42"/>
      <c r="GR6688" s="42"/>
      <c r="GS6688" s="42"/>
      <c r="GT6688" s="42"/>
    </row>
    <row r="6689" spans="32:202" x14ac:dyDescent="0.35">
      <c r="AF6689" s="42"/>
      <c r="AG6689" s="42"/>
      <c r="EX6689" s="42"/>
      <c r="EY6689" s="42"/>
      <c r="GP6689" s="42"/>
      <c r="GQ6689" s="42"/>
      <c r="GR6689" s="42"/>
      <c r="GS6689" s="42"/>
      <c r="GT6689" s="42"/>
    </row>
    <row r="6690" spans="32:202" x14ac:dyDescent="0.35">
      <c r="AF6690" s="42"/>
      <c r="AG6690" s="42"/>
      <c r="EX6690" s="42"/>
      <c r="EY6690" s="42"/>
      <c r="GP6690" s="42"/>
      <c r="GQ6690" s="42"/>
      <c r="GR6690" s="42"/>
      <c r="GS6690" s="42"/>
      <c r="GT6690" s="42"/>
    </row>
    <row r="6691" spans="32:202" x14ac:dyDescent="0.35">
      <c r="AF6691" s="42"/>
      <c r="AG6691" s="42"/>
      <c r="EX6691" s="42"/>
      <c r="EY6691" s="42"/>
      <c r="GP6691" s="42"/>
      <c r="GQ6691" s="42"/>
      <c r="GR6691" s="42"/>
      <c r="GS6691" s="42"/>
      <c r="GT6691" s="42"/>
    </row>
    <row r="6692" spans="32:202" x14ac:dyDescent="0.35">
      <c r="AF6692" s="42"/>
      <c r="AG6692" s="42"/>
      <c r="EX6692" s="42"/>
      <c r="EY6692" s="42"/>
      <c r="GP6692" s="42"/>
      <c r="GQ6692" s="42"/>
      <c r="GR6692" s="42"/>
      <c r="GS6692" s="42"/>
      <c r="GT6692" s="42"/>
    </row>
    <row r="6693" spans="32:202" x14ac:dyDescent="0.35">
      <c r="AF6693" s="42"/>
      <c r="AG6693" s="42"/>
      <c r="EX6693" s="42"/>
      <c r="EY6693" s="42"/>
      <c r="GP6693" s="42"/>
      <c r="GQ6693" s="42"/>
      <c r="GR6693" s="42"/>
      <c r="GS6693" s="42"/>
      <c r="GT6693" s="42"/>
    </row>
    <row r="6694" spans="32:202" x14ac:dyDescent="0.35">
      <c r="AF6694" s="42"/>
      <c r="AG6694" s="42"/>
      <c r="EX6694" s="42"/>
      <c r="EY6694" s="42"/>
      <c r="GP6694" s="42"/>
      <c r="GQ6694" s="42"/>
      <c r="GR6694" s="42"/>
      <c r="GS6694" s="42"/>
      <c r="GT6694" s="42"/>
    </row>
    <row r="6695" spans="32:202" x14ac:dyDescent="0.35">
      <c r="AF6695" s="42"/>
      <c r="AG6695" s="42"/>
      <c r="EX6695" s="42"/>
      <c r="EY6695" s="42"/>
      <c r="GP6695" s="42"/>
      <c r="GQ6695" s="42"/>
      <c r="GR6695" s="42"/>
      <c r="GS6695" s="42"/>
      <c r="GT6695" s="42"/>
    </row>
    <row r="6696" spans="32:202" x14ac:dyDescent="0.35">
      <c r="AF6696" s="42"/>
      <c r="AG6696" s="42"/>
      <c r="EX6696" s="42"/>
      <c r="EY6696" s="42"/>
      <c r="GP6696" s="42"/>
      <c r="GQ6696" s="42"/>
      <c r="GR6696" s="42"/>
      <c r="GS6696" s="42"/>
      <c r="GT6696" s="42"/>
    </row>
    <row r="6697" spans="32:202" x14ac:dyDescent="0.35">
      <c r="AF6697" s="42"/>
      <c r="AG6697" s="42"/>
      <c r="EX6697" s="42"/>
      <c r="EY6697" s="42"/>
      <c r="GP6697" s="42"/>
      <c r="GQ6697" s="42"/>
      <c r="GR6697" s="42"/>
      <c r="GS6697" s="42"/>
      <c r="GT6697" s="42"/>
    </row>
    <row r="6698" spans="32:202" x14ac:dyDescent="0.35">
      <c r="AF6698" s="42"/>
      <c r="AG6698" s="42"/>
      <c r="EX6698" s="42"/>
      <c r="EY6698" s="42"/>
      <c r="GP6698" s="42"/>
      <c r="GQ6698" s="42"/>
      <c r="GR6698" s="42"/>
      <c r="GS6698" s="42"/>
      <c r="GT6698" s="42"/>
    </row>
    <row r="6699" spans="32:202" x14ac:dyDescent="0.35">
      <c r="AF6699" s="42"/>
      <c r="AG6699" s="42"/>
      <c r="EX6699" s="42"/>
      <c r="EY6699" s="42"/>
      <c r="GP6699" s="42"/>
      <c r="GQ6699" s="42"/>
      <c r="GR6699" s="42"/>
      <c r="GS6699" s="42"/>
      <c r="GT6699" s="42"/>
    </row>
    <row r="6700" spans="32:202" x14ac:dyDescent="0.35">
      <c r="AF6700" s="42"/>
      <c r="AG6700" s="42"/>
      <c r="EX6700" s="42"/>
      <c r="EY6700" s="42"/>
      <c r="GP6700" s="42"/>
      <c r="GQ6700" s="42"/>
      <c r="GR6700" s="42"/>
      <c r="GS6700" s="42"/>
      <c r="GT6700" s="42"/>
    </row>
    <row r="6701" spans="32:202" x14ac:dyDescent="0.35">
      <c r="AF6701" s="42"/>
      <c r="AG6701" s="42"/>
      <c r="EX6701" s="42"/>
      <c r="EY6701" s="42"/>
      <c r="GP6701" s="42"/>
      <c r="GQ6701" s="42"/>
      <c r="GR6701" s="42"/>
      <c r="GS6701" s="42"/>
      <c r="GT6701" s="42"/>
    </row>
    <row r="6702" spans="32:202" x14ac:dyDescent="0.35">
      <c r="AF6702" s="42"/>
      <c r="AG6702" s="42"/>
      <c r="EX6702" s="42"/>
      <c r="EY6702" s="42"/>
      <c r="GP6702" s="42"/>
      <c r="GQ6702" s="42"/>
      <c r="GR6702" s="42"/>
      <c r="GS6702" s="42"/>
      <c r="GT6702" s="42"/>
    </row>
    <row r="6703" spans="32:202" x14ac:dyDescent="0.35">
      <c r="AF6703" s="42"/>
      <c r="AG6703" s="42"/>
      <c r="EX6703" s="42"/>
      <c r="EY6703" s="42"/>
      <c r="GP6703" s="42"/>
      <c r="GQ6703" s="42"/>
      <c r="GR6703" s="42"/>
      <c r="GS6703" s="42"/>
      <c r="GT6703" s="42"/>
    </row>
    <row r="6704" spans="32:202" x14ac:dyDescent="0.35">
      <c r="AF6704" s="42"/>
      <c r="AG6704" s="42"/>
      <c r="EX6704" s="42"/>
      <c r="EY6704" s="42"/>
      <c r="GP6704" s="42"/>
      <c r="GQ6704" s="42"/>
      <c r="GR6704" s="42"/>
      <c r="GS6704" s="42"/>
      <c r="GT6704" s="42"/>
    </row>
    <row r="6705" spans="32:202" x14ac:dyDescent="0.35">
      <c r="AF6705" s="42"/>
      <c r="AG6705" s="42"/>
      <c r="EX6705" s="42"/>
      <c r="EY6705" s="42"/>
      <c r="GP6705" s="42"/>
      <c r="GQ6705" s="42"/>
      <c r="GR6705" s="42"/>
      <c r="GS6705" s="42"/>
      <c r="GT6705" s="42"/>
    </row>
    <row r="6706" spans="32:202" x14ac:dyDescent="0.35">
      <c r="AF6706" s="42"/>
      <c r="AG6706" s="42"/>
      <c r="EX6706" s="42"/>
      <c r="EY6706" s="42"/>
      <c r="GP6706" s="42"/>
      <c r="GQ6706" s="42"/>
      <c r="GR6706" s="42"/>
      <c r="GS6706" s="42"/>
      <c r="GT6706" s="42"/>
    </row>
    <row r="6707" spans="32:202" x14ac:dyDescent="0.35">
      <c r="AF6707" s="42"/>
      <c r="AG6707" s="42"/>
      <c r="EX6707" s="42"/>
      <c r="EY6707" s="42"/>
      <c r="GP6707" s="42"/>
      <c r="GQ6707" s="42"/>
      <c r="GR6707" s="42"/>
      <c r="GS6707" s="42"/>
      <c r="GT6707" s="42"/>
    </row>
    <row r="6708" spans="32:202" x14ac:dyDescent="0.35">
      <c r="AF6708" s="42"/>
      <c r="AG6708" s="42"/>
      <c r="EX6708" s="42"/>
      <c r="EY6708" s="42"/>
      <c r="GP6708" s="42"/>
      <c r="GQ6708" s="42"/>
      <c r="GR6708" s="42"/>
      <c r="GS6708" s="42"/>
      <c r="GT6708" s="42"/>
    </row>
    <row r="6709" spans="32:202" x14ac:dyDescent="0.35">
      <c r="AF6709" s="42"/>
      <c r="AG6709" s="42"/>
      <c r="EX6709" s="42"/>
      <c r="EY6709" s="42"/>
      <c r="GP6709" s="42"/>
      <c r="GQ6709" s="42"/>
      <c r="GR6709" s="42"/>
      <c r="GS6709" s="42"/>
      <c r="GT6709" s="42"/>
    </row>
    <row r="6710" spans="32:202" x14ac:dyDescent="0.35">
      <c r="AF6710" s="42"/>
      <c r="AG6710" s="42"/>
      <c r="EX6710" s="42"/>
      <c r="EY6710" s="42"/>
      <c r="GP6710" s="42"/>
      <c r="GQ6710" s="42"/>
      <c r="GR6710" s="42"/>
      <c r="GS6710" s="42"/>
      <c r="GT6710" s="42"/>
    </row>
    <row r="6711" spans="32:202" x14ac:dyDescent="0.35">
      <c r="AF6711" s="42"/>
      <c r="AG6711" s="42"/>
      <c r="EX6711" s="42"/>
      <c r="EY6711" s="42"/>
      <c r="GP6711" s="42"/>
      <c r="GQ6711" s="42"/>
      <c r="GR6711" s="42"/>
      <c r="GS6711" s="42"/>
      <c r="GT6711" s="42"/>
    </row>
    <row r="6712" spans="32:202" x14ac:dyDescent="0.35">
      <c r="AF6712" s="42"/>
      <c r="AG6712" s="42"/>
      <c r="EX6712" s="42"/>
      <c r="EY6712" s="42"/>
      <c r="GP6712" s="42"/>
      <c r="GQ6712" s="42"/>
      <c r="GR6712" s="42"/>
      <c r="GS6712" s="42"/>
      <c r="GT6712" s="42"/>
    </row>
    <row r="6713" spans="32:202" x14ac:dyDescent="0.35">
      <c r="AF6713" s="42"/>
      <c r="AG6713" s="42"/>
      <c r="EX6713" s="42"/>
      <c r="EY6713" s="42"/>
      <c r="GP6713" s="42"/>
      <c r="GQ6713" s="42"/>
      <c r="GR6713" s="42"/>
      <c r="GS6713" s="42"/>
      <c r="GT6713" s="42"/>
    </row>
    <row r="6714" spans="32:202" x14ac:dyDescent="0.35">
      <c r="AF6714" s="42"/>
      <c r="AG6714" s="42"/>
      <c r="EX6714" s="42"/>
      <c r="EY6714" s="42"/>
      <c r="GP6714" s="42"/>
      <c r="GQ6714" s="42"/>
      <c r="GR6714" s="42"/>
      <c r="GS6714" s="42"/>
      <c r="GT6714" s="42"/>
    </row>
    <row r="6715" spans="32:202" x14ac:dyDescent="0.35">
      <c r="AF6715" s="42"/>
      <c r="AG6715" s="42"/>
      <c r="EX6715" s="42"/>
      <c r="EY6715" s="42"/>
      <c r="GP6715" s="42"/>
      <c r="GQ6715" s="42"/>
      <c r="GR6715" s="42"/>
      <c r="GS6715" s="42"/>
      <c r="GT6715" s="42"/>
    </row>
    <row r="6716" spans="32:202" x14ac:dyDescent="0.35">
      <c r="AF6716" s="42"/>
      <c r="AG6716" s="42"/>
      <c r="EX6716" s="42"/>
      <c r="EY6716" s="42"/>
      <c r="GP6716" s="42"/>
      <c r="GQ6716" s="42"/>
      <c r="GR6716" s="42"/>
      <c r="GS6716" s="42"/>
      <c r="GT6716" s="42"/>
    </row>
    <row r="6717" spans="32:202" x14ac:dyDescent="0.35">
      <c r="AF6717" s="42"/>
      <c r="AG6717" s="42"/>
      <c r="EX6717" s="42"/>
      <c r="EY6717" s="42"/>
      <c r="GP6717" s="42"/>
      <c r="GQ6717" s="42"/>
      <c r="GR6717" s="42"/>
      <c r="GS6717" s="42"/>
      <c r="GT6717" s="42"/>
    </row>
    <row r="6718" spans="32:202" x14ac:dyDescent="0.35">
      <c r="AF6718" s="42"/>
      <c r="AG6718" s="42"/>
      <c r="EX6718" s="42"/>
      <c r="EY6718" s="42"/>
      <c r="GP6718" s="42"/>
      <c r="GQ6718" s="42"/>
      <c r="GR6718" s="42"/>
      <c r="GS6718" s="42"/>
      <c r="GT6718" s="42"/>
    </row>
    <row r="6719" spans="32:202" x14ac:dyDescent="0.35">
      <c r="AF6719" s="42"/>
      <c r="AG6719" s="42"/>
      <c r="EX6719" s="42"/>
      <c r="EY6719" s="42"/>
      <c r="GP6719" s="42"/>
      <c r="GQ6719" s="42"/>
      <c r="GR6719" s="42"/>
      <c r="GS6719" s="42"/>
      <c r="GT6719" s="42"/>
    </row>
    <row r="6720" spans="32:202" x14ac:dyDescent="0.35">
      <c r="AF6720" s="42"/>
      <c r="AG6720" s="42"/>
      <c r="EX6720" s="42"/>
      <c r="EY6720" s="42"/>
      <c r="GP6720" s="42"/>
      <c r="GQ6720" s="42"/>
      <c r="GR6720" s="42"/>
      <c r="GS6720" s="42"/>
      <c r="GT6720" s="42"/>
    </row>
    <row r="6721" spans="32:202" x14ac:dyDescent="0.35">
      <c r="AF6721" s="42"/>
      <c r="AG6721" s="42"/>
      <c r="EX6721" s="42"/>
      <c r="EY6721" s="42"/>
      <c r="GP6721" s="42"/>
      <c r="GQ6721" s="42"/>
      <c r="GR6721" s="42"/>
      <c r="GS6721" s="42"/>
      <c r="GT6721" s="42"/>
    </row>
    <row r="6722" spans="32:202" x14ac:dyDescent="0.35">
      <c r="AF6722" s="42"/>
      <c r="AG6722" s="42"/>
      <c r="EX6722" s="42"/>
      <c r="EY6722" s="42"/>
      <c r="GP6722" s="42"/>
      <c r="GQ6722" s="42"/>
      <c r="GR6722" s="42"/>
      <c r="GS6722" s="42"/>
      <c r="GT6722" s="42"/>
    </row>
    <row r="6723" spans="32:202" x14ac:dyDescent="0.35">
      <c r="AF6723" s="42"/>
      <c r="AG6723" s="42"/>
      <c r="EX6723" s="42"/>
      <c r="EY6723" s="42"/>
      <c r="GP6723" s="42"/>
      <c r="GQ6723" s="42"/>
      <c r="GR6723" s="42"/>
      <c r="GS6723" s="42"/>
      <c r="GT6723" s="42"/>
    </row>
    <row r="6724" spans="32:202" x14ac:dyDescent="0.35">
      <c r="AF6724" s="42"/>
      <c r="AG6724" s="42"/>
      <c r="EX6724" s="42"/>
      <c r="EY6724" s="42"/>
      <c r="GP6724" s="42"/>
      <c r="GQ6724" s="42"/>
      <c r="GR6724" s="42"/>
      <c r="GS6724" s="42"/>
      <c r="GT6724" s="42"/>
    </row>
    <row r="6725" spans="32:202" x14ac:dyDescent="0.35">
      <c r="AF6725" s="42"/>
      <c r="AG6725" s="42"/>
      <c r="EX6725" s="42"/>
      <c r="EY6725" s="42"/>
      <c r="GP6725" s="42"/>
      <c r="GQ6725" s="42"/>
      <c r="GR6725" s="42"/>
      <c r="GS6725" s="42"/>
      <c r="GT6725" s="42"/>
    </row>
    <row r="6726" spans="32:202" x14ac:dyDescent="0.35">
      <c r="AF6726" s="42"/>
      <c r="AG6726" s="42"/>
      <c r="EX6726" s="42"/>
      <c r="EY6726" s="42"/>
      <c r="GP6726" s="42"/>
      <c r="GQ6726" s="42"/>
      <c r="GR6726" s="42"/>
      <c r="GS6726" s="42"/>
      <c r="GT6726" s="42"/>
    </row>
    <row r="6727" spans="32:202" x14ac:dyDescent="0.35">
      <c r="AF6727" s="42"/>
      <c r="AG6727" s="42"/>
      <c r="EX6727" s="42"/>
      <c r="EY6727" s="42"/>
      <c r="GP6727" s="42"/>
      <c r="GQ6727" s="42"/>
      <c r="GR6727" s="42"/>
      <c r="GS6727" s="42"/>
      <c r="GT6727" s="42"/>
    </row>
    <row r="6728" spans="32:202" x14ac:dyDescent="0.35">
      <c r="AF6728" s="42"/>
      <c r="AG6728" s="42"/>
      <c r="EX6728" s="42"/>
      <c r="EY6728" s="42"/>
      <c r="GP6728" s="42"/>
      <c r="GQ6728" s="42"/>
      <c r="GR6728" s="42"/>
      <c r="GS6728" s="42"/>
      <c r="GT6728" s="42"/>
    </row>
    <row r="6729" spans="32:202" x14ac:dyDescent="0.35">
      <c r="AF6729" s="42"/>
      <c r="AG6729" s="42"/>
      <c r="EX6729" s="42"/>
      <c r="EY6729" s="42"/>
      <c r="GP6729" s="42"/>
      <c r="GQ6729" s="42"/>
      <c r="GR6729" s="42"/>
      <c r="GS6729" s="42"/>
      <c r="GT6729" s="42"/>
    </row>
    <row r="6730" spans="32:202" x14ac:dyDescent="0.35">
      <c r="AF6730" s="42"/>
      <c r="AG6730" s="42"/>
      <c r="EX6730" s="42"/>
      <c r="EY6730" s="42"/>
      <c r="GP6730" s="42"/>
      <c r="GQ6730" s="42"/>
      <c r="GR6730" s="42"/>
      <c r="GS6730" s="42"/>
      <c r="GT6730" s="42"/>
    </row>
    <row r="6731" spans="32:202" x14ac:dyDescent="0.35">
      <c r="AF6731" s="42"/>
      <c r="AG6731" s="42"/>
      <c r="EX6731" s="42"/>
      <c r="EY6731" s="42"/>
      <c r="GP6731" s="42"/>
      <c r="GQ6731" s="42"/>
      <c r="GR6731" s="42"/>
      <c r="GS6731" s="42"/>
      <c r="GT6731" s="42"/>
    </row>
    <row r="6732" spans="32:202" x14ac:dyDescent="0.35">
      <c r="AF6732" s="42"/>
      <c r="AG6732" s="42"/>
      <c r="EX6732" s="42"/>
      <c r="EY6732" s="42"/>
      <c r="GP6732" s="42"/>
      <c r="GQ6732" s="42"/>
      <c r="GR6732" s="42"/>
      <c r="GS6732" s="42"/>
      <c r="GT6732" s="42"/>
    </row>
    <row r="6733" spans="32:202" x14ac:dyDescent="0.35">
      <c r="AF6733" s="42"/>
      <c r="AG6733" s="42"/>
      <c r="EX6733" s="42"/>
      <c r="EY6733" s="42"/>
      <c r="GP6733" s="42"/>
      <c r="GQ6733" s="42"/>
      <c r="GR6733" s="42"/>
      <c r="GS6733" s="42"/>
      <c r="GT6733" s="42"/>
    </row>
    <row r="6734" spans="32:202" x14ac:dyDescent="0.35">
      <c r="AF6734" s="42"/>
      <c r="AG6734" s="42"/>
      <c r="EX6734" s="42"/>
      <c r="EY6734" s="42"/>
      <c r="GP6734" s="42"/>
      <c r="GQ6734" s="42"/>
      <c r="GR6734" s="42"/>
      <c r="GS6734" s="42"/>
      <c r="GT6734" s="42"/>
    </row>
    <row r="6735" spans="32:202" x14ac:dyDescent="0.35">
      <c r="AF6735" s="42"/>
      <c r="AG6735" s="42"/>
      <c r="EX6735" s="42"/>
      <c r="EY6735" s="42"/>
      <c r="GP6735" s="42"/>
      <c r="GQ6735" s="42"/>
      <c r="GR6735" s="42"/>
      <c r="GS6735" s="42"/>
      <c r="GT6735" s="42"/>
    </row>
    <row r="6736" spans="32:202" x14ac:dyDescent="0.35">
      <c r="AF6736" s="42"/>
      <c r="AG6736" s="42"/>
      <c r="EX6736" s="42"/>
      <c r="EY6736" s="42"/>
      <c r="GP6736" s="42"/>
      <c r="GQ6736" s="42"/>
      <c r="GR6736" s="42"/>
      <c r="GS6736" s="42"/>
      <c r="GT6736" s="42"/>
    </row>
    <row r="6737" spans="32:202" x14ac:dyDescent="0.35">
      <c r="AF6737" s="42"/>
      <c r="AG6737" s="42"/>
      <c r="EX6737" s="42"/>
      <c r="EY6737" s="42"/>
      <c r="GP6737" s="42"/>
      <c r="GQ6737" s="42"/>
      <c r="GR6737" s="42"/>
      <c r="GS6737" s="42"/>
      <c r="GT6737" s="42"/>
    </row>
    <row r="6738" spans="32:202" x14ac:dyDescent="0.35">
      <c r="AF6738" s="42"/>
      <c r="AG6738" s="42"/>
      <c r="EX6738" s="42"/>
      <c r="EY6738" s="42"/>
      <c r="GP6738" s="42"/>
      <c r="GQ6738" s="42"/>
      <c r="GR6738" s="42"/>
      <c r="GS6738" s="42"/>
      <c r="GT6738" s="42"/>
    </row>
    <row r="6739" spans="32:202" x14ac:dyDescent="0.35">
      <c r="AF6739" s="42"/>
      <c r="AG6739" s="42"/>
      <c r="EX6739" s="42"/>
      <c r="EY6739" s="42"/>
      <c r="GP6739" s="42"/>
      <c r="GQ6739" s="42"/>
      <c r="GR6739" s="42"/>
      <c r="GS6739" s="42"/>
      <c r="GT6739" s="42"/>
    </row>
    <row r="6740" spans="32:202" x14ac:dyDescent="0.35">
      <c r="AF6740" s="42"/>
      <c r="AG6740" s="42"/>
      <c r="EX6740" s="42"/>
      <c r="EY6740" s="42"/>
      <c r="GP6740" s="42"/>
      <c r="GQ6740" s="42"/>
      <c r="GR6740" s="42"/>
      <c r="GS6740" s="42"/>
      <c r="GT6740" s="42"/>
    </row>
    <row r="6741" spans="32:202" x14ac:dyDescent="0.35">
      <c r="AF6741" s="42"/>
      <c r="AG6741" s="42"/>
      <c r="EX6741" s="42"/>
      <c r="EY6741" s="42"/>
      <c r="GP6741" s="42"/>
      <c r="GQ6741" s="42"/>
      <c r="GR6741" s="42"/>
      <c r="GS6741" s="42"/>
      <c r="GT6741" s="42"/>
    </row>
    <row r="6742" spans="32:202" x14ac:dyDescent="0.35">
      <c r="AF6742" s="42"/>
      <c r="AG6742" s="42"/>
      <c r="EX6742" s="42"/>
      <c r="EY6742" s="42"/>
      <c r="GP6742" s="42"/>
      <c r="GQ6742" s="42"/>
      <c r="GR6742" s="42"/>
      <c r="GS6742" s="42"/>
      <c r="GT6742" s="42"/>
    </row>
    <row r="6743" spans="32:202" x14ac:dyDescent="0.35">
      <c r="AF6743" s="42"/>
      <c r="AG6743" s="42"/>
      <c r="EX6743" s="42"/>
      <c r="EY6743" s="42"/>
      <c r="GP6743" s="42"/>
      <c r="GQ6743" s="42"/>
      <c r="GR6743" s="42"/>
      <c r="GS6743" s="42"/>
      <c r="GT6743" s="42"/>
    </row>
    <row r="6744" spans="32:202" x14ac:dyDescent="0.35">
      <c r="AF6744" s="42"/>
      <c r="AG6744" s="42"/>
      <c r="EX6744" s="42"/>
      <c r="EY6744" s="42"/>
      <c r="GP6744" s="42"/>
      <c r="GQ6744" s="42"/>
      <c r="GR6744" s="42"/>
      <c r="GS6744" s="42"/>
      <c r="GT6744" s="42"/>
    </row>
    <row r="6745" spans="32:202" x14ac:dyDescent="0.35">
      <c r="AF6745" s="42"/>
      <c r="AG6745" s="42"/>
      <c r="EX6745" s="42"/>
      <c r="EY6745" s="42"/>
      <c r="GP6745" s="42"/>
      <c r="GQ6745" s="42"/>
      <c r="GR6745" s="42"/>
      <c r="GS6745" s="42"/>
      <c r="GT6745" s="42"/>
    </row>
    <row r="6746" spans="32:202" x14ac:dyDescent="0.35">
      <c r="AF6746" s="42"/>
      <c r="AG6746" s="42"/>
      <c r="EX6746" s="42"/>
      <c r="EY6746" s="42"/>
      <c r="GP6746" s="42"/>
      <c r="GQ6746" s="42"/>
      <c r="GR6746" s="42"/>
      <c r="GS6746" s="42"/>
      <c r="GT6746" s="42"/>
    </row>
    <row r="6747" spans="32:202" x14ac:dyDescent="0.35">
      <c r="AF6747" s="42"/>
      <c r="AG6747" s="42"/>
      <c r="EX6747" s="42"/>
      <c r="EY6747" s="42"/>
      <c r="GP6747" s="42"/>
      <c r="GQ6747" s="42"/>
      <c r="GR6747" s="42"/>
      <c r="GS6747" s="42"/>
      <c r="GT6747" s="42"/>
    </row>
    <row r="6748" spans="32:202" x14ac:dyDescent="0.35">
      <c r="AF6748" s="42"/>
      <c r="AG6748" s="42"/>
      <c r="EX6748" s="42"/>
      <c r="EY6748" s="42"/>
      <c r="GP6748" s="42"/>
      <c r="GQ6748" s="42"/>
      <c r="GR6748" s="42"/>
      <c r="GS6748" s="42"/>
      <c r="GT6748" s="42"/>
    </row>
    <row r="6749" spans="32:202" x14ac:dyDescent="0.35">
      <c r="AF6749" s="42"/>
      <c r="AG6749" s="42"/>
      <c r="EX6749" s="42"/>
      <c r="EY6749" s="42"/>
      <c r="GP6749" s="42"/>
      <c r="GQ6749" s="42"/>
      <c r="GR6749" s="42"/>
      <c r="GS6749" s="42"/>
      <c r="GT6749" s="42"/>
    </row>
    <row r="6750" spans="32:202" x14ac:dyDescent="0.35">
      <c r="AF6750" s="42"/>
      <c r="AG6750" s="42"/>
      <c r="EX6750" s="42"/>
      <c r="EY6750" s="42"/>
      <c r="GP6750" s="42"/>
      <c r="GQ6750" s="42"/>
      <c r="GR6750" s="42"/>
      <c r="GS6750" s="42"/>
      <c r="GT6750" s="42"/>
    </row>
    <row r="6751" spans="32:202" x14ac:dyDescent="0.35">
      <c r="AF6751" s="42"/>
      <c r="AG6751" s="42"/>
      <c r="EX6751" s="42"/>
      <c r="EY6751" s="42"/>
      <c r="GP6751" s="42"/>
      <c r="GQ6751" s="42"/>
      <c r="GR6751" s="42"/>
      <c r="GS6751" s="42"/>
      <c r="GT6751" s="42"/>
    </row>
    <row r="6752" spans="32:202" x14ac:dyDescent="0.35">
      <c r="AF6752" s="42"/>
      <c r="AG6752" s="42"/>
      <c r="EX6752" s="42"/>
      <c r="EY6752" s="42"/>
      <c r="GP6752" s="42"/>
      <c r="GQ6752" s="42"/>
      <c r="GR6752" s="42"/>
      <c r="GS6752" s="42"/>
      <c r="GT6752" s="42"/>
    </row>
    <row r="6753" spans="32:202" x14ac:dyDescent="0.35">
      <c r="AF6753" s="42"/>
      <c r="AG6753" s="42"/>
      <c r="EX6753" s="42"/>
      <c r="EY6753" s="42"/>
      <c r="GP6753" s="42"/>
      <c r="GQ6753" s="42"/>
      <c r="GR6753" s="42"/>
      <c r="GS6753" s="42"/>
      <c r="GT6753" s="42"/>
    </row>
    <row r="6754" spans="32:202" x14ac:dyDescent="0.35">
      <c r="AF6754" s="42"/>
      <c r="AG6754" s="42"/>
      <c r="EX6754" s="42"/>
      <c r="EY6754" s="42"/>
      <c r="GP6754" s="42"/>
      <c r="GQ6754" s="42"/>
      <c r="GR6754" s="42"/>
      <c r="GS6754" s="42"/>
      <c r="GT6754" s="42"/>
    </row>
    <row r="6755" spans="32:202" x14ac:dyDescent="0.35">
      <c r="AF6755" s="42"/>
      <c r="AG6755" s="42"/>
      <c r="EX6755" s="42"/>
      <c r="EY6755" s="42"/>
      <c r="GP6755" s="42"/>
      <c r="GQ6755" s="42"/>
      <c r="GR6755" s="42"/>
      <c r="GS6755" s="42"/>
      <c r="GT6755" s="42"/>
    </row>
    <row r="6756" spans="32:202" x14ac:dyDescent="0.35">
      <c r="AF6756" s="42"/>
      <c r="AG6756" s="42"/>
      <c r="EX6756" s="42"/>
      <c r="EY6756" s="42"/>
      <c r="GP6756" s="42"/>
      <c r="GQ6756" s="42"/>
      <c r="GR6756" s="42"/>
      <c r="GS6756" s="42"/>
      <c r="GT6756" s="42"/>
    </row>
    <row r="6757" spans="32:202" x14ac:dyDescent="0.35">
      <c r="AF6757" s="42"/>
      <c r="AG6757" s="42"/>
      <c r="EX6757" s="42"/>
      <c r="EY6757" s="42"/>
      <c r="GP6757" s="42"/>
      <c r="GQ6757" s="42"/>
      <c r="GR6757" s="42"/>
      <c r="GS6757" s="42"/>
      <c r="GT6757" s="42"/>
    </row>
    <row r="6758" spans="32:202" x14ac:dyDescent="0.35">
      <c r="AF6758" s="42"/>
      <c r="AG6758" s="42"/>
      <c r="EX6758" s="42"/>
      <c r="EY6758" s="42"/>
      <c r="GP6758" s="42"/>
      <c r="GQ6758" s="42"/>
      <c r="GR6758" s="42"/>
      <c r="GS6758" s="42"/>
      <c r="GT6758" s="42"/>
    </row>
    <row r="6759" spans="32:202" x14ac:dyDescent="0.35">
      <c r="AF6759" s="42"/>
      <c r="AG6759" s="42"/>
      <c r="EX6759" s="42"/>
      <c r="EY6759" s="42"/>
      <c r="GP6759" s="42"/>
      <c r="GQ6759" s="42"/>
      <c r="GR6759" s="42"/>
      <c r="GS6759" s="42"/>
      <c r="GT6759" s="42"/>
    </row>
    <row r="6760" spans="32:202" x14ac:dyDescent="0.35">
      <c r="AF6760" s="42"/>
      <c r="AG6760" s="42"/>
      <c r="EX6760" s="42"/>
      <c r="EY6760" s="42"/>
      <c r="GP6760" s="42"/>
      <c r="GQ6760" s="42"/>
      <c r="GR6760" s="42"/>
      <c r="GS6760" s="42"/>
      <c r="GT6760" s="42"/>
    </row>
    <row r="6761" spans="32:202" x14ac:dyDescent="0.35">
      <c r="AF6761" s="42"/>
      <c r="AG6761" s="42"/>
      <c r="EX6761" s="42"/>
      <c r="EY6761" s="42"/>
      <c r="GP6761" s="42"/>
      <c r="GQ6761" s="42"/>
      <c r="GR6761" s="42"/>
      <c r="GS6761" s="42"/>
      <c r="GT6761" s="42"/>
    </row>
    <row r="6762" spans="32:202" x14ac:dyDescent="0.35">
      <c r="AF6762" s="42"/>
      <c r="AG6762" s="42"/>
      <c r="EX6762" s="42"/>
      <c r="EY6762" s="42"/>
      <c r="GP6762" s="42"/>
      <c r="GQ6762" s="42"/>
      <c r="GR6762" s="42"/>
      <c r="GS6762" s="42"/>
      <c r="GT6762" s="42"/>
    </row>
    <row r="6763" spans="32:202" x14ac:dyDescent="0.35">
      <c r="AF6763" s="42"/>
      <c r="AG6763" s="42"/>
      <c r="EX6763" s="42"/>
      <c r="EY6763" s="42"/>
      <c r="GP6763" s="42"/>
      <c r="GQ6763" s="42"/>
      <c r="GR6763" s="42"/>
      <c r="GS6763" s="42"/>
      <c r="GT6763" s="42"/>
    </row>
    <row r="6764" spans="32:202" x14ac:dyDescent="0.35">
      <c r="AF6764" s="42"/>
      <c r="AG6764" s="42"/>
      <c r="EX6764" s="42"/>
      <c r="EY6764" s="42"/>
      <c r="GP6764" s="42"/>
      <c r="GQ6764" s="42"/>
      <c r="GR6764" s="42"/>
      <c r="GS6764" s="42"/>
      <c r="GT6764" s="42"/>
    </row>
    <row r="6765" spans="32:202" x14ac:dyDescent="0.35">
      <c r="AF6765" s="42"/>
      <c r="AG6765" s="42"/>
      <c r="EX6765" s="42"/>
      <c r="EY6765" s="42"/>
      <c r="GP6765" s="42"/>
      <c r="GQ6765" s="42"/>
      <c r="GR6765" s="42"/>
      <c r="GS6765" s="42"/>
      <c r="GT6765" s="42"/>
    </row>
    <row r="6766" spans="32:202" x14ac:dyDescent="0.35">
      <c r="AF6766" s="42"/>
      <c r="AG6766" s="42"/>
      <c r="EX6766" s="42"/>
      <c r="EY6766" s="42"/>
      <c r="GP6766" s="42"/>
      <c r="GQ6766" s="42"/>
      <c r="GR6766" s="42"/>
      <c r="GS6766" s="42"/>
      <c r="GT6766" s="42"/>
    </row>
    <row r="6767" spans="32:202" x14ac:dyDescent="0.35">
      <c r="AF6767" s="42"/>
      <c r="AG6767" s="42"/>
      <c r="EX6767" s="42"/>
      <c r="EY6767" s="42"/>
      <c r="GP6767" s="42"/>
      <c r="GQ6767" s="42"/>
      <c r="GR6767" s="42"/>
      <c r="GS6767" s="42"/>
      <c r="GT6767" s="42"/>
    </row>
    <row r="6768" spans="32:202" x14ac:dyDescent="0.35">
      <c r="AF6768" s="42"/>
      <c r="AG6768" s="42"/>
      <c r="EX6768" s="42"/>
      <c r="EY6768" s="42"/>
      <c r="GP6768" s="42"/>
      <c r="GQ6768" s="42"/>
      <c r="GR6768" s="42"/>
      <c r="GS6768" s="42"/>
      <c r="GT6768" s="42"/>
    </row>
    <row r="6769" spans="32:202" x14ac:dyDescent="0.35">
      <c r="AF6769" s="42"/>
      <c r="AG6769" s="42"/>
      <c r="EX6769" s="42"/>
      <c r="EY6769" s="42"/>
      <c r="GP6769" s="42"/>
      <c r="GQ6769" s="42"/>
      <c r="GR6769" s="42"/>
      <c r="GS6769" s="42"/>
      <c r="GT6769" s="42"/>
    </row>
    <row r="6770" spans="32:202" x14ac:dyDescent="0.35">
      <c r="AF6770" s="42"/>
      <c r="AG6770" s="42"/>
      <c r="EX6770" s="42"/>
      <c r="EY6770" s="42"/>
      <c r="GP6770" s="42"/>
      <c r="GQ6770" s="42"/>
      <c r="GR6770" s="42"/>
      <c r="GS6770" s="42"/>
      <c r="GT6770" s="42"/>
    </row>
    <row r="6771" spans="32:202" x14ac:dyDescent="0.35">
      <c r="AF6771" s="42"/>
      <c r="AG6771" s="42"/>
      <c r="EX6771" s="42"/>
      <c r="EY6771" s="42"/>
      <c r="GP6771" s="42"/>
      <c r="GQ6771" s="42"/>
      <c r="GR6771" s="42"/>
      <c r="GS6771" s="42"/>
      <c r="GT6771" s="42"/>
    </row>
    <row r="6772" spans="32:202" x14ac:dyDescent="0.35">
      <c r="AF6772" s="42"/>
      <c r="AG6772" s="42"/>
      <c r="EX6772" s="42"/>
      <c r="EY6772" s="42"/>
      <c r="GP6772" s="42"/>
      <c r="GQ6772" s="42"/>
      <c r="GR6772" s="42"/>
      <c r="GS6772" s="42"/>
      <c r="GT6772" s="42"/>
    </row>
    <row r="6773" spans="32:202" x14ac:dyDescent="0.35">
      <c r="AF6773" s="42"/>
      <c r="AG6773" s="42"/>
      <c r="EX6773" s="42"/>
      <c r="EY6773" s="42"/>
      <c r="GP6773" s="42"/>
      <c r="GQ6773" s="42"/>
      <c r="GR6773" s="42"/>
      <c r="GS6773" s="42"/>
      <c r="GT6773" s="42"/>
    </row>
    <row r="6774" spans="32:202" x14ac:dyDescent="0.35">
      <c r="AF6774" s="42"/>
      <c r="AG6774" s="42"/>
      <c r="EX6774" s="42"/>
      <c r="EY6774" s="42"/>
      <c r="GP6774" s="42"/>
      <c r="GQ6774" s="42"/>
      <c r="GR6774" s="42"/>
      <c r="GS6774" s="42"/>
      <c r="GT6774" s="42"/>
    </row>
    <row r="6775" spans="32:202" x14ac:dyDescent="0.35">
      <c r="AF6775" s="42"/>
      <c r="AG6775" s="42"/>
      <c r="EX6775" s="42"/>
      <c r="EY6775" s="42"/>
      <c r="GP6775" s="42"/>
      <c r="GQ6775" s="42"/>
      <c r="GR6775" s="42"/>
      <c r="GS6775" s="42"/>
      <c r="GT6775" s="42"/>
    </row>
    <row r="6776" spans="32:202" x14ac:dyDescent="0.35">
      <c r="AF6776" s="42"/>
      <c r="AG6776" s="42"/>
      <c r="EX6776" s="42"/>
      <c r="EY6776" s="42"/>
      <c r="GP6776" s="42"/>
      <c r="GQ6776" s="42"/>
      <c r="GR6776" s="42"/>
      <c r="GS6776" s="42"/>
      <c r="GT6776" s="42"/>
    </row>
    <row r="6777" spans="32:202" x14ac:dyDescent="0.35">
      <c r="AF6777" s="42"/>
      <c r="AG6777" s="42"/>
      <c r="EX6777" s="42"/>
      <c r="EY6777" s="42"/>
      <c r="GP6777" s="42"/>
      <c r="GQ6777" s="42"/>
      <c r="GR6777" s="42"/>
      <c r="GS6777" s="42"/>
      <c r="GT6777" s="42"/>
    </row>
    <row r="6778" spans="32:202" x14ac:dyDescent="0.35">
      <c r="AF6778" s="42"/>
      <c r="AG6778" s="42"/>
      <c r="EX6778" s="42"/>
      <c r="EY6778" s="42"/>
      <c r="GP6778" s="42"/>
      <c r="GQ6778" s="42"/>
      <c r="GR6778" s="42"/>
      <c r="GS6778" s="42"/>
      <c r="GT6778" s="42"/>
    </row>
    <row r="6779" spans="32:202" x14ac:dyDescent="0.35">
      <c r="AF6779" s="42"/>
      <c r="AG6779" s="42"/>
      <c r="EX6779" s="42"/>
      <c r="EY6779" s="42"/>
      <c r="GP6779" s="42"/>
      <c r="GQ6779" s="42"/>
      <c r="GR6779" s="42"/>
      <c r="GS6779" s="42"/>
      <c r="GT6779" s="42"/>
    </row>
    <row r="6780" spans="32:202" x14ac:dyDescent="0.35">
      <c r="AF6780" s="42"/>
      <c r="AG6780" s="42"/>
      <c r="EX6780" s="42"/>
      <c r="EY6780" s="42"/>
      <c r="GP6780" s="42"/>
      <c r="GQ6780" s="42"/>
      <c r="GR6780" s="42"/>
      <c r="GS6780" s="42"/>
      <c r="GT6780" s="42"/>
    </row>
    <row r="6781" spans="32:202" x14ac:dyDescent="0.35">
      <c r="AF6781" s="42"/>
      <c r="AG6781" s="42"/>
      <c r="EX6781" s="42"/>
      <c r="EY6781" s="42"/>
      <c r="GP6781" s="42"/>
      <c r="GQ6781" s="42"/>
      <c r="GR6781" s="42"/>
      <c r="GS6781" s="42"/>
      <c r="GT6781" s="42"/>
    </row>
    <row r="6782" spans="32:202" x14ac:dyDescent="0.35">
      <c r="AF6782" s="42"/>
      <c r="AG6782" s="42"/>
      <c r="EX6782" s="42"/>
      <c r="EY6782" s="42"/>
      <c r="GP6782" s="42"/>
      <c r="GQ6782" s="42"/>
      <c r="GR6782" s="42"/>
      <c r="GS6782" s="42"/>
      <c r="GT6782" s="42"/>
    </row>
    <row r="6783" spans="32:202" x14ac:dyDescent="0.35">
      <c r="AF6783" s="42"/>
      <c r="AG6783" s="42"/>
      <c r="EX6783" s="42"/>
      <c r="EY6783" s="42"/>
      <c r="GP6783" s="42"/>
      <c r="GQ6783" s="42"/>
      <c r="GR6783" s="42"/>
      <c r="GS6783" s="42"/>
      <c r="GT6783" s="42"/>
    </row>
    <row r="6784" spans="32:202" x14ac:dyDescent="0.35">
      <c r="AF6784" s="42"/>
      <c r="AG6784" s="42"/>
      <c r="EX6784" s="42"/>
      <c r="EY6784" s="42"/>
      <c r="GP6784" s="42"/>
      <c r="GQ6784" s="42"/>
      <c r="GR6784" s="42"/>
      <c r="GS6784" s="42"/>
      <c r="GT6784" s="42"/>
    </row>
    <row r="6785" spans="32:202" x14ac:dyDescent="0.35">
      <c r="AF6785" s="42"/>
      <c r="AG6785" s="42"/>
      <c r="EX6785" s="42"/>
      <c r="EY6785" s="42"/>
      <c r="GP6785" s="42"/>
      <c r="GQ6785" s="42"/>
      <c r="GR6785" s="42"/>
      <c r="GS6785" s="42"/>
      <c r="GT6785" s="42"/>
    </row>
    <row r="6786" spans="32:202" x14ac:dyDescent="0.35">
      <c r="AF6786" s="42"/>
      <c r="AG6786" s="42"/>
      <c r="EX6786" s="42"/>
      <c r="EY6786" s="42"/>
      <c r="GP6786" s="42"/>
      <c r="GQ6786" s="42"/>
      <c r="GR6786" s="42"/>
      <c r="GS6786" s="42"/>
      <c r="GT6786" s="42"/>
    </row>
    <row r="6787" spans="32:202" x14ac:dyDescent="0.35">
      <c r="AF6787" s="42"/>
      <c r="AG6787" s="42"/>
      <c r="EX6787" s="42"/>
      <c r="EY6787" s="42"/>
      <c r="GP6787" s="42"/>
      <c r="GQ6787" s="42"/>
      <c r="GR6787" s="42"/>
      <c r="GS6787" s="42"/>
      <c r="GT6787" s="42"/>
    </row>
    <row r="6788" spans="32:202" x14ac:dyDescent="0.35">
      <c r="AF6788" s="42"/>
      <c r="AG6788" s="42"/>
      <c r="EX6788" s="42"/>
      <c r="EY6788" s="42"/>
      <c r="GP6788" s="42"/>
      <c r="GQ6788" s="42"/>
      <c r="GR6788" s="42"/>
      <c r="GS6788" s="42"/>
      <c r="GT6788" s="42"/>
    </row>
    <row r="6789" spans="32:202" x14ac:dyDescent="0.35">
      <c r="AF6789" s="42"/>
      <c r="AG6789" s="42"/>
      <c r="EX6789" s="42"/>
      <c r="EY6789" s="42"/>
      <c r="GP6789" s="42"/>
      <c r="GQ6789" s="42"/>
      <c r="GR6789" s="42"/>
      <c r="GS6789" s="42"/>
      <c r="GT6789" s="42"/>
    </row>
    <row r="6790" spans="32:202" x14ac:dyDescent="0.35">
      <c r="AF6790" s="42"/>
      <c r="AG6790" s="42"/>
      <c r="EX6790" s="42"/>
      <c r="EY6790" s="42"/>
      <c r="GP6790" s="42"/>
      <c r="GQ6790" s="42"/>
      <c r="GR6790" s="42"/>
      <c r="GS6790" s="42"/>
      <c r="GT6790" s="42"/>
    </row>
    <row r="6791" spans="32:202" x14ac:dyDescent="0.35">
      <c r="AF6791" s="42"/>
      <c r="AG6791" s="42"/>
      <c r="EX6791" s="42"/>
      <c r="EY6791" s="42"/>
      <c r="GP6791" s="42"/>
      <c r="GQ6791" s="42"/>
      <c r="GR6791" s="42"/>
      <c r="GS6791" s="42"/>
      <c r="GT6791" s="42"/>
    </row>
    <row r="6792" spans="32:202" x14ac:dyDescent="0.35">
      <c r="AF6792" s="42"/>
      <c r="AG6792" s="42"/>
      <c r="EX6792" s="42"/>
      <c r="EY6792" s="42"/>
      <c r="GP6792" s="42"/>
      <c r="GQ6792" s="42"/>
      <c r="GR6792" s="42"/>
      <c r="GS6792" s="42"/>
      <c r="GT6792" s="42"/>
    </row>
    <row r="6793" spans="32:202" x14ac:dyDescent="0.35">
      <c r="AF6793" s="42"/>
      <c r="AG6793" s="42"/>
      <c r="EX6793" s="42"/>
      <c r="EY6793" s="42"/>
      <c r="GP6793" s="42"/>
      <c r="GQ6793" s="42"/>
      <c r="GR6793" s="42"/>
      <c r="GS6793" s="42"/>
      <c r="GT6793" s="42"/>
    </row>
    <row r="6794" spans="32:202" x14ac:dyDescent="0.35">
      <c r="AF6794" s="42"/>
      <c r="AG6794" s="42"/>
      <c r="EX6794" s="42"/>
      <c r="EY6794" s="42"/>
      <c r="GP6794" s="42"/>
      <c r="GQ6794" s="42"/>
      <c r="GR6794" s="42"/>
      <c r="GS6794" s="42"/>
      <c r="GT6794" s="42"/>
    </row>
    <row r="6795" spans="32:202" x14ac:dyDescent="0.35">
      <c r="AF6795" s="42"/>
      <c r="AG6795" s="42"/>
      <c r="EX6795" s="42"/>
      <c r="EY6795" s="42"/>
      <c r="GP6795" s="42"/>
      <c r="GQ6795" s="42"/>
      <c r="GR6795" s="42"/>
      <c r="GS6795" s="42"/>
      <c r="GT6795" s="42"/>
    </row>
    <row r="6796" spans="32:202" x14ac:dyDescent="0.35">
      <c r="AF6796" s="42"/>
      <c r="AG6796" s="42"/>
      <c r="EX6796" s="42"/>
      <c r="EY6796" s="42"/>
      <c r="GP6796" s="42"/>
      <c r="GQ6796" s="42"/>
      <c r="GR6796" s="42"/>
      <c r="GS6796" s="42"/>
      <c r="GT6796" s="42"/>
    </row>
    <row r="6797" spans="32:202" x14ac:dyDescent="0.35">
      <c r="AF6797" s="42"/>
      <c r="AG6797" s="42"/>
      <c r="EX6797" s="42"/>
      <c r="EY6797" s="42"/>
      <c r="GP6797" s="42"/>
      <c r="GQ6797" s="42"/>
      <c r="GR6797" s="42"/>
      <c r="GS6797" s="42"/>
      <c r="GT6797" s="42"/>
    </row>
    <row r="6798" spans="32:202" x14ac:dyDescent="0.35">
      <c r="AF6798" s="42"/>
      <c r="AG6798" s="42"/>
      <c r="EX6798" s="42"/>
      <c r="EY6798" s="42"/>
      <c r="GP6798" s="42"/>
      <c r="GQ6798" s="42"/>
      <c r="GR6798" s="42"/>
      <c r="GS6798" s="42"/>
      <c r="GT6798" s="42"/>
    </row>
    <row r="6799" spans="32:202" x14ac:dyDescent="0.35">
      <c r="AF6799" s="42"/>
      <c r="AG6799" s="42"/>
      <c r="EX6799" s="42"/>
      <c r="EY6799" s="42"/>
      <c r="GP6799" s="42"/>
      <c r="GQ6799" s="42"/>
      <c r="GR6799" s="42"/>
      <c r="GS6799" s="42"/>
      <c r="GT6799" s="42"/>
    </row>
    <row r="6800" spans="32:202" x14ac:dyDescent="0.35">
      <c r="AF6800" s="42"/>
      <c r="AG6800" s="42"/>
      <c r="EX6800" s="42"/>
      <c r="EY6800" s="42"/>
      <c r="GP6800" s="42"/>
      <c r="GQ6800" s="42"/>
      <c r="GR6800" s="42"/>
      <c r="GS6800" s="42"/>
      <c r="GT6800" s="42"/>
    </row>
    <row r="6801" spans="32:202" x14ac:dyDescent="0.35">
      <c r="AF6801" s="42"/>
      <c r="AG6801" s="42"/>
      <c r="EX6801" s="42"/>
      <c r="EY6801" s="42"/>
      <c r="GP6801" s="42"/>
      <c r="GQ6801" s="42"/>
      <c r="GR6801" s="42"/>
      <c r="GS6801" s="42"/>
      <c r="GT6801" s="42"/>
    </row>
    <row r="6802" spans="32:202" x14ac:dyDescent="0.35">
      <c r="AF6802" s="42"/>
      <c r="AG6802" s="42"/>
      <c r="EX6802" s="42"/>
      <c r="EY6802" s="42"/>
      <c r="GP6802" s="42"/>
      <c r="GQ6802" s="42"/>
      <c r="GR6802" s="42"/>
      <c r="GS6802" s="42"/>
      <c r="GT6802" s="42"/>
    </row>
    <row r="6803" spans="32:202" x14ac:dyDescent="0.35">
      <c r="AF6803" s="42"/>
      <c r="AG6803" s="42"/>
      <c r="EX6803" s="42"/>
      <c r="EY6803" s="42"/>
      <c r="GP6803" s="42"/>
      <c r="GQ6803" s="42"/>
      <c r="GR6803" s="42"/>
      <c r="GS6803" s="42"/>
      <c r="GT6803" s="42"/>
    </row>
    <row r="6804" spans="32:202" x14ac:dyDescent="0.35">
      <c r="AF6804" s="42"/>
      <c r="AG6804" s="42"/>
      <c r="EX6804" s="42"/>
      <c r="EY6804" s="42"/>
      <c r="GP6804" s="42"/>
      <c r="GQ6804" s="42"/>
      <c r="GR6804" s="42"/>
      <c r="GS6804" s="42"/>
      <c r="GT6804" s="42"/>
    </row>
    <row r="6805" spans="32:202" x14ac:dyDescent="0.35">
      <c r="AF6805" s="42"/>
      <c r="AG6805" s="42"/>
      <c r="EX6805" s="42"/>
      <c r="EY6805" s="42"/>
      <c r="GP6805" s="42"/>
      <c r="GQ6805" s="42"/>
      <c r="GR6805" s="42"/>
      <c r="GS6805" s="42"/>
      <c r="GT6805" s="42"/>
    </row>
    <row r="6806" spans="32:202" x14ac:dyDescent="0.35">
      <c r="AF6806" s="42"/>
      <c r="AG6806" s="42"/>
      <c r="EX6806" s="42"/>
      <c r="EY6806" s="42"/>
      <c r="GP6806" s="42"/>
      <c r="GQ6806" s="42"/>
      <c r="GR6806" s="42"/>
      <c r="GS6806" s="42"/>
      <c r="GT6806" s="42"/>
    </row>
    <row r="6807" spans="32:202" x14ac:dyDescent="0.35">
      <c r="AF6807" s="42"/>
      <c r="AG6807" s="42"/>
      <c r="EX6807" s="42"/>
      <c r="EY6807" s="42"/>
      <c r="GP6807" s="42"/>
      <c r="GQ6807" s="42"/>
      <c r="GR6807" s="42"/>
      <c r="GS6807" s="42"/>
      <c r="GT6807" s="42"/>
    </row>
    <row r="6808" spans="32:202" x14ac:dyDescent="0.35">
      <c r="AF6808" s="42"/>
      <c r="AG6808" s="42"/>
      <c r="EX6808" s="42"/>
      <c r="EY6808" s="42"/>
      <c r="GP6808" s="42"/>
      <c r="GQ6808" s="42"/>
      <c r="GR6808" s="42"/>
      <c r="GS6808" s="42"/>
      <c r="GT6808" s="42"/>
    </row>
    <row r="6809" spans="32:202" x14ac:dyDescent="0.35">
      <c r="AF6809" s="42"/>
      <c r="AG6809" s="42"/>
      <c r="EX6809" s="42"/>
      <c r="EY6809" s="42"/>
      <c r="GP6809" s="42"/>
      <c r="GQ6809" s="42"/>
      <c r="GR6809" s="42"/>
      <c r="GS6809" s="42"/>
      <c r="GT6809" s="42"/>
    </row>
    <row r="6810" spans="32:202" x14ac:dyDescent="0.35">
      <c r="AF6810" s="42"/>
      <c r="AG6810" s="42"/>
      <c r="EX6810" s="42"/>
      <c r="EY6810" s="42"/>
      <c r="GP6810" s="42"/>
      <c r="GQ6810" s="42"/>
      <c r="GR6810" s="42"/>
      <c r="GS6810" s="42"/>
      <c r="GT6810" s="42"/>
    </row>
    <row r="6811" spans="32:202" x14ac:dyDescent="0.35">
      <c r="AF6811" s="42"/>
      <c r="AG6811" s="42"/>
      <c r="EX6811" s="42"/>
      <c r="EY6811" s="42"/>
      <c r="GP6811" s="42"/>
      <c r="GQ6811" s="42"/>
      <c r="GR6811" s="42"/>
      <c r="GS6811" s="42"/>
      <c r="GT6811" s="42"/>
    </row>
    <row r="6812" spans="32:202" x14ac:dyDescent="0.35">
      <c r="AF6812" s="42"/>
      <c r="AG6812" s="42"/>
      <c r="EX6812" s="42"/>
      <c r="EY6812" s="42"/>
      <c r="GP6812" s="42"/>
      <c r="GQ6812" s="42"/>
      <c r="GR6812" s="42"/>
      <c r="GS6812" s="42"/>
      <c r="GT6812" s="42"/>
    </row>
    <row r="6813" spans="32:202" x14ac:dyDescent="0.35">
      <c r="AF6813" s="42"/>
      <c r="AG6813" s="42"/>
      <c r="EX6813" s="42"/>
      <c r="EY6813" s="42"/>
      <c r="GP6813" s="42"/>
      <c r="GQ6813" s="42"/>
      <c r="GR6813" s="42"/>
      <c r="GS6813" s="42"/>
      <c r="GT6813" s="42"/>
    </row>
    <row r="6814" spans="32:202" x14ac:dyDescent="0.35">
      <c r="AF6814" s="42"/>
      <c r="AG6814" s="42"/>
      <c r="EX6814" s="42"/>
      <c r="EY6814" s="42"/>
      <c r="GP6814" s="42"/>
      <c r="GQ6814" s="42"/>
      <c r="GR6814" s="42"/>
      <c r="GS6814" s="42"/>
      <c r="GT6814" s="42"/>
    </row>
    <row r="6815" spans="32:202" x14ac:dyDescent="0.35">
      <c r="AF6815" s="42"/>
      <c r="AG6815" s="42"/>
      <c r="EX6815" s="42"/>
      <c r="EY6815" s="42"/>
      <c r="GP6815" s="42"/>
      <c r="GQ6815" s="42"/>
      <c r="GR6815" s="42"/>
      <c r="GS6815" s="42"/>
      <c r="GT6815" s="42"/>
    </row>
    <row r="6816" spans="32:202" x14ac:dyDescent="0.35">
      <c r="AF6816" s="42"/>
      <c r="AG6816" s="42"/>
      <c r="EX6816" s="42"/>
      <c r="EY6816" s="42"/>
      <c r="GP6816" s="42"/>
      <c r="GQ6816" s="42"/>
      <c r="GR6816" s="42"/>
      <c r="GS6816" s="42"/>
      <c r="GT6816" s="42"/>
    </row>
    <row r="6817" spans="32:202" x14ac:dyDescent="0.35">
      <c r="AF6817" s="42"/>
      <c r="AG6817" s="42"/>
      <c r="EX6817" s="42"/>
      <c r="EY6817" s="42"/>
      <c r="GP6817" s="42"/>
      <c r="GQ6817" s="42"/>
      <c r="GR6817" s="42"/>
      <c r="GS6817" s="42"/>
      <c r="GT6817" s="42"/>
    </row>
    <row r="6818" spans="32:202" x14ac:dyDescent="0.35">
      <c r="AF6818" s="42"/>
      <c r="AG6818" s="42"/>
      <c r="EX6818" s="42"/>
      <c r="EY6818" s="42"/>
      <c r="GP6818" s="42"/>
      <c r="GQ6818" s="42"/>
      <c r="GR6818" s="42"/>
      <c r="GS6818" s="42"/>
      <c r="GT6818" s="42"/>
    </row>
    <row r="6819" spans="32:202" x14ac:dyDescent="0.35">
      <c r="AF6819" s="42"/>
      <c r="AG6819" s="42"/>
      <c r="EX6819" s="42"/>
      <c r="EY6819" s="42"/>
      <c r="GP6819" s="42"/>
      <c r="GQ6819" s="42"/>
      <c r="GR6819" s="42"/>
      <c r="GS6819" s="42"/>
      <c r="GT6819" s="42"/>
    </row>
    <row r="6820" spans="32:202" x14ac:dyDescent="0.35">
      <c r="AF6820" s="42"/>
      <c r="AG6820" s="42"/>
      <c r="EX6820" s="42"/>
      <c r="EY6820" s="42"/>
      <c r="GP6820" s="42"/>
      <c r="GQ6820" s="42"/>
      <c r="GR6820" s="42"/>
      <c r="GS6820" s="42"/>
      <c r="GT6820" s="42"/>
    </row>
    <row r="6821" spans="32:202" x14ac:dyDescent="0.35">
      <c r="AF6821" s="42"/>
      <c r="AG6821" s="42"/>
      <c r="EX6821" s="42"/>
      <c r="EY6821" s="42"/>
      <c r="GP6821" s="42"/>
      <c r="GQ6821" s="42"/>
      <c r="GR6821" s="42"/>
      <c r="GS6821" s="42"/>
      <c r="GT6821" s="42"/>
    </row>
    <row r="6822" spans="32:202" x14ac:dyDescent="0.35">
      <c r="AF6822" s="42"/>
      <c r="AG6822" s="42"/>
      <c r="EX6822" s="42"/>
      <c r="EY6822" s="42"/>
      <c r="GP6822" s="42"/>
      <c r="GQ6822" s="42"/>
      <c r="GR6822" s="42"/>
      <c r="GS6822" s="42"/>
      <c r="GT6822" s="42"/>
    </row>
    <row r="6823" spans="32:202" x14ac:dyDescent="0.35">
      <c r="AF6823" s="42"/>
      <c r="AG6823" s="42"/>
      <c r="EX6823" s="42"/>
      <c r="EY6823" s="42"/>
      <c r="GP6823" s="42"/>
      <c r="GQ6823" s="42"/>
      <c r="GR6823" s="42"/>
      <c r="GS6823" s="42"/>
      <c r="GT6823" s="42"/>
    </row>
    <row r="6824" spans="32:202" x14ac:dyDescent="0.35">
      <c r="AF6824" s="42"/>
      <c r="AG6824" s="42"/>
      <c r="EX6824" s="42"/>
      <c r="EY6824" s="42"/>
      <c r="GP6824" s="42"/>
      <c r="GQ6824" s="42"/>
      <c r="GR6824" s="42"/>
      <c r="GS6824" s="42"/>
      <c r="GT6824" s="42"/>
    </row>
    <row r="6825" spans="32:202" x14ac:dyDescent="0.35">
      <c r="AF6825" s="42"/>
      <c r="AG6825" s="42"/>
      <c r="EX6825" s="42"/>
      <c r="EY6825" s="42"/>
      <c r="GP6825" s="42"/>
      <c r="GQ6825" s="42"/>
      <c r="GR6825" s="42"/>
      <c r="GS6825" s="42"/>
      <c r="GT6825" s="42"/>
    </row>
    <row r="6826" spans="32:202" x14ac:dyDescent="0.35">
      <c r="AF6826" s="42"/>
      <c r="AG6826" s="42"/>
      <c r="EX6826" s="42"/>
      <c r="EY6826" s="42"/>
      <c r="GP6826" s="42"/>
      <c r="GQ6826" s="42"/>
      <c r="GR6826" s="42"/>
      <c r="GS6826" s="42"/>
      <c r="GT6826" s="42"/>
    </row>
    <row r="6827" spans="32:202" x14ac:dyDescent="0.35">
      <c r="AF6827" s="42"/>
      <c r="AG6827" s="42"/>
      <c r="EX6827" s="42"/>
      <c r="EY6827" s="42"/>
      <c r="GP6827" s="42"/>
      <c r="GQ6827" s="42"/>
      <c r="GR6827" s="42"/>
      <c r="GS6827" s="42"/>
      <c r="GT6827" s="42"/>
    </row>
    <row r="6828" spans="32:202" x14ac:dyDescent="0.35">
      <c r="AF6828" s="42"/>
      <c r="AG6828" s="42"/>
      <c r="EX6828" s="42"/>
      <c r="EY6828" s="42"/>
      <c r="GP6828" s="42"/>
      <c r="GQ6828" s="42"/>
      <c r="GR6828" s="42"/>
      <c r="GS6828" s="42"/>
      <c r="GT6828" s="42"/>
    </row>
    <row r="6829" spans="32:202" x14ac:dyDescent="0.35">
      <c r="AF6829" s="42"/>
      <c r="AG6829" s="42"/>
      <c r="EX6829" s="42"/>
      <c r="EY6829" s="42"/>
      <c r="GP6829" s="42"/>
      <c r="GQ6829" s="42"/>
      <c r="GR6829" s="42"/>
      <c r="GS6829" s="42"/>
      <c r="GT6829" s="42"/>
    </row>
    <row r="6830" spans="32:202" x14ac:dyDescent="0.35">
      <c r="AF6830" s="42"/>
      <c r="AG6830" s="42"/>
      <c r="EX6830" s="42"/>
      <c r="EY6830" s="42"/>
      <c r="GP6830" s="42"/>
      <c r="GQ6830" s="42"/>
      <c r="GR6830" s="42"/>
      <c r="GS6830" s="42"/>
      <c r="GT6830" s="42"/>
    </row>
    <row r="6831" spans="32:202" x14ac:dyDescent="0.35">
      <c r="AF6831" s="42"/>
      <c r="AG6831" s="42"/>
      <c r="EX6831" s="42"/>
      <c r="EY6831" s="42"/>
      <c r="GP6831" s="42"/>
      <c r="GQ6831" s="42"/>
      <c r="GR6831" s="42"/>
      <c r="GS6831" s="42"/>
      <c r="GT6831" s="42"/>
    </row>
    <row r="6832" spans="32:202" x14ac:dyDescent="0.35">
      <c r="AF6832" s="42"/>
      <c r="AG6832" s="42"/>
      <c r="EX6832" s="42"/>
      <c r="EY6832" s="42"/>
      <c r="GP6832" s="42"/>
      <c r="GQ6832" s="42"/>
      <c r="GR6832" s="42"/>
      <c r="GS6832" s="42"/>
      <c r="GT6832" s="42"/>
    </row>
    <row r="6833" spans="32:202" x14ac:dyDescent="0.35">
      <c r="AF6833" s="42"/>
      <c r="AG6833" s="42"/>
      <c r="EX6833" s="42"/>
      <c r="EY6833" s="42"/>
      <c r="GP6833" s="42"/>
      <c r="GQ6833" s="42"/>
      <c r="GR6833" s="42"/>
      <c r="GS6833" s="42"/>
      <c r="GT6833" s="42"/>
    </row>
    <row r="6834" spans="32:202" x14ac:dyDescent="0.35">
      <c r="AF6834" s="42"/>
      <c r="AG6834" s="42"/>
      <c r="EX6834" s="42"/>
      <c r="EY6834" s="42"/>
      <c r="GP6834" s="42"/>
      <c r="GQ6834" s="42"/>
      <c r="GR6834" s="42"/>
      <c r="GS6834" s="42"/>
      <c r="GT6834" s="42"/>
    </row>
    <row r="6835" spans="32:202" x14ac:dyDescent="0.35">
      <c r="AF6835" s="42"/>
      <c r="AG6835" s="42"/>
      <c r="EX6835" s="42"/>
      <c r="EY6835" s="42"/>
      <c r="GP6835" s="42"/>
      <c r="GQ6835" s="42"/>
      <c r="GR6835" s="42"/>
      <c r="GS6835" s="42"/>
      <c r="GT6835" s="42"/>
    </row>
    <row r="6836" spans="32:202" x14ac:dyDescent="0.35">
      <c r="AF6836" s="42"/>
      <c r="AG6836" s="42"/>
      <c r="EX6836" s="42"/>
      <c r="EY6836" s="42"/>
      <c r="GP6836" s="42"/>
      <c r="GQ6836" s="42"/>
      <c r="GR6836" s="42"/>
      <c r="GS6836" s="42"/>
      <c r="GT6836" s="42"/>
    </row>
    <row r="6837" spans="32:202" x14ac:dyDescent="0.35">
      <c r="AF6837" s="42"/>
      <c r="AG6837" s="42"/>
      <c r="EX6837" s="42"/>
      <c r="EY6837" s="42"/>
      <c r="GP6837" s="42"/>
      <c r="GQ6837" s="42"/>
      <c r="GR6837" s="42"/>
      <c r="GS6837" s="42"/>
      <c r="GT6837" s="42"/>
    </row>
    <row r="6838" spans="32:202" x14ac:dyDescent="0.35">
      <c r="AF6838" s="42"/>
      <c r="AG6838" s="42"/>
      <c r="EX6838" s="42"/>
      <c r="EY6838" s="42"/>
      <c r="GP6838" s="42"/>
      <c r="GQ6838" s="42"/>
      <c r="GR6838" s="42"/>
      <c r="GS6838" s="42"/>
      <c r="GT6838" s="42"/>
    </row>
    <row r="6839" spans="32:202" x14ac:dyDescent="0.35">
      <c r="AF6839" s="42"/>
      <c r="AG6839" s="42"/>
      <c r="EX6839" s="42"/>
      <c r="EY6839" s="42"/>
      <c r="GP6839" s="42"/>
      <c r="GQ6839" s="42"/>
      <c r="GR6839" s="42"/>
      <c r="GS6839" s="42"/>
      <c r="GT6839" s="42"/>
    </row>
    <row r="6840" spans="32:202" x14ac:dyDescent="0.35">
      <c r="AF6840" s="42"/>
      <c r="AG6840" s="42"/>
      <c r="EX6840" s="42"/>
      <c r="EY6840" s="42"/>
      <c r="GP6840" s="42"/>
      <c r="GQ6840" s="42"/>
      <c r="GR6840" s="42"/>
      <c r="GS6840" s="42"/>
      <c r="GT6840" s="42"/>
    </row>
    <row r="6841" spans="32:202" x14ac:dyDescent="0.35">
      <c r="AF6841" s="42"/>
      <c r="AG6841" s="42"/>
      <c r="EX6841" s="42"/>
      <c r="EY6841" s="42"/>
      <c r="GP6841" s="42"/>
      <c r="GQ6841" s="42"/>
      <c r="GR6841" s="42"/>
      <c r="GS6841" s="42"/>
      <c r="GT6841" s="42"/>
    </row>
    <row r="6842" spans="32:202" x14ac:dyDescent="0.35">
      <c r="AF6842" s="42"/>
      <c r="AG6842" s="42"/>
      <c r="EX6842" s="42"/>
      <c r="EY6842" s="42"/>
      <c r="GP6842" s="42"/>
      <c r="GQ6842" s="42"/>
      <c r="GR6842" s="42"/>
      <c r="GS6842" s="42"/>
      <c r="GT6842" s="42"/>
    </row>
    <row r="6843" spans="32:202" x14ac:dyDescent="0.35">
      <c r="AF6843" s="42"/>
      <c r="AG6843" s="42"/>
      <c r="EX6843" s="42"/>
      <c r="EY6843" s="42"/>
      <c r="GP6843" s="42"/>
      <c r="GQ6843" s="42"/>
      <c r="GR6843" s="42"/>
      <c r="GS6843" s="42"/>
      <c r="GT6843" s="42"/>
    </row>
    <row r="6844" spans="32:202" x14ac:dyDescent="0.35">
      <c r="AF6844" s="42"/>
      <c r="AG6844" s="42"/>
      <c r="EX6844" s="42"/>
      <c r="EY6844" s="42"/>
      <c r="GP6844" s="42"/>
      <c r="GQ6844" s="42"/>
      <c r="GR6844" s="42"/>
      <c r="GS6844" s="42"/>
      <c r="GT6844" s="42"/>
    </row>
    <row r="6845" spans="32:202" x14ac:dyDescent="0.35">
      <c r="AF6845" s="42"/>
      <c r="AG6845" s="42"/>
      <c r="EX6845" s="42"/>
      <c r="EY6845" s="42"/>
      <c r="GP6845" s="42"/>
      <c r="GQ6845" s="42"/>
      <c r="GR6845" s="42"/>
      <c r="GS6845" s="42"/>
      <c r="GT6845" s="42"/>
    </row>
    <row r="6846" spans="32:202" x14ac:dyDescent="0.35">
      <c r="AF6846" s="42"/>
      <c r="AG6846" s="42"/>
      <c r="EX6846" s="42"/>
      <c r="EY6846" s="42"/>
      <c r="GP6846" s="42"/>
      <c r="GQ6846" s="42"/>
      <c r="GR6846" s="42"/>
      <c r="GS6846" s="42"/>
      <c r="GT6846" s="42"/>
    </row>
    <row r="6847" spans="32:202" x14ac:dyDescent="0.35">
      <c r="AF6847" s="42"/>
      <c r="AG6847" s="42"/>
      <c r="EX6847" s="42"/>
      <c r="EY6847" s="42"/>
      <c r="GP6847" s="42"/>
      <c r="GQ6847" s="42"/>
      <c r="GR6847" s="42"/>
      <c r="GS6847" s="42"/>
      <c r="GT6847" s="42"/>
    </row>
    <row r="6848" spans="32:202" x14ac:dyDescent="0.35">
      <c r="AF6848" s="42"/>
      <c r="AG6848" s="42"/>
      <c r="EX6848" s="42"/>
      <c r="EY6848" s="42"/>
      <c r="GP6848" s="42"/>
      <c r="GQ6848" s="42"/>
      <c r="GR6848" s="42"/>
      <c r="GS6848" s="42"/>
      <c r="GT6848" s="42"/>
    </row>
    <row r="6849" spans="32:202" x14ac:dyDescent="0.35">
      <c r="AF6849" s="42"/>
      <c r="AG6849" s="42"/>
      <c r="EX6849" s="42"/>
      <c r="EY6849" s="42"/>
      <c r="GP6849" s="42"/>
      <c r="GQ6849" s="42"/>
      <c r="GR6849" s="42"/>
      <c r="GS6849" s="42"/>
      <c r="GT6849" s="42"/>
    </row>
    <row r="6850" spans="32:202" x14ac:dyDescent="0.35">
      <c r="AF6850" s="42"/>
      <c r="AG6850" s="42"/>
      <c r="EX6850" s="42"/>
      <c r="EY6850" s="42"/>
      <c r="GP6850" s="42"/>
      <c r="GQ6850" s="42"/>
      <c r="GR6850" s="42"/>
      <c r="GS6850" s="42"/>
      <c r="GT6850" s="42"/>
    </row>
    <row r="6851" spans="32:202" x14ac:dyDescent="0.35">
      <c r="AF6851" s="42"/>
      <c r="AG6851" s="42"/>
      <c r="EX6851" s="42"/>
      <c r="EY6851" s="42"/>
      <c r="GP6851" s="42"/>
      <c r="GQ6851" s="42"/>
      <c r="GR6851" s="42"/>
      <c r="GS6851" s="42"/>
      <c r="GT6851" s="42"/>
    </row>
    <row r="6852" spans="32:202" x14ac:dyDescent="0.35">
      <c r="AF6852" s="42"/>
      <c r="AG6852" s="42"/>
      <c r="EX6852" s="42"/>
      <c r="EY6852" s="42"/>
      <c r="GP6852" s="42"/>
      <c r="GQ6852" s="42"/>
      <c r="GR6852" s="42"/>
      <c r="GS6852" s="42"/>
      <c r="GT6852" s="42"/>
    </row>
    <row r="6853" spans="32:202" x14ac:dyDescent="0.35">
      <c r="AF6853" s="42"/>
      <c r="AG6853" s="42"/>
      <c r="EX6853" s="42"/>
      <c r="EY6853" s="42"/>
      <c r="GP6853" s="42"/>
      <c r="GQ6853" s="42"/>
      <c r="GR6853" s="42"/>
      <c r="GS6853" s="42"/>
      <c r="GT6853" s="42"/>
    </row>
    <row r="6854" spans="32:202" x14ac:dyDescent="0.35">
      <c r="AF6854" s="42"/>
      <c r="AG6854" s="42"/>
      <c r="EX6854" s="42"/>
      <c r="EY6854" s="42"/>
      <c r="GP6854" s="42"/>
      <c r="GQ6854" s="42"/>
      <c r="GR6854" s="42"/>
      <c r="GS6854" s="42"/>
      <c r="GT6854" s="42"/>
    </row>
    <row r="6855" spans="32:202" x14ac:dyDescent="0.35">
      <c r="AF6855" s="42"/>
      <c r="AG6855" s="42"/>
      <c r="EX6855" s="42"/>
      <c r="EY6855" s="42"/>
      <c r="GP6855" s="42"/>
      <c r="GQ6855" s="42"/>
      <c r="GR6855" s="42"/>
      <c r="GS6855" s="42"/>
      <c r="GT6855" s="42"/>
    </row>
    <row r="6856" spans="32:202" x14ac:dyDescent="0.35">
      <c r="AF6856" s="42"/>
      <c r="AG6856" s="42"/>
      <c r="EX6856" s="42"/>
      <c r="EY6856" s="42"/>
      <c r="GP6856" s="42"/>
      <c r="GQ6856" s="42"/>
      <c r="GR6856" s="42"/>
      <c r="GS6856" s="42"/>
      <c r="GT6856" s="42"/>
    </row>
    <row r="6857" spans="32:202" x14ac:dyDescent="0.35">
      <c r="AF6857" s="42"/>
      <c r="AG6857" s="42"/>
      <c r="EX6857" s="42"/>
      <c r="EY6857" s="42"/>
      <c r="GP6857" s="42"/>
      <c r="GQ6857" s="42"/>
      <c r="GR6857" s="42"/>
      <c r="GS6857" s="42"/>
      <c r="GT6857" s="42"/>
    </row>
    <row r="6858" spans="32:202" x14ac:dyDescent="0.35">
      <c r="AF6858" s="42"/>
      <c r="AG6858" s="42"/>
      <c r="EX6858" s="42"/>
      <c r="EY6858" s="42"/>
      <c r="GP6858" s="42"/>
      <c r="GQ6858" s="42"/>
      <c r="GR6858" s="42"/>
      <c r="GS6858" s="42"/>
      <c r="GT6858" s="42"/>
    </row>
    <row r="6859" spans="32:202" x14ac:dyDescent="0.35">
      <c r="AF6859" s="42"/>
      <c r="AG6859" s="42"/>
      <c r="EX6859" s="42"/>
      <c r="EY6859" s="42"/>
      <c r="GP6859" s="42"/>
      <c r="GQ6859" s="42"/>
      <c r="GR6859" s="42"/>
      <c r="GS6859" s="42"/>
      <c r="GT6859" s="42"/>
    </row>
    <row r="6860" spans="32:202" x14ac:dyDescent="0.35">
      <c r="AF6860" s="42"/>
      <c r="AG6860" s="42"/>
      <c r="EX6860" s="42"/>
      <c r="EY6860" s="42"/>
      <c r="GP6860" s="42"/>
      <c r="GQ6860" s="42"/>
      <c r="GR6860" s="42"/>
      <c r="GS6860" s="42"/>
      <c r="GT6860" s="42"/>
    </row>
    <row r="6861" spans="32:202" x14ac:dyDescent="0.35">
      <c r="AF6861" s="42"/>
      <c r="AG6861" s="42"/>
      <c r="EX6861" s="42"/>
      <c r="EY6861" s="42"/>
      <c r="GP6861" s="42"/>
      <c r="GQ6861" s="42"/>
      <c r="GR6861" s="42"/>
      <c r="GS6861" s="42"/>
      <c r="GT6861" s="42"/>
    </row>
    <row r="6862" spans="32:202" x14ac:dyDescent="0.35">
      <c r="AF6862" s="42"/>
      <c r="AG6862" s="42"/>
      <c r="EX6862" s="42"/>
      <c r="EY6862" s="42"/>
      <c r="GP6862" s="42"/>
      <c r="GQ6862" s="42"/>
      <c r="GR6862" s="42"/>
      <c r="GS6862" s="42"/>
      <c r="GT6862" s="42"/>
    </row>
    <row r="6863" spans="32:202" x14ac:dyDescent="0.35">
      <c r="AF6863" s="42"/>
      <c r="AG6863" s="42"/>
      <c r="EX6863" s="42"/>
      <c r="EY6863" s="42"/>
      <c r="GP6863" s="42"/>
      <c r="GQ6863" s="42"/>
      <c r="GR6863" s="42"/>
      <c r="GS6863" s="42"/>
      <c r="GT6863" s="42"/>
    </row>
    <row r="6864" spans="32:202" x14ac:dyDescent="0.35">
      <c r="AF6864" s="42"/>
      <c r="AG6864" s="42"/>
      <c r="EX6864" s="42"/>
      <c r="EY6864" s="42"/>
      <c r="GP6864" s="42"/>
      <c r="GQ6864" s="42"/>
      <c r="GR6864" s="42"/>
      <c r="GS6864" s="42"/>
      <c r="GT6864" s="42"/>
    </row>
    <row r="6865" spans="32:202" x14ac:dyDescent="0.35">
      <c r="AF6865" s="42"/>
      <c r="AG6865" s="42"/>
      <c r="EX6865" s="42"/>
      <c r="EY6865" s="42"/>
      <c r="GP6865" s="42"/>
      <c r="GQ6865" s="42"/>
      <c r="GR6865" s="42"/>
      <c r="GS6865" s="42"/>
      <c r="GT6865" s="42"/>
    </row>
    <row r="6866" spans="32:202" x14ac:dyDescent="0.35">
      <c r="AF6866" s="42"/>
      <c r="AG6866" s="42"/>
      <c r="EX6866" s="42"/>
      <c r="EY6866" s="42"/>
      <c r="GP6866" s="42"/>
      <c r="GQ6866" s="42"/>
      <c r="GR6866" s="42"/>
      <c r="GS6866" s="42"/>
      <c r="GT6866" s="42"/>
    </row>
    <row r="6867" spans="32:202" x14ac:dyDescent="0.35">
      <c r="AF6867" s="42"/>
      <c r="AG6867" s="42"/>
      <c r="EX6867" s="42"/>
      <c r="EY6867" s="42"/>
      <c r="GP6867" s="42"/>
      <c r="GQ6867" s="42"/>
      <c r="GR6867" s="42"/>
      <c r="GS6867" s="42"/>
      <c r="GT6867" s="42"/>
    </row>
    <row r="6868" spans="32:202" x14ac:dyDescent="0.35">
      <c r="AF6868" s="42"/>
      <c r="AG6868" s="42"/>
      <c r="EX6868" s="42"/>
      <c r="EY6868" s="42"/>
      <c r="GP6868" s="42"/>
      <c r="GQ6868" s="42"/>
      <c r="GR6868" s="42"/>
      <c r="GS6868" s="42"/>
      <c r="GT6868" s="42"/>
    </row>
    <row r="6869" spans="32:202" x14ac:dyDescent="0.35">
      <c r="AF6869" s="42"/>
      <c r="AG6869" s="42"/>
      <c r="EX6869" s="42"/>
      <c r="EY6869" s="42"/>
      <c r="GP6869" s="42"/>
      <c r="GQ6869" s="42"/>
      <c r="GR6869" s="42"/>
      <c r="GS6869" s="42"/>
      <c r="GT6869" s="42"/>
    </row>
    <row r="6870" spans="32:202" x14ac:dyDescent="0.35">
      <c r="AF6870" s="42"/>
      <c r="AG6870" s="42"/>
      <c r="EX6870" s="42"/>
      <c r="EY6870" s="42"/>
      <c r="GP6870" s="42"/>
      <c r="GQ6870" s="42"/>
      <c r="GR6870" s="42"/>
      <c r="GS6870" s="42"/>
      <c r="GT6870" s="42"/>
    </row>
    <row r="6871" spans="32:202" x14ac:dyDescent="0.35">
      <c r="AF6871" s="42"/>
      <c r="AG6871" s="42"/>
      <c r="EX6871" s="42"/>
      <c r="EY6871" s="42"/>
      <c r="GP6871" s="42"/>
      <c r="GQ6871" s="42"/>
      <c r="GR6871" s="42"/>
      <c r="GS6871" s="42"/>
      <c r="GT6871" s="42"/>
    </row>
    <row r="6872" spans="32:202" x14ac:dyDescent="0.35">
      <c r="AF6872" s="42"/>
      <c r="AG6872" s="42"/>
      <c r="EX6872" s="42"/>
      <c r="EY6872" s="42"/>
      <c r="GP6872" s="42"/>
      <c r="GQ6872" s="42"/>
      <c r="GR6872" s="42"/>
      <c r="GS6872" s="42"/>
      <c r="GT6872" s="42"/>
    </row>
    <row r="6873" spans="32:202" x14ac:dyDescent="0.35">
      <c r="AF6873" s="42"/>
      <c r="AG6873" s="42"/>
      <c r="EX6873" s="42"/>
      <c r="EY6873" s="42"/>
      <c r="GP6873" s="42"/>
      <c r="GQ6873" s="42"/>
      <c r="GR6873" s="42"/>
      <c r="GS6873" s="42"/>
      <c r="GT6873" s="42"/>
    </row>
    <row r="6874" spans="32:202" x14ac:dyDescent="0.35">
      <c r="AF6874" s="42"/>
      <c r="AG6874" s="42"/>
      <c r="EX6874" s="42"/>
      <c r="EY6874" s="42"/>
      <c r="GP6874" s="42"/>
      <c r="GQ6874" s="42"/>
      <c r="GR6874" s="42"/>
      <c r="GS6874" s="42"/>
      <c r="GT6874" s="42"/>
    </row>
    <row r="6875" spans="32:202" x14ac:dyDescent="0.35">
      <c r="AF6875" s="42"/>
      <c r="AG6875" s="42"/>
      <c r="EX6875" s="42"/>
      <c r="EY6875" s="42"/>
      <c r="GP6875" s="42"/>
      <c r="GQ6875" s="42"/>
      <c r="GR6875" s="42"/>
      <c r="GS6875" s="42"/>
      <c r="GT6875" s="42"/>
    </row>
    <row r="6876" spans="32:202" x14ac:dyDescent="0.35">
      <c r="AF6876" s="42"/>
      <c r="AG6876" s="42"/>
      <c r="EX6876" s="42"/>
      <c r="EY6876" s="42"/>
      <c r="GP6876" s="42"/>
      <c r="GQ6876" s="42"/>
      <c r="GR6876" s="42"/>
      <c r="GS6876" s="42"/>
      <c r="GT6876" s="42"/>
    </row>
    <row r="6877" spans="32:202" x14ac:dyDescent="0.35">
      <c r="AF6877" s="42"/>
      <c r="AG6877" s="42"/>
      <c r="EX6877" s="42"/>
      <c r="EY6877" s="42"/>
      <c r="GP6877" s="42"/>
      <c r="GQ6877" s="42"/>
      <c r="GR6877" s="42"/>
      <c r="GS6877" s="42"/>
      <c r="GT6877" s="42"/>
    </row>
    <row r="6878" spans="32:202" x14ac:dyDescent="0.35">
      <c r="AF6878" s="42"/>
      <c r="AG6878" s="42"/>
      <c r="EX6878" s="42"/>
      <c r="EY6878" s="42"/>
      <c r="GP6878" s="42"/>
      <c r="GQ6878" s="42"/>
      <c r="GR6878" s="42"/>
      <c r="GS6878" s="42"/>
      <c r="GT6878" s="42"/>
    </row>
    <row r="6879" spans="32:202" x14ac:dyDescent="0.35">
      <c r="AF6879" s="42"/>
      <c r="AG6879" s="42"/>
      <c r="EX6879" s="42"/>
      <c r="EY6879" s="42"/>
      <c r="GP6879" s="42"/>
      <c r="GQ6879" s="42"/>
      <c r="GR6879" s="42"/>
      <c r="GS6879" s="42"/>
      <c r="GT6879" s="42"/>
    </row>
    <row r="6880" spans="32:202" x14ac:dyDescent="0.35">
      <c r="AF6880" s="42"/>
      <c r="AG6880" s="42"/>
      <c r="EX6880" s="42"/>
      <c r="EY6880" s="42"/>
      <c r="GP6880" s="42"/>
      <c r="GQ6880" s="42"/>
      <c r="GR6880" s="42"/>
      <c r="GS6880" s="42"/>
      <c r="GT6880" s="42"/>
    </row>
    <row r="6881" spans="32:202" x14ac:dyDescent="0.35">
      <c r="AF6881" s="42"/>
      <c r="AG6881" s="42"/>
      <c r="EX6881" s="42"/>
      <c r="EY6881" s="42"/>
      <c r="GP6881" s="42"/>
      <c r="GQ6881" s="42"/>
      <c r="GR6881" s="42"/>
      <c r="GS6881" s="42"/>
      <c r="GT6881" s="42"/>
    </row>
    <row r="6882" spans="32:202" x14ac:dyDescent="0.35">
      <c r="AF6882" s="42"/>
      <c r="AG6882" s="42"/>
      <c r="EX6882" s="42"/>
      <c r="EY6882" s="42"/>
      <c r="GP6882" s="42"/>
      <c r="GQ6882" s="42"/>
      <c r="GR6882" s="42"/>
      <c r="GS6882" s="42"/>
      <c r="GT6882" s="42"/>
    </row>
    <row r="6883" spans="32:202" x14ac:dyDescent="0.35">
      <c r="AF6883" s="42"/>
      <c r="AG6883" s="42"/>
      <c r="EX6883" s="42"/>
      <c r="EY6883" s="42"/>
      <c r="GP6883" s="42"/>
      <c r="GQ6883" s="42"/>
      <c r="GR6883" s="42"/>
      <c r="GS6883" s="42"/>
      <c r="GT6883" s="42"/>
    </row>
    <row r="6884" spans="32:202" x14ac:dyDescent="0.35">
      <c r="AF6884" s="42"/>
      <c r="AG6884" s="42"/>
      <c r="EX6884" s="42"/>
      <c r="EY6884" s="42"/>
      <c r="GP6884" s="42"/>
      <c r="GQ6884" s="42"/>
      <c r="GR6884" s="42"/>
      <c r="GS6884" s="42"/>
      <c r="GT6884" s="42"/>
    </row>
    <row r="6885" spans="32:202" x14ac:dyDescent="0.35">
      <c r="AF6885" s="42"/>
      <c r="AG6885" s="42"/>
      <c r="EX6885" s="42"/>
      <c r="EY6885" s="42"/>
      <c r="GP6885" s="42"/>
      <c r="GQ6885" s="42"/>
      <c r="GR6885" s="42"/>
      <c r="GS6885" s="42"/>
      <c r="GT6885" s="42"/>
    </row>
    <row r="6886" spans="32:202" x14ac:dyDescent="0.35">
      <c r="AF6886" s="42"/>
      <c r="AG6886" s="42"/>
      <c r="EX6886" s="42"/>
      <c r="EY6886" s="42"/>
      <c r="GP6886" s="42"/>
      <c r="GQ6886" s="42"/>
      <c r="GR6886" s="42"/>
      <c r="GS6886" s="42"/>
      <c r="GT6886" s="42"/>
    </row>
    <row r="6887" spans="32:202" x14ac:dyDescent="0.35">
      <c r="AF6887" s="42"/>
      <c r="AG6887" s="42"/>
      <c r="EX6887" s="42"/>
      <c r="EY6887" s="42"/>
      <c r="GP6887" s="42"/>
      <c r="GQ6887" s="42"/>
      <c r="GR6887" s="42"/>
      <c r="GS6887" s="42"/>
      <c r="GT6887" s="42"/>
    </row>
    <row r="6888" spans="32:202" x14ac:dyDescent="0.35">
      <c r="AF6888" s="42"/>
      <c r="AG6888" s="42"/>
      <c r="EX6888" s="42"/>
      <c r="EY6888" s="42"/>
      <c r="GP6888" s="42"/>
      <c r="GQ6888" s="42"/>
      <c r="GR6888" s="42"/>
      <c r="GS6888" s="42"/>
      <c r="GT6888" s="42"/>
    </row>
    <row r="6889" spans="32:202" x14ac:dyDescent="0.35">
      <c r="AF6889" s="42"/>
      <c r="AG6889" s="42"/>
      <c r="EX6889" s="42"/>
      <c r="EY6889" s="42"/>
      <c r="GP6889" s="42"/>
      <c r="GQ6889" s="42"/>
      <c r="GR6889" s="42"/>
      <c r="GS6889" s="42"/>
      <c r="GT6889" s="42"/>
    </row>
    <row r="6890" spans="32:202" x14ac:dyDescent="0.35">
      <c r="AF6890" s="42"/>
      <c r="AG6890" s="42"/>
      <c r="EX6890" s="42"/>
      <c r="EY6890" s="42"/>
      <c r="GP6890" s="42"/>
      <c r="GQ6890" s="42"/>
      <c r="GR6890" s="42"/>
      <c r="GS6890" s="42"/>
      <c r="GT6890" s="42"/>
    </row>
    <row r="6891" spans="32:202" x14ac:dyDescent="0.35">
      <c r="AF6891" s="42"/>
      <c r="AG6891" s="42"/>
      <c r="EX6891" s="42"/>
      <c r="EY6891" s="42"/>
      <c r="GP6891" s="42"/>
      <c r="GQ6891" s="42"/>
      <c r="GR6891" s="42"/>
      <c r="GS6891" s="42"/>
      <c r="GT6891" s="42"/>
    </row>
    <row r="6892" spans="32:202" x14ac:dyDescent="0.35">
      <c r="AF6892" s="42"/>
      <c r="AG6892" s="42"/>
      <c r="EX6892" s="42"/>
      <c r="EY6892" s="42"/>
      <c r="GP6892" s="42"/>
      <c r="GQ6892" s="42"/>
      <c r="GR6892" s="42"/>
      <c r="GS6892" s="42"/>
      <c r="GT6892" s="42"/>
    </row>
    <row r="6893" spans="32:202" x14ac:dyDescent="0.35">
      <c r="AF6893" s="42"/>
      <c r="AG6893" s="42"/>
      <c r="EX6893" s="42"/>
      <c r="EY6893" s="42"/>
      <c r="GP6893" s="42"/>
      <c r="GQ6893" s="42"/>
      <c r="GR6893" s="42"/>
      <c r="GS6893" s="42"/>
      <c r="GT6893" s="42"/>
    </row>
    <row r="6894" spans="32:202" x14ac:dyDescent="0.35">
      <c r="AF6894" s="42"/>
      <c r="AG6894" s="42"/>
      <c r="EX6894" s="42"/>
      <c r="EY6894" s="42"/>
      <c r="GP6894" s="42"/>
      <c r="GQ6894" s="42"/>
      <c r="GR6894" s="42"/>
      <c r="GS6894" s="42"/>
      <c r="GT6894" s="42"/>
    </row>
    <row r="6895" spans="32:202" x14ac:dyDescent="0.35">
      <c r="AF6895" s="42"/>
      <c r="AG6895" s="42"/>
      <c r="EX6895" s="42"/>
      <c r="EY6895" s="42"/>
      <c r="GP6895" s="42"/>
      <c r="GQ6895" s="42"/>
      <c r="GR6895" s="42"/>
      <c r="GS6895" s="42"/>
      <c r="GT6895" s="42"/>
    </row>
    <row r="6896" spans="32:202" x14ac:dyDescent="0.35">
      <c r="AF6896" s="42"/>
      <c r="AG6896" s="42"/>
      <c r="EX6896" s="42"/>
      <c r="EY6896" s="42"/>
      <c r="GP6896" s="42"/>
      <c r="GQ6896" s="42"/>
      <c r="GR6896" s="42"/>
      <c r="GS6896" s="42"/>
      <c r="GT6896" s="42"/>
    </row>
    <row r="6897" spans="32:202" x14ac:dyDescent="0.35">
      <c r="AF6897" s="42"/>
      <c r="AG6897" s="42"/>
      <c r="EX6897" s="42"/>
      <c r="EY6897" s="42"/>
      <c r="GP6897" s="42"/>
      <c r="GQ6897" s="42"/>
      <c r="GR6897" s="42"/>
      <c r="GS6897" s="42"/>
      <c r="GT6897" s="42"/>
    </row>
    <row r="6898" spans="32:202" x14ac:dyDescent="0.35">
      <c r="AF6898" s="42"/>
      <c r="AG6898" s="42"/>
      <c r="EX6898" s="42"/>
      <c r="EY6898" s="42"/>
      <c r="GP6898" s="42"/>
      <c r="GQ6898" s="42"/>
      <c r="GR6898" s="42"/>
      <c r="GS6898" s="42"/>
      <c r="GT6898" s="42"/>
    </row>
    <row r="6899" spans="32:202" x14ac:dyDescent="0.35">
      <c r="AF6899" s="42"/>
      <c r="AG6899" s="42"/>
      <c r="EX6899" s="42"/>
      <c r="EY6899" s="42"/>
      <c r="GP6899" s="42"/>
      <c r="GQ6899" s="42"/>
      <c r="GR6899" s="42"/>
      <c r="GS6899" s="42"/>
      <c r="GT6899" s="42"/>
    </row>
    <row r="6900" spans="32:202" x14ac:dyDescent="0.35">
      <c r="AF6900" s="42"/>
      <c r="AG6900" s="42"/>
      <c r="EX6900" s="42"/>
      <c r="EY6900" s="42"/>
      <c r="GP6900" s="42"/>
      <c r="GQ6900" s="42"/>
      <c r="GR6900" s="42"/>
      <c r="GS6900" s="42"/>
      <c r="GT6900" s="42"/>
    </row>
    <row r="6901" spans="32:202" x14ac:dyDescent="0.35">
      <c r="AF6901" s="42"/>
      <c r="AG6901" s="42"/>
      <c r="EX6901" s="42"/>
      <c r="EY6901" s="42"/>
      <c r="GP6901" s="42"/>
      <c r="GQ6901" s="42"/>
      <c r="GR6901" s="42"/>
      <c r="GS6901" s="42"/>
      <c r="GT6901" s="42"/>
    </row>
    <row r="6902" spans="32:202" x14ac:dyDescent="0.35">
      <c r="AF6902" s="42"/>
      <c r="AG6902" s="42"/>
      <c r="EX6902" s="42"/>
      <c r="EY6902" s="42"/>
      <c r="GP6902" s="42"/>
      <c r="GQ6902" s="42"/>
      <c r="GR6902" s="42"/>
      <c r="GS6902" s="42"/>
      <c r="GT6902" s="42"/>
    </row>
    <row r="6903" spans="32:202" x14ac:dyDescent="0.35">
      <c r="AF6903" s="42"/>
      <c r="AG6903" s="42"/>
      <c r="EX6903" s="42"/>
      <c r="EY6903" s="42"/>
      <c r="GP6903" s="42"/>
      <c r="GQ6903" s="42"/>
      <c r="GR6903" s="42"/>
      <c r="GS6903" s="42"/>
      <c r="GT6903" s="42"/>
    </row>
    <row r="6904" spans="32:202" x14ac:dyDescent="0.35">
      <c r="AF6904" s="42"/>
      <c r="AG6904" s="42"/>
      <c r="EX6904" s="42"/>
      <c r="EY6904" s="42"/>
      <c r="GP6904" s="42"/>
      <c r="GQ6904" s="42"/>
      <c r="GR6904" s="42"/>
      <c r="GS6904" s="42"/>
      <c r="GT6904" s="42"/>
    </row>
    <row r="6905" spans="32:202" x14ac:dyDescent="0.35">
      <c r="AF6905" s="42"/>
      <c r="AG6905" s="42"/>
      <c r="EX6905" s="42"/>
      <c r="EY6905" s="42"/>
      <c r="GP6905" s="42"/>
      <c r="GQ6905" s="42"/>
      <c r="GR6905" s="42"/>
      <c r="GS6905" s="42"/>
      <c r="GT6905" s="42"/>
    </row>
    <row r="6906" spans="32:202" x14ac:dyDescent="0.35">
      <c r="AF6906" s="42"/>
      <c r="AG6906" s="42"/>
      <c r="EX6906" s="42"/>
      <c r="EY6906" s="42"/>
      <c r="GP6906" s="42"/>
      <c r="GQ6906" s="42"/>
      <c r="GR6906" s="42"/>
      <c r="GS6906" s="42"/>
      <c r="GT6906" s="42"/>
    </row>
    <row r="6907" spans="32:202" x14ac:dyDescent="0.35">
      <c r="AF6907" s="42"/>
      <c r="AG6907" s="42"/>
      <c r="EX6907" s="42"/>
      <c r="EY6907" s="42"/>
      <c r="GP6907" s="42"/>
      <c r="GQ6907" s="42"/>
      <c r="GR6907" s="42"/>
      <c r="GS6907" s="42"/>
      <c r="GT6907" s="42"/>
    </row>
    <row r="6908" spans="32:202" x14ac:dyDescent="0.35">
      <c r="AF6908" s="42"/>
      <c r="AG6908" s="42"/>
      <c r="EX6908" s="42"/>
      <c r="EY6908" s="42"/>
      <c r="GP6908" s="42"/>
      <c r="GQ6908" s="42"/>
      <c r="GR6908" s="42"/>
      <c r="GS6908" s="42"/>
      <c r="GT6908" s="42"/>
    </row>
    <row r="6909" spans="32:202" x14ac:dyDescent="0.35">
      <c r="AF6909" s="42"/>
      <c r="AG6909" s="42"/>
      <c r="EX6909" s="42"/>
      <c r="EY6909" s="42"/>
      <c r="GP6909" s="42"/>
      <c r="GQ6909" s="42"/>
      <c r="GR6909" s="42"/>
      <c r="GS6909" s="42"/>
      <c r="GT6909" s="42"/>
    </row>
    <row r="6910" spans="32:202" x14ac:dyDescent="0.35">
      <c r="AF6910" s="42"/>
      <c r="AG6910" s="42"/>
      <c r="EX6910" s="42"/>
      <c r="EY6910" s="42"/>
      <c r="GP6910" s="42"/>
      <c r="GQ6910" s="42"/>
      <c r="GR6910" s="42"/>
      <c r="GS6910" s="42"/>
      <c r="GT6910" s="42"/>
    </row>
    <row r="6911" spans="32:202" x14ac:dyDescent="0.35">
      <c r="AF6911" s="42"/>
      <c r="AG6911" s="42"/>
      <c r="EX6911" s="42"/>
      <c r="EY6911" s="42"/>
      <c r="GP6911" s="42"/>
      <c r="GQ6911" s="42"/>
      <c r="GR6911" s="42"/>
      <c r="GS6911" s="42"/>
      <c r="GT6911" s="42"/>
    </row>
    <row r="6912" spans="32:202" x14ac:dyDescent="0.35">
      <c r="AF6912" s="42"/>
      <c r="AG6912" s="42"/>
      <c r="EX6912" s="42"/>
      <c r="EY6912" s="42"/>
      <c r="GP6912" s="42"/>
      <c r="GQ6912" s="42"/>
      <c r="GR6912" s="42"/>
      <c r="GS6912" s="42"/>
      <c r="GT6912" s="42"/>
    </row>
    <row r="6913" spans="32:202" x14ac:dyDescent="0.35">
      <c r="AF6913" s="42"/>
      <c r="AG6913" s="42"/>
      <c r="EX6913" s="42"/>
      <c r="EY6913" s="42"/>
      <c r="GP6913" s="42"/>
      <c r="GQ6913" s="42"/>
      <c r="GR6913" s="42"/>
      <c r="GS6913" s="42"/>
      <c r="GT6913" s="42"/>
    </row>
    <row r="6914" spans="32:202" x14ac:dyDescent="0.35">
      <c r="AF6914" s="42"/>
      <c r="AG6914" s="42"/>
      <c r="EX6914" s="42"/>
      <c r="EY6914" s="42"/>
      <c r="GP6914" s="42"/>
      <c r="GQ6914" s="42"/>
      <c r="GR6914" s="42"/>
      <c r="GS6914" s="42"/>
      <c r="GT6914" s="42"/>
    </row>
    <row r="6915" spans="32:202" x14ac:dyDescent="0.35">
      <c r="AF6915" s="42"/>
      <c r="AG6915" s="42"/>
      <c r="EX6915" s="42"/>
      <c r="EY6915" s="42"/>
      <c r="GP6915" s="42"/>
      <c r="GQ6915" s="42"/>
      <c r="GR6915" s="42"/>
      <c r="GS6915" s="42"/>
      <c r="GT6915" s="42"/>
    </row>
    <row r="6916" spans="32:202" x14ac:dyDescent="0.35">
      <c r="AF6916" s="42"/>
      <c r="AG6916" s="42"/>
      <c r="EX6916" s="42"/>
      <c r="EY6916" s="42"/>
      <c r="GP6916" s="42"/>
      <c r="GQ6916" s="42"/>
      <c r="GR6916" s="42"/>
      <c r="GS6916" s="42"/>
      <c r="GT6916" s="42"/>
    </row>
    <row r="6917" spans="32:202" x14ac:dyDescent="0.35">
      <c r="AF6917" s="42"/>
      <c r="AG6917" s="42"/>
      <c r="EX6917" s="42"/>
      <c r="EY6917" s="42"/>
      <c r="GP6917" s="42"/>
      <c r="GQ6917" s="42"/>
      <c r="GR6917" s="42"/>
      <c r="GS6917" s="42"/>
      <c r="GT6917" s="42"/>
    </row>
    <row r="6918" spans="32:202" x14ac:dyDescent="0.35">
      <c r="AF6918" s="42"/>
      <c r="AG6918" s="42"/>
      <c r="EX6918" s="42"/>
      <c r="EY6918" s="42"/>
      <c r="GP6918" s="42"/>
      <c r="GQ6918" s="42"/>
      <c r="GR6918" s="42"/>
      <c r="GS6918" s="42"/>
      <c r="GT6918" s="42"/>
    </row>
    <row r="6919" spans="32:202" x14ac:dyDescent="0.35">
      <c r="AF6919" s="42"/>
      <c r="AG6919" s="42"/>
      <c r="EX6919" s="42"/>
      <c r="EY6919" s="42"/>
      <c r="GP6919" s="42"/>
      <c r="GQ6919" s="42"/>
      <c r="GR6919" s="42"/>
      <c r="GS6919" s="42"/>
      <c r="GT6919" s="42"/>
    </row>
    <row r="6920" spans="32:202" x14ac:dyDescent="0.35">
      <c r="AF6920" s="42"/>
      <c r="AG6920" s="42"/>
      <c r="EX6920" s="42"/>
      <c r="EY6920" s="42"/>
      <c r="GP6920" s="42"/>
      <c r="GQ6920" s="42"/>
      <c r="GR6920" s="42"/>
      <c r="GS6920" s="42"/>
      <c r="GT6920" s="42"/>
    </row>
    <row r="6921" spans="32:202" x14ac:dyDescent="0.35">
      <c r="AF6921" s="42"/>
      <c r="AG6921" s="42"/>
      <c r="EX6921" s="42"/>
      <c r="EY6921" s="42"/>
      <c r="GP6921" s="42"/>
      <c r="GQ6921" s="42"/>
      <c r="GR6921" s="42"/>
      <c r="GS6921" s="42"/>
      <c r="GT6921" s="42"/>
    </row>
    <row r="6922" spans="32:202" x14ac:dyDescent="0.35">
      <c r="AF6922" s="42"/>
      <c r="AG6922" s="42"/>
      <c r="EX6922" s="42"/>
      <c r="EY6922" s="42"/>
      <c r="GP6922" s="42"/>
      <c r="GQ6922" s="42"/>
      <c r="GR6922" s="42"/>
      <c r="GS6922" s="42"/>
      <c r="GT6922" s="42"/>
    </row>
    <row r="6923" spans="32:202" x14ac:dyDescent="0.35">
      <c r="AF6923" s="42"/>
      <c r="AG6923" s="42"/>
      <c r="EX6923" s="42"/>
      <c r="EY6923" s="42"/>
      <c r="GP6923" s="42"/>
      <c r="GQ6923" s="42"/>
      <c r="GR6923" s="42"/>
      <c r="GS6923" s="42"/>
      <c r="GT6923" s="42"/>
    </row>
    <row r="6924" spans="32:202" x14ac:dyDescent="0.35">
      <c r="AF6924" s="42"/>
      <c r="AG6924" s="42"/>
      <c r="EX6924" s="42"/>
      <c r="EY6924" s="42"/>
      <c r="GP6924" s="42"/>
      <c r="GQ6924" s="42"/>
      <c r="GR6924" s="42"/>
      <c r="GS6924" s="42"/>
      <c r="GT6924" s="42"/>
    </row>
    <row r="6925" spans="32:202" x14ac:dyDescent="0.35">
      <c r="AF6925" s="42"/>
      <c r="AG6925" s="42"/>
      <c r="EX6925" s="42"/>
      <c r="EY6925" s="42"/>
      <c r="GP6925" s="42"/>
      <c r="GQ6925" s="42"/>
      <c r="GR6925" s="42"/>
      <c r="GS6925" s="42"/>
      <c r="GT6925" s="42"/>
    </row>
    <row r="6926" spans="32:202" x14ac:dyDescent="0.35">
      <c r="AF6926" s="42"/>
      <c r="AG6926" s="42"/>
      <c r="EX6926" s="42"/>
      <c r="EY6926" s="42"/>
      <c r="GP6926" s="42"/>
      <c r="GQ6926" s="42"/>
      <c r="GR6926" s="42"/>
      <c r="GS6926" s="42"/>
      <c r="GT6926" s="42"/>
    </row>
    <row r="6927" spans="32:202" x14ac:dyDescent="0.35">
      <c r="AF6927" s="42"/>
      <c r="AG6927" s="42"/>
      <c r="EX6927" s="42"/>
      <c r="EY6927" s="42"/>
      <c r="GP6927" s="42"/>
      <c r="GQ6927" s="42"/>
      <c r="GR6927" s="42"/>
      <c r="GS6927" s="42"/>
      <c r="GT6927" s="42"/>
    </row>
    <row r="6928" spans="32:202" x14ac:dyDescent="0.35">
      <c r="AF6928" s="42"/>
      <c r="AG6928" s="42"/>
      <c r="EX6928" s="42"/>
      <c r="EY6928" s="42"/>
      <c r="GP6928" s="42"/>
      <c r="GQ6928" s="42"/>
      <c r="GR6928" s="42"/>
      <c r="GS6928" s="42"/>
      <c r="GT6928" s="42"/>
    </row>
    <row r="6929" spans="32:202" x14ac:dyDescent="0.35">
      <c r="AF6929" s="42"/>
      <c r="AG6929" s="42"/>
      <c r="EX6929" s="42"/>
      <c r="EY6929" s="42"/>
      <c r="GP6929" s="42"/>
      <c r="GQ6929" s="42"/>
      <c r="GR6929" s="42"/>
      <c r="GS6929" s="42"/>
      <c r="GT6929" s="42"/>
    </row>
    <row r="6930" spans="32:202" x14ac:dyDescent="0.35">
      <c r="AF6930" s="42"/>
      <c r="AG6930" s="42"/>
      <c r="EX6930" s="42"/>
      <c r="EY6930" s="42"/>
      <c r="GP6930" s="42"/>
      <c r="GQ6930" s="42"/>
      <c r="GR6930" s="42"/>
      <c r="GS6930" s="42"/>
      <c r="GT6930" s="42"/>
    </row>
    <row r="6931" spans="32:202" x14ac:dyDescent="0.35">
      <c r="AF6931" s="42"/>
      <c r="AG6931" s="42"/>
      <c r="EX6931" s="42"/>
      <c r="EY6931" s="42"/>
      <c r="GP6931" s="42"/>
      <c r="GQ6931" s="42"/>
      <c r="GR6931" s="42"/>
      <c r="GS6931" s="42"/>
      <c r="GT6931" s="42"/>
    </row>
    <row r="6932" spans="32:202" x14ac:dyDescent="0.35">
      <c r="AF6932" s="42"/>
      <c r="AG6932" s="42"/>
      <c r="EX6932" s="42"/>
      <c r="EY6932" s="42"/>
      <c r="GP6932" s="42"/>
      <c r="GQ6932" s="42"/>
      <c r="GR6932" s="42"/>
      <c r="GS6932" s="42"/>
      <c r="GT6932" s="42"/>
    </row>
    <row r="6933" spans="32:202" x14ac:dyDescent="0.35">
      <c r="AF6933" s="42"/>
      <c r="AG6933" s="42"/>
      <c r="EX6933" s="42"/>
      <c r="EY6933" s="42"/>
      <c r="GP6933" s="42"/>
      <c r="GQ6933" s="42"/>
      <c r="GR6933" s="42"/>
      <c r="GS6933" s="42"/>
      <c r="GT6933" s="42"/>
    </row>
    <row r="6934" spans="32:202" x14ac:dyDescent="0.35">
      <c r="AF6934" s="42"/>
      <c r="AG6934" s="42"/>
      <c r="EX6934" s="42"/>
      <c r="EY6934" s="42"/>
      <c r="GP6934" s="42"/>
      <c r="GQ6934" s="42"/>
      <c r="GR6934" s="42"/>
      <c r="GS6934" s="42"/>
      <c r="GT6934" s="42"/>
    </row>
    <row r="6935" spans="32:202" x14ac:dyDescent="0.35">
      <c r="AF6935" s="42"/>
      <c r="AG6935" s="42"/>
      <c r="EX6935" s="42"/>
      <c r="EY6935" s="42"/>
      <c r="GP6935" s="42"/>
      <c r="GQ6935" s="42"/>
      <c r="GR6935" s="42"/>
      <c r="GS6935" s="42"/>
      <c r="GT6935" s="42"/>
    </row>
    <row r="6936" spans="32:202" x14ac:dyDescent="0.35">
      <c r="AF6936" s="42"/>
      <c r="AG6936" s="42"/>
      <c r="EX6936" s="42"/>
      <c r="EY6936" s="42"/>
      <c r="GP6936" s="42"/>
      <c r="GQ6936" s="42"/>
      <c r="GR6936" s="42"/>
      <c r="GS6936" s="42"/>
      <c r="GT6936" s="42"/>
    </row>
    <row r="6937" spans="32:202" x14ac:dyDescent="0.35">
      <c r="AF6937" s="42"/>
      <c r="AG6937" s="42"/>
      <c r="EX6937" s="42"/>
      <c r="EY6937" s="42"/>
      <c r="GP6937" s="42"/>
      <c r="GQ6937" s="42"/>
      <c r="GR6937" s="42"/>
      <c r="GS6937" s="42"/>
      <c r="GT6937" s="42"/>
    </row>
    <row r="6938" spans="32:202" x14ac:dyDescent="0.35">
      <c r="AF6938" s="42"/>
      <c r="AG6938" s="42"/>
      <c r="EX6938" s="42"/>
      <c r="EY6938" s="42"/>
      <c r="GP6938" s="42"/>
      <c r="GQ6938" s="42"/>
      <c r="GR6938" s="42"/>
      <c r="GS6938" s="42"/>
      <c r="GT6938" s="42"/>
    </row>
    <row r="6939" spans="32:202" x14ac:dyDescent="0.35">
      <c r="AF6939" s="42"/>
      <c r="AG6939" s="42"/>
      <c r="EX6939" s="42"/>
      <c r="EY6939" s="42"/>
      <c r="GP6939" s="42"/>
      <c r="GQ6939" s="42"/>
      <c r="GR6939" s="42"/>
      <c r="GS6939" s="42"/>
      <c r="GT6939" s="42"/>
    </row>
    <row r="6940" spans="32:202" x14ac:dyDescent="0.35">
      <c r="AF6940" s="42"/>
      <c r="AG6940" s="42"/>
      <c r="EX6940" s="42"/>
      <c r="EY6940" s="42"/>
      <c r="GP6940" s="42"/>
      <c r="GQ6940" s="42"/>
      <c r="GR6940" s="42"/>
      <c r="GS6940" s="42"/>
      <c r="GT6940" s="42"/>
    </row>
    <row r="6941" spans="32:202" x14ac:dyDescent="0.35">
      <c r="AF6941" s="42"/>
      <c r="AG6941" s="42"/>
      <c r="EX6941" s="42"/>
      <c r="EY6941" s="42"/>
      <c r="GP6941" s="42"/>
      <c r="GQ6941" s="42"/>
      <c r="GR6941" s="42"/>
      <c r="GS6941" s="42"/>
      <c r="GT6941" s="42"/>
    </row>
    <row r="6942" spans="32:202" x14ac:dyDescent="0.35">
      <c r="AF6942" s="42"/>
      <c r="AG6942" s="42"/>
      <c r="EX6942" s="42"/>
      <c r="EY6942" s="42"/>
      <c r="GP6942" s="42"/>
      <c r="GQ6942" s="42"/>
      <c r="GR6942" s="42"/>
      <c r="GS6942" s="42"/>
      <c r="GT6942" s="42"/>
    </row>
    <row r="6943" spans="32:202" x14ac:dyDescent="0.35">
      <c r="AF6943" s="42"/>
      <c r="AG6943" s="42"/>
      <c r="EX6943" s="42"/>
      <c r="EY6943" s="42"/>
      <c r="GP6943" s="42"/>
      <c r="GQ6943" s="42"/>
      <c r="GR6943" s="42"/>
      <c r="GS6943" s="42"/>
      <c r="GT6943" s="42"/>
    </row>
    <row r="6944" spans="32:202" x14ac:dyDescent="0.35">
      <c r="AF6944" s="42"/>
      <c r="AG6944" s="42"/>
      <c r="EX6944" s="42"/>
      <c r="EY6944" s="42"/>
      <c r="GP6944" s="42"/>
      <c r="GQ6944" s="42"/>
      <c r="GR6944" s="42"/>
      <c r="GS6944" s="42"/>
      <c r="GT6944" s="42"/>
    </row>
    <row r="6945" spans="32:202" x14ac:dyDescent="0.35">
      <c r="AF6945" s="42"/>
      <c r="AG6945" s="42"/>
      <c r="EX6945" s="42"/>
      <c r="EY6945" s="42"/>
      <c r="GP6945" s="42"/>
      <c r="GQ6945" s="42"/>
      <c r="GR6945" s="42"/>
      <c r="GS6945" s="42"/>
      <c r="GT6945" s="42"/>
    </row>
    <row r="6946" spans="32:202" x14ac:dyDescent="0.35">
      <c r="AF6946" s="42"/>
      <c r="AG6946" s="42"/>
      <c r="EX6946" s="42"/>
      <c r="EY6946" s="42"/>
      <c r="GP6946" s="42"/>
      <c r="GQ6946" s="42"/>
      <c r="GR6946" s="42"/>
      <c r="GS6946" s="42"/>
      <c r="GT6946" s="42"/>
    </row>
    <row r="6947" spans="32:202" x14ac:dyDescent="0.35">
      <c r="AF6947" s="42"/>
      <c r="AG6947" s="42"/>
      <c r="EX6947" s="42"/>
      <c r="EY6947" s="42"/>
      <c r="GP6947" s="42"/>
      <c r="GQ6947" s="42"/>
      <c r="GR6947" s="42"/>
      <c r="GS6947" s="42"/>
      <c r="GT6947" s="42"/>
    </row>
    <row r="6948" spans="32:202" x14ac:dyDescent="0.35">
      <c r="AF6948" s="42"/>
      <c r="AG6948" s="42"/>
      <c r="EX6948" s="42"/>
      <c r="EY6948" s="42"/>
      <c r="GP6948" s="42"/>
      <c r="GQ6948" s="42"/>
      <c r="GR6948" s="42"/>
      <c r="GS6948" s="42"/>
      <c r="GT6948" s="42"/>
    </row>
    <row r="6949" spans="32:202" x14ac:dyDescent="0.35">
      <c r="AF6949" s="42"/>
      <c r="AG6949" s="42"/>
      <c r="EX6949" s="42"/>
      <c r="EY6949" s="42"/>
      <c r="GP6949" s="42"/>
      <c r="GQ6949" s="42"/>
      <c r="GR6949" s="42"/>
      <c r="GS6949" s="42"/>
      <c r="GT6949" s="42"/>
    </row>
    <row r="6950" spans="32:202" x14ac:dyDescent="0.35">
      <c r="AF6950" s="42"/>
      <c r="AG6950" s="42"/>
      <c r="EX6950" s="42"/>
      <c r="EY6950" s="42"/>
      <c r="GP6950" s="42"/>
      <c r="GQ6950" s="42"/>
      <c r="GR6950" s="42"/>
      <c r="GS6950" s="42"/>
      <c r="GT6950" s="42"/>
    </row>
    <row r="6951" spans="32:202" x14ac:dyDescent="0.35">
      <c r="AF6951" s="42"/>
      <c r="AG6951" s="42"/>
      <c r="EX6951" s="42"/>
      <c r="EY6951" s="42"/>
      <c r="GP6951" s="42"/>
      <c r="GQ6951" s="42"/>
      <c r="GR6951" s="42"/>
      <c r="GS6951" s="42"/>
      <c r="GT6951" s="42"/>
    </row>
    <row r="6952" spans="32:202" x14ac:dyDescent="0.35">
      <c r="AF6952" s="42"/>
      <c r="AG6952" s="42"/>
      <c r="EX6952" s="42"/>
      <c r="EY6952" s="42"/>
      <c r="GP6952" s="42"/>
      <c r="GQ6952" s="42"/>
      <c r="GR6952" s="42"/>
      <c r="GS6952" s="42"/>
      <c r="GT6952" s="42"/>
    </row>
    <row r="6953" spans="32:202" x14ac:dyDescent="0.35">
      <c r="AF6953" s="42"/>
      <c r="AG6953" s="42"/>
      <c r="EX6953" s="42"/>
      <c r="EY6953" s="42"/>
      <c r="GP6953" s="42"/>
      <c r="GQ6953" s="42"/>
      <c r="GR6953" s="42"/>
      <c r="GS6953" s="42"/>
      <c r="GT6953" s="42"/>
    </row>
    <row r="6954" spans="32:202" x14ac:dyDescent="0.35">
      <c r="AF6954" s="42"/>
      <c r="AG6954" s="42"/>
      <c r="EX6954" s="42"/>
      <c r="EY6954" s="42"/>
      <c r="GP6954" s="42"/>
      <c r="GQ6954" s="42"/>
      <c r="GR6954" s="42"/>
      <c r="GS6954" s="42"/>
      <c r="GT6954" s="42"/>
    </row>
    <row r="6955" spans="32:202" x14ac:dyDescent="0.35">
      <c r="AF6955" s="42"/>
      <c r="AG6955" s="42"/>
      <c r="EX6955" s="42"/>
      <c r="EY6955" s="42"/>
      <c r="GP6955" s="42"/>
      <c r="GQ6955" s="42"/>
      <c r="GR6955" s="42"/>
      <c r="GS6955" s="42"/>
      <c r="GT6955" s="42"/>
    </row>
    <row r="6956" spans="32:202" x14ac:dyDescent="0.35">
      <c r="AF6956" s="42"/>
      <c r="AG6956" s="42"/>
      <c r="EX6956" s="42"/>
      <c r="EY6956" s="42"/>
      <c r="GP6956" s="42"/>
      <c r="GQ6956" s="42"/>
      <c r="GR6956" s="42"/>
      <c r="GS6956" s="42"/>
      <c r="GT6956" s="42"/>
    </row>
    <row r="6957" spans="32:202" x14ac:dyDescent="0.35">
      <c r="AF6957" s="42"/>
      <c r="AG6957" s="42"/>
      <c r="EX6957" s="42"/>
      <c r="EY6957" s="42"/>
      <c r="GP6957" s="42"/>
      <c r="GQ6957" s="42"/>
      <c r="GR6957" s="42"/>
      <c r="GS6957" s="42"/>
      <c r="GT6957" s="42"/>
    </row>
    <row r="6958" spans="32:202" x14ac:dyDescent="0.35">
      <c r="AF6958" s="42"/>
      <c r="AG6958" s="42"/>
      <c r="EX6958" s="42"/>
      <c r="EY6958" s="42"/>
      <c r="GP6958" s="42"/>
      <c r="GQ6958" s="42"/>
      <c r="GR6958" s="42"/>
      <c r="GS6958" s="42"/>
      <c r="GT6958" s="42"/>
    </row>
    <row r="6959" spans="32:202" x14ac:dyDescent="0.35">
      <c r="AF6959" s="42"/>
      <c r="AG6959" s="42"/>
      <c r="EX6959" s="42"/>
      <c r="EY6959" s="42"/>
      <c r="GP6959" s="42"/>
      <c r="GQ6959" s="42"/>
      <c r="GR6959" s="42"/>
      <c r="GS6959" s="42"/>
      <c r="GT6959" s="42"/>
    </row>
    <row r="6960" spans="32:202" x14ac:dyDescent="0.35">
      <c r="AF6960" s="42"/>
      <c r="AG6960" s="42"/>
      <c r="EX6960" s="42"/>
      <c r="EY6960" s="42"/>
      <c r="GP6960" s="42"/>
      <c r="GQ6960" s="42"/>
      <c r="GR6960" s="42"/>
      <c r="GS6960" s="42"/>
      <c r="GT6960" s="42"/>
    </row>
    <row r="6961" spans="32:202" x14ac:dyDescent="0.35">
      <c r="AF6961" s="42"/>
      <c r="AG6961" s="42"/>
      <c r="EX6961" s="42"/>
      <c r="EY6961" s="42"/>
      <c r="GP6961" s="42"/>
      <c r="GQ6961" s="42"/>
      <c r="GR6961" s="42"/>
      <c r="GS6961" s="42"/>
      <c r="GT6961" s="42"/>
    </row>
    <row r="6962" spans="32:202" x14ac:dyDescent="0.35">
      <c r="AF6962" s="42"/>
      <c r="AG6962" s="42"/>
      <c r="EX6962" s="42"/>
      <c r="EY6962" s="42"/>
      <c r="GP6962" s="42"/>
      <c r="GQ6962" s="42"/>
      <c r="GR6962" s="42"/>
      <c r="GS6962" s="42"/>
      <c r="GT6962" s="42"/>
    </row>
    <row r="6963" spans="32:202" x14ac:dyDescent="0.35">
      <c r="AF6963" s="42"/>
      <c r="AG6963" s="42"/>
      <c r="EX6963" s="42"/>
      <c r="EY6963" s="42"/>
      <c r="GP6963" s="42"/>
      <c r="GQ6963" s="42"/>
      <c r="GR6963" s="42"/>
      <c r="GS6963" s="42"/>
      <c r="GT6963" s="42"/>
    </row>
    <row r="6964" spans="32:202" x14ac:dyDescent="0.35">
      <c r="AF6964" s="42"/>
      <c r="AG6964" s="42"/>
      <c r="EX6964" s="42"/>
      <c r="EY6964" s="42"/>
      <c r="GP6964" s="42"/>
      <c r="GQ6964" s="42"/>
      <c r="GR6964" s="42"/>
      <c r="GS6964" s="42"/>
      <c r="GT6964" s="42"/>
    </row>
    <row r="6965" spans="32:202" x14ac:dyDescent="0.35">
      <c r="AF6965" s="42"/>
      <c r="AG6965" s="42"/>
      <c r="EX6965" s="42"/>
      <c r="EY6965" s="42"/>
      <c r="GP6965" s="42"/>
      <c r="GQ6965" s="42"/>
      <c r="GR6965" s="42"/>
      <c r="GS6965" s="42"/>
      <c r="GT6965" s="42"/>
    </row>
    <row r="6966" spans="32:202" x14ac:dyDescent="0.35">
      <c r="AF6966" s="42"/>
      <c r="AG6966" s="42"/>
      <c r="EX6966" s="42"/>
      <c r="EY6966" s="42"/>
      <c r="GP6966" s="42"/>
      <c r="GQ6966" s="42"/>
      <c r="GR6966" s="42"/>
      <c r="GS6966" s="42"/>
      <c r="GT6966" s="42"/>
    </row>
    <row r="6967" spans="32:202" x14ac:dyDescent="0.35">
      <c r="AF6967" s="42"/>
      <c r="AG6967" s="42"/>
      <c r="EX6967" s="42"/>
      <c r="EY6967" s="42"/>
      <c r="GP6967" s="42"/>
      <c r="GQ6967" s="42"/>
      <c r="GR6967" s="42"/>
      <c r="GS6967" s="42"/>
      <c r="GT6967" s="42"/>
    </row>
    <row r="6968" spans="32:202" x14ac:dyDescent="0.35">
      <c r="AF6968" s="42"/>
      <c r="AG6968" s="42"/>
      <c r="EX6968" s="42"/>
      <c r="EY6968" s="42"/>
      <c r="GP6968" s="42"/>
      <c r="GQ6968" s="42"/>
      <c r="GR6968" s="42"/>
      <c r="GS6968" s="42"/>
      <c r="GT6968" s="42"/>
    </row>
    <row r="6969" spans="32:202" x14ac:dyDescent="0.35">
      <c r="AF6969" s="42"/>
      <c r="AG6969" s="42"/>
      <c r="EX6969" s="42"/>
      <c r="EY6969" s="42"/>
      <c r="GP6969" s="42"/>
      <c r="GQ6969" s="42"/>
      <c r="GR6969" s="42"/>
      <c r="GS6969" s="42"/>
      <c r="GT6969" s="42"/>
    </row>
    <row r="6970" spans="32:202" x14ac:dyDescent="0.35">
      <c r="AF6970" s="42"/>
      <c r="AG6970" s="42"/>
      <c r="EX6970" s="42"/>
      <c r="EY6970" s="42"/>
      <c r="GP6970" s="42"/>
      <c r="GQ6970" s="42"/>
      <c r="GR6970" s="42"/>
      <c r="GS6970" s="42"/>
      <c r="GT6970" s="42"/>
    </row>
    <row r="6971" spans="32:202" x14ac:dyDescent="0.35">
      <c r="AF6971" s="42"/>
      <c r="AG6971" s="42"/>
      <c r="EX6971" s="42"/>
      <c r="EY6971" s="42"/>
      <c r="GP6971" s="42"/>
      <c r="GQ6971" s="42"/>
      <c r="GR6971" s="42"/>
      <c r="GS6971" s="42"/>
      <c r="GT6971" s="42"/>
    </row>
    <row r="6972" spans="32:202" x14ac:dyDescent="0.35">
      <c r="AF6972" s="42"/>
      <c r="AG6972" s="42"/>
      <c r="EX6972" s="42"/>
      <c r="EY6972" s="42"/>
      <c r="GP6972" s="42"/>
      <c r="GQ6972" s="42"/>
      <c r="GR6972" s="42"/>
      <c r="GS6972" s="42"/>
      <c r="GT6972" s="42"/>
    </row>
    <row r="6973" spans="32:202" x14ac:dyDescent="0.35">
      <c r="AF6973" s="42"/>
      <c r="AG6973" s="42"/>
      <c r="EX6973" s="42"/>
      <c r="EY6973" s="42"/>
      <c r="GP6973" s="42"/>
      <c r="GQ6973" s="42"/>
      <c r="GR6973" s="42"/>
      <c r="GS6973" s="42"/>
      <c r="GT6973" s="42"/>
    </row>
    <row r="6974" spans="32:202" x14ac:dyDescent="0.35">
      <c r="AF6974" s="42"/>
      <c r="AG6974" s="42"/>
      <c r="EX6974" s="42"/>
      <c r="EY6974" s="42"/>
      <c r="GP6974" s="42"/>
      <c r="GQ6974" s="42"/>
      <c r="GR6974" s="42"/>
      <c r="GS6974" s="42"/>
      <c r="GT6974" s="42"/>
    </row>
    <row r="6975" spans="32:202" x14ac:dyDescent="0.35">
      <c r="AF6975" s="42"/>
      <c r="AG6975" s="42"/>
      <c r="EX6975" s="42"/>
      <c r="EY6975" s="42"/>
      <c r="GP6975" s="42"/>
      <c r="GQ6975" s="42"/>
      <c r="GR6975" s="42"/>
      <c r="GS6975" s="42"/>
      <c r="GT6975" s="42"/>
    </row>
    <row r="6976" spans="32:202" x14ac:dyDescent="0.35">
      <c r="AF6976" s="42"/>
      <c r="AG6976" s="42"/>
      <c r="EX6976" s="42"/>
      <c r="EY6976" s="42"/>
      <c r="GP6976" s="42"/>
      <c r="GQ6976" s="42"/>
      <c r="GR6976" s="42"/>
      <c r="GS6976" s="42"/>
      <c r="GT6976" s="42"/>
    </row>
    <row r="6977" spans="32:202" x14ac:dyDescent="0.35">
      <c r="AF6977" s="42"/>
      <c r="AG6977" s="42"/>
      <c r="EX6977" s="42"/>
      <c r="EY6977" s="42"/>
      <c r="GP6977" s="42"/>
      <c r="GQ6977" s="42"/>
      <c r="GR6977" s="42"/>
      <c r="GS6977" s="42"/>
      <c r="GT6977" s="42"/>
    </row>
    <row r="6978" spans="32:202" x14ac:dyDescent="0.35">
      <c r="AF6978" s="42"/>
      <c r="AG6978" s="42"/>
      <c r="EX6978" s="42"/>
      <c r="EY6978" s="42"/>
      <c r="GP6978" s="42"/>
      <c r="GQ6978" s="42"/>
      <c r="GR6978" s="42"/>
      <c r="GS6978" s="42"/>
      <c r="GT6978" s="42"/>
    </row>
    <row r="6979" spans="32:202" x14ac:dyDescent="0.35">
      <c r="AF6979" s="42"/>
      <c r="AG6979" s="42"/>
      <c r="EX6979" s="42"/>
      <c r="EY6979" s="42"/>
      <c r="GP6979" s="42"/>
      <c r="GQ6979" s="42"/>
      <c r="GR6979" s="42"/>
      <c r="GS6979" s="42"/>
      <c r="GT6979" s="42"/>
    </row>
    <row r="6980" spans="32:202" x14ac:dyDescent="0.35">
      <c r="AF6980" s="42"/>
      <c r="AG6980" s="42"/>
      <c r="EX6980" s="42"/>
      <c r="EY6980" s="42"/>
      <c r="GP6980" s="42"/>
      <c r="GQ6980" s="42"/>
      <c r="GR6980" s="42"/>
      <c r="GS6980" s="42"/>
      <c r="GT6980" s="42"/>
    </row>
    <row r="6981" spans="32:202" x14ac:dyDescent="0.35">
      <c r="AF6981" s="42"/>
      <c r="AG6981" s="42"/>
      <c r="EX6981" s="42"/>
      <c r="EY6981" s="42"/>
      <c r="GP6981" s="42"/>
      <c r="GQ6981" s="42"/>
      <c r="GR6981" s="42"/>
      <c r="GS6981" s="42"/>
      <c r="GT6981" s="42"/>
    </row>
    <row r="6982" spans="32:202" x14ac:dyDescent="0.35">
      <c r="AF6982" s="42"/>
      <c r="AG6982" s="42"/>
      <c r="EX6982" s="42"/>
      <c r="EY6982" s="42"/>
      <c r="GP6982" s="42"/>
      <c r="GQ6982" s="42"/>
      <c r="GR6982" s="42"/>
      <c r="GS6982" s="42"/>
      <c r="GT6982" s="42"/>
    </row>
    <row r="6983" spans="32:202" x14ac:dyDescent="0.35">
      <c r="AF6983" s="42"/>
      <c r="AG6983" s="42"/>
      <c r="EX6983" s="42"/>
      <c r="EY6983" s="42"/>
      <c r="GP6983" s="42"/>
      <c r="GQ6983" s="42"/>
      <c r="GR6983" s="42"/>
      <c r="GS6983" s="42"/>
      <c r="GT6983" s="42"/>
    </row>
    <row r="6984" spans="32:202" x14ac:dyDescent="0.35">
      <c r="AF6984" s="42"/>
      <c r="AG6984" s="42"/>
      <c r="EX6984" s="42"/>
      <c r="EY6984" s="42"/>
      <c r="GP6984" s="42"/>
      <c r="GQ6984" s="42"/>
      <c r="GR6984" s="42"/>
      <c r="GS6984" s="42"/>
      <c r="GT6984" s="42"/>
    </row>
    <row r="6985" spans="32:202" x14ac:dyDescent="0.35">
      <c r="AF6985" s="42"/>
      <c r="AG6985" s="42"/>
      <c r="EX6985" s="42"/>
      <c r="EY6985" s="42"/>
      <c r="GP6985" s="42"/>
      <c r="GQ6985" s="42"/>
      <c r="GR6985" s="42"/>
      <c r="GS6985" s="42"/>
      <c r="GT6985" s="42"/>
    </row>
    <row r="6986" spans="32:202" x14ac:dyDescent="0.35">
      <c r="AF6986" s="42"/>
      <c r="AG6986" s="42"/>
      <c r="EX6986" s="42"/>
      <c r="EY6986" s="42"/>
      <c r="GP6986" s="42"/>
      <c r="GQ6986" s="42"/>
      <c r="GR6986" s="42"/>
      <c r="GS6986" s="42"/>
      <c r="GT6986" s="42"/>
    </row>
    <row r="6987" spans="32:202" x14ac:dyDescent="0.35">
      <c r="AF6987" s="42"/>
      <c r="AG6987" s="42"/>
      <c r="EX6987" s="42"/>
      <c r="EY6987" s="42"/>
      <c r="GP6987" s="42"/>
      <c r="GQ6987" s="42"/>
      <c r="GR6987" s="42"/>
      <c r="GS6987" s="42"/>
      <c r="GT6987" s="42"/>
    </row>
    <row r="6988" spans="32:202" x14ac:dyDescent="0.35">
      <c r="AF6988" s="42"/>
      <c r="AG6988" s="42"/>
      <c r="EX6988" s="42"/>
      <c r="EY6988" s="42"/>
      <c r="GP6988" s="42"/>
      <c r="GQ6988" s="42"/>
      <c r="GR6988" s="42"/>
      <c r="GS6988" s="42"/>
      <c r="GT6988" s="42"/>
    </row>
    <row r="6989" spans="32:202" x14ac:dyDescent="0.35">
      <c r="AF6989" s="42"/>
      <c r="AG6989" s="42"/>
      <c r="EX6989" s="42"/>
      <c r="EY6989" s="42"/>
      <c r="GP6989" s="42"/>
      <c r="GQ6989" s="42"/>
      <c r="GR6989" s="42"/>
      <c r="GS6989" s="42"/>
      <c r="GT6989" s="42"/>
    </row>
    <row r="6990" spans="32:202" x14ac:dyDescent="0.35">
      <c r="AF6990" s="42"/>
      <c r="AG6990" s="42"/>
      <c r="EX6990" s="42"/>
      <c r="EY6990" s="42"/>
      <c r="GP6990" s="42"/>
      <c r="GQ6990" s="42"/>
      <c r="GR6990" s="42"/>
      <c r="GS6990" s="42"/>
      <c r="GT6990" s="42"/>
    </row>
    <row r="6991" spans="32:202" x14ac:dyDescent="0.35">
      <c r="AF6991" s="42"/>
      <c r="AG6991" s="42"/>
      <c r="EX6991" s="42"/>
      <c r="EY6991" s="42"/>
      <c r="GP6991" s="42"/>
      <c r="GQ6991" s="42"/>
      <c r="GR6991" s="42"/>
      <c r="GS6991" s="42"/>
      <c r="GT6991" s="42"/>
    </row>
    <row r="6992" spans="32:202" x14ac:dyDescent="0.35">
      <c r="AF6992" s="42"/>
      <c r="AG6992" s="42"/>
      <c r="EX6992" s="42"/>
      <c r="EY6992" s="42"/>
      <c r="GP6992" s="42"/>
      <c r="GQ6992" s="42"/>
      <c r="GR6992" s="42"/>
      <c r="GS6992" s="42"/>
      <c r="GT6992" s="42"/>
    </row>
    <row r="6993" spans="32:202" x14ac:dyDescent="0.35">
      <c r="AF6993" s="42"/>
      <c r="AG6993" s="42"/>
      <c r="EX6993" s="42"/>
      <c r="EY6993" s="42"/>
      <c r="GP6993" s="42"/>
      <c r="GQ6993" s="42"/>
      <c r="GR6993" s="42"/>
      <c r="GS6993" s="42"/>
      <c r="GT6993" s="42"/>
    </row>
    <row r="6994" spans="32:202" x14ac:dyDescent="0.35">
      <c r="AF6994" s="42"/>
      <c r="AG6994" s="42"/>
      <c r="EX6994" s="42"/>
      <c r="EY6994" s="42"/>
      <c r="GP6994" s="42"/>
      <c r="GQ6994" s="42"/>
      <c r="GR6994" s="42"/>
      <c r="GS6994" s="42"/>
      <c r="GT6994" s="42"/>
    </row>
    <row r="6995" spans="32:202" x14ac:dyDescent="0.35">
      <c r="AF6995" s="42"/>
      <c r="AG6995" s="42"/>
      <c r="EX6995" s="42"/>
      <c r="EY6995" s="42"/>
      <c r="GP6995" s="42"/>
      <c r="GQ6995" s="42"/>
      <c r="GR6995" s="42"/>
      <c r="GS6995" s="42"/>
      <c r="GT6995" s="42"/>
    </row>
    <row r="6996" spans="32:202" x14ac:dyDescent="0.35">
      <c r="AF6996" s="42"/>
      <c r="AG6996" s="42"/>
      <c r="EX6996" s="42"/>
      <c r="EY6996" s="42"/>
      <c r="GP6996" s="42"/>
      <c r="GQ6996" s="42"/>
      <c r="GR6996" s="42"/>
      <c r="GS6996" s="42"/>
      <c r="GT6996" s="42"/>
    </row>
    <row r="6997" spans="32:202" x14ac:dyDescent="0.35">
      <c r="AF6997" s="42"/>
      <c r="AG6997" s="42"/>
      <c r="EX6997" s="42"/>
      <c r="EY6997" s="42"/>
      <c r="GP6997" s="42"/>
      <c r="GQ6997" s="42"/>
      <c r="GR6997" s="42"/>
      <c r="GS6997" s="42"/>
      <c r="GT6997" s="42"/>
    </row>
    <row r="6998" spans="32:202" x14ac:dyDescent="0.35">
      <c r="AF6998" s="42"/>
      <c r="AG6998" s="42"/>
      <c r="EX6998" s="42"/>
      <c r="EY6998" s="42"/>
      <c r="GP6998" s="42"/>
      <c r="GQ6998" s="42"/>
      <c r="GR6998" s="42"/>
      <c r="GS6998" s="42"/>
      <c r="GT6998" s="42"/>
    </row>
    <row r="6999" spans="32:202" x14ac:dyDescent="0.35">
      <c r="AF6999" s="42"/>
      <c r="AG6999" s="42"/>
      <c r="EX6999" s="42"/>
      <c r="EY6999" s="42"/>
      <c r="GP6999" s="42"/>
      <c r="GQ6999" s="42"/>
      <c r="GR6999" s="42"/>
      <c r="GS6999" s="42"/>
      <c r="GT6999" s="42"/>
    </row>
    <row r="7000" spans="32:202" x14ac:dyDescent="0.35">
      <c r="AF7000" s="42"/>
      <c r="AG7000" s="42"/>
      <c r="EX7000" s="42"/>
      <c r="EY7000" s="42"/>
      <c r="GP7000" s="42"/>
      <c r="GQ7000" s="42"/>
      <c r="GR7000" s="42"/>
      <c r="GS7000" s="42"/>
      <c r="GT7000" s="42"/>
    </row>
    <row r="7001" spans="32:202" x14ac:dyDescent="0.35">
      <c r="AF7001" s="42"/>
      <c r="AG7001" s="42"/>
      <c r="EX7001" s="42"/>
      <c r="EY7001" s="42"/>
      <c r="GP7001" s="42"/>
      <c r="GQ7001" s="42"/>
      <c r="GR7001" s="42"/>
      <c r="GS7001" s="42"/>
      <c r="GT7001" s="42"/>
    </row>
    <row r="7002" spans="32:202" x14ac:dyDescent="0.35">
      <c r="AF7002" s="42"/>
      <c r="AG7002" s="42"/>
      <c r="EX7002" s="42"/>
      <c r="EY7002" s="42"/>
      <c r="GP7002" s="42"/>
      <c r="GQ7002" s="42"/>
      <c r="GR7002" s="42"/>
      <c r="GS7002" s="42"/>
      <c r="GT7002" s="42"/>
    </row>
    <row r="7003" spans="32:202" x14ac:dyDescent="0.35">
      <c r="AF7003" s="42"/>
      <c r="AG7003" s="42"/>
      <c r="EX7003" s="42"/>
      <c r="EY7003" s="42"/>
      <c r="GP7003" s="42"/>
      <c r="GQ7003" s="42"/>
      <c r="GR7003" s="42"/>
      <c r="GS7003" s="42"/>
      <c r="GT7003" s="42"/>
    </row>
    <row r="7004" spans="32:202" x14ac:dyDescent="0.35">
      <c r="AF7004" s="42"/>
      <c r="AG7004" s="42"/>
      <c r="EX7004" s="42"/>
      <c r="EY7004" s="42"/>
      <c r="GP7004" s="42"/>
      <c r="GQ7004" s="42"/>
      <c r="GR7004" s="42"/>
      <c r="GS7004" s="42"/>
      <c r="GT7004" s="42"/>
    </row>
    <row r="7005" spans="32:202" x14ac:dyDescent="0.35">
      <c r="AF7005" s="42"/>
      <c r="AG7005" s="42"/>
      <c r="EX7005" s="42"/>
      <c r="EY7005" s="42"/>
      <c r="GP7005" s="42"/>
      <c r="GQ7005" s="42"/>
      <c r="GR7005" s="42"/>
      <c r="GS7005" s="42"/>
      <c r="GT7005" s="42"/>
    </row>
    <row r="7006" spans="32:202" x14ac:dyDescent="0.35">
      <c r="AF7006" s="42"/>
      <c r="AG7006" s="42"/>
      <c r="EX7006" s="42"/>
      <c r="EY7006" s="42"/>
      <c r="GP7006" s="42"/>
      <c r="GQ7006" s="42"/>
      <c r="GR7006" s="42"/>
      <c r="GS7006" s="42"/>
      <c r="GT7006" s="42"/>
    </row>
    <row r="7007" spans="32:202" x14ac:dyDescent="0.35">
      <c r="AF7007" s="42"/>
      <c r="AG7007" s="42"/>
      <c r="EX7007" s="42"/>
      <c r="EY7007" s="42"/>
      <c r="GP7007" s="42"/>
      <c r="GQ7007" s="42"/>
      <c r="GR7007" s="42"/>
      <c r="GS7007" s="42"/>
      <c r="GT7007" s="42"/>
    </row>
    <row r="7008" spans="32:202" x14ac:dyDescent="0.35">
      <c r="AF7008" s="42"/>
      <c r="AG7008" s="42"/>
      <c r="EX7008" s="42"/>
      <c r="EY7008" s="42"/>
      <c r="GP7008" s="42"/>
      <c r="GQ7008" s="42"/>
      <c r="GR7008" s="42"/>
      <c r="GS7008" s="42"/>
      <c r="GT7008" s="42"/>
    </row>
    <row r="7009" spans="32:202" x14ac:dyDescent="0.35">
      <c r="AF7009" s="42"/>
      <c r="AG7009" s="42"/>
      <c r="EX7009" s="42"/>
      <c r="EY7009" s="42"/>
      <c r="GP7009" s="42"/>
      <c r="GQ7009" s="42"/>
      <c r="GR7009" s="42"/>
      <c r="GS7009" s="42"/>
      <c r="GT7009" s="42"/>
    </row>
    <row r="7010" spans="32:202" x14ac:dyDescent="0.35">
      <c r="AF7010" s="42"/>
      <c r="AG7010" s="42"/>
      <c r="EX7010" s="42"/>
      <c r="EY7010" s="42"/>
      <c r="GP7010" s="42"/>
      <c r="GQ7010" s="42"/>
      <c r="GR7010" s="42"/>
      <c r="GS7010" s="42"/>
      <c r="GT7010" s="42"/>
    </row>
    <row r="7011" spans="32:202" x14ac:dyDescent="0.35">
      <c r="AF7011" s="42"/>
      <c r="AG7011" s="42"/>
      <c r="EX7011" s="42"/>
      <c r="EY7011" s="42"/>
      <c r="GP7011" s="42"/>
      <c r="GQ7011" s="42"/>
      <c r="GR7011" s="42"/>
      <c r="GS7011" s="42"/>
      <c r="GT7011" s="42"/>
    </row>
    <row r="7012" spans="32:202" x14ac:dyDescent="0.35">
      <c r="AF7012" s="42"/>
      <c r="AG7012" s="42"/>
      <c r="EX7012" s="42"/>
      <c r="EY7012" s="42"/>
      <c r="GP7012" s="42"/>
      <c r="GQ7012" s="42"/>
      <c r="GR7012" s="42"/>
      <c r="GS7012" s="42"/>
      <c r="GT7012" s="42"/>
    </row>
    <row r="7013" spans="32:202" x14ac:dyDescent="0.35">
      <c r="AF7013" s="42"/>
      <c r="AG7013" s="42"/>
      <c r="EX7013" s="42"/>
      <c r="EY7013" s="42"/>
      <c r="GP7013" s="42"/>
      <c r="GQ7013" s="42"/>
      <c r="GR7013" s="42"/>
      <c r="GS7013" s="42"/>
      <c r="GT7013" s="42"/>
    </row>
    <row r="7014" spans="32:202" x14ac:dyDescent="0.35">
      <c r="AF7014" s="42"/>
      <c r="AG7014" s="42"/>
      <c r="EX7014" s="42"/>
      <c r="EY7014" s="42"/>
      <c r="GP7014" s="42"/>
      <c r="GQ7014" s="42"/>
      <c r="GR7014" s="42"/>
      <c r="GS7014" s="42"/>
      <c r="GT7014" s="42"/>
    </row>
    <row r="7015" spans="32:202" x14ac:dyDescent="0.35">
      <c r="AF7015" s="42"/>
      <c r="AG7015" s="42"/>
      <c r="EX7015" s="42"/>
      <c r="EY7015" s="42"/>
      <c r="GP7015" s="42"/>
      <c r="GQ7015" s="42"/>
      <c r="GR7015" s="42"/>
      <c r="GS7015" s="42"/>
      <c r="GT7015" s="42"/>
    </row>
    <row r="7016" spans="32:202" x14ac:dyDescent="0.35">
      <c r="AF7016" s="42"/>
      <c r="AG7016" s="42"/>
      <c r="EX7016" s="42"/>
      <c r="EY7016" s="42"/>
      <c r="GP7016" s="42"/>
      <c r="GQ7016" s="42"/>
      <c r="GR7016" s="42"/>
      <c r="GS7016" s="42"/>
      <c r="GT7016" s="42"/>
    </row>
    <row r="7017" spans="32:202" x14ac:dyDescent="0.35">
      <c r="AF7017" s="42"/>
      <c r="AG7017" s="42"/>
      <c r="EX7017" s="42"/>
      <c r="EY7017" s="42"/>
      <c r="GP7017" s="42"/>
      <c r="GQ7017" s="42"/>
      <c r="GR7017" s="42"/>
      <c r="GS7017" s="42"/>
      <c r="GT7017" s="42"/>
    </row>
    <row r="7018" spans="32:202" x14ac:dyDescent="0.35">
      <c r="AF7018" s="42"/>
      <c r="AG7018" s="42"/>
      <c r="EX7018" s="42"/>
      <c r="EY7018" s="42"/>
      <c r="GP7018" s="42"/>
      <c r="GQ7018" s="42"/>
      <c r="GR7018" s="42"/>
      <c r="GS7018" s="42"/>
      <c r="GT7018" s="42"/>
    </row>
    <row r="7019" spans="32:202" x14ac:dyDescent="0.35">
      <c r="AF7019" s="42"/>
      <c r="AG7019" s="42"/>
      <c r="EX7019" s="42"/>
      <c r="EY7019" s="42"/>
      <c r="GP7019" s="42"/>
      <c r="GQ7019" s="42"/>
      <c r="GR7019" s="42"/>
      <c r="GS7019" s="42"/>
      <c r="GT7019" s="42"/>
    </row>
    <row r="7020" spans="32:202" x14ac:dyDescent="0.35">
      <c r="AF7020" s="42"/>
      <c r="AG7020" s="42"/>
      <c r="EX7020" s="42"/>
      <c r="EY7020" s="42"/>
      <c r="GP7020" s="42"/>
      <c r="GQ7020" s="42"/>
      <c r="GR7020" s="42"/>
      <c r="GS7020" s="42"/>
      <c r="GT7020" s="42"/>
    </row>
    <row r="7021" spans="32:202" x14ac:dyDescent="0.35">
      <c r="AF7021" s="42"/>
      <c r="AG7021" s="42"/>
      <c r="EX7021" s="42"/>
      <c r="EY7021" s="42"/>
      <c r="GP7021" s="42"/>
      <c r="GQ7021" s="42"/>
      <c r="GR7021" s="42"/>
      <c r="GS7021" s="42"/>
      <c r="GT7021" s="42"/>
    </row>
    <row r="7022" spans="32:202" x14ac:dyDescent="0.35">
      <c r="AF7022" s="42"/>
      <c r="AG7022" s="42"/>
      <c r="EX7022" s="42"/>
      <c r="EY7022" s="42"/>
      <c r="GP7022" s="42"/>
      <c r="GQ7022" s="42"/>
      <c r="GR7022" s="42"/>
      <c r="GS7022" s="42"/>
      <c r="GT7022" s="42"/>
    </row>
    <row r="7023" spans="32:202" x14ac:dyDescent="0.35">
      <c r="AF7023" s="42"/>
      <c r="AG7023" s="42"/>
      <c r="EX7023" s="42"/>
      <c r="EY7023" s="42"/>
      <c r="GP7023" s="42"/>
      <c r="GQ7023" s="42"/>
      <c r="GR7023" s="42"/>
      <c r="GS7023" s="42"/>
      <c r="GT7023" s="42"/>
    </row>
    <row r="7024" spans="32:202" x14ac:dyDescent="0.35">
      <c r="AF7024" s="42"/>
      <c r="AG7024" s="42"/>
      <c r="EX7024" s="42"/>
      <c r="EY7024" s="42"/>
      <c r="GP7024" s="42"/>
      <c r="GQ7024" s="42"/>
      <c r="GR7024" s="42"/>
      <c r="GS7024" s="42"/>
      <c r="GT7024" s="42"/>
    </row>
    <row r="7025" spans="32:202" x14ac:dyDescent="0.35">
      <c r="AF7025" s="42"/>
      <c r="AG7025" s="42"/>
      <c r="EX7025" s="42"/>
      <c r="EY7025" s="42"/>
      <c r="GP7025" s="42"/>
      <c r="GQ7025" s="42"/>
      <c r="GR7025" s="42"/>
      <c r="GS7025" s="42"/>
      <c r="GT7025" s="42"/>
    </row>
    <row r="7026" spans="32:202" x14ac:dyDescent="0.35">
      <c r="AF7026" s="42"/>
      <c r="AG7026" s="42"/>
      <c r="EX7026" s="42"/>
      <c r="EY7026" s="42"/>
      <c r="GP7026" s="42"/>
      <c r="GQ7026" s="42"/>
      <c r="GR7026" s="42"/>
      <c r="GS7026" s="42"/>
      <c r="GT7026" s="42"/>
    </row>
    <row r="7027" spans="32:202" x14ac:dyDescent="0.35">
      <c r="AF7027" s="42"/>
      <c r="AG7027" s="42"/>
      <c r="EX7027" s="42"/>
      <c r="EY7027" s="42"/>
      <c r="GP7027" s="42"/>
      <c r="GQ7027" s="42"/>
      <c r="GR7027" s="42"/>
      <c r="GS7027" s="42"/>
      <c r="GT7027" s="42"/>
    </row>
    <row r="7028" spans="32:202" x14ac:dyDescent="0.35">
      <c r="AF7028" s="42"/>
      <c r="AG7028" s="42"/>
      <c r="EX7028" s="42"/>
      <c r="EY7028" s="42"/>
      <c r="GP7028" s="42"/>
      <c r="GQ7028" s="42"/>
      <c r="GR7028" s="42"/>
      <c r="GS7028" s="42"/>
      <c r="GT7028" s="42"/>
    </row>
    <row r="7029" spans="32:202" x14ac:dyDescent="0.35">
      <c r="AF7029" s="42"/>
      <c r="AG7029" s="42"/>
      <c r="EX7029" s="42"/>
      <c r="EY7029" s="42"/>
      <c r="GP7029" s="42"/>
      <c r="GQ7029" s="42"/>
      <c r="GR7029" s="42"/>
      <c r="GS7029" s="42"/>
      <c r="GT7029" s="42"/>
    </row>
    <row r="7030" spans="32:202" x14ac:dyDescent="0.35">
      <c r="AF7030" s="42"/>
      <c r="AG7030" s="42"/>
      <c r="EX7030" s="42"/>
      <c r="EY7030" s="42"/>
      <c r="GP7030" s="42"/>
      <c r="GQ7030" s="42"/>
      <c r="GR7030" s="42"/>
      <c r="GS7030" s="42"/>
      <c r="GT7030" s="42"/>
    </row>
    <row r="7031" spans="32:202" x14ac:dyDescent="0.35">
      <c r="AF7031" s="42"/>
      <c r="AG7031" s="42"/>
      <c r="EX7031" s="42"/>
      <c r="EY7031" s="42"/>
      <c r="GP7031" s="42"/>
      <c r="GQ7031" s="42"/>
      <c r="GR7031" s="42"/>
      <c r="GS7031" s="42"/>
      <c r="GT7031" s="42"/>
    </row>
    <row r="7032" spans="32:202" x14ac:dyDescent="0.35">
      <c r="AF7032" s="42"/>
      <c r="AG7032" s="42"/>
      <c r="EX7032" s="42"/>
      <c r="EY7032" s="42"/>
      <c r="GP7032" s="42"/>
      <c r="GQ7032" s="42"/>
      <c r="GR7032" s="42"/>
      <c r="GS7032" s="42"/>
      <c r="GT7032" s="42"/>
    </row>
    <row r="7033" spans="32:202" x14ac:dyDescent="0.35">
      <c r="AF7033" s="42"/>
      <c r="AG7033" s="42"/>
      <c r="EX7033" s="42"/>
      <c r="EY7033" s="42"/>
      <c r="GP7033" s="42"/>
      <c r="GQ7033" s="42"/>
      <c r="GR7033" s="42"/>
      <c r="GS7033" s="42"/>
      <c r="GT7033" s="42"/>
    </row>
    <row r="7034" spans="32:202" x14ac:dyDescent="0.35">
      <c r="AF7034" s="42"/>
      <c r="AG7034" s="42"/>
      <c r="EX7034" s="42"/>
      <c r="EY7034" s="42"/>
      <c r="GP7034" s="42"/>
      <c r="GQ7034" s="42"/>
      <c r="GR7034" s="42"/>
      <c r="GS7034" s="42"/>
      <c r="GT7034" s="42"/>
    </row>
    <row r="7035" spans="32:202" x14ac:dyDescent="0.35">
      <c r="AF7035" s="42"/>
      <c r="AG7035" s="42"/>
      <c r="EX7035" s="42"/>
      <c r="EY7035" s="42"/>
      <c r="GP7035" s="42"/>
      <c r="GQ7035" s="42"/>
      <c r="GR7035" s="42"/>
      <c r="GS7035" s="42"/>
      <c r="GT7035" s="42"/>
    </row>
    <row r="7036" spans="32:202" x14ac:dyDescent="0.35">
      <c r="AF7036" s="42"/>
      <c r="AG7036" s="42"/>
      <c r="EX7036" s="42"/>
      <c r="EY7036" s="42"/>
      <c r="GP7036" s="42"/>
      <c r="GQ7036" s="42"/>
      <c r="GR7036" s="42"/>
      <c r="GS7036" s="42"/>
      <c r="GT7036" s="42"/>
    </row>
    <row r="7037" spans="32:202" x14ac:dyDescent="0.35">
      <c r="AF7037" s="42"/>
      <c r="AG7037" s="42"/>
      <c r="EX7037" s="42"/>
      <c r="EY7037" s="42"/>
      <c r="GP7037" s="42"/>
      <c r="GQ7037" s="42"/>
      <c r="GR7037" s="42"/>
      <c r="GS7037" s="42"/>
      <c r="GT7037" s="42"/>
    </row>
    <row r="7038" spans="32:202" x14ac:dyDescent="0.35">
      <c r="AF7038" s="42"/>
      <c r="AG7038" s="42"/>
      <c r="EX7038" s="42"/>
      <c r="EY7038" s="42"/>
      <c r="GP7038" s="42"/>
      <c r="GQ7038" s="42"/>
      <c r="GR7038" s="42"/>
      <c r="GS7038" s="42"/>
      <c r="GT7038" s="42"/>
    </row>
    <row r="7039" spans="32:202" x14ac:dyDescent="0.35">
      <c r="AF7039" s="42"/>
      <c r="AG7039" s="42"/>
      <c r="EX7039" s="42"/>
      <c r="EY7039" s="42"/>
      <c r="GP7039" s="42"/>
      <c r="GQ7039" s="42"/>
      <c r="GR7039" s="42"/>
      <c r="GS7039" s="42"/>
      <c r="GT7039" s="42"/>
    </row>
    <row r="7040" spans="32:202" x14ac:dyDescent="0.35">
      <c r="AF7040" s="42"/>
      <c r="AG7040" s="42"/>
      <c r="EX7040" s="42"/>
      <c r="EY7040" s="42"/>
      <c r="GP7040" s="42"/>
      <c r="GQ7040" s="42"/>
      <c r="GR7040" s="42"/>
      <c r="GS7040" s="42"/>
      <c r="GT7040" s="42"/>
    </row>
    <row r="7041" spans="32:202" x14ac:dyDescent="0.35">
      <c r="AF7041" s="42"/>
      <c r="AG7041" s="42"/>
      <c r="EX7041" s="42"/>
      <c r="EY7041" s="42"/>
      <c r="GP7041" s="42"/>
      <c r="GQ7041" s="42"/>
      <c r="GR7041" s="42"/>
      <c r="GS7041" s="42"/>
      <c r="GT7041" s="42"/>
    </row>
    <row r="7042" spans="32:202" x14ac:dyDescent="0.35">
      <c r="AF7042" s="42"/>
      <c r="AG7042" s="42"/>
      <c r="EX7042" s="42"/>
      <c r="EY7042" s="42"/>
      <c r="GP7042" s="42"/>
      <c r="GQ7042" s="42"/>
      <c r="GR7042" s="42"/>
      <c r="GS7042" s="42"/>
      <c r="GT7042" s="42"/>
    </row>
    <row r="7043" spans="32:202" x14ac:dyDescent="0.35">
      <c r="AF7043" s="42"/>
      <c r="AG7043" s="42"/>
      <c r="EX7043" s="42"/>
      <c r="EY7043" s="42"/>
      <c r="GP7043" s="42"/>
      <c r="GQ7043" s="42"/>
      <c r="GR7043" s="42"/>
      <c r="GS7043" s="42"/>
      <c r="GT7043" s="42"/>
    </row>
    <row r="7044" spans="32:202" x14ac:dyDescent="0.35">
      <c r="AF7044" s="42"/>
      <c r="AG7044" s="42"/>
      <c r="EX7044" s="42"/>
      <c r="EY7044" s="42"/>
      <c r="GP7044" s="42"/>
      <c r="GQ7044" s="42"/>
      <c r="GR7044" s="42"/>
      <c r="GS7044" s="42"/>
      <c r="GT7044" s="42"/>
    </row>
    <row r="7045" spans="32:202" x14ac:dyDescent="0.35">
      <c r="AF7045" s="42"/>
      <c r="AG7045" s="42"/>
      <c r="EX7045" s="42"/>
      <c r="EY7045" s="42"/>
      <c r="GP7045" s="42"/>
      <c r="GQ7045" s="42"/>
      <c r="GR7045" s="42"/>
      <c r="GS7045" s="42"/>
      <c r="GT7045" s="42"/>
    </row>
    <row r="7046" spans="32:202" x14ac:dyDescent="0.35">
      <c r="AF7046" s="42"/>
      <c r="AG7046" s="42"/>
      <c r="EX7046" s="42"/>
      <c r="EY7046" s="42"/>
      <c r="GP7046" s="42"/>
      <c r="GQ7046" s="42"/>
      <c r="GR7046" s="42"/>
      <c r="GS7046" s="42"/>
      <c r="GT7046" s="42"/>
    </row>
    <row r="7047" spans="32:202" x14ac:dyDescent="0.35">
      <c r="AF7047" s="42"/>
      <c r="AG7047" s="42"/>
      <c r="EX7047" s="42"/>
      <c r="EY7047" s="42"/>
      <c r="GP7047" s="42"/>
      <c r="GQ7047" s="42"/>
      <c r="GR7047" s="42"/>
      <c r="GS7047" s="42"/>
      <c r="GT7047" s="42"/>
    </row>
    <row r="7048" spans="32:202" x14ac:dyDescent="0.35">
      <c r="AF7048" s="42"/>
      <c r="AG7048" s="42"/>
      <c r="EX7048" s="42"/>
      <c r="EY7048" s="42"/>
      <c r="GP7048" s="42"/>
      <c r="GQ7048" s="42"/>
      <c r="GR7048" s="42"/>
      <c r="GS7048" s="42"/>
      <c r="GT7048" s="42"/>
    </row>
    <row r="7049" spans="32:202" x14ac:dyDescent="0.35">
      <c r="AF7049" s="42"/>
      <c r="AG7049" s="42"/>
      <c r="EX7049" s="42"/>
      <c r="EY7049" s="42"/>
      <c r="GP7049" s="42"/>
      <c r="GQ7049" s="42"/>
      <c r="GR7049" s="42"/>
      <c r="GS7049" s="42"/>
      <c r="GT7049" s="42"/>
    </row>
    <row r="7050" spans="32:202" x14ac:dyDescent="0.35">
      <c r="AF7050" s="42"/>
      <c r="AG7050" s="42"/>
      <c r="EX7050" s="42"/>
      <c r="EY7050" s="42"/>
      <c r="GP7050" s="42"/>
      <c r="GQ7050" s="42"/>
      <c r="GR7050" s="42"/>
      <c r="GS7050" s="42"/>
      <c r="GT7050" s="42"/>
    </row>
    <row r="7051" spans="32:202" x14ac:dyDescent="0.35">
      <c r="AF7051" s="42"/>
      <c r="AG7051" s="42"/>
      <c r="EX7051" s="42"/>
      <c r="EY7051" s="42"/>
      <c r="GP7051" s="42"/>
      <c r="GQ7051" s="42"/>
      <c r="GR7051" s="42"/>
      <c r="GS7051" s="42"/>
      <c r="GT7051" s="42"/>
    </row>
    <row r="7052" spans="32:202" x14ac:dyDescent="0.35">
      <c r="AF7052" s="42"/>
      <c r="AG7052" s="42"/>
      <c r="EX7052" s="42"/>
      <c r="EY7052" s="42"/>
      <c r="GP7052" s="42"/>
      <c r="GQ7052" s="42"/>
      <c r="GR7052" s="42"/>
      <c r="GS7052" s="42"/>
      <c r="GT7052" s="42"/>
    </row>
    <row r="7053" spans="32:202" x14ac:dyDescent="0.35">
      <c r="AF7053" s="42"/>
      <c r="AG7053" s="42"/>
      <c r="EX7053" s="42"/>
      <c r="EY7053" s="42"/>
      <c r="GP7053" s="42"/>
      <c r="GQ7053" s="42"/>
      <c r="GR7053" s="42"/>
      <c r="GS7053" s="42"/>
      <c r="GT7053" s="42"/>
    </row>
    <row r="7054" spans="32:202" x14ac:dyDescent="0.35">
      <c r="AF7054" s="42"/>
      <c r="AG7054" s="42"/>
      <c r="EX7054" s="42"/>
      <c r="EY7054" s="42"/>
      <c r="GP7054" s="42"/>
      <c r="GQ7054" s="42"/>
      <c r="GR7054" s="42"/>
      <c r="GS7054" s="42"/>
      <c r="GT7054" s="42"/>
    </row>
    <row r="7055" spans="32:202" x14ac:dyDescent="0.35">
      <c r="AF7055" s="42"/>
      <c r="AG7055" s="42"/>
      <c r="EX7055" s="42"/>
      <c r="EY7055" s="42"/>
      <c r="GP7055" s="42"/>
      <c r="GQ7055" s="42"/>
      <c r="GR7055" s="42"/>
      <c r="GS7055" s="42"/>
      <c r="GT7055" s="42"/>
    </row>
    <row r="7056" spans="32:202" x14ac:dyDescent="0.35">
      <c r="AF7056" s="42"/>
      <c r="AG7056" s="42"/>
      <c r="EX7056" s="42"/>
      <c r="EY7056" s="42"/>
      <c r="GP7056" s="42"/>
      <c r="GQ7056" s="42"/>
      <c r="GR7056" s="42"/>
      <c r="GS7056" s="42"/>
      <c r="GT7056" s="42"/>
    </row>
    <row r="7057" spans="32:202" x14ac:dyDescent="0.35">
      <c r="AF7057" s="42"/>
      <c r="AG7057" s="42"/>
      <c r="EX7057" s="42"/>
      <c r="EY7057" s="42"/>
      <c r="GP7057" s="42"/>
      <c r="GQ7057" s="42"/>
      <c r="GR7057" s="42"/>
      <c r="GS7057" s="42"/>
      <c r="GT7057" s="42"/>
    </row>
    <row r="7058" spans="32:202" x14ac:dyDescent="0.35">
      <c r="AF7058" s="42"/>
      <c r="AG7058" s="42"/>
      <c r="EX7058" s="42"/>
      <c r="EY7058" s="42"/>
      <c r="GP7058" s="42"/>
      <c r="GQ7058" s="42"/>
      <c r="GR7058" s="42"/>
      <c r="GS7058" s="42"/>
      <c r="GT7058" s="42"/>
    </row>
    <row r="7059" spans="32:202" x14ac:dyDescent="0.35">
      <c r="AF7059" s="42"/>
      <c r="AG7059" s="42"/>
      <c r="EX7059" s="42"/>
      <c r="EY7059" s="42"/>
      <c r="GP7059" s="42"/>
      <c r="GQ7059" s="42"/>
      <c r="GR7059" s="42"/>
      <c r="GS7059" s="42"/>
      <c r="GT7059" s="42"/>
    </row>
    <row r="7060" spans="32:202" x14ac:dyDescent="0.35">
      <c r="AF7060" s="42"/>
      <c r="AG7060" s="42"/>
      <c r="EX7060" s="42"/>
      <c r="EY7060" s="42"/>
      <c r="GP7060" s="42"/>
      <c r="GQ7060" s="42"/>
      <c r="GR7060" s="42"/>
      <c r="GS7060" s="42"/>
      <c r="GT7060" s="42"/>
    </row>
    <row r="7061" spans="32:202" x14ac:dyDescent="0.35">
      <c r="AF7061" s="42"/>
      <c r="AG7061" s="42"/>
      <c r="EX7061" s="42"/>
      <c r="EY7061" s="42"/>
      <c r="GP7061" s="42"/>
      <c r="GQ7061" s="42"/>
      <c r="GR7061" s="42"/>
      <c r="GS7061" s="42"/>
      <c r="GT7061" s="42"/>
    </row>
    <row r="7062" spans="32:202" x14ac:dyDescent="0.35">
      <c r="AF7062" s="42"/>
      <c r="AG7062" s="42"/>
      <c r="EX7062" s="42"/>
      <c r="EY7062" s="42"/>
      <c r="GP7062" s="42"/>
      <c r="GQ7062" s="42"/>
      <c r="GR7062" s="42"/>
      <c r="GS7062" s="42"/>
      <c r="GT7062" s="42"/>
    </row>
    <row r="7063" spans="32:202" x14ac:dyDescent="0.35">
      <c r="AF7063" s="42"/>
      <c r="AG7063" s="42"/>
      <c r="EX7063" s="42"/>
      <c r="EY7063" s="42"/>
      <c r="GP7063" s="42"/>
      <c r="GQ7063" s="42"/>
      <c r="GR7063" s="42"/>
      <c r="GS7063" s="42"/>
      <c r="GT7063" s="42"/>
    </row>
    <row r="7064" spans="32:202" x14ac:dyDescent="0.35">
      <c r="AF7064" s="42"/>
      <c r="AG7064" s="42"/>
      <c r="EX7064" s="42"/>
      <c r="EY7064" s="42"/>
      <c r="GP7064" s="42"/>
      <c r="GQ7064" s="42"/>
      <c r="GR7064" s="42"/>
      <c r="GS7064" s="42"/>
      <c r="GT7064" s="42"/>
    </row>
    <row r="7065" spans="32:202" x14ac:dyDescent="0.35">
      <c r="AF7065" s="42"/>
      <c r="AG7065" s="42"/>
      <c r="EX7065" s="42"/>
      <c r="EY7065" s="42"/>
      <c r="GP7065" s="42"/>
      <c r="GQ7065" s="42"/>
      <c r="GR7065" s="42"/>
      <c r="GS7065" s="42"/>
      <c r="GT7065" s="42"/>
    </row>
    <row r="7066" spans="32:202" x14ac:dyDescent="0.35">
      <c r="AF7066" s="42"/>
      <c r="AG7066" s="42"/>
      <c r="EX7066" s="42"/>
      <c r="EY7066" s="42"/>
      <c r="GP7066" s="42"/>
      <c r="GQ7066" s="42"/>
      <c r="GR7066" s="42"/>
      <c r="GS7066" s="42"/>
      <c r="GT7066" s="42"/>
    </row>
    <row r="7067" spans="32:202" x14ac:dyDescent="0.35">
      <c r="AF7067" s="42"/>
      <c r="AG7067" s="42"/>
      <c r="EX7067" s="42"/>
      <c r="EY7067" s="42"/>
      <c r="GP7067" s="42"/>
      <c r="GQ7067" s="42"/>
      <c r="GR7067" s="42"/>
      <c r="GS7067" s="42"/>
      <c r="GT7067" s="42"/>
    </row>
    <row r="7068" spans="32:202" x14ac:dyDescent="0.35">
      <c r="AF7068" s="42"/>
      <c r="AG7068" s="42"/>
      <c r="EX7068" s="42"/>
      <c r="EY7068" s="42"/>
      <c r="GP7068" s="42"/>
      <c r="GQ7068" s="42"/>
      <c r="GR7068" s="42"/>
      <c r="GS7068" s="42"/>
      <c r="GT7068" s="42"/>
    </row>
    <row r="7069" spans="32:202" x14ac:dyDescent="0.35">
      <c r="AF7069" s="42"/>
      <c r="AG7069" s="42"/>
      <c r="EX7069" s="42"/>
      <c r="EY7069" s="42"/>
      <c r="GP7069" s="42"/>
      <c r="GQ7069" s="42"/>
      <c r="GR7069" s="42"/>
      <c r="GS7069" s="42"/>
      <c r="GT7069" s="42"/>
    </row>
    <row r="7070" spans="32:202" x14ac:dyDescent="0.35">
      <c r="AF7070" s="42"/>
      <c r="AG7070" s="42"/>
      <c r="EX7070" s="42"/>
      <c r="EY7070" s="42"/>
      <c r="GP7070" s="42"/>
      <c r="GQ7070" s="42"/>
      <c r="GR7070" s="42"/>
      <c r="GS7070" s="42"/>
      <c r="GT7070" s="42"/>
    </row>
    <row r="7071" spans="32:202" x14ac:dyDescent="0.35">
      <c r="AF7071" s="42"/>
      <c r="AG7071" s="42"/>
      <c r="EX7071" s="42"/>
      <c r="EY7071" s="42"/>
      <c r="GP7071" s="42"/>
      <c r="GQ7071" s="42"/>
      <c r="GR7071" s="42"/>
      <c r="GS7071" s="42"/>
      <c r="GT7071" s="42"/>
    </row>
    <row r="7072" spans="32:202" x14ac:dyDescent="0.35">
      <c r="AF7072" s="42"/>
      <c r="AG7072" s="42"/>
      <c r="EX7072" s="42"/>
      <c r="EY7072" s="42"/>
      <c r="GP7072" s="42"/>
      <c r="GQ7072" s="42"/>
      <c r="GR7072" s="42"/>
      <c r="GS7072" s="42"/>
      <c r="GT7072" s="42"/>
    </row>
    <row r="7073" spans="32:202" x14ac:dyDescent="0.35">
      <c r="AF7073" s="42"/>
      <c r="AG7073" s="42"/>
      <c r="EX7073" s="42"/>
      <c r="EY7073" s="42"/>
      <c r="GP7073" s="42"/>
      <c r="GQ7073" s="42"/>
      <c r="GR7073" s="42"/>
      <c r="GS7073" s="42"/>
      <c r="GT7073" s="42"/>
    </row>
    <row r="7074" spans="32:202" x14ac:dyDescent="0.35">
      <c r="AF7074" s="42"/>
      <c r="AG7074" s="42"/>
      <c r="EX7074" s="42"/>
      <c r="EY7074" s="42"/>
      <c r="GP7074" s="42"/>
      <c r="GQ7074" s="42"/>
      <c r="GR7074" s="42"/>
      <c r="GS7074" s="42"/>
      <c r="GT7074" s="42"/>
    </row>
    <row r="7075" spans="32:202" x14ac:dyDescent="0.35">
      <c r="AF7075" s="42"/>
      <c r="AG7075" s="42"/>
      <c r="EX7075" s="42"/>
      <c r="EY7075" s="42"/>
      <c r="GP7075" s="42"/>
      <c r="GQ7075" s="42"/>
      <c r="GR7075" s="42"/>
      <c r="GS7075" s="42"/>
      <c r="GT7075" s="42"/>
    </row>
    <row r="7076" spans="32:202" x14ac:dyDescent="0.35">
      <c r="AF7076" s="42"/>
      <c r="AG7076" s="42"/>
      <c r="EX7076" s="42"/>
      <c r="EY7076" s="42"/>
      <c r="GP7076" s="42"/>
      <c r="GQ7076" s="42"/>
      <c r="GR7076" s="42"/>
      <c r="GS7076" s="42"/>
      <c r="GT7076" s="42"/>
    </row>
    <row r="7077" spans="32:202" x14ac:dyDescent="0.35">
      <c r="AF7077" s="42"/>
      <c r="AG7077" s="42"/>
      <c r="EX7077" s="42"/>
      <c r="EY7077" s="42"/>
      <c r="GP7077" s="42"/>
      <c r="GQ7077" s="42"/>
      <c r="GR7077" s="42"/>
      <c r="GS7077" s="42"/>
      <c r="GT7077" s="42"/>
    </row>
    <row r="7078" spans="32:202" x14ac:dyDescent="0.35">
      <c r="AF7078" s="42"/>
      <c r="AG7078" s="42"/>
      <c r="EX7078" s="42"/>
      <c r="EY7078" s="42"/>
      <c r="GP7078" s="42"/>
      <c r="GQ7078" s="42"/>
      <c r="GR7078" s="42"/>
      <c r="GS7078" s="42"/>
      <c r="GT7078" s="42"/>
    </row>
    <row r="7079" spans="32:202" x14ac:dyDescent="0.35">
      <c r="AF7079" s="42"/>
      <c r="AG7079" s="42"/>
      <c r="EX7079" s="42"/>
      <c r="EY7079" s="42"/>
      <c r="GP7079" s="42"/>
      <c r="GQ7079" s="42"/>
      <c r="GR7079" s="42"/>
      <c r="GS7079" s="42"/>
      <c r="GT7079" s="42"/>
    </row>
    <row r="7080" spans="32:202" x14ac:dyDescent="0.35">
      <c r="AF7080" s="42"/>
      <c r="AG7080" s="42"/>
      <c r="EX7080" s="42"/>
      <c r="EY7080" s="42"/>
      <c r="GP7080" s="42"/>
      <c r="GQ7080" s="42"/>
      <c r="GR7080" s="42"/>
      <c r="GS7080" s="42"/>
      <c r="GT7080" s="42"/>
    </row>
    <row r="7081" spans="32:202" x14ac:dyDescent="0.35">
      <c r="AF7081" s="42"/>
      <c r="AG7081" s="42"/>
      <c r="EX7081" s="42"/>
      <c r="EY7081" s="42"/>
      <c r="GP7081" s="42"/>
      <c r="GQ7081" s="42"/>
      <c r="GR7081" s="42"/>
      <c r="GS7081" s="42"/>
      <c r="GT7081" s="42"/>
    </row>
    <row r="7082" spans="32:202" x14ac:dyDescent="0.35">
      <c r="AF7082" s="42"/>
      <c r="AG7082" s="42"/>
      <c r="EX7082" s="42"/>
      <c r="EY7082" s="42"/>
      <c r="GP7082" s="42"/>
      <c r="GQ7082" s="42"/>
      <c r="GR7082" s="42"/>
      <c r="GS7082" s="42"/>
      <c r="GT7082" s="42"/>
    </row>
    <row r="7083" spans="32:202" x14ac:dyDescent="0.35">
      <c r="AF7083" s="42"/>
      <c r="AG7083" s="42"/>
      <c r="EX7083" s="42"/>
      <c r="EY7083" s="42"/>
      <c r="GP7083" s="42"/>
      <c r="GQ7083" s="42"/>
      <c r="GR7083" s="42"/>
      <c r="GS7083" s="42"/>
      <c r="GT7083" s="42"/>
    </row>
    <row r="7084" spans="32:202" x14ac:dyDescent="0.35">
      <c r="AF7084" s="42"/>
      <c r="AG7084" s="42"/>
      <c r="EX7084" s="42"/>
      <c r="EY7084" s="42"/>
      <c r="GP7084" s="42"/>
      <c r="GQ7084" s="42"/>
      <c r="GR7084" s="42"/>
      <c r="GS7084" s="42"/>
      <c r="GT7084" s="42"/>
    </row>
    <row r="7085" spans="32:202" x14ac:dyDescent="0.35">
      <c r="AF7085" s="42"/>
      <c r="AG7085" s="42"/>
      <c r="EX7085" s="42"/>
      <c r="EY7085" s="42"/>
      <c r="GP7085" s="42"/>
      <c r="GQ7085" s="42"/>
      <c r="GR7085" s="42"/>
      <c r="GS7085" s="42"/>
      <c r="GT7085" s="42"/>
    </row>
    <row r="7086" spans="32:202" x14ac:dyDescent="0.35">
      <c r="AF7086" s="42"/>
      <c r="AG7086" s="42"/>
      <c r="EX7086" s="42"/>
      <c r="EY7086" s="42"/>
      <c r="GP7086" s="42"/>
      <c r="GQ7086" s="42"/>
      <c r="GR7086" s="42"/>
      <c r="GS7086" s="42"/>
      <c r="GT7086" s="42"/>
    </row>
    <row r="7087" spans="32:202" x14ac:dyDescent="0.35">
      <c r="AF7087" s="42"/>
      <c r="AG7087" s="42"/>
      <c r="EX7087" s="42"/>
      <c r="EY7087" s="42"/>
      <c r="GP7087" s="42"/>
      <c r="GQ7087" s="42"/>
      <c r="GR7087" s="42"/>
      <c r="GS7087" s="42"/>
      <c r="GT7087" s="42"/>
    </row>
    <row r="7088" spans="32:202" x14ac:dyDescent="0.35">
      <c r="AF7088" s="42"/>
      <c r="AG7088" s="42"/>
      <c r="EX7088" s="42"/>
      <c r="EY7088" s="42"/>
      <c r="GP7088" s="42"/>
      <c r="GQ7088" s="42"/>
      <c r="GR7088" s="42"/>
      <c r="GS7088" s="42"/>
      <c r="GT7088" s="42"/>
    </row>
    <row r="7089" spans="32:202" x14ac:dyDescent="0.35">
      <c r="AF7089" s="42"/>
      <c r="AG7089" s="42"/>
      <c r="EX7089" s="42"/>
      <c r="EY7089" s="42"/>
      <c r="GP7089" s="42"/>
      <c r="GQ7089" s="42"/>
      <c r="GR7089" s="42"/>
      <c r="GS7089" s="42"/>
      <c r="GT7089" s="42"/>
    </row>
    <row r="7090" spans="32:202" x14ac:dyDescent="0.35">
      <c r="AF7090" s="42"/>
      <c r="AG7090" s="42"/>
      <c r="EX7090" s="42"/>
      <c r="EY7090" s="42"/>
      <c r="GP7090" s="42"/>
      <c r="GQ7090" s="42"/>
      <c r="GR7090" s="42"/>
      <c r="GS7090" s="42"/>
      <c r="GT7090" s="42"/>
    </row>
    <row r="7091" spans="32:202" x14ac:dyDescent="0.35">
      <c r="AF7091" s="42"/>
      <c r="AG7091" s="42"/>
      <c r="EX7091" s="42"/>
      <c r="EY7091" s="42"/>
      <c r="GP7091" s="42"/>
      <c r="GQ7091" s="42"/>
      <c r="GR7091" s="42"/>
      <c r="GS7091" s="42"/>
      <c r="GT7091" s="42"/>
    </row>
    <row r="7092" spans="32:202" x14ac:dyDescent="0.35">
      <c r="AF7092" s="42"/>
      <c r="AG7092" s="42"/>
      <c r="EX7092" s="42"/>
      <c r="EY7092" s="42"/>
      <c r="GP7092" s="42"/>
      <c r="GQ7092" s="42"/>
      <c r="GR7092" s="42"/>
      <c r="GS7092" s="42"/>
      <c r="GT7092" s="42"/>
    </row>
    <row r="7093" spans="32:202" x14ac:dyDescent="0.35">
      <c r="AF7093" s="42"/>
      <c r="AG7093" s="42"/>
      <c r="EX7093" s="42"/>
      <c r="EY7093" s="42"/>
      <c r="GP7093" s="42"/>
      <c r="GQ7093" s="42"/>
      <c r="GR7093" s="42"/>
      <c r="GS7093" s="42"/>
      <c r="GT7093" s="42"/>
    </row>
    <row r="7094" spans="32:202" x14ac:dyDescent="0.35">
      <c r="AF7094" s="42"/>
      <c r="AG7094" s="42"/>
      <c r="EX7094" s="42"/>
      <c r="EY7094" s="42"/>
      <c r="GP7094" s="42"/>
      <c r="GQ7094" s="42"/>
      <c r="GR7094" s="42"/>
      <c r="GS7094" s="42"/>
      <c r="GT7094" s="42"/>
    </row>
    <row r="7095" spans="32:202" x14ac:dyDescent="0.35">
      <c r="AF7095" s="42"/>
      <c r="AG7095" s="42"/>
      <c r="EX7095" s="42"/>
      <c r="EY7095" s="42"/>
      <c r="GP7095" s="42"/>
      <c r="GQ7095" s="42"/>
      <c r="GR7095" s="42"/>
      <c r="GS7095" s="42"/>
      <c r="GT7095" s="42"/>
    </row>
    <row r="7096" spans="32:202" x14ac:dyDescent="0.35">
      <c r="AF7096" s="42"/>
      <c r="AG7096" s="42"/>
      <c r="EX7096" s="42"/>
      <c r="EY7096" s="42"/>
      <c r="GP7096" s="42"/>
      <c r="GQ7096" s="42"/>
      <c r="GR7096" s="42"/>
      <c r="GS7096" s="42"/>
      <c r="GT7096" s="42"/>
    </row>
    <row r="7097" spans="32:202" x14ac:dyDescent="0.35">
      <c r="AF7097" s="42"/>
      <c r="AG7097" s="42"/>
      <c r="EX7097" s="42"/>
      <c r="EY7097" s="42"/>
      <c r="GP7097" s="42"/>
      <c r="GQ7097" s="42"/>
      <c r="GR7097" s="42"/>
      <c r="GS7097" s="42"/>
      <c r="GT7097" s="42"/>
    </row>
    <row r="7098" spans="32:202" x14ac:dyDescent="0.35">
      <c r="AF7098" s="42"/>
      <c r="AG7098" s="42"/>
      <c r="EX7098" s="42"/>
      <c r="EY7098" s="42"/>
      <c r="GP7098" s="42"/>
      <c r="GQ7098" s="42"/>
      <c r="GR7098" s="42"/>
      <c r="GS7098" s="42"/>
      <c r="GT7098" s="42"/>
    </row>
    <row r="7099" spans="32:202" x14ac:dyDescent="0.35">
      <c r="AF7099" s="42"/>
      <c r="AG7099" s="42"/>
      <c r="EX7099" s="42"/>
      <c r="EY7099" s="42"/>
      <c r="GP7099" s="42"/>
      <c r="GQ7099" s="42"/>
      <c r="GR7099" s="42"/>
      <c r="GS7099" s="42"/>
      <c r="GT7099" s="42"/>
    </row>
    <row r="7100" spans="32:202" x14ac:dyDescent="0.35">
      <c r="AF7100" s="42"/>
      <c r="AG7100" s="42"/>
      <c r="EX7100" s="42"/>
      <c r="EY7100" s="42"/>
      <c r="GP7100" s="42"/>
      <c r="GQ7100" s="42"/>
      <c r="GR7100" s="42"/>
      <c r="GS7100" s="42"/>
      <c r="GT7100" s="42"/>
    </row>
    <row r="7101" spans="32:202" x14ac:dyDescent="0.35">
      <c r="AF7101" s="42"/>
      <c r="AG7101" s="42"/>
      <c r="EX7101" s="42"/>
      <c r="EY7101" s="42"/>
      <c r="GP7101" s="42"/>
      <c r="GQ7101" s="42"/>
      <c r="GR7101" s="42"/>
      <c r="GS7101" s="42"/>
      <c r="GT7101" s="42"/>
    </row>
    <row r="7102" spans="32:202" x14ac:dyDescent="0.35">
      <c r="AF7102" s="42"/>
      <c r="AG7102" s="42"/>
      <c r="EX7102" s="42"/>
      <c r="EY7102" s="42"/>
      <c r="GP7102" s="42"/>
      <c r="GQ7102" s="42"/>
      <c r="GR7102" s="42"/>
      <c r="GS7102" s="42"/>
      <c r="GT7102" s="42"/>
    </row>
    <row r="7103" spans="32:202" x14ac:dyDescent="0.35">
      <c r="AF7103" s="42"/>
      <c r="AG7103" s="42"/>
      <c r="EX7103" s="42"/>
      <c r="EY7103" s="42"/>
      <c r="GP7103" s="42"/>
      <c r="GQ7103" s="42"/>
      <c r="GR7103" s="42"/>
      <c r="GS7103" s="42"/>
      <c r="GT7103" s="42"/>
    </row>
    <row r="7104" spans="32:202" x14ac:dyDescent="0.35">
      <c r="AF7104" s="42"/>
      <c r="AG7104" s="42"/>
      <c r="EX7104" s="42"/>
      <c r="EY7104" s="42"/>
      <c r="GP7104" s="42"/>
      <c r="GQ7104" s="42"/>
      <c r="GR7104" s="42"/>
      <c r="GS7104" s="42"/>
      <c r="GT7104" s="42"/>
    </row>
    <row r="7105" spans="32:202" x14ac:dyDescent="0.35">
      <c r="AF7105" s="42"/>
      <c r="AG7105" s="42"/>
      <c r="EX7105" s="42"/>
      <c r="EY7105" s="42"/>
      <c r="GP7105" s="42"/>
      <c r="GQ7105" s="42"/>
      <c r="GR7105" s="42"/>
      <c r="GS7105" s="42"/>
      <c r="GT7105" s="42"/>
    </row>
    <row r="7106" spans="32:202" x14ac:dyDescent="0.35">
      <c r="AF7106" s="42"/>
      <c r="AG7106" s="42"/>
      <c r="EX7106" s="42"/>
      <c r="EY7106" s="42"/>
      <c r="GP7106" s="42"/>
      <c r="GQ7106" s="42"/>
      <c r="GR7106" s="42"/>
      <c r="GS7106" s="42"/>
      <c r="GT7106" s="42"/>
    </row>
    <row r="7107" spans="32:202" x14ac:dyDescent="0.35">
      <c r="AF7107" s="42"/>
      <c r="AG7107" s="42"/>
      <c r="EX7107" s="42"/>
      <c r="EY7107" s="42"/>
      <c r="GP7107" s="42"/>
      <c r="GQ7107" s="42"/>
      <c r="GR7107" s="42"/>
      <c r="GS7107" s="42"/>
      <c r="GT7107" s="42"/>
    </row>
    <row r="7108" spans="32:202" x14ac:dyDescent="0.35">
      <c r="AF7108" s="42"/>
      <c r="AG7108" s="42"/>
      <c r="EX7108" s="42"/>
      <c r="EY7108" s="42"/>
      <c r="GP7108" s="42"/>
      <c r="GQ7108" s="42"/>
      <c r="GR7108" s="42"/>
      <c r="GS7108" s="42"/>
      <c r="GT7108" s="42"/>
    </row>
    <row r="7109" spans="32:202" x14ac:dyDescent="0.35">
      <c r="AF7109" s="42"/>
      <c r="AG7109" s="42"/>
      <c r="EX7109" s="42"/>
      <c r="EY7109" s="42"/>
      <c r="GP7109" s="42"/>
      <c r="GQ7109" s="42"/>
      <c r="GR7109" s="42"/>
      <c r="GS7109" s="42"/>
      <c r="GT7109" s="42"/>
    </row>
    <row r="7110" spans="32:202" x14ac:dyDescent="0.35">
      <c r="AF7110" s="42"/>
      <c r="AG7110" s="42"/>
      <c r="EX7110" s="42"/>
      <c r="EY7110" s="42"/>
      <c r="GP7110" s="42"/>
      <c r="GQ7110" s="42"/>
      <c r="GR7110" s="42"/>
      <c r="GS7110" s="42"/>
      <c r="GT7110" s="42"/>
    </row>
    <row r="7111" spans="32:202" x14ac:dyDescent="0.35">
      <c r="AF7111" s="42"/>
      <c r="AG7111" s="42"/>
      <c r="EX7111" s="42"/>
      <c r="EY7111" s="42"/>
      <c r="GP7111" s="42"/>
      <c r="GQ7111" s="42"/>
      <c r="GR7111" s="42"/>
      <c r="GS7111" s="42"/>
      <c r="GT7111" s="42"/>
    </row>
    <row r="7112" spans="32:202" x14ac:dyDescent="0.35">
      <c r="AF7112" s="42"/>
      <c r="AG7112" s="42"/>
      <c r="EX7112" s="42"/>
      <c r="EY7112" s="42"/>
      <c r="GP7112" s="42"/>
      <c r="GQ7112" s="42"/>
      <c r="GR7112" s="42"/>
      <c r="GS7112" s="42"/>
      <c r="GT7112" s="42"/>
    </row>
    <row r="7113" spans="32:202" x14ac:dyDescent="0.35">
      <c r="AF7113" s="42"/>
      <c r="AG7113" s="42"/>
      <c r="EX7113" s="42"/>
      <c r="EY7113" s="42"/>
      <c r="GP7113" s="42"/>
      <c r="GQ7113" s="42"/>
      <c r="GR7113" s="42"/>
      <c r="GS7113" s="42"/>
      <c r="GT7113" s="42"/>
    </row>
    <row r="7114" spans="32:202" x14ac:dyDescent="0.35">
      <c r="AF7114" s="42"/>
      <c r="AG7114" s="42"/>
      <c r="EX7114" s="42"/>
      <c r="EY7114" s="42"/>
      <c r="GP7114" s="42"/>
      <c r="GQ7114" s="42"/>
      <c r="GR7114" s="42"/>
      <c r="GS7114" s="42"/>
      <c r="GT7114" s="42"/>
    </row>
    <row r="7115" spans="32:202" x14ac:dyDescent="0.35">
      <c r="AF7115" s="42"/>
      <c r="AG7115" s="42"/>
      <c r="EX7115" s="42"/>
      <c r="EY7115" s="42"/>
      <c r="GP7115" s="42"/>
      <c r="GQ7115" s="42"/>
      <c r="GR7115" s="42"/>
      <c r="GS7115" s="42"/>
      <c r="GT7115" s="42"/>
    </row>
    <row r="7116" spans="32:202" x14ac:dyDescent="0.35">
      <c r="AF7116" s="42"/>
      <c r="AG7116" s="42"/>
      <c r="EX7116" s="42"/>
      <c r="EY7116" s="42"/>
      <c r="GP7116" s="42"/>
      <c r="GQ7116" s="42"/>
      <c r="GR7116" s="42"/>
      <c r="GS7116" s="42"/>
      <c r="GT7116" s="42"/>
    </row>
    <row r="7117" spans="32:202" x14ac:dyDescent="0.35">
      <c r="AF7117" s="42"/>
      <c r="AG7117" s="42"/>
      <c r="EX7117" s="42"/>
      <c r="EY7117" s="42"/>
      <c r="GP7117" s="42"/>
      <c r="GQ7117" s="42"/>
      <c r="GR7117" s="42"/>
      <c r="GS7117" s="42"/>
      <c r="GT7117" s="42"/>
    </row>
    <row r="7118" spans="32:202" x14ac:dyDescent="0.35">
      <c r="AF7118" s="42"/>
      <c r="AG7118" s="42"/>
      <c r="EX7118" s="42"/>
      <c r="EY7118" s="42"/>
      <c r="GP7118" s="42"/>
      <c r="GQ7118" s="42"/>
      <c r="GR7118" s="42"/>
      <c r="GS7118" s="42"/>
      <c r="GT7118" s="42"/>
    </row>
    <row r="7119" spans="32:202" x14ac:dyDescent="0.35">
      <c r="AF7119" s="42"/>
      <c r="AG7119" s="42"/>
      <c r="EX7119" s="42"/>
      <c r="EY7119" s="42"/>
      <c r="GP7119" s="42"/>
      <c r="GQ7119" s="42"/>
      <c r="GR7119" s="42"/>
      <c r="GS7119" s="42"/>
      <c r="GT7119" s="42"/>
    </row>
    <row r="7120" spans="32:202" x14ac:dyDescent="0.35">
      <c r="AF7120" s="42"/>
      <c r="AG7120" s="42"/>
      <c r="EX7120" s="42"/>
      <c r="EY7120" s="42"/>
      <c r="GP7120" s="42"/>
      <c r="GQ7120" s="42"/>
      <c r="GR7120" s="42"/>
      <c r="GS7120" s="42"/>
      <c r="GT7120" s="42"/>
    </row>
    <row r="7121" spans="32:202" x14ac:dyDescent="0.35">
      <c r="AF7121" s="42"/>
      <c r="AG7121" s="42"/>
      <c r="EX7121" s="42"/>
      <c r="EY7121" s="42"/>
      <c r="GP7121" s="42"/>
      <c r="GQ7121" s="42"/>
      <c r="GR7121" s="42"/>
      <c r="GS7121" s="42"/>
      <c r="GT7121" s="42"/>
    </row>
    <row r="7122" spans="32:202" x14ac:dyDescent="0.35">
      <c r="AF7122" s="42"/>
      <c r="AG7122" s="42"/>
      <c r="EX7122" s="42"/>
      <c r="EY7122" s="42"/>
      <c r="GP7122" s="42"/>
      <c r="GQ7122" s="42"/>
      <c r="GR7122" s="42"/>
      <c r="GS7122" s="42"/>
      <c r="GT7122" s="42"/>
    </row>
    <row r="7123" spans="32:202" x14ac:dyDescent="0.35">
      <c r="AF7123" s="42"/>
      <c r="AG7123" s="42"/>
      <c r="EX7123" s="42"/>
      <c r="EY7123" s="42"/>
      <c r="GP7123" s="42"/>
      <c r="GQ7123" s="42"/>
      <c r="GR7123" s="42"/>
      <c r="GS7123" s="42"/>
      <c r="GT7123" s="42"/>
    </row>
    <row r="7124" spans="32:202" x14ac:dyDescent="0.35">
      <c r="AF7124" s="42"/>
      <c r="AG7124" s="42"/>
      <c r="EX7124" s="42"/>
      <c r="EY7124" s="42"/>
      <c r="GP7124" s="42"/>
      <c r="GQ7124" s="42"/>
      <c r="GR7124" s="42"/>
      <c r="GS7124" s="42"/>
      <c r="GT7124" s="42"/>
    </row>
    <row r="7125" spans="32:202" x14ac:dyDescent="0.35">
      <c r="AF7125" s="42"/>
      <c r="AG7125" s="42"/>
      <c r="EX7125" s="42"/>
      <c r="EY7125" s="42"/>
      <c r="GP7125" s="42"/>
      <c r="GQ7125" s="42"/>
      <c r="GR7125" s="42"/>
      <c r="GS7125" s="42"/>
      <c r="GT7125" s="42"/>
    </row>
    <row r="7126" spans="32:202" x14ac:dyDescent="0.35">
      <c r="AF7126" s="42"/>
      <c r="AG7126" s="42"/>
      <c r="EX7126" s="42"/>
      <c r="EY7126" s="42"/>
      <c r="GP7126" s="42"/>
      <c r="GQ7126" s="42"/>
      <c r="GR7126" s="42"/>
      <c r="GS7126" s="42"/>
      <c r="GT7126" s="42"/>
    </row>
    <row r="7127" spans="32:202" x14ac:dyDescent="0.35">
      <c r="AF7127" s="42"/>
      <c r="AG7127" s="42"/>
      <c r="EX7127" s="42"/>
      <c r="EY7127" s="42"/>
      <c r="GP7127" s="42"/>
      <c r="GQ7127" s="42"/>
      <c r="GR7127" s="42"/>
      <c r="GS7127" s="42"/>
      <c r="GT7127" s="42"/>
    </row>
    <row r="7128" spans="32:202" x14ac:dyDescent="0.35">
      <c r="AF7128" s="42"/>
      <c r="AG7128" s="42"/>
      <c r="EX7128" s="42"/>
      <c r="EY7128" s="42"/>
      <c r="GP7128" s="42"/>
      <c r="GQ7128" s="42"/>
      <c r="GR7128" s="42"/>
      <c r="GS7128" s="42"/>
      <c r="GT7128" s="42"/>
    </row>
    <row r="7129" spans="32:202" x14ac:dyDescent="0.35">
      <c r="AF7129" s="42"/>
      <c r="AG7129" s="42"/>
      <c r="EX7129" s="42"/>
      <c r="EY7129" s="42"/>
      <c r="GP7129" s="42"/>
      <c r="GQ7129" s="42"/>
      <c r="GR7129" s="42"/>
      <c r="GS7129" s="42"/>
      <c r="GT7129" s="42"/>
    </row>
    <row r="7130" spans="32:202" x14ac:dyDescent="0.35">
      <c r="AF7130" s="42"/>
      <c r="AG7130" s="42"/>
      <c r="EX7130" s="42"/>
      <c r="EY7130" s="42"/>
      <c r="GP7130" s="42"/>
      <c r="GQ7130" s="42"/>
      <c r="GR7130" s="42"/>
      <c r="GS7130" s="42"/>
      <c r="GT7130" s="42"/>
    </row>
    <row r="7131" spans="32:202" x14ac:dyDescent="0.35">
      <c r="AF7131" s="42"/>
      <c r="AG7131" s="42"/>
      <c r="EX7131" s="42"/>
      <c r="EY7131" s="42"/>
      <c r="GP7131" s="42"/>
      <c r="GQ7131" s="42"/>
      <c r="GR7131" s="42"/>
      <c r="GS7131" s="42"/>
      <c r="GT7131" s="42"/>
    </row>
    <row r="7132" spans="32:202" x14ac:dyDescent="0.35">
      <c r="AF7132" s="42"/>
      <c r="AG7132" s="42"/>
      <c r="EX7132" s="42"/>
      <c r="EY7132" s="42"/>
      <c r="GP7132" s="42"/>
      <c r="GQ7132" s="42"/>
      <c r="GR7132" s="42"/>
      <c r="GS7132" s="42"/>
      <c r="GT7132" s="42"/>
    </row>
    <row r="7133" spans="32:202" x14ac:dyDescent="0.35">
      <c r="AF7133" s="42"/>
      <c r="AG7133" s="42"/>
      <c r="EX7133" s="42"/>
      <c r="EY7133" s="42"/>
      <c r="GP7133" s="42"/>
      <c r="GQ7133" s="42"/>
      <c r="GR7133" s="42"/>
      <c r="GS7133" s="42"/>
      <c r="GT7133" s="42"/>
    </row>
    <row r="7134" spans="32:202" x14ac:dyDescent="0.35">
      <c r="AF7134" s="42"/>
      <c r="AG7134" s="42"/>
      <c r="EX7134" s="42"/>
      <c r="EY7134" s="42"/>
      <c r="GP7134" s="42"/>
      <c r="GQ7134" s="42"/>
      <c r="GR7134" s="42"/>
      <c r="GS7134" s="42"/>
      <c r="GT7134" s="42"/>
    </row>
    <row r="7135" spans="32:202" x14ac:dyDescent="0.35">
      <c r="AF7135" s="42"/>
      <c r="AG7135" s="42"/>
      <c r="EX7135" s="42"/>
      <c r="EY7135" s="42"/>
      <c r="GP7135" s="42"/>
      <c r="GQ7135" s="42"/>
      <c r="GR7135" s="42"/>
      <c r="GS7135" s="42"/>
      <c r="GT7135" s="42"/>
    </row>
    <row r="7136" spans="32:202" x14ac:dyDescent="0.35">
      <c r="AF7136" s="42"/>
      <c r="AG7136" s="42"/>
      <c r="EX7136" s="42"/>
      <c r="EY7136" s="42"/>
      <c r="GP7136" s="42"/>
      <c r="GQ7136" s="42"/>
      <c r="GR7136" s="42"/>
      <c r="GS7136" s="42"/>
      <c r="GT7136" s="42"/>
    </row>
    <row r="7137" spans="32:202" x14ac:dyDescent="0.35">
      <c r="AF7137" s="42"/>
      <c r="AG7137" s="42"/>
      <c r="EX7137" s="42"/>
      <c r="EY7137" s="42"/>
      <c r="GP7137" s="42"/>
      <c r="GQ7137" s="42"/>
      <c r="GR7137" s="42"/>
      <c r="GS7137" s="42"/>
      <c r="GT7137" s="42"/>
    </row>
    <row r="7138" spans="32:202" x14ac:dyDescent="0.35">
      <c r="AF7138" s="42"/>
      <c r="AG7138" s="42"/>
      <c r="EX7138" s="42"/>
      <c r="EY7138" s="42"/>
      <c r="GP7138" s="42"/>
      <c r="GQ7138" s="42"/>
      <c r="GR7138" s="42"/>
      <c r="GS7138" s="42"/>
      <c r="GT7138" s="42"/>
    </row>
    <row r="7139" spans="32:202" x14ac:dyDescent="0.35">
      <c r="AF7139" s="42"/>
      <c r="AG7139" s="42"/>
      <c r="EX7139" s="42"/>
      <c r="EY7139" s="42"/>
      <c r="GP7139" s="42"/>
      <c r="GQ7139" s="42"/>
      <c r="GR7139" s="42"/>
      <c r="GS7139" s="42"/>
      <c r="GT7139" s="42"/>
    </row>
    <row r="7140" spans="32:202" x14ac:dyDescent="0.35">
      <c r="AF7140" s="42"/>
      <c r="AG7140" s="42"/>
      <c r="EX7140" s="42"/>
      <c r="EY7140" s="42"/>
      <c r="GP7140" s="42"/>
      <c r="GQ7140" s="42"/>
      <c r="GR7140" s="42"/>
      <c r="GS7140" s="42"/>
      <c r="GT7140" s="42"/>
    </row>
    <row r="7141" spans="32:202" x14ac:dyDescent="0.35">
      <c r="AF7141" s="42"/>
      <c r="AG7141" s="42"/>
      <c r="EX7141" s="42"/>
      <c r="EY7141" s="42"/>
      <c r="GP7141" s="42"/>
      <c r="GQ7141" s="42"/>
      <c r="GR7141" s="42"/>
      <c r="GS7141" s="42"/>
      <c r="GT7141" s="42"/>
    </row>
    <row r="7142" spans="32:202" x14ac:dyDescent="0.35">
      <c r="AF7142" s="42"/>
      <c r="AG7142" s="42"/>
      <c r="EX7142" s="42"/>
      <c r="EY7142" s="42"/>
      <c r="GP7142" s="42"/>
      <c r="GQ7142" s="42"/>
      <c r="GR7142" s="42"/>
      <c r="GS7142" s="42"/>
      <c r="GT7142" s="42"/>
    </row>
    <row r="7143" spans="32:202" x14ac:dyDescent="0.35">
      <c r="AF7143" s="42"/>
      <c r="AG7143" s="42"/>
      <c r="EX7143" s="42"/>
      <c r="EY7143" s="42"/>
      <c r="GP7143" s="42"/>
      <c r="GQ7143" s="42"/>
      <c r="GR7143" s="42"/>
      <c r="GS7143" s="42"/>
      <c r="GT7143" s="42"/>
    </row>
    <row r="7144" spans="32:202" x14ac:dyDescent="0.35">
      <c r="AF7144" s="42"/>
      <c r="AG7144" s="42"/>
      <c r="EX7144" s="42"/>
      <c r="EY7144" s="42"/>
      <c r="GP7144" s="42"/>
      <c r="GQ7144" s="42"/>
      <c r="GR7144" s="42"/>
      <c r="GS7144" s="42"/>
      <c r="GT7144" s="42"/>
    </row>
    <row r="7145" spans="32:202" x14ac:dyDescent="0.35">
      <c r="AF7145" s="42"/>
      <c r="AG7145" s="42"/>
      <c r="EX7145" s="42"/>
      <c r="EY7145" s="42"/>
      <c r="GP7145" s="42"/>
      <c r="GQ7145" s="42"/>
      <c r="GR7145" s="42"/>
      <c r="GS7145" s="42"/>
      <c r="GT7145" s="42"/>
    </row>
    <row r="7146" spans="32:202" x14ac:dyDescent="0.35">
      <c r="AF7146" s="42"/>
      <c r="AG7146" s="42"/>
      <c r="EX7146" s="42"/>
      <c r="EY7146" s="42"/>
      <c r="GP7146" s="42"/>
      <c r="GQ7146" s="42"/>
      <c r="GR7146" s="42"/>
      <c r="GS7146" s="42"/>
      <c r="GT7146" s="42"/>
    </row>
    <row r="7147" spans="32:202" x14ac:dyDescent="0.35">
      <c r="AF7147" s="42"/>
      <c r="AG7147" s="42"/>
      <c r="EX7147" s="42"/>
      <c r="EY7147" s="42"/>
      <c r="GP7147" s="42"/>
      <c r="GQ7147" s="42"/>
      <c r="GR7147" s="42"/>
      <c r="GS7147" s="42"/>
      <c r="GT7147" s="42"/>
    </row>
    <row r="7148" spans="32:202" x14ac:dyDescent="0.35">
      <c r="AF7148" s="42"/>
      <c r="AG7148" s="42"/>
      <c r="EX7148" s="42"/>
      <c r="EY7148" s="42"/>
      <c r="GP7148" s="42"/>
      <c r="GQ7148" s="42"/>
      <c r="GR7148" s="42"/>
      <c r="GS7148" s="42"/>
      <c r="GT7148" s="42"/>
    </row>
    <row r="7149" spans="32:202" x14ac:dyDescent="0.35">
      <c r="AF7149" s="42"/>
      <c r="AG7149" s="42"/>
      <c r="EX7149" s="42"/>
      <c r="EY7149" s="42"/>
      <c r="GP7149" s="42"/>
      <c r="GQ7149" s="42"/>
      <c r="GR7149" s="42"/>
      <c r="GS7149" s="42"/>
      <c r="GT7149" s="42"/>
    </row>
    <row r="7150" spans="32:202" x14ac:dyDescent="0.35">
      <c r="AF7150" s="42"/>
      <c r="AG7150" s="42"/>
      <c r="EX7150" s="42"/>
      <c r="EY7150" s="42"/>
      <c r="GP7150" s="42"/>
      <c r="GQ7150" s="42"/>
      <c r="GR7150" s="42"/>
      <c r="GS7150" s="42"/>
      <c r="GT7150" s="42"/>
    </row>
    <row r="7151" spans="32:202" x14ac:dyDescent="0.35">
      <c r="AF7151" s="42"/>
      <c r="AG7151" s="42"/>
      <c r="EX7151" s="42"/>
      <c r="EY7151" s="42"/>
      <c r="GP7151" s="42"/>
      <c r="GQ7151" s="42"/>
      <c r="GR7151" s="42"/>
      <c r="GS7151" s="42"/>
      <c r="GT7151" s="42"/>
    </row>
    <row r="7152" spans="32:202" x14ac:dyDescent="0.35">
      <c r="AF7152" s="42"/>
      <c r="AG7152" s="42"/>
      <c r="EX7152" s="42"/>
      <c r="EY7152" s="42"/>
      <c r="GP7152" s="42"/>
      <c r="GQ7152" s="42"/>
      <c r="GR7152" s="42"/>
      <c r="GS7152" s="42"/>
      <c r="GT7152" s="42"/>
    </row>
    <row r="7153" spans="32:202" x14ac:dyDescent="0.35">
      <c r="AF7153" s="42"/>
      <c r="AG7153" s="42"/>
      <c r="EX7153" s="42"/>
      <c r="EY7153" s="42"/>
      <c r="GP7153" s="42"/>
      <c r="GQ7153" s="42"/>
      <c r="GR7153" s="42"/>
      <c r="GS7153" s="42"/>
      <c r="GT7153" s="42"/>
    </row>
    <row r="7154" spans="32:202" x14ac:dyDescent="0.35">
      <c r="AF7154" s="42"/>
      <c r="AG7154" s="42"/>
      <c r="EX7154" s="42"/>
      <c r="EY7154" s="42"/>
      <c r="GP7154" s="42"/>
      <c r="GQ7154" s="42"/>
      <c r="GR7154" s="42"/>
      <c r="GS7154" s="42"/>
      <c r="GT7154" s="42"/>
    </row>
    <row r="7155" spans="32:202" x14ac:dyDescent="0.35">
      <c r="AF7155" s="42"/>
      <c r="AG7155" s="42"/>
      <c r="EX7155" s="42"/>
      <c r="EY7155" s="42"/>
      <c r="GP7155" s="42"/>
      <c r="GQ7155" s="42"/>
      <c r="GR7155" s="42"/>
      <c r="GS7155" s="42"/>
      <c r="GT7155" s="42"/>
    </row>
    <row r="7156" spans="32:202" x14ac:dyDescent="0.35">
      <c r="AF7156" s="42"/>
      <c r="AG7156" s="42"/>
      <c r="EX7156" s="42"/>
      <c r="EY7156" s="42"/>
      <c r="GP7156" s="42"/>
      <c r="GQ7156" s="42"/>
      <c r="GR7156" s="42"/>
      <c r="GS7156" s="42"/>
      <c r="GT7156" s="42"/>
    </row>
    <row r="7157" spans="32:202" x14ac:dyDescent="0.35">
      <c r="AF7157" s="42"/>
      <c r="AG7157" s="42"/>
      <c r="EX7157" s="42"/>
      <c r="EY7157" s="42"/>
      <c r="GP7157" s="42"/>
      <c r="GQ7157" s="42"/>
      <c r="GR7157" s="42"/>
      <c r="GS7157" s="42"/>
      <c r="GT7157" s="42"/>
    </row>
    <row r="7158" spans="32:202" x14ac:dyDescent="0.35">
      <c r="AF7158" s="42"/>
      <c r="AG7158" s="42"/>
      <c r="EX7158" s="42"/>
      <c r="EY7158" s="42"/>
      <c r="GP7158" s="42"/>
      <c r="GQ7158" s="42"/>
      <c r="GR7158" s="42"/>
      <c r="GS7158" s="42"/>
      <c r="GT7158" s="42"/>
    </row>
    <row r="7159" spans="32:202" x14ac:dyDescent="0.35">
      <c r="AF7159" s="42"/>
      <c r="AG7159" s="42"/>
      <c r="EX7159" s="42"/>
      <c r="EY7159" s="42"/>
      <c r="GP7159" s="42"/>
      <c r="GQ7159" s="42"/>
      <c r="GR7159" s="42"/>
      <c r="GS7159" s="42"/>
      <c r="GT7159" s="42"/>
    </row>
    <row r="7160" spans="32:202" x14ac:dyDescent="0.35">
      <c r="AF7160" s="42"/>
      <c r="AG7160" s="42"/>
      <c r="EX7160" s="42"/>
      <c r="EY7160" s="42"/>
      <c r="GP7160" s="42"/>
      <c r="GQ7160" s="42"/>
      <c r="GR7160" s="42"/>
      <c r="GS7160" s="42"/>
      <c r="GT7160" s="42"/>
    </row>
    <row r="7161" spans="32:202" x14ac:dyDescent="0.35">
      <c r="AF7161" s="42"/>
      <c r="AG7161" s="42"/>
      <c r="EX7161" s="42"/>
      <c r="EY7161" s="42"/>
      <c r="GP7161" s="42"/>
      <c r="GQ7161" s="42"/>
      <c r="GR7161" s="42"/>
      <c r="GS7161" s="42"/>
      <c r="GT7161" s="42"/>
    </row>
    <row r="7162" spans="32:202" x14ac:dyDescent="0.35">
      <c r="AF7162" s="42"/>
      <c r="AG7162" s="42"/>
      <c r="EX7162" s="42"/>
      <c r="EY7162" s="42"/>
      <c r="GP7162" s="42"/>
      <c r="GQ7162" s="42"/>
      <c r="GR7162" s="42"/>
      <c r="GS7162" s="42"/>
      <c r="GT7162" s="42"/>
    </row>
    <row r="7163" spans="32:202" x14ac:dyDescent="0.35">
      <c r="AF7163" s="42"/>
      <c r="AG7163" s="42"/>
      <c r="EX7163" s="42"/>
      <c r="EY7163" s="42"/>
      <c r="GP7163" s="42"/>
      <c r="GQ7163" s="42"/>
      <c r="GR7163" s="42"/>
      <c r="GS7163" s="42"/>
      <c r="GT7163" s="42"/>
    </row>
    <row r="7164" spans="32:202" x14ac:dyDescent="0.35">
      <c r="AF7164" s="42"/>
      <c r="AG7164" s="42"/>
      <c r="EX7164" s="42"/>
      <c r="EY7164" s="42"/>
      <c r="GP7164" s="42"/>
      <c r="GQ7164" s="42"/>
      <c r="GR7164" s="42"/>
      <c r="GS7164" s="42"/>
      <c r="GT7164" s="42"/>
    </row>
    <row r="7165" spans="32:202" x14ac:dyDescent="0.35">
      <c r="AF7165" s="42"/>
      <c r="AG7165" s="42"/>
      <c r="EX7165" s="42"/>
      <c r="EY7165" s="42"/>
      <c r="GP7165" s="42"/>
      <c r="GQ7165" s="42"/>
      <c r="GR7165" s="42"/>
      <c r="GS7165" s="42"/>
      <c r="GT7165" s="42"/>
    </row>
    <row r="7166" spans="32:202" x14ac:dyDescent="0.35">
      <c r="AF7166" s="42"/>
      <c r="AG7166" s="42"/>
      <c r="EX7166" s="42"/>
      <c r="EY7166" s="42"/>
      <c r="GP7166" s="42"/>
      <c r="GQ7166" s="42"/>
      <c r="GR7166" s="42"/>
      <c r="GS7166" s="42"/>
      <c r="GT7166" s="42"/>
    </row>
    <row r="7167" spans="32:202" x14ac:dyDescent="0.35">
      <c r="AF7167" s="42"/>
      <c r="AG7167" s="42"/>
      <c r="EX7167" s="42"/>
      <c r="EY7167" s="42"/>
      <c r="GP7167" s="42"/>
      <c r="GQ7167" s="42"/>
      <c r="GR7167" s="42"/>
      <c r="GS7167" s="42"/>
      <c r="GT7167" s="42"/>
    </row>
    <row r="7168" spans="32:202" x14ac:dyDescent="0.35">
      <c r="AF7168" s="42"/>
      <c r="AG7168" s="42"/>
      <c r="EX7168" s="42"/>
      <c r="EY7168" s="42"/>
      <c r="GP7168" s="42"/>
      <c r="GQ7168" s="42"/>
      <c r="GR7168" s="42"/>
      <c r="GS7168" s="42"/>
      <c r="GT7168" s="42"/>
    </row>
    <row r="7169" spans="32:202" x14ac:dyDescent="0.35">
      <c r="AF7169" s="42"/>
      <c r="AG7169" s="42"/>
      <c r="EX7169" s="42"/>
      <c r="EY7169" s="42"/>
      <c r="GP7169" s="42"/>
      <c r="GQ7169" s="42"/>
      <c r="GR7169" s="42"/>
      <c r="GS7169" s="42"/>
      <c r="GT7169" s="42"/>
    </row>
    <row r="7170" spans="32:202" x14ac:dyDescent="0.35">
      <c r="AF7170" s="42"/>
      <c r="AG7170" s="42"/>
      <c r="EX7170" s="42"/>
      <c r="EY7170" s="42"/>
      <c r="GP7170" s="42"/>
      <c r="GQ7170" s="42"/>
      <c r="GR7170" s="42"/>
      <c r="GS7170" s="42"/>
      <c r="GT7170" s="42"/>
    </row>
    <row r="7171" spans="32:202" x14ac:dyDescent="0.35">
      <c r="AF7171" s="42"/>
      <c r="AG7171" s="42"/>
      <c r="EX7171" s="42"/>
      <c r="EY7171" s="42"/>
      <c r="GP7171" s="42"/>
      <c r="GQ7171" s="42"/>
      <c r="GR7171" s="42"/>
      <c r="GS7171" s="42"/>
      <c r="GT7171" s="42"/>
    </row>
    <row r="7172" spans="32:202" x14ac:dyDescent="0.35">
      <c r="AF7172" s="42"/>
      <c r="AG7172" s="42"/>
      <c r="EX7172" s="42"/>
      <c r="EY7172" s="42"/>
      <c r="GP7172" s="42"/>
      <c r="GQ7172" s="42"/>
      <c r="GR7172" s="42"/>
      <c r="GS7172" s="42"/>
      <c r="GT7172" s="42"/>
    </row>
    <row r="7173" spans="32:202" x14ac:dyDescent="0.35">
      <c r="AF7173" s="42"/>
      <c r="AG7173" s="42"/>
      <c r="EX7173" s="42"/>
      <c r="EY7173" s="42"/>
      <c r="GP7173" s="42"/>
      <c r="GQ7173" s="42"/>
      <c r="GR7173" s="42"/>
      <c r="GS7173" s="42"/>
      <c r="GT7173" s="42"/>
    </row>
    <row r="7174" spans="32:202" x14ac:dyDescent="0.35">
      <c r="AF7174" s="42"/>
      <c r="AG7174" s="42"/>
      <c r="EX7174" s="42"/>
      <c r="EY7174" s="42"/>
      <c r="GP7174" s="42"/>
      <c r="GQ7174" s="42"/>
      <c r="GR7174" s="42"/>
      <c r="GS7174" s="42"/>
      <c r="GT7174" s="42"/>
    </row>
    <row r="7175" spans="32:202" x14ac:dyDescent="0.35">
      <c r="AF7175" s="42"/>
      <c r="AG7175" s="42"/>
      <c r="EX7175" s="42"/>
      <c r="EY7175" s="42"/>
      <c r="GP7175" s="42"/>
      <c r="GQ7175" s="42"/>
      <c r="GR7175" s="42"/>
      <c r="GS7175" s="42"/>
      <c r="GT7175" s="42"/>
    </row>
    <row r="7176" spans="32:202" x14ac:dyDescent="0.35">
      <c r="AF7176" s="42"/>
      <c r="AG7176" s="42"/>
      <c r="EX7176" s="42"/>
      <c r="EY7176" s="42"/>
      <c r="GP7176" s="42"/>
      <c r="GQ7176" s="42"/>
      <c r="GR7176" s="42"/>
      <c r="GS7176" s="42"/>
      <c r="GT7176" s="42"/>
    </row>
    <row r="7177" spans="32:202" x14ac:dyDescent="0.35">
      <c r="AF7177" s="42"/>
      <c r="AG7177" s="42"/>
      <c r="EX7177" s="42"/>
      <c r="EY7177" s="42"/>
      <c r="GP7177" s="42"/>
      <c r="GQ7177" s="42"/>
      <c r="GR7177" s="42"/>
      <c r="GS7177" s="42"/>
      <c r="GT7177" s="42"/>
    </row>
    <row r="7178" spans="32:202" x14ac:dyDescent="0.35">
      <c r="AF7178" s="42"/>
      <c r="AG7178" s="42"/>
      <c r="EX7178" s="42"/>
      <c r="EY7178" s="42"/>
      <c r="GP7178" s="42"/>
      <c r="GQ7178" s="42"/>
      <c r="GR7178" s="42"/>
      <c r="GS7178" s="42"/>
      <c r="GT7178" s="42"/>
    </row>
    <row r="7179" spans="32:202" x14ac:dyDescent="0.35">
      <c r="AF7179" s="42"/>
      <c r="AG7179" s="42"/>
      <c r="EX7179" s="42"/>
      <c r="EY7179" s="42"/>
      <c r="GP7179" s="42"/>
      <c r="GQ7179" s="42"/>
      <c r="GR7179" s="42"/>
      <c r="GS7179" s="42"/>
      <c r="GT7179" s="42"/>
    </row>
    <row r="7180" spans="32:202" x14ac:dyDescent="0.35">
      <c r="AF7180" s="42"/>
      <c r="AG7180" s="42"/>
      <c r="EX7180" s="42"/>
      <c r="EY7180" s="42"/>
      <c r="GP7180" s="42"/>
      <c r="GQ7180" s="42"/>
      <c r="GR7180" s="42"/>
      <c r="GS7180" s="42"/>
      <c r="GT7180" s="42"/>
    </row>
    <row r="7181" spans="32:202" x14ac:dyDescent="0.35">
      <c r="AF7181" s="42"/>
      <c r="AG7181" s="42"/>
      <c r="EX7181" s="42"/>
      <c r="EY7181" s="42"/>
      <c r="GP7181" s="42"/>
      <c r="GQ7181" s="42"/>
      <c r="GR7181" s="42"/>
      <c r="GS7181" s="42"/>
      <c r="GT7181" s="42"/>
    </row>
    <row r="7182" spans="32:202" x14ac:dyDescent="0.35">
      <c r="AF7182" s="42"/>
      <c r="AG7182" s="42"/>
      <c r="EX7182" s="42"/>
      <c r="EY7182" s="42"/>
      <c r="GP7182" s="42"/>
      <c r="GQ7182" s="42"/>
      <c r="GR7182" s="42"/>
      <c r="GS7182" s="42"/>
      <c r="GT7182" s="42"/>
    </row>
    <row r="7183" spans="32:202" x14ac:dyDescent="0.35">
      <c r="AF7183" s="42"/>
      <c r="AG7183" s="42"/>
      <c r="EX7183" s="42"/>
      <c r="EY7183" s="42"/>
      <c r="GP7183" s="42"/>
      <c r="GQ7183" s="42"/>
      <c r="GR7183" s="42"/>
      <c r="GS7183" s="42"/>
      <c r="GT7183" s="42"/>
    </row>
    <row r="7184" spans="32:202" x14ac:dyDescent="0.35">
      <c r="AF7184" s="42"/>
      <c r="AG7184" s="42"/>
      <c r="EX7184" s="42"/>
      <c r="EY7184" s="42"/>
      <c r="GP7184" s="42"/>
      <c r="GQ7184" s="42"/>
      <c r="GR7184" s="42"/>
      <c r="GS7184" s="42"/>
      <c r="GT7184" s="42"/>
    </row>
    <row r="7185" spans="32:202" x14ac:dyDescent="0.35">
      <c r="AF7185" s="42"/>
      <c r="AG7185" s="42"/>
      <c r="EX7185" s="42"/>
      <c r="EY7185" s="42"/>
      <c r="GP7185" s="42"/>
      <c r="GQ7185" s="42"/>
      <c r="GR7185" s="42"/>
      <c r="GS7185" s="42"/>
      <c r="GT7185" s="42"/>
    </row>
    <row r="7186" spans="32:202" x14ac:dyDescent="0.35">
      <c r="AF7186" s="42"/>
      <c r="AG7186" s="42"/>
      <c r="EX7186" s="42"/>
      <c r="EY7186" s="42"/>
      <c r="GP7186" s="42"/>
      <c r="GQ7186" s="42"/>
      <c r="GR7186" s="42"/>
      <c r="GS7186" s="42"/>
      <c r="GT7186" s="42"/>
    </row>
    <row r="7187" spans="32:202" x14ac:dyDescent="0.35">
      <c r="AF7187" s="42"/>
      <c r="AG7187" s="42"/>
      <c r="EX7187" s="42"/>
      <c r="EY7187" s="42"/>
      <c r="GP7187" s="42"/>
      <c r="GQ7187" s="42"/>
      <c r="GR7187" s="42"/>
      <c r="GS7187" s="42"/>
      <c r="GT7187" s="42"/>
    </row>
    <row r="7188" spans="32:202" x14ac:dyDescent="0.35">
      <c r="AF7188" s="42"/>
      <c r="AG7188" s="42"/>
      <c r="EX7188" s="42"/>
      <c r="EY7188" s="42"/>
      <c r="GP7188" s="42"/>
      <c r="GQ7188" s="42"/>
      <c r="GR7188" s="42"/>
      <c r="GS7188" s="42"/>
      <c r="GT7188" s="42"/>
    </row>
    <row r="7189" spans="32:202" x14ac:dyDescent="0.35">
      <c r="AF7189" s="42"/>
      <c r="AG7189" s="42"/>
      <c r="EX7189" s="42"/>
      <c r="EY7189" s="42"/>
      <c r="GP7189" s="42"/>
      <c r="GQ7189" s="42"/>
      <c r="GR7189" s="42"/>
      <c r="GS7189" s="42"/>
      <c r="GT7189" s="42"/>
    </row>
    <row r="7190" spans="32:202" x14ac:dyDescent="0.35">
      <c r="AF7190" s="42"/>
      <c r="AG7190" s="42"/>
      <c r="EX7190" s="42"/>
      <c r="EY7190" s="42"/>
      <c r="GP7190" s="42"/>
      <c r="GQ7190" s="42"/>
      <c r="GR7190" s="42"/>
      <c r="GS7190" s="42"/>
      <c r="GT7190" s="42"/>
    </row>
    <row r="7191" spans="32:202" x14ac:dyDescent="0.35">
      <c r="AF7191" s="42"/>
      <c r="AG7191" s="42"/>
      <c r="EX7191" s="42"/>
      <c r="EY7191" s="42"/>
      <c r="GP7191" s="42"/>
      <c r="GQ7191" s="42"/>
      <c r="GR7191" s="42"/>
      <c r="GS7191" s="42"/>
      <c r="GT7191" s="42"/>
    </row>
    <row r="7192" spans="32:202" x14ac:dyDescent="0.35">
      <c r="AF7192" s="42"/>
      <c r="AG7192" s="42"/>
      <c r="EX7192" s="42"/>
      <c r="EY7192" s="42"/>
      <c r="GP7192" s="42"/>
      <c r="GQ7192" s="42"/>
      <c r="GR7192" s="42"/>
      <c r="GS7192" s="42"/>
      <c r="GT7192" s="42"/>
    </row>
    <row r="7193" spans="32:202" x14ac:dyDescent="0.35">
      <c r="AF7193" s="42"/>
      <c r="AG7193" s="42"/>
      <c r="EX7193" s="42"/>
      <c r="EY7193" s="42"/>
      <c r="GP7193" s="42"/>
      <c r="GQ7193" s="42"/>
      <c r="GR7193" s="42"/>
      <c r="GS7193" s="42"/>
      <c r="GT7193" s="42"/>
    </row>
    <row r="7194" spans="32:202" x14ac:dyDescent="0.35">
      <c r="AF7194" s="42"/>
      <c r="AG7194" s="42"/>
      <c r="EX7194" s="42"/>
      <c r="EY7194" s="42"/>
      <c r="GP7194" s="42"/>
      <c r="GQ7194" s="42"/>
      <c r="GR7194" s="42"/>
      <c r="GS7194" s="42"/>
      <c r="GT7194" s="42"/>
    </row>
    <row r="7195" spans="32:202" x14ac:dyDescent="0.35">
      <c r="AF7195" s="42"/>
      <c r="AG7195" s="42"/>
      <c r="EX7195" s="42"/>
      <c r="EY7195" s="42"/>
      <c r="GP7195" s="42"/>
      <c r="GQ7195" s="42"/>
      <c r="GR7195" s="42"/>
      <c r="GS7195" s="42"/>
      <c r="GT7195" s="42"/>
    </row>
    <row r="7196" spans="32:202" x14ac:dyDescent="0.35">
      <c r="AF7196" s="42"/>
      <c r="AG7196" s="42"/>
      <c r="EX7196" s="42"/>
      <c r="EY7196" s="42"/>
      <c r="GP7196" s="42"/>
      <c r="GQ7196" s="42"/>
      <c r="GR7196" s="42"/>
      <c r="GS7196" s="42"/>
      <c r="GT7196" s="42"/>
    </row>
    <row r="7197" spans="32:202" x14ac:dyDescent="0.35">
      <c r="AF7197" s="42"/>
      <c r="AG7197" s="42"/>
      <c r="EX7197" s="42"/>
      <c r="EY7197" s="42"/>
      <c r="GP7197" s="42"/>
      <c r="GQ7197" s="42"/>
      <c r="GR7197" s="42"/>
      <c r="GS7197" s="42"/>
      <c r="GT7197" s="42"/>
    </row>
    <row r="7198" spans="32:202" x14ac:dyDescent="0.35">
      <c r="AF7198" s="42"/>
      <c r="AG7198" s="42"/>
      <c r="EX7198" s="42"/>
      <c r="EY7198" s="42"/>
      <c r="GP7198" s="42"/>
      <c r="GQ7198" s="42"/>
      <c r="GR7198" s="42"/>
      <c r="GS7198" s="42"/>
      <c r="GT7198" s="42"/>
    </row>
    <row r="7199" spans="32:202" x14ac:dyDescent="0.35">
      <c r="AF7199" s="42"/>
      <c r="AG7199" s="42"/>
      <c r="EX7199" s="42"/>
      <c r="EY7199" s="42"/>
      <c r="GP7199" s="42"/>
      <c r="GQ7199" s="42"/>
      <c r="GR7199" s="42"/>
      <c r="GS7199" s="42"/>
      <c r="GT7199" s="42"/>
    </row>
    <row r="7200" spans="32:202" x14ac:dyDescent="0.35">
      <c r="AF7200" s="42"/>
      <c r="AG7200" s="42"/>
      <c r="EX7200" s="42"/>
      <c r="EY7200" s="42"/>
      <c r="GP7200" s="42"/>
      <c r="GQ7200" s="42"/>
      <c r="GR7200" s="42"/>
      <c r="GS7200" s="42"/>
      <c r="GT7200" s="42"/>
    </row>
    <row r="7201" spans="32:202" x14ac:dyDescent="0.35">
      <c r="AF7201" s="42"/>
      <c r="AG7201" s="42"/>
      <c r="EX7201" s="42"/>
      <c r="EY7201" s="42"/>
      <c r="GP7201" s="42"/>
      <c r="GQ7201" s="42"/>
      <c r="GR7201" s="42"/>
      <c r="GS7201" s="42"/>
      <c r="GT7201" s="42"/>
    </row>
    <row r="7202" spans="32:202" x14ac:dyDescent="0.35">
      <c r="AF7202" s="42"/>
      <c r="AG7202" s="42"/>
      <c r="EX7202" s="42"/>
      <c r="EY7202" s="42"/>
      <c r="GP7202" s="42"/>
      <c r="GQ7202" s="42"/>
      <c r="GR7202" s="42"/>
      <c r="GS7202" s="42"/>
      <c r="GT7202" s="42"/>
    </row>
    <row r="7203" spans="32:202" x14ac:dyDescent="0.35">
      <c r="AF7203" s="42"/>
      <c r="AG7203" s="42"/>
      <c r="EX7203" s="42"/>
      <c r="EY7203" s="42"/>
      <c r="GP7203" s="42"/>
      <c r="GQ7203" s="42"/>
      <c r="GR7203" s="42"/>
      <c r="GS7203" s="42"/>
      <c r="GT7203" s="42"/>
    </row>
    <row r="7204" spans="32:202" x14ac:dyDescent="0.35">
      <c r="AF7204" s="42"/>
      <c r="AG7204" s="42"/>
      <c r="EX7204" s="42"/>
      <c r="EY7204" s="42"/>
      <c r="GP7204" s="42"/>
      <c r="GQ7204" s="42"/>
      <c r="GR7204" s="42"/>
      <c r="GS7204" s="42"/>
      <c r="GT7204" s="42"/>
    </row>
    <row r="7205" spans="32:202" x14ac:dyDescent="0.35">
      <c r="AF7205" s="42"/>
      <c r="AG7205" s="42"/>
      <c r="EX7205" s="42"/>
      <c r="EY7205" s="42"/>
      <c r="GP7205" s="42"/>
      <c r="GQ7205" s="42"/>
      <c r="GR7205" s="42"/>
      <c r="GS7205" s="42"/>
      <c r="GT7205" s="42"/>
    </row>
    <row r="7206" spans="32:202" x14ac:dyDescent="0.35">
      <c r="AF7206" s="42"/>
      <c r="AG7206" s="42"/>
      <c r="EX7206" s="42"/>
      <c r="EY7206" s="42"/>
      <c r="GP7206" s="42"/>
      <c r="GQ7206" s="42"/>
      <c r="GR7206" s="42"/>
      <c r="GS7206" s="42"/>
      <c r="GT7206" s="42"/>
    </row>
    <row r="7207" spans="32:202" x14ac:dyDescent="0.35">
      <c r="AF7207" s="42"/>
      <c r="AG7207" s="42"/>
      <c r="EX7207" s="42"/>
      <c r="EY7207" s="42"/>
      <c r="GP7207" s="42"/>
      <c r="GQ7207" s="42"/>
      <c r="GR7207" s="42"/>
      <c r="GS7207" s="42"/>
      <c r="GT7207" s="42"/>
    </row>
    <row r="7208" spans="32:202" x14ac:dyDescent="0.35">
      <c r="AF7208" s="42"/>
      <c r="AG7208" s="42"/>
      <c r="EX7208" s="42"/>
      <c r="EY7208" s="42"/>
      <c r="GP7208" s="42"/>
      <c r="GQ7208" s="42"/>
      <c r="GR7208" s="42"/>
      <c r="GS7208" s="42"/>
      <c r="GT7208" s="42"/>
    </row>
    <row r="7209" spans="32:202" x14ac:dyDescent="0.35">
      <c r="AF7209" s="42"/>
      <c r="AG7209" s="42"/>
      <c r="EX7209" s="42"/>
      <c r="EY7209" s="42"/>
      <c r="GP7209" s="42"/>
      <c r="GQ7209" s="42"/>
      <c r="GR7209" s="42"/>
      <c r="GS7209" s="42"/>
      <c r="GT7209" s="42"/>
    </row>
    <row r="7210" spans="32:202" x14ac:dyDescent="0.35">
      <c r="AF7210" s="42"/>
      <c r="AG7210" s="42"/>
      <c r="EX7210" s="42"/>
      <c r="EY7210" s="42"/>
      <c r="GP7210" s="42"/>
      <c r="GQ7210" s="42"/>
      <c r="GR7210" s="42"/>
      <c r="GS7210" s="42"/>
      <c r="GT7210" s="42"/>
    </row>
    <row r="7211" spans="32:202" x14ac:dyDescent="0.35">
      <c r="AF7211" s="42"/>
      <c r="AG7211" s="42"/>
      <c r="EX7211" s="42"/>
      <c r="EY7211" s="42"/>
      <c r="GP7211" s="42"/>
      <c r="GQ7211" s="42"/>
      <c r="GR7211" s="42"/>
      <c r="GS7211" s="42"/>
      <c r="GT7211" s="42"/>
    </row>
    <row r="7212" spans="32:202" x14ac:dyDescent="0.35">
      <c r="AF7212" s="42"/>
      <c r="AG7212" s="42"/>
      <c r="EX7212" s="42"/>
      <c r="EY7212" s="42"/>
      <c r="GP7212" s="42"/>
      <c r="GQ7212" s="42"/>
      <c r="GR7212" s="42"/>
      <c r="GS7212" s="42"/>
      <c r="GT7212" s="42"/>
    </row>
    <row r="7213" spans="32:202" x14ac:dyDescent="0.35">
      <c r="AF7213" s="42"/>
      <c r="AG7213" s="42"/>
      <c r="EX7213" s="42"/>
      <c r="EY7213" s="42"/>
      <c r="GP7213" s="42"/>
      <c r="GQ7213" s="42"/>
      <c r="GR7213" s="42"/>
      <c r="GS7213" s="42"/>
      <c r="GT7213" s="42"/>
    </row>
    <row r="7214" spans="32:202" x14ac:dyDescent="0.35">
      <c r="AF7214" s="42"/>
      <c r="AG7214" s="42"/>
      <c r="EX7214" s="42"/>
      <c r="EY7214" s="42"/>
      <c r="GP7214" s="42"/>
      <c r="GQ7214" s="42"/>
      <c r="GR7214" s="42"/>
      <c r="GS7214" s="42"/>
      <c r="GT7214" s="42"/>
    </row>
    <row r="7215" spans="32:202" x14ac:dyDescent="0.35">
      <c r="AF7215" s="42"/>
      <c r="AG7215" s="42"/>
      <c r="EX7215" s="42"/>
      <c r="EY7215" s="42"/>
      <c r="GP7215" s="42"/>
      <c r="GQ7215" s="42"/>
      <c r="GR7215" s="42"/>
      <c r="GS7215" s="42"/>
      <c r="GT7215" s="42"/>
    </row>
    <row r="7216" spans="32:202" x14ac:dyDescent="0.35">
      <c r="AF7216" s="42"/>
      <c r="AG7216" s="42"/>
      <c r="EX7216" s="42"/>
      <c r="EY7216" s="42"/>
      <c r="GP7216" s="42"/>
      <c r="GQ7216" s="42"/>
      <c r="GR7216" s="42"/>
      <c r="GS7216" s="42"/>
      <c r="GT7216" s="42"/>
    </row>
    <row r="7217" spans="32:202" x14ac:dyDescent="0.35">
      <c r="AF7217" s="42"/>
      <c r="AG7217" s="42"/>
      <c r="EX7217" s="42"/>
      <c r="EY7217" s="42"/>
      <c r="GP7217" s="42"/>
      <c r="GQ7217" s="42"/>
      <c r="GR7217" s="42"/>
      <c r="GS7217" s="42"/>
      <c r="GT7217" s="42"/>
    </row>
    <row r="7218" spans="32:202" x14ac:dyDescent="0.35">
      <c r="AF7218" s="42"/>
      <c r="AG7218" s="42"/>
      <c r="EX7218" s="42"/>
      <c r="EY7218" s="42"/>
      <c r="GP7218" s="42"/>
      <c r="GQ7218" s="42"/>
      <c r="GR7218" s="42"/>
      <c r="GS7218" s="42"/>
      <c r="GT7218" s="42"/>
    </row>
    <row r="7219" spans="32:202" x14ac:dyDescent="0.35">
      <c r="AF7219" s="42"/>
      <c r="AG7219" s="42"/>
      <c r="EX7219" s="42"/>
      <c r="EY7219" s="42"/>
      <c r="GP7219" s="42"/>
      <c r="GQ7219" s="42"/>
      <c r="GR7219" s="42"/>
      <c r="GS7219" s="42"/>
      <c r="GT7219" s="42"/>
    </row>
    <row r="7220" spans="32:202" x14ac:dyDescent="0.35">
      <c r="AF7220" s="42"/>
      <c r="AG7220" s="42"/>
      <c r="EX7220" s="42"/>
      <c r="EY7220" s="42"/>
      <c r="GP7220" s="42"/>
      <c r="GQ7220" s="42"/>
      <c r="GR7220" s="42"/>
      <c r="GS7220" s="42"/>
      <c r="GT7220" s="42"/>
    </row>
    <row r="7221" spans="32:202" x14ac:dyDescent="0.35">
      <c r="AF7221" s="42"/>
      <c r="AG7221" s="42"/>
      <c r="EX7221" s="42"/>
      <c r="EY7221" s="42"/>
      <c r="GP7221" s="42"/>
      <c r="GQ7221" s="42"/>
      <c r="GR7221" s="42"/>
      <c r="GS7221" s="42"/>
      <c r="GT7221" s="42"/>
    </row>
    <row r="7222" spans="32:202" x14ac:dyDescent="0.35">
      <c r="AF7222" s="42"/>
      <c r="AG7222" s="42"/>
      <c r="EX7222" s="42"/>
      <c r="EY7222" s="42"/>
      <c r="GP7222" s="42"/>
      <c r="GQ7222" s="42"/>
      <c r="GR7222" s="42"/>
      <c r="GS7222" s="42"/>
      <c r="GT7222" s="42"/>
    </row>
    <row r="7223" spans="32:202" x14ac:dyDescent="0.35">
      <c r="AF7223" s="42"/>
      <c r="AG7223" s="42"/>
      <c r="EX7223" s="42"/>
      <c r="EY7223" s="42"/>
      <c r="GP7223" s="42"/>
      <c r="GQ7223" s="42"/>
      <c r="GR7223" s="42"/>
      <c r="GS7223" s="42"/>
      <c r="GT7223" s="42"/>
    </row>
    <row r="7224" spans="32:202" x14ac:dyDescent="0.35">
      <c r="AF7224" s="42"/>
      <c r="AG7224" s="42"/>
      <c r="EX7224" s="42"/>
      <c r="EY7224" s="42"/>
      <c r="GP7224" s="42"/>
      <c r="GQ7224" s="42"/>
      <c r="GR7224" s="42"/>
      <c r="GS7224" s="42"/>
      <c r="GT7224" s="42"/>
    </row>
    <row r="7225" spans="32:202" x14ac:dyDescent="0.35">
      <c r="AF7225" s="42"/>
      <c r="AG7225" s="42"/>
      <c r="EX7225" s="42"/>
      <c r="EY7225" s="42"/>
      <c r="GP7225" s="42"/>
      <c r="GQ7225" s="42"/>
      <c r="GR7225" s="42"/>
      <c r="GS7225" s="42"/>
      <c r="GT7225" s="42"/>
    </row>
    <row r="7226" spans="32:202" x14ac:dyDescent="0.35">
      <c r="AF7226" s="42"/>
      <c r="AG7226" s="42"/>
      <c r="EX7226" s="42"/>
      <c r="EY7226" s="42"/>
      <c r="GP7226" s="42"/>
      <c r="GQ7226" s="42"/>
      <c r="GR7226" s="42"/>
      <c r="GS7226" s="42"/>
      <c r="GT7226" s="42"/>
    </row>
    <row r="7227" spans="32:202" x14ac:dyDescent="0.35">
      <c r="AF7227" s="42"/>
      <c r="AG7227" s="42"/>
      <c r="EX7227" s="42"/>
      <c r="EY7227" s="42"/>
      <c r="GP7227" s="42"/>
      <c r="GQ7227" s="42"/>
      <c r="GR7227" s="42"/>
      <c r="GS7227" s="42"/>
      <c r="GT7227" s="42"/>
    </row>
    <row r="7228" spans="32:202" x14ac:dyDescent="0.35">
      <c r="AF7228" s="42"/>
      <c r="AG7228" s="42"/>
      <c r="EX7228" s="42"/>
      <c r="EY7228" s="42"/>
      <c r="GP7228" s="42"/>
      <c r="GQ7228" s="42"/>
      <c r="GR7228" s="42"/>
      <c r="GS7228" s="42"/>
      <c r="GT7228" s="42"/>
    </row>
    <row r="7229" spans="32:202" x14ac:dyDescent="0.35">
      <c r="AF7229" s="42"/>
      <c r="AG7229" s="42"/>
      <c r="EX7229" s="42"/>
      <c r="EY7229" s="42"/>
      <c r="GP7229" s="42"/>
      <c r="GQ7229" s="42"/>
      <c r="GR7229" s="42"/>
      <c r="GS7229" s="42"/>
      <c r="GT7229" s="42"/>
    </row>
    <row r="7230" spans="32:202" x14ac:dyDescent="0.35">
      <c r="AF7230" s="42"/>
      <c r="AG7230" s="42"/>
      <c r="EX7230" s="42"/>
      <c r="EY7230" s="42"/>
      <c r="GP7230" s="42"/>
      <c r="GQ7230" s="42"/>
      <c r="GR7230" s="42"/>
      <c r="GS7230" s="42"/>
      <c r="GT7230" s="42"/>
    </row>
    <row r="7231" spans="32:202" x14ac:dyDescent="0.35">
      <c r="AF7231" s="42"/>
      <c r="AG7231" s="42"/>
      <c r="EX7231" s="42"/>
      <c r="EY7231" s="42"/>
      <c r="GP7231" s="42"/>
      <c r="GQ7231" s="42"/>
      <c r="GR7231" s="42"/>
      <c r="GS7231" s="42"/>
      <c r="GT7231" s="42"/>
    </row>
    <row r="7232" spans="32:202" x14ac:dyDescent="0.35">
      <c r="AF7232" s="42"/>
      <c r="AG7232" s="42"/>
      <c r="EX7232" s="42"/>
      <c r="EY7232" s="42"/>
      <c r="GP7232" s="42"/>
      <c r="GQ7232" s="42"/>
      <c r="GR7232" s="42"/>
      <c r="GS7232" s="42"/>
      <c r="GT7232" s="42"/>
    </row>
    <row r="7233" spans="32:202" x14ac:dyDescent="0.35">
      <c r="AF7233" s="42"/>
      <c r="AG7233" s="42"/>
      <c r="EX7233" s="42"/>
      <c r="EY7233" s="42"/>
      <c r="GP7233" s="42"/>
      <c r="GQ7233" s="42"/>
      <c r="GR7233" s="42"/>
      <c r="GS7233" s="42"/>
      <c r="GT7233" s="42"/>
    </row>
    <row r="7234" spans="32:202" x14ac:dyDescent="0.35">
      <c r="AF7234" s="42"/>
      <c r="AG7234" s="42"/>
      <c r="EX7234" s="42"/>
      <c r="EY7234" s="42"/>
      <c r="GP7234" s="42"/>
      <c r="GQ7234" s="42"/>
      <c r="GR7234" s="42"/>
      <c r="GS7234" s="42"/>
      <c r="GT7234" s="42"/>
    </row>
    <row r="7235" spans="32:202" x14ac:dyDescent="0.35">
      <c r="AF7235" s="42"/>
      <c r="AG7235" s="42"/>
      <c r="EX7235" s="42"/>
      <c r="EY7235" s="42"/>
      <c r="GP7235" s="42"/>
      <c r="GQ7235" s="42"/>
      <c r="GR7235" s="42"/>
      <c r="GS7235" s="42"/>
      <c r="GT7235" s="42"/>
    </row>
    <row r="7236" spans="32:202" x14ac:dyDescent="0.35">
      <c r="AF7236" s="42"/>
      <c r="AG7236" s="42"/>
      <c r="EX7236" s="42"/>
      <c r="EY7236" s="42"/>
      <c r="GP7236" s="42"/>
      <c r="GQ7236" s="42"/>
      <c r="GR7236" s="42"/>
      <c r="GS7236" s="42"/>
      <c r="GT7236" s="42"/>
    </row>
    <row r="7237" spans="32:202" x14ac:dyDescent="0.35">
      <c r="AF7237" s="42"/>
      <c r="AG7237" s="42"/>
      <c r="EX7237" s="42"/>
      <c r="EY7237" s="42"/>
      <c r="GP7237" s="42"/>
      <c r="GQ7237" s="42"/>
      <c r="GR7237" s="42"/>
      <c r="GS7237" s="42"/>
      <c r="GT7237" s="42"/>
    </row>
    <row r="7238" spans="32:202" x14ac:dyDescent="0.35">
      <c r="AF7238" s="42"/>
      <c r="AG7238" s="42"/>
      <c r="EX7238" s="42"/>
      <c r="EY7238" s="42"/>
      <c r="GP7238" s="42"/>
      <c r="GQ7238" s="42"/>
      <c r="GR7238" s="42"/>
      <c r="GS7238" s="42"/>
      <c r="GT7238" s="42"/>
    </row>
    <row r="7239" spans="32:202" x14ac:dyDescent="0.35">
      <c r="AF7239" s="42"/>
      <c r="AG7239" s="42"/>
      <c r="EX7239" s="42"/>
      <c r="EY7239" s="42"/>
      <c r="GP7239" s="42"/>
      <c r="GQ7239" s="42"/>
      <c r="GR7239" s="42"/>
      <c r="GS7239" s="42"/>
      <c r="GT7239" s="42"/>
    </row>
    <row r="7240" spans="32:202" x14ac:dyDescent="0.35">
      <c r="AF7240" s="42"/>
      <c r="AG7240" s="42"/>
      <c r="EX7240" s="42"/>
      <c r="EY7240" s="42"/>
      <c r="GP7240" s="42"/>
      <c r="GQ7240" s="42"/>
      <c r="GR7240" s="42"/>
      <c r="GS7240" s="42"/>
      <c r="GT7240" s="42"/>
    </row>
    <row r="7241" spans="32:202" x14ac:dyDescent="0.35">
      <c r="AF7241" s="42"/>
      <c r="AG7241" s="42"/>
      <c r="EX7241" s="42"/>
      <c r="EY7241" s="42"/>
      <c r="GP7241" s="42"/>
      <c r="GQ7241" s="42"/>
      <c r="GR7241" s="42"/>
      <c r="GS7241" s="42"/>
      <c r="GT7241" s="42"/>
    </row>
    <row r="7242" spans="32:202" x14ac:dyDescent="0.35">
      <c r="AF7242" s="42"/>
      <c r="AG7242" s="42"/>
      <c r="EX7242" s="42"/>
      <c r="EY7242" s="42"/>
      <c r="GP7242" s="42"/>
      <c r="GQ7242" s="42"/>
      <c r="GR7242" s="42"/>
      <c r="GS7242" s="42"/>
      <c r="GT7242" s="42"/>
    </row>
    <row r="7243" spans="32:202" x14ac:dyDescent="0.35">
      <c r="AF7243" s="42"/>
      <c r="AG7243" s="42"/>
      <c r="EX7243" s="42"/>
      <c r="EY7243" s="42"/>
      <c r="GP7243" s="42"/>
      <c r="GQ7243" s="42"/>
      <c r="GR7243" s="42"/>
      <c r="GS7243" s="42"/>
      <c r="GT7243" s="42"/>
    </row>
    <row r="7244" spans="32:202" x14ac:dyDescent="0.35">
      <c r="AF7244" s="42"/>
      <c r="AG7244" s="42"/>
      <c r="EX7244" s="42"/>
      <c r="EY7244" s="42"/>
      <c r="GP7244" s="42"/>
      <c r="GQ7244" s="42"/>
      <c r="GR7244" s="42"/>
      <c r="GS7244" s="42"/>
      <c r="GT7244" s="42"/>
    </row>
    <row r="7245" spans="32:202" x14ac:dyDescent="0.35">
      <c r="AF7245" s="42"/>
      <c r="AG7245" s="42"/>
      <c r="EX7245" s="42"/>
      <c r="EY7245" s="42"/>
      <c r="GP7245" s="42"/>
      <c r="GQ7245" s="42"/>
      <c r="GR7245" s="42"/>
      <c r="GS7245" s="42"/>
      <c r="GT7245" s="42"/>
    </row>
    <row r="7246" spans="32:202" x14ac:dyDescent="0.35">
      <c r="AF7246" s="42"/>
      <c r="AG7246" s="42"/>
      <c r="EX7246" s="42"/>
      <c r="EY7246" s="42"/>
      <c r="GP7246" s="42"/>
      <c r="GQ7246" s="42"/>
      <c r="GR7246" s="42"/>
      <c r="GS7246" s="42"/>
      <c r="GT7246" s="42"/>
    </row>
    <row r="7247" spans="32:202" x14ac:dyDescent="0.35">
      <c r="AF7247" s="42"/>
      <c r="AG7247" s="42"/>
      <c r="EX7247" s="42"/>
      <c r="EY7247" s="42"/>
      <c r="GP7247" s="42"/>
      <c r="GQ7247" s="42"/>
      <c r="GR7247" s="42"/>
      <c r="GS7247" s="42"/>
      <c r="GT7247" s="42"/>
    </row>
    <row r="7248" spans="32:202" x14ac:dyDescent="0.35">
      <c r="AF7248" s="42"/>
      <c r="AG7248" s="42"/>
      <c r="EX7248" s="42"/>
      <c r="EY7248" s="42"/>
      <c r="GP7248" s="42"/>
      <c r="GQ7248" s="42"/>
      <c r="GR7248" s="42"/>
      <c r="GS7248" s="42"/>
      <c r="GT7248" s="42"/>
    </row>
    <row r="7249" spans="32:202" x14ac:dyDescent="0.35">
      <c r="AF7249" s="42"/>
      <c r="AG7249" s="42"/>
      <c r="EX7249" s="42"/>
      <c r="EY7249" s="42"/>
      <c r="GP7249" s="42"/>
      <c r="GQ7249" s="42"/>
      <c r="GR7249" s="42"/>
      <c r="GS7249" s="42"/>
      <c r="GT7249" s="42"/>
    </row>
    <row r="7250" spans="32:202" x14ac:dyDescent="0.35">
      <c r="AF7250" s="42"/>
      <c r="AG7250" s="42"/>
      <c r="EX7250" s="42"/>
      <c r="EY7250" s="42"/>
      <c r="GP7250" s="42"/>
      <c r="GQ7250" s="42"/>
      <c r="GR7250" s="42"/>
      <c r="GS7250" s="42"/>
      <c r="GT7250" s="42"/>
    </row>
    <row r="7251" spans="32:202" x14ac:dyDescent="0.35">
      <c r="AF7251" s="42"/>
      <c r="AG7251" s="42"/>
      <c r="EX7251" s="42"/>
      <c r="EY7251" s="42"/>
      <c r="GP7251" s="42"/>
      <c r="GQ7251" s="42"/>
      <c r="GR7251" s="42"/>
      <c r="GS7251" s="42"/>
      <c r="GT7251" s="42"/>
    </row>
    <row r="7252" spans="32:202" x14ac:dyDescent="0.35">
      <c r="AF7252" s="42"/>
      <c r="AG7252" s="42"/>
      <c r="EX7252" s="42"/>
      <c r="EY7252" s="42"/>
      <c r="GP7252" s="42"/>
      <c r="GQ7252" s="42"/>
      <c r="GR7252" s="42"/>
      <c r="GS7252" s="42"/>
      <c r="GT7252" s="42"/>
    </row>
    <row r="7253" spans="32:202" x14ac:dyDescent="0.35">
      <c r="AF7253" s="42"/>
      <c r="AG7253" s="42"/>
      <c r="EX7253" s="42"/>
      <c r="EY7253" s="42"/>
      <c r="GP7253" s="42"/>
      <c r="GQ7253" s="42"/>
      <c r="GR7253" s="42"/>
      <c r="GS7253" s="42"/>
      <c r="GT7253" s="42"/>
    </row>
    <row r="7254" spans="32:202" x14ac:dyDescent="0.35">
      <c r="AF7254" s="42"/>
      <c r="AG7254" s="42"/>
      <c r="EX7254" s="42"/>
      <c r="EY7254" s="42"/>
      <c r="GP7254" s="42"/>
      <c r="GQ7254" s="42"/>
      <c r="GR7254" s="42"/>
      <c r="GS7254" s="42"/>
      <c r="GT7254" s="42"/>
    </row>
    <row r="7255" spans="32:202" x14ac:dyDescent="0.35">
      <c r="AF7255" s="42"/>
      <c r="AG7255" s="42"/>
      <c r="EX7255" s="42"/>
      <c r="EY7255" s="42"/>
      <c r="GP7255" s="42"/>
      <c r="GQ7255" s="42"/>
      <c r="GR7255" s="42"/>
      <c r="GS7255" s="42"/>
      <c r="GT7255" s="42"/>
    </row>
    <row r="7256" spans="32:202" x14ac:dyDescent="0.35">
      <c r="AF7256" s="42"/>
      <c r="AG7256" s="42"/>
      <c r="EX7256" s="42"/>
      <c r="EY7256" s="42"/>
      <c r="GP7256" s="42"/>
      <c r="GQ7256" s="42"/>
      <c r="GR7256" s="42"/>
      <c r="GS7256" s="42"/>
      <c r="GT7256" s="42"/>
    </row>
    <row r="7257" spans="32:202" x14ac:dyDescent="0.35">
      <c r="AF7257" s="42"/>
      <c r="AG7257" s="42"/>
      <c r="EX7257" s="42"/>
      <c r="EY7257" s="42"/>
      <c r="GP7257" s="42"/>
      <c r="GQ7257" s="42"/>
      <c r="GR7257" s="42"/>
      <c r="GS7257" s="42"/>
      <c r="GT7257" s="42"/>
    </row>
    <row r="7258" spans="32:202" x14ac:dyDescent="0.35">
      <c r="AF7258" s="42"/>
      <c r="AG7258" s="42"/>
      <c r="EX7258" s="42"/>
      <c r="EY7258" s="42"/>
      <c r="GP7258" s="42"/>
      <c r="GQ7258" s="42"/>
      <c r="GR7258" s="42"/>
      <c r="GS7258" s="42"/>
      <c r="GT7258" s="42"/>
    </row>
    <row r="7259" spans="32:202" x14ac:dyDescent="0.35">
      <c r="AF7259" s="42"/>
      <c r="AG7259" s="42"/>
      <c r="EX7259" s="42"/>
      <c r="EY7259" s="42"/>
      <c r="GP7259" s="42"/>
      <c r="GQ7259" s="42"/>
      <c r="GR7259" s="42"/>
      <c r="GS7259" s="42"/>
      <c r="GT7259" s="42"/>
    </row>
    <row r="7260" spans="32:202" x14ac:dyDescent="0.35">
      <c r="AF7260" s="42"/>
      <c r="AG7260" s="42"/>
      <c r="EX7260" s="42"/>
      <c r="EY7260" s="42"/>
      <c r="GP7260" s="42"/>
      <c r="GQ7260" s="42"/>
      <c r="GR7260" s="42"/>
      <c r="GS7260" s="42"/>
      <c r="GT7260" s="42"/>
    </row>
    <row r="7261" spans="32:202" x14ac:dyDescent="0.35">
      <c r="AF7261" s="42"/>
      <c r="AG7261" s="42"/>
      <c r="EX7261" s="42"/>
      <c r="EY7261" s="42"/>
      <c r="GP7261" s="42"/>
      <c r="GQ7261" s="42"/>
      <c r="GR7261" s="42"/>
      <c r="GS7261" s="42"/>
      <c r="GT7261" s="42"/>
    </row>
    <row r="7262" spans="32:202" x14ac:dyDescent="0.35">
      <c r="AF7262" s="42"/>
      <c r="AG7262" s="42"/>
      <c r="EX7262" s="42"/>
      <c r="EY7262" s="42"/>
      <c r="GP7262" s="42"/>
      <c r="GQ7262" s="42"/>
      <c r="GR7262" s="42"/>
      <c r="GS7262" s="42"/>
      <c r="GT7262" s="42"/>
    </row>
    <row r="7263" spans="32:202" x14ac:dyDescent="0.35">
      <c r="AF7263" s="42"/>
      <c r="AG7263" s="42"/>
      <c r="EX7263" s="42"/>
      <c r="EY7263" s="42"/>
      <c r="GP7263" s="42"/>
      <c r="GQ7263" s="42"/>
      <c r="GR7263" s="42"/>
      <c r="GS7263" s="42"/>
      <c r="GT7263" s="42"/>
    </row>
    <row r="7264" spans="32:202" x14ac:dyDescent="0.35">
      <c r="AF7264" s="42"/>
      <c r="AG7264" s="42"/>
      <c r="EX7264" s="42"/>
      <c r="EY7264" s="42"/>
      <c r="GP7264" s="42"/>
      <c r="GQ7264" s="42"/>
      <c r="GR7264" s="42"/>
      <c r="GS7264" s="42"/>
      <c r="GT7264" s="42"/>
    </row>
    <row r="7265" spans="32:202" x14ac:dyDescent="0.35">
      <c r="AF7265" s="42"/>
      <c r="AG7265" s="42"/>
      <c r="EX7265" s="42"/>
      <c r="EY7265" s="42"/>
      <c r="GP7265" s="42"/>
      <c r="GQ7265" s="42"/>
      <c r="GR7265" s="42"/>
      <c r="GS7265" s="42"/>
      <c r="GT7265" s="42"/>
    </row>
    <row r="7266" spans="32:202" x14ac:dyDescent="0.35">
      <c r="AF7266" s="42"/>
      <c r="AG7266" s="42"/>
      <c r="EX7266" s="42"/>
      <c r="EY7266" s="42"/>
      <c r="GP7266" s="42"/>
      <c r="GQ7266" s="42"/>
      <c r="GR7266" s="42"/>
      <c r="GS7266" s="42"/>
      <c r="GT7266" s="42"/>
    </row>
    <row r="7267" spans="32:202" x14ac:dyDescent="0.35">
      <c r="AF7267" s="42"/>
      <c r="AG7267" s="42"/>
      <c r="EX7267" s="42"/>
      <c r="EY7267" s="42"/>
      <c r="GP7267" s="42"/>
      <c r="GQ7267" s="42"/>
      <c r="GR7267" s="42"/>
      <c r="GS7267" s="42"/>
      <c r="GT7267" s="42"/>
    </row>
    <row r="7268" spans="32:202" x14ac:dyDescent="0.35">
      <c r="AF7268" s="42"/>
      <c r="AG7268" s="42"/>
      <c r="EX7268" s="42"/>
      <c r="EY7268" s="42"/>
      <c r="GP7268" s="42"/>
      <c r="GQ7268" s="42"/>
      <c r="GR7268" s="42"/>
      <c r="GS7268" s="42"/>
      <c r="GT7268" s="42"/>
    </row>
    <row r="7269" spans="32:202" x14ac:dyDescent="0.35">
      <c r="AF7269" s="42"/>
      <c r="AG7269" s="42"/>
      <c r="EX7269" s="42"/>
      <c r="EY7269" s="42"/>
      <c r="GP7269" s="42"/>
      <c r="GQ7269" s="42"/>
      <c r="GR7269" s="42"/>
      <c r="GS7269" s="42"/>
      <c r="GT7269" s="42"/>
    </row>
    <row r="7270" spans="32:202" x14ac:dyDescent="0.35">
      <c r="AF7270" s="42"/>
      <c r="AG7270" s="42"/>
      <c r="EX7270" s="42"/>
      <c r="EY7270" s="42"/>
      <c r="GP7270" s="42"/>
      <c r="GQ7270" s="42"/>
      <c r="GR7270" s="42"/>
      <c r="GS7270" s="42"/>
      <c r="GT7270" s="42"/>
    </row>
    <row r="7271" spans="32:202" x14ac:dyDescent="0.35">
      <c r="AF7271" s="42"/>
      <c r="AG7271" s="42"/>
      <c r="EX7271" s="42"/>
      <c r="EY7271" s="42"/>
      <c r="GP7271" s="42"/>
      <c r="GQ7271" s="42"/>
      <c r="GR7271" s="42"/>
      <c r="GS7271" s="42"/>
      <c r="GT7271" s="42"/>
    </row>
    <row r="7272" spans="32:202" x14ac:dyDescent="0.35">
      <c r="AF7272" s="42"/>
      <c r="AG7272" s="42"/>
      <c r="EX7272" s="42"/>
      <c r="EY7272" s="42"/>
      <c r="GP7272" s="42"/>
      <c r="GQ7272" s="42"/>
      <c r="GR7272" s="42"/>
      <c r="GS7272" s="42"/>
      <c r="GT7272" s="42"/>
    </row>
    <row r="7273" spans="32:202" x14ac:dyDescent="0.35">
      <c r="AF7273" s="42"/>
      <c r="AG7273" s="42"/>
      <c r="EX7273" s="42"/>
      <c r="EY7273" s="42"/>
      <c r="GP7273" s="42"/>
      <c r="GQ7273" s="42"/>
      <c r="GR7273" s="42"/>
      <c r="GS7273" s="42"/>
      <c r="GT7273" s="42"/>
    </row>
    <row r="7274" spans="32:202" x14ac:dyDescent="0.35">
      <c r="AF7274" s="42"/>
      <c r="AG7274" s="42"/>
      <c r="EX7274" s="42"/>
      <c r="EY7274" s="42"/>
      <c r="GP7274" s="42"/>
      <c r="GQ7274" s="42"/>
      <c r="GR7274" s="42"/>
      <c r="GS7274" s="42"/>
      <c r="GT7274" s="42"/>
    </row>
    <row r="7275" spans="32:202" x14ac:dyDescent="0.35">
      <c r="AF7275" s="42"/>
      <c r="AG7275" s="42"/>
      <c r="EX7275" s="42"/>
      <c r="EY7275" s="42"/>
      <c r="GP7275" s="42"/>
      <c r="GQ7275" s="42"/>
      <c r="GR7275" s="42"/>
      <c r="GS7275" s="42"/>
      <c r="GT7275" s="42"/>
    </row>
    <row r="7276" spans="32:202" x14ac:dyDescent="0.35">
      <c r="AF7276" s="42"/>
      <c r="AG7276" s="42"/>
      <c r="EX7276" s="42"/>
      <c r="EY7276" s="42"/>
      <c r="GP7276" s="42"/>
      <c r="GQ7276" s="42"/>
      <c r="GR7276" s="42"/>
      <c r="GS7276" s="42"/>
      <c r="GT7276" s="42"/>
    </row>
    <row r="7277" spans="32:202" x14ac:dyDescent="0.35">
      <c r="AF7277" s="42"/>
      <c r="AG7277" s="42"/>
      <c r="EX7277" s="42"/>
      <c r="EY7277" s="42"/>
      <c r="GP7277" s="42"/>
      <c r="GQ7277" s="42"/>
      <c r="GR7277" s="42"/>
      <c r="GS7277" s="42"/>
      <c r="GT7277" s="42"/>
    </row>
    <row r="7278" spans="32:202" x14ac:dyDescent="0.35">
      <c r="AF7278" s="42"/>
      <c r="AG7278" s="42"/>
      <c r="EX7278" s="42"/>
      <c r="EY7278" s="42"/>
      <c r="GP7278" s="42"/>
      <c r="GQ7278" s="42"/>
      <c r="GR7278" s="42"/>
      <c r="GS7278" s="42"/>
      <c r="GT7278" s="42"/>
    </row>
    <row r="7279" spans="32:202" x14ac:dyDescent="0.35">
      <c r="AF7279" s="42"/>
      <c r="AG7279" s="42"/>
      <c r="EX7279" s="42"/>
      <c r="EY7279" s="42"/>
      <c r="GP7279" s="42"/>
      <c r="GQ7279" s="42"/>
      <c r="GR7279" s="42"/>
      <c r="GS7279" s="42"/>
      <c r="GT7279" s="42"/>
    </row>
    <row r="7280" spans="32:202" x14ac:dyDescent="0.35">
      <c r="AF7280" s="42"/>
      <c r="AG7280" s="42"/>
      <c r="EX7280" s="42"/>
      <c r="EY7280" s="42"/>
      <c r="GP7280" s="42"/>
      <c r="GQ7280" s="42"/>
      <c r="GR7280" s="42"/>
      <c r="GS7280" s="42"/>
      <c r="GT7280" s="42"/>
    </row>
    <row r="7281" spans="32:202" x14ac:dyDescent="0.35">
      <c r="AF7281" s="42"/>
      <c r="AG7281" s="42"/>
      <c r="EX7281" s="42"/>
      <c r="EY7281" s="42"/>
      <c r="GP7281" s="42"/>
      <c r="GQ7281" s="42"/>
      <c r="GR7281" s="42"/>
      <c r="GS7281" s="42"/>
      <c r="GT7281" s="42"/>
    </row>
    <row r="7282" spans="32:202" x14ac:dyDescent="0.35">
      <c r="AF7282" s="42"/>
      <c r="AG7282" s="42"/>
      <c r="EX7282" s="42"/>
      <c r="EY7282" s="42"/>
      <c r="GP7282" s="42"/>
      <c r="GQ7282" s="42"/>
      <c r="GR7282" s="42"/>
      <c r="GS7282" s="42"/>
      <c r="GT7282" s="42"/>
    </row>
    <row r="7283" spans="32:202" x14ac:dyDescent="0.35">
      <c r="AF7283" s="42"/>
      <c r="AG7283" s="42"/>
      <c r="EX7283" s="42"/>
      <c r="EY7283" s="42"/>
      <c r="GP7283" s="42"/>
      <c r="GQ7283" s="42"/>
      <c r="GR7283" s="42"/>
      <c r="GS7283" s="42"/>
      <c r="GT7283" s="42"/>
    </row>
    <row r="7284" spans="32:202" x14ac:dyDescent="0.35">
      <c r="AF7284" s="42"/>
      <c r="AG7284" s="42"/>
      <c r="EX7284" s="42"/>
      <c r="EY7284" s="42"/>
      <c r="GP7284" s="42"/>
      <c r="GQ7284" s="42"/>
      <c r="GR7284" s="42"/>
      <c r="GS7284" s="42"/>
      <c r="GT7284" s="42"/>
    </row>
    <row r="7285" spans="32:202" x14ac:dyDescent="0.35">
      <c r="AF7285" s="42"/>
      <c r="AG7285" s="42"/>
      <c r="EX7285" s="42"/>
      <c r="EY7285" s="42"/>
      <c r="GP7285" s="42"/>
      <c r="GQ7285" s="42"/>
      <c r="GR7285" s="42"/>
      <c r="GS7285" s="42"/>
      <c r="GT7285" s="42"/>
    </row>
    <row r="7286" spans="32:202" x14ac:dyDescent="0.35">
      <c r="AF7286" s="42"/>
      <c r="AG7286" s="42"/>
      <c r="EX7286" s="42"/>
      <c r="EY7286" s="42"/>
      <c r="GP7286" s="42"/>
      <c r="GQ7286" s="42"/>
      <c r="GR7286" s="42"/>
      <c r="GS7286" s="42"/>
      <c r="GT7286" s="42"/>
    </row>
    <row r="7287" spans="32:202" x14ac:dyDescent="0.35">
      <c r="AF7287" s="42"/>
      <c r="AG7287" s="42"/>
      <c r="EX7287" s="42"/>
      <c r="EY7287" s="42"/>
      <c r="GP7287" s="42"/>
      <c r="GQ7287" s="42"/>
      <c r="GR7287" s="42"/>
      <c r="GS7287" s="42"/>
      <c r="GT7287" s="42"/>
    </row>
    <row r="7288" spans="32:202" x14ac:dyDescent="0.35">
      <c r="AF7288" s="42"/>
      <c r="AG7288" s="42"/>
      <c r="EX7288" s="42"/>
      <c r="EY7288" s="42"/>
      <c r="GP7288" s="42"/>
      <c r="GQ7288" s="42"/>
      <c r="GR7288" s="42"/>
      <c r="GS7288" s="42"/>
      <c r="GT7288" s="42"/>
    </row>
    <row r="7289" spans="32:202" x14ac:dyDescent="0.35">
      <c r="AF7289" s="42"/>
      <c r="AG7289" s="42"/>
      <c r="EX7289" s="42"/>
      <c r="EY7289" s="42"/>
      <c r="GP7289" s="42"/>
      <c r="GQ7289" s="42"/>
      <c r="GR7289" s="42"/>
      <c r="GS7289" s="42"/>
      <c r="GT7289" s="42"/>
    </row>
    <row r="7290" spans="32:202" x14ac:dyDescent="0.35">
      <c r="AF7290" s="42"/>
      <c r="AG7290" s="42"/>
      <c r="EX7290" s="42"/>
      <c r="EY7290" s="42"/>
      <c r="GP7290" s="42"/>
      <c r="GQ7290" s="42"/>
      <c r="GR7290" s="42"/>
      <c r="GS7290" s="42"/>
      <c r="GT7290" s="42"/>
    </row>
    <row r="7291" spans="32:202" x14ac:dyDescent="0.35">
      <c r="AF7291" s="42"/>
      <c r="AG7291" s="42"/>
      <c r="EX7291" s="42"/>
      <c r="EY7291" s="42"/>
      <c r="GP7291" s="42"/>
      <c r="GQ7291" s="42"/>
      <c r="GR7291" s="42"/>
      <c r="GS7291" s="42"/>
      <c r="GT7291" s="42"/>
    </row>
    <row r="7292" spans="32:202" x14ac:dyDescent="0.35">
      <c r="AF7292" s="42"/>
      <c r="AG7292" s="42"/>
      <c r="EX7292" s="42"/>
      <c r="EY7292" s="42"/>
      <c r="GP7292" s="42"/>
      <c r="GQ7292" s="42"/>
      <c r="GR7292" s="42"/>
      <c r="GS7292" s="42"/>
      <c r="GT7292" s="42"/>
    </row>
    <row r="7293" spans="32:202" x14ac:dyDescent="0.35">
      <c r="AF7293" s="42"/>
      <c r="AG7293" s="42"/>
      <c r="EX7293" s="42"/>
      <c r="EY7293" s="42"/>
      <c r="GP7293" s="42"/>
      <c r="GQ7293" s="42"/>
      <c r="GR7293" s="42"/>
      <c r="GS7293" s="42"/>
      <c r="GT7293" s="42"/>
    </row>
    <row r="7294" spans="32:202" x14ac:dyDescent="0.35">
      <c r="AF7294" s="42"/>
      <c r="AG7294" s="42"/>
      <c r="EX7294" s="42"/>
      <c r="EY7294" s="42"/>
      <c r="GP7294" s="42"/>
      <c r="GQ7294" s="42"/>
      <c r="GR7294" s="42"/>
      <c r="GS7294" s="42"/>
      <c r="GT7294" s="42"/>
    </row>
    <row r="7295" spans="32:202" x14ac:dyDescent="0.35">
      <c r="AF7295" s="42"/>
      <c r="AG7295" s="42"/>
      <c r="EX7295" s="42"/>
      <c r="EY7295" s="42"/>
      <c r="GP7295" s="42"/>
      <c r="GQ7295" s="42"/>
      <c r="GR7295" s="42"/>
      <c r="GS7295" s="42"/>
      <c r="GT7295" s="42"/>
    </row>
    <row r="7296" spans="32:202" x14ac:dyDescent="0.35">
      <c r="AF7296" s="42"/>
      <c r="AG7296" s="42"/>
      <c r="EX7296" s="42"/>
      <c r="EY7296" s="42"/>
      <c r="GP7296" s="42"/>
      <c r="GQ7296" s="42"/>
      <c r="GR7296" s="42"/>
      <c r="GS7296" s="42"/>
      <c r="GT7296" s="42"/>
    </row>
    <row r="7297" spans="32:202" x14ac:dyDescent="0.35">
      <c r="AF7297" s="42"/>
      <c r="AG7297" s="42"/>
      <c r="EX7297" s="42"/>
      <c r="EY7297" s="42"/>
      <c r="GP7297" s="42"/>
      <c r="GQ7297" s="42"/>
      <c r="GR7297" s="42"/>
      <c r="GS7297" s="42"/>
      <c r="GT7297" s="42"/>
    </row>
    <row r="7298" spans="32:202" x14ac:dyDescent="0.35">
      <c r="AF7298" s="42"/>
      <c r="AG7298" s="42"/>
      <c r="EX7298" s="42"/>
      <c r="EY7298" s="42"/>
      <c r="GP7298" s="42"/>
      <c r="GQ7298" s="42"/>
      <c r="GR7298" s="42"/>
      <c r="GS7298" s="42"/>
      <c r="GT7298" s="42"/>
    </row>
    <row r="7299" spans="32:202" x14ac:dyDescent="0.35">
      <c r="AF7299" s="42"/>
      <c r="AG7299" s="42"/>
      <c r="EX7299" s="42"/>
      <c r="EY7299" s="42"/>
      <c r="GP7299" s="42"/>
      <c r="GQ7299" s="42"/>
      <c r="GR7299" s="42"/>
      <c r="GS7299" s="42"/>
      <c r="GT7299" s="42"/>
    </row>
    <row r="7300" spans="32:202" x14ac:dyDescent="0.35">
      <c r="AF7300" s="42"/>
      <c r="AG7300" s="42"/>
      <c r="EX7300" s="42"/>
      <c r="EY7300" s="42"/>
      <c r="GP7300" s="42"/>
      <c r="GQ7300" s="42"/>
      <c r="GR7300" s="42"/>
      <c r="GS7300" s="42"/>
      <c r="GT7300" s="42"/>
    </row>
    <row r="7301" spans="32:202" x14ac:dyDescent="0.35">
      <c r="AF7301" s="42"/>
      <c r="AG7301" s="42"/>
      <c r="EX7301" s="42"/>
      <c r="EY7301" s="42"/>
      <c r="GP7301" s="42"/>
      <c r="GQ7301" s="42"/>
      <c r="GR7301" s="42"/>
      <c r="GS7301" s="42"/>
      <c r="GT7301" s="42"/>
    </row>
    <row r="7302" spans="32:202" x14ac:dyDescent="0.35">
      <c r="AF7302" s="42"/>
      <c r="AG7302" s="42"/>
      <c r="EX7302" s="42"/>
      <c r="EY7302" s="42"/>
      <c r="GP7302" s="42"/>
      <c r="GQ7302" s="42"/>
      <c r="GR7302" s="42"/>
      <c r="GS7302" s="42"/>
      <c r="GT7302" s="42"/>
    </row>
    <row r="7303" spans="32:202" x14ac:dyDescent="0.35">
      <c r="AF7303" s="42"/>
      <c r="AG7303" s="42"/>
      <c r="EX7303" s="42"/>
      <c r="EY7303" s="42"/>
      <c r="GP7303" s="42"/>
      <c r="GQ7303" s="42"/>
      <c r="GR7303" s="42"/>
      <c r="GS7303" s="42"/>
      <c r="GT7303" s="42"/>
    </row>
    <row r="7304" spans="32:202" x14ac:dyDescent="0.35">
      <c r="AF7304" s="42"/>
      <c r="AG7304" s="42"/>
      <c r="EX7304" s="42"/>
      <c r="EY7304" s="42"/>
      <c r="GP7304" s="42"/>
      <c r="GQ7304" s="42"/>
      <c r="GR7304" s="42"/>
      <c r="GS7304" s="42"/>
      <c r="GT7304" s="42"/>
    </row>
    <row r="7305" spans="32:202" x14ac:dyDescent="0.35">
      <c r="AF7305" s="42"/>
      <c r="AG7305" s="42"/>
      <c r="EX7305" s="42"/>
      <c r="EY7305" s="42"/>
      <c r="GP7305" s="42"/>
      <c r="GQ7305" s="42"/>
      <c r="GR7305" s="42"/>
      <c r="GS7305" s="42"/>
      <c r="GT7305" s="42"/>
    </row>
    <row r="7306" spans="32:202" x14ac:dyDescent="0.35">
      <c r="AF7306" s="42"/>
      <c r="AG7306" s="42"/>
      <c r="EX7306" s="42"/>
      <c r="EY7306" s="42"/>
      <c r="GP7306" s="42"/>
      <c r="GQ7306" s="42"/>
      <c r="GR7306" s="42"/>
      <c r="GS7306" s="42"/>
      <c r="GT7306" s="42"/>
    </row>
    <row r="7307" spans="32:202" x14ac:dyDescent="0.35">
      <c r="AF7307" s="42"/>
      <c r="AG7307" s="42"/>
      <c r="EX7307" s="42"/>
      <c r="EY7307" s="42"/>
      <c r="GP7307" s="42"/>
      <c r="GQ7307" s="42"/>
      <c r="GR7307" s="42"/>
      <c r="GS7307" s="42"/>
      <c r="GT7307" s="42"/>
    </row>
    <row r="7308" spans="32:202" x14ac:dyDescent="0.35">
      <c r="AF7308" s="42"/>
      <c r="AG7308" s="42"/>
      <c r="EX7308" s="42"/>
      <c r="EY7308" s="42"/>
      <c r="GP7308" s="42"/>
      <c r="GQ7308" s="42"/>
      <c r="GR7308" s="42"/>
      <c r="GS7308" s="42"/>
      <c r="GT7308" s="42"/>
    </row>
    <row r="7309" spans="32:202" x14ac:dyDescent="0.35">
      <c r="AF7309" s="42"/>
      <c r="AG7309" s="42"/>
      <c r="EX7309" s="42"/>
      <c r="EY7309" s="42"/>
      <c r="GP7309" s="42"/>
      <c r="GQ7309" s="42"/>
      <c r="GR7309" s="42"/>
      <c r="GS7309" s="42"/>
      <c r="GT7309" s="42"/>
    </row>
    <row r="7310" spans="32:202" x14ac:dyDescent="0.35">
      <c r="AF7310" s="42"/>
      <c r="AG7310" s="42"/>
      <c r="EX7310" s="42"/>
      <c r="EY7310" s="42"/>
      <c r="GP7310" s="42"/>
      <c r="GQ7310" s="42"/>
      <c r="GR7310" s="42"/>
      <c r="GS7310" s="42"/>
      <c r="GT7310" s="42"/>
    </row>
    <row r="7311" spans="32:202" x14ac:dyDescent="0.35">
      <c r="AF7311" s="42"/>
      <c r="AG7311" s="42"/>
      <c r="EX7311" s="42"/>
      <c r="EY7311" s="42"/>
      <c r="GP7311" s="42"/>
      <c r="GQ7311" s="42"/>
      <c r="GR7311" s="42"/>
      <c r="GS7311" s="42"/>
      <c r="GT7311" s="42"/>
    </row>
    <row r="7312" spans="32:202" x14ac:dyDescent="0.35">
      <c r="AF7312" s="42"/>
      <c r="AG7312" s="42"/>
      <c r="EX7312" s="42"/>
      <c r="EY7312" s="42"/>
      <c r="GP7312" s="42"/>
      <c r="GQ7312" s="42"/>
      <c r="GR7312" s="42"/>
      <c r="GS7312" s="42"/>
      <c r="GT7312" s="42"/>
    </row>
    <row r="7313" spans="32:202" x14ac:dyDescent="0.35">
      <c r="AF7313" s="42"/>
      <c r="AG7313" s="42"/>
      <c r="EX7313" s="42"/>
      <c r="EY7313" s="42"/>
      <c r="GP7313" s="42"/>
      <c r="GQ7313" s="42"/>
      <c r="GR7313" s="42"/>
      <c r="GS7313" s="42"/>
      <c r="GT7313" s="42"/>
    </row>
    <row r="7314" spans="32:202" x14ac:dyDescent="0.35">
      <c r="AF7314" s="42"/>
      <c r="AG7314" s="42"/>
      <c r="EX7314" s="42"/>
      <c r="EY7314" s="42"/>
      <c r="GP7314" s="42"/>
      <c r="GQ7314" s="42"/>
      <c r="GR7314" s="42"/>
      <c r="GS7314" s="42"/>
      <c r="GT7314" s="42"/>
    </row>
    <row r="7315" spans="32:202" x14ac:dyDescent="0.35">
      <c r="AF7315" s="42"/>
      <c r="AG7315" s="42"/>
      <c r="EX7315" s="42"/>
      <c r="EY7315" s="42"/>
      <c r="GP7315" s="42"/>
      <c r="GQ7315" s="42"/>
      <c r="GR7315" s="42"/>
      <c r="GS7315" s="42"/>
      <c r="GT7315" s="42"/>
    </row>
    <row r="7316" spans="32:202" x14ac:dyDescent="0.35">
      <c r="AF7316" s="42"/>
      <c r="AG7316" s="42"/>
      <c r="EX7316" s="42"/>
      <c r="EY7316" s="42"/>
      <c r="GP7316" s="42"/>
      <c r="GQ7316" s="42"/>
      <c r="GR7316" s="42"/>
      <c r="GS7316" s="42"/>
      <c r="GT7316" s="42"/>
    </row>
    <row r="7317" spans="32:202" x14ac:dyDescent="0.35">
      <c r="AF7317" s="42"/>
      <c r="AG7317" s="42"/>
      <c r="EX7317" s="42"/>
      <c r="EY7317" s="42"/>
      <c r="GP7317" s="42"/>
      <c r="GQ7317" s="42"/>
      <c r="GR7317" s="42"/>
      <c r="GS7317" s="42"/>
      <c r="GT7317" s="42"/>
    </row>
    <row r="7318" spans="32:202" x14ac:dyDescent="0.35">
      <c r="AF7318" s="42"/>
      <c r="AG7318" s="42"/>
      <c r="EX7318" s="42"/>
      <c r="EY7318" s="42"/>
      <c r="GP7318" s="42"/>
      <c r="GQ7318" s="42"/>
      <c r="GR7318" s="42"/>
      <c r="GS7318" s="42"/>
      <c r="GT7318" s="42"/>
    </row>
    <row r="7319" spans="32:202" x14ac:dyDescent="0.35">
      <c r="AF7319" s="42"/>
      <c r="AG7319" s="42"/>
      <c r="EX7319" s="42"/>
      <c r="EY7319" s="42"/>
      <c r="GP7319" s="42"/>
      <c r="GQ7319" s="42"/>
      <c r="GR7319" s="42"/>
      <c r="GS7319" s="42"/>
      <c r="GT7319" s="42"/>
    </row>
    <row r="7320" spans="32:202" x14ac:dyDescent="0.35">
      <c r="AF7320" s="42"/>
      <c r="AG7320" s="42"/>
      <c r="EX7320" s="42"/>
      <c r="EY7320" s="42"/>
      <c r="GP7320" s="42"/>
      <c r="GQ7320" s="42"/>
      <c r="GR7320" s="42"/>
      <c r="GS7320" s="42"/>
      <c r="GT7320" s="42"/>
    </row>
    <row r="7321" spans="32:202" x14ac:dyDescent="0.35">
      <c r="AF7321" s="42"/>
      <c r="AG7321" s="42"/>
      <c r="EX7321" s="42"/>
      <c r="EY7321" s="42"/>
      <c r="GP7321" s="42"/>
      <c r="GQ7321" s="42"/>
      <c r="GR7321" s="42"/>
      <c r="GS7321" s="42"/>
      <c r="GT7321" s="42"/>
    </row>
    <row r="7322" spans="32:202" x14ac:dyDescent="0.35">
      <c r="AF7322" s="42"/>
      <c r="AG7322" s="42"/>
      <c r="EX7322" s="42"/>
      <c r="EY7322" s="42"/>
      <c r="GP7322" s="42"/>
      <c r="GQ7322" s="42"/>
      <c r="GR7322" s="42"/>
      <c r="GS7322" s="42"/>
      <c r="GT7322" s="42"/>
    </row>
    <row r="7323" spans="32:202" x14ac:dyDescent="0.35">
      <c r="AF7323" s="42"/>
      <c r="AG7323" s="42"/>
      <c r="EX7323" s="42"/>
      <c r="EY7323" s="42"/>
      <c r="GP7323" s="42"/>
      <c r="GQ7323" s="42"/>
      <c r="GR7323" s="42"/>
      <c r="GS7323" s="42"/>
      <c r="GT7323" s="42"/>
    </row>
    <row r="7324" spans="32:202" x14ac:dyDescent="0.35">
      <c r="AF7324" s="42"/>
      <c r="AG7324" s="42"/>
      <c r="EX7324" s="42"/>
      <c r="EY7324" s="42"/>
      <c r="GP7324" s="42"/>
      <c r="GQ7324" s="42"/>
      <c r="GR7324" s="42"/>
      <c r="GS7324" s="42"/>
      <c r="GT7324" s="42"/>
    </row>
    <row r="7325" spans="32:202" x14ac:dyDescent="0.35">
      <c r="AF7325" s="42"/>
      <c r="AG7325" s="42"/>
      <c r="EX7325" s="42"/>
      <c r="EY7325" s="42"/>
      <c r="GP7325" s="42"/>
      <c r="GQ7325" s="42"/>
      <c r="GR7325" s="42"/>
      <c r="GS7325" s="42"/>
      <c r="GT7325" s="42"/>
    </row>
    <row r="7326" spans="32:202" x14ac:dyDescent="0.35">
      <c r="AF7326" s="42"/>
      <c r="AG7326" s="42"/>
      <c r="EX7326" s="42"/>
      <c r="EY7326" s="42"/>
      <c r="GP7326" s="42"/>
      <c r="GQ7326" s="42"/>
      <c r="GR7326" s="42"/>
      <c r="GS7326" s="42"/>
      <c r="GT7326" s="42"/>
    </row>
    <row r="7327" spans="32:202" x14ac:dyDescent="0.35">
      <c r="AF7327" s="42"/>
      <c r="AG7327" s="42"/>
      <c r="EX7327" s="42"/>
      <c r="EY7327" s="42"/>
      <c r="GP7327" s="42"/>
      <c r="GQ7327" s="42"/>
      <c r="GR7327" s="42"/>
      <c r="GS7327" s="42"/>
      <c r="GT7327" s="42"/>
    </row>
    <row r="7328" spans="32:202" x14ac:dyDescent="0.35">
      <c r="AF7328" s="42"/>
      <c r="AG7328" s="42"/>
      <c r="EX7328" s="42"/>
      <c r="EY7328" s="42"/>
      <c r="GP7328" s="42"/>
      <c r="GQ7328" s="42"/>
      <c r="GR7328" s="42"/>
      <c r="GS7328" s="42"/>
      <c r="GT7328" s="42"/>
    </row>
    <row r="7329" spans="32:202" x14ac:dyDescent="0.35">
      <c r="AF7329" s="42"/>
      <c r="AG7329" s="42"/>
      <c r="EX7329" s="42"/>
      <c r="EY7329" s="42"/>
      <c r="GP7329" s="42"/>
      <c r="GQ7329" s="42"/>
      <c r="GR7329" s="42"/>
      <c r="GS7329" s="42"/>
      <c r="GT7329" s="42"/>
    </row>
    <row r="7330" spans="32:202" x14ac:dyDescent="0.35">
      <c r="AF7330" s="42"/>
      <c r="AG7330" s="42"/>
      <c r="EX7330" s="42"/>
      <c r="EY7330" s="42"/>
      <c r="GP7330" s="42"/>
      <c r="GQ7330" s="42"/>
      <c r="GR7330" s="42"/>
      <c r="GS7330" s="42"/>
      <c r="GT7330" s="42"/>
    </row>
    <row r="7331" spans="32:202" x14ac:dyDescent="0.35">
      <c r="AF7331" s="42"/>
      <c r="AG7331" s="42"/>
      <c r="EX7331" s="42"/>
      <c r="EY7331" s="42"/>
      <c r="GP7331" s="42"/>
      <c r="GQ7331" s="42"/>
      <c r="GR7331" s="42"/>
      <c r="GS7331" s="42"/>
      <c r="GT7331" s="42"/>
    </row>
    <row r="7332" spans="32:202" x14ac:dyDescent="0.35">
      <c r="AF7332" s="42"/>
      <c r="AG7332" s="42"/>
      <c r="EX7332" s="42"/>
      <c r="EY7332" s="42"/>
      <c r="GP7332" s="42"/>
      <c r="GQ7332" s="42"/>
      <c r="GR7332" s="42"/>
      <c r="GS7332" s="42"/>
      <c r="GT7332" s="42"/>
    </row>
    <row r="7333" spans="32:202" x14ac:dyDescent="0.35">
      <c r="AF7333" s="42"/>
      <c r="AG7333" s="42"/>
      <c r="EX7333" s="42"/>
      <c r="EY7333" s="42"/>
      <c r="GP7333" s="42"/>
      <c r="GQ7333" s="42"/>
      <c r="GR7333" s="42"/>
      <c r="GS7333" s="42"/>
      <c r="GT7333" s="42"/>
    </row>
    <row r="7334" spans="32:202" x14ac:dyDescent="0.35">
      <c r="AF7334" s="42"/>
      <c r="AG7334" s="42"/>
      <c r="EX7334" s="42"/>
      <c r="EY7334" s="42"/>
      <c r="GP7334" s="42"/>
      <c r="GQ7334" s="42"/>
      <c r="GR7334" s="42"/>
      <c r="GS7334" s="42"/>
      <c r="GT7334" s="42"/>
    </row>
    <row r="7335" spans="32:202" x14ac:dyDescent="0.35">
      <c r="AF7335" s="42"/>
      <c r="AG7335" s="42"/>
      <c r="EX7335" s="42"/>
      <c r="EY7335" s="42"/>
      <c r="GP7335" s="42"/>
      <c r="GQ7335" s="42"/>
      <c r="GR7335" s="42"/>
      <c r="GS7335" s="42"/>
      <c r="GT7335" s="42"/>
    </row>
    <row r="7336" spans="32:202" x14ac:dyDescent="0.35">
      <c r="AF7336" s="42"/>
      <c r="AG7336" s="42"/>
      <c r="EX7336" s="42"/>
      <c r="EY7336" s="42"/>
      <c r="GP7336" s="42"/>
      <c r="GQ7336" s="42"/>
      <c r="GR7336" s="42"/>
      <c r="GS7336" s="42"/>
      <c r="GT7336" s="42"/>
    </row>
    <row r="7337" spans="32:202" x14ac:dyDescent="0.35">
      <c r="AF7337" s="42"/>
      <c r="AG7337" s="42"/>
      <c r="EX7337" s="42"/>
      <c r="EY7337" s="42"/>
      <c r="GP7337" s="42"/>
      <c r="GQ7337" s="42"/>
      <c r="GR7337" s="42"/>
      <c r="GS7337" s="42"/>
      <c r="GT7337" s="42"/>
    </row>
    <row r="7338" spans="32:202" x14ac:dyDescent="0.35">
      <c r="AF7338" s="42"/>
      <c r="AG7338" s="42"/>
      <c r="EX7338" s="42"/>
      <c r="EY7338" s="42"/>
      <c r="GP7338" s="42"/>
      <c r="GQ7338" s="42"/>
      <c r="GR7338" s="42"/>
      <c r="GS7338" s="42"/>
      <c r="GT7338" s="42"/>
    </row>
    <row r="7339" spans="32:202" x14ac:dyDescent="0.35">
      <c r="AF7339" s="42"/>
      <c r="AG7339" s="42"/>
      <c r="EX7339" s="42"/>
      <c r="EY7339" s="42"/>
      <c r="GP7339" s="42"/>
      <c r="GQ7339" s="42"/>
      <c r="GR7339" s="42"/>
      <c r="GS7339" s="42"/>
      <c r="GT7339" s="42"/>
    </row>
    <row r="7340" spans="32:202" x14ac:dyDescent="0.35">
      <c r="AF7340" s="42"/>
      <c r="AG7340" s="42"/>
      <c r="EX7340" s="42"/>
      <c r="EY7340" s="42"/>
      <c r="GP7340" s="42"/>
      <c r="GQ7340" s="42"/>
      <c r="GR7340" s="42"/>
      <c r="GS7340" s="42"/>
      <c r="GT7340" s="42"/>
    </row>
    <row r="7341" spans="32:202" x14ac:dyDescent="0.35">
      <c r="AF7341" s="42"/>
      <c r="AG7341" s="42"/>
      <c r="EX7341" s="42"/>
      <c r="EY7341" s="42"/>
      <c r="GP7341" s="42"/>
      <c r="GQ7341" s="42"/>
      <c r="GR7341" s="42"/>
      <c r="GS7341" s="42"/>
      <c r="GT7341" s="42"/>
    </row>
    <row r="7342" spans="32:202" x14ac:dyDescent="0.35">
      <c r="AF7342" s="42"/>
      <c r="AG7342" s="42"/>
      <c r="EX7342" s="42"/>
      <c r="EY7342" s="42"/>
      <c r="GP7342" s="42"/>
      <c r="GQ7342" s="42"/>
      <c r="GR7342" s="42"/>
      <c r="GS7342" s="42"/>
      <c r="GT7342" s="42"/>
    </row>
    <row r="7343" spans="32:202" x14ac:dyDescent="0.35">
      <c r="AF7343" s="42"/>
      <c r="AG7343" s="42"/>
      <c r="EX7343" s="42"/>
      <c r="EY7343" s="42"/>
      <c r="GP7343" s="42"/>
      <c r="GQ7343" s="42"/>
      <c r="GR7343" s="42"/>
      <c r="GS7343" s="42"/>
      <c r="GT7343" s="42"/>
    </row>
    <row r="7344" spans="32:202" x14ac:dyDescent="0.35">
      <c r="AF7344" s="42"/>
      <c r="AG7344" s="42"/>
      <c r="EX7344" s="42"/>
      <c r="EY7344" s="42"/>
      <c r="GP7344" s="42"/>
      <c r="GQ7344" s="42"/>
      <c r="GR7344" s="42"/>
      <c r="GS7344" s="42"/>
      <c r="GT7344" s="42"/>
    </row>
    <row r="7345" spans="32:202" x14ac:dyDescent="0.35">
      <c r="AF7345" s="42"/>
      <c r="AG7345" s="42"/>
      <c r="EX7345" s="42"/>
      <c r="EY7345" s="42"/>
      <c r="GP7345" s="42"/>
      <c r="GQ7345" s="42"/>
      <c r="GR7345" s="42"/>
      <c r="GS7345" s="42"/>
      <c r="GT7345" s="42"/>
    </row>
    <row r="7346" spans="32:202" x14ac:dyDescent="0.35">
      <c r="AF7346" s="42"/>
      <c r="AG7346" s="42"/>
      <c r="EX7346" s="42"/>
      <c r="EY7346" s="42"/>
      <c r="GP7346" s="42"/>
      <c r="GQ7346" s="42"/>
      <c r="GR7346" s="42"/>
      <c r="GS7346" s="42"/>
      <c r="GT7346" s="42"/>
    </row>
    <row r="7347" spans="32:202" x14ac:dyDescent="0.35">
      <c r="AF7347" s="42"/>
      <c r="AG7347" s="42"/>
      <c r="EX7347" s="42"/>
      <c r="EY7347" s="42"/>
      <c r="GP7347" s="42"/>
      <c r="GQ7347" s="42"/>
      <c r="GR7347" s="42"/>
      <c r="GS7347" s="42"/>
      <c r="GT7347" s="42"/>
    </row>
    <row r="7348" spans="32:202" x14ac:dyDescent="0.35">
      <c r="AF7348" s="42"/>
      <c r="AG7348" s="42"/>
      <c r="EX7348" s="42"/>
      <c r="EY7348" s="42"/>
      <c r="GP7348" s="42"/>
      <c r="GQ7348" s="42"/>
      <c r="GR7348" s="42"/>
      <c r="GS7348" s="42"/>
      <c r="GT7348" s="42"/>
    </row>
    <row r="7349" spans="32:202" x14ac:dyDescent="0.35">
      <c r="AF7349" s="42"/>
      <c r="AG7349" s="42"/>
      <c r="EX7349" s="42"/>
      <c r="EY7349" s="42"/>
      <c r="GP7349" s="42"/>
      <c r="GQ7349" s="42"/>
      <c r="GR7349" s="42"/>
      <c r="GS7349" s="42"/>
      <c r="GT7349" s="42"/>
    </row>
    <row r="7350" spans="32:202" x14ac:dyDescent="0.35">
      <c r="AF7350" s="42"/>
      <c r="AG7350" s="42"/>
      <c r="EX7350" s="42"/>
      <c r="EY7350" s="42"/>
      <c r="GP7350" s="42"/>
      <c r="GQ7350" s="42"/>
      <c r="GR7350" s="42"/>
      <c r="GS7350" s="42"/>
      <c r="GT7350" s="42"/>
    </row>
    <row r="7351" spans="32:202" x14ac:dyDescent="0.35">
      <c r="AF7351" s="42"/>
      <c r="AG7351" s="42"/>
      <c r="EX7351" s="42"/>
      <c r="EY7351" s="42"/>
      <c r="GP7351" s="42"/>
      <c r="GQ7351" s="42"/>
      <c r="GR7351" s="42"/>
      <c r="GS7351" s="42"/>
      <c r="GT7351" s="42"/>
    </row>
    <row r="7352" spans="32:202" x14ac:dyDescent="0.35">
      <c r="AF7352" s="42"/>
      <c r="AG7352" s="42"/>
      <c r="EX7352" s="42"/>
      <c r="EY7352" s="42"/>
      <c r="GP7352" s="42"/>
      <c r="GQ7352" s="42"/>
      <c r="GR7352" s="42"/>
      <c r="GS7352" s="42"/>
      <c r="GT7352" s="42"/>
    </row>
    <row r="7353" spans="32:202" x14ac:dyDescent="0.35">
      <c r="AF7353" s="42"/>
      <c r="AG7353" s="42"/>
      <c r="EX7353" s="42"/>
      <c r="EY7353" s="42"/>
      <c r="GP7353" s="42"/>
      <c r="GQ7353" s="42"/>
      <c r="GR7353" s="42"/>
      <c r="GS7353" s="42"/>
      <c r="GT7353" s="42"/>
    </row>
    <row r="7354" spans="32:202" x14ac:dyDescent="0.35">
      <c r="AF7354" s="42"/>
      <c r="AG7354" s="42"/>
      <c r="EX7354" s="42"/>
      <c r="EY7354" s="42"/>
      <c r="GP7354" s="42"/>
      <c r="GQ7354" s="42"/>
      <c r="GR7354" s="42"/>
      <c r="GS7354" s="42"/>
      <c r="GT7354" s="42"/>
    </row>
    <row r="7355" spans="32:202" x14ac:dyDescent="0.35">
      <c r="AF7355" s="42"/>
      <c r="AG7355" s="42"/>
      <c r="EX7355" s="42"/>
      <c r="EY7355" s="42"/>
      <c r="GP7355" s="42"/>
      <c r="GQ7355" s="42"/>
      <c r="GR7355" s="42"/>
      <c r="GS7355" s="42"/>
      <c r="GT7355" s="42"/>
    </row>
    <row r="7356" spans="32:202" x14ac:dyDescent="0.35">
      <c r="AF7356" s="42"/>
      <c r="AG7356" s="42"/>
      <c r="EX7356" s="42"/>
      <c r="EY7356" s="42"/>
      <c r="GP7356" s="42"/>
      <c r="GQ7356" s="42"/>
      <c r="GR7356" s="42"/>
      <c r="GS7356" s="42"/>
      <c r="GT7356" s="42"/>
    </row>
    <row r="7357" spans="32:202" x14ac:dyDescent="0.35">
      <c r="AF7357" s="42"/>
      <c r="AG7357" s="42"/>
      <c r="EX7357" s="42"/>
      <c r="EY7357" s="42"/>
      <c r="GP7357" s="42"/>
      <c r="GQ7357" s="42"/>
      <c r="GR7357" s="42"/>
      <c r="GS7357" s="42"/>
      <c r="GT7357" s="42"/>
    </row>
    <row r="7358" spans="32:202" x14ac:dyDescent="0.35">
      <c r="AF7358" s="42"/>
      <c r="AG7358" s="42"/>
      <c r="EX7358" s="42"/>
      <c r="EY7358" s="42"/>
      <c r="GP7358" s="42"/>
      <c r="GQ7358" s="42"/>
      <c r="GR7358" s="42"/>
      <c r="GS7358" s="42"/>
      <c r="GT7358" s="42"/>
    </row>
    <row r="7359" spans="32:202" x14ac:dyDescent="0.35">
      <c r="AF7359" s="42"/>
      <c r="AG7359" s="42"/>
      <c r="EX7359" s="42"/>
      <c r="EY7359" s="42"/>
      <c r="GP7359" s="42"/>
      <c r="GQ7359" s="42"/>
      <c r="GR7359" s="42"/>
      <c r="GS7359" s="42"/>
      <c r="GT7359" s="42"/>
    </row>
    <row r="7360" spans="32:202" x14ac:dyDescent="0.35">
      <c r="AF7360" s="42"/>
      <c r="AG7360" s="42"/>
      <c r="EX7360" s="42"/>
      <c r="EY7360" s="42"/>
      <c r="GP7360" s="42"/>
      <c r="GQ7360" s="42"/>
      <c r="GR7360" s="42"/>
      <c r="GS7360" s="42"/>
      <c r="GT7360" s="42"/>
    </row>
    <row r="7361" spans="32:202" x14ac:dyDescent="0.35">
      <c r="AF7361" s="42"/>
      <c r="AG7361" s="42"/>
      <c r="EX7361" s="42"/>
      <c r="EY7361" s="42"/>
      <c r="GP7361" s="42"/>
      <c r="GQ7361" s="42"/>
      <c r="GR7361" s="42"/>
      <c r="GS7361" s="42"/>
      <c r="GT7361" s="42"/>
    </row>
    <row r="7362" spans="32:202" x14ac:dyDescent="0.35">
      <c r="AF7362" s="42"/>
      <c r="AG7362" s="42"/>
      <c r="EX7362" s="42"/>
      <c r="EY7362" s="42"/>
      <c r="GP7362" s="42"/>
      <c r="GQ7362" s="42"/>
      <c r="GR7362" s="42"/>
      <c r="GS7362" s="42"/>
      <c r="GT7362" s="42"/>
    </row>
    <row r="7363" spans="32:202" x14ac:dyDescent="0.35">
      <c r="AF7363" s="42"/>
      <c r="AG7363" s="42"/>
      <c r="EX7363" s="42"/>
      <c r="EY7363" s="42"/>
      <c r="GP7363" s="42"/>
      <c r="GQ7363" s="42"/>
      <c r="GR7363" s="42"/>
      <c r="GS7363" s="42"/>
      <c r="GT7363" s="42"/>
    </row>
    <row r="7364" spans="32:202" x14ac:dyDescent="0.35">
      <c r="AF7364" s="42"/>
      <c r="AG7364" s="42"/>
      <c r="EX7364" s="42"/>
      <c r="EY7364" s="42"/>
      <c r="GP7364" s="42"/>
      <c r="GQ7364" s="42"/>
      <c r="GR7364" s="42"/>
      <c r="GS7364" s="42"/>
      <c r="GT7364" s="42"/>
    </row>
    <row r="7365" spans="32:202" x14ac:dyDescent="0.35">
      <c r="AF7365" s="42"/>
      <c r="AG7365" s="42"/>
      <c r="EX7365" s="42"/>
      <c r="EY7365" s="42"/>
      <c r="GP7365" s="42"/>
      <c r="GQ7365" s="42"/>
      <c r="GR7365" s="42"/>
      <c r="GS7365" s="42"/>
      <c r="GT7365" s="42"/>
    </row>
    <row r="7366" spans="32:202" x14ac:dyDescent="0.35">
      <c r="AF7366" s="42"/>
      <c r="AG7366" s="42"/>
      <c r="EX7366" s="42"/>
      <c r="EY7366" s="42"/>
      <c r="GP7366" s="42"/>
      <c r="GQ7366" s="42"/>
      <c r="GR7366" s="42"/>
      <c r="GS7366" s="42"/>
      <c r="GT7366" s="42"/>
    </row>
    <row r="7367" spans="32:202" x14ac:dyDescent="0.35">
      <c r="AF7367" s="42"/>
      <c r="AG7367" s="42"/>
      <c r="EX7367" s="42"/>
      <c r="EY7367" s="42"/>
      <c r="GP7367" s="42"/>
      <c r="GQ7367" s="42"/>
      <c r="GR7367" s="42"/>
      <c r="GS7367" s="42"/>
      <c r="GT7367" s="42"/>
    </row>
    <row r="7368" spans="32:202" x14ac:dyDescent="0.35">
      <c r="AF7368" s="42"/>
      <c r="AG7368" s="42"/>
      <c r="EX7368" s="42"/>
      <c r="EY7368" s="42"/>
      <c r="GP7368" s="42"/>
      <c r="GQ7368" s="42"/>
      <c r="GR7368" s="42"/>
      <c r="GS7368" s="42"/>
      <c r="GT7368" s="42"/>
    </row>
    <row r="7369" spans="32:202" x14ac:dyDescent="0.35">
      <c r="AF7369" s="42"/>
      <c r="AG7369" s="42"/>
      <c r="EX7369" s="42"/>
      <c r="EY7369" s="42"/>
      <c r="GP7369" s="42"/>
      <c r="GQ7369" s="42"/>
      <c r="GR7369" s="42"/>
      <c r="GS7369" s="42"/>
      <c r="GT7369" s="42"/>
    </row>
    <row r="7370" spans="32:202" x14ac:dyDescent="0.35">
      <c r="AF7370" s="42"/>
      <c r="AG7370" s="42"/>
      <c r="EX7370" s="42"/>
      <c r="EY7370" s="42"/>
      <c r="GP7370" s="42"/>
      <c r="GQ7370" s="42"/>
      <c r="GR7370" s="42"/>
      <c r="GS7370" s="42"/>
      <c r="GT7370" s="42"/>
    </row>
    <row r="7371" spans="32:202" x14ac:dyDescent="0.35">
      <c r="AF7371" s="42"/>
      <c r="AG7371" s="42"/>
      <c r="EX7371" s="42"/>
      <c r="EY7371" s="42"/>
      <c r="GP7371" s="42"/>
      <c r="GQ7371" s="42"/>
      <c r="GR7371" s="42"/>
      <c r="GS7371" s="42"/>
      <c r="GT7371" s="42"/>
    </row>
    <row r="7372" spans="32:202" x14ac:dyDescent="0.35">
      <c r="AF7372" s="42"/>
      <c r="AG7372" s="42"/>
      <c r="EX7372" s="42"/>
      <c r="EY7372" s="42"/>
      <c r="GP7372" s="42"/>
      <c r="GQ7372" s="42"/>
      <c r="GR7372" s="42"/>
      <c r="GS7372" s="42"/>
      <c r="GT7372" s="42"/>
    </row>
    <row r="7373" spans="32:202" x14ac:dyDescent="0.35">
      <c r="AF7373" s="42"/>
      <c r="AG7373" s="42"/>
      <c r="EX7373" s="42"/>
      <c r="EY7373" s="42"/>
      <c r="GP7373" s="42"/>
      <c r="GQ7373" s="42"/>
      <c r="GR7373" s="42"/>
      <c r="GS7373" s="42"/>
      <c r="GT7373" s="42"/>
    </row>
    <row r="7374" spans="32:202" x14ac:dyDescent="0.35">
      <c r="AF7374" s="42"/>
      <c r="AG7374" s="42"/>
      <c r="EX7374" s="42"/>
      <c r="EY7374" s="42"/>
      <c r="GP7374" s="42"/>
      <c r="GQ7374" s="42"/>
      <c r="GR7374" s="42"/>
      <c r="GS7374" s="42"/>
      <c r="GT7374" s="42"/>
    </row>
    <row r="7375" spans="32:202" x14ac:dyDescent="0.35">
      <c r="AF7375" s="42"/>
      <c r="AG7375" s="42"/>
      <c r="EX7375" s="42"/>
      <c r="EY7375" s="42"/>
      <c r="GP7375" s="42"/>
      <c r="GQ7375" s="42"/>
      <c r="GR7375" s="42"/>
      <c r="GS7375" s="42"/>
      <c r="GT7375" s="42"/>
    </row>
    <row r="7376" spans="32:202" x14ac:dyDescent="0.35">
      <c r="AF7376" s="42"/>
      <c r="AG7376" s="42"/>
      <c r="EX7376" s="42"/>
      <c r="EY7376" s="42"/>
      <c r="GP7376" s="42"/>
      <c r="GQ7376" s="42"/>
      <c r="GR7376" s="42"/>
      <c r="GS7376" s="42"/>
      <c r="GT7376" s="42"/>
    </row>
    <row r="7377" spans="32:202" x14ac:dyDescent="0.35">
      <c r="AF7377" s="42"/>
      <c r="AG7377" s="42"/>
      <c r="EX7377" s="42"/>
      <c r="EY7377" s="42"/>
      <c r="GP7377" s="42"/>
      <c r="GQ7377" s="42"/>
      <c r="GR7377" s="42"/>
      <c r="GS7377" s="42"/>
      <c r="GT7377" s="42"/>
    </row>
    <row r="7378" spans="32:202" x14ac:dyDescent="0.35">
      <c r="AF7378" s="42"/>
      <c r="AG7378" s="42"/>
      <c r="EX7378" s="42"/>
      <c r="EY7378" s="42"/>
      <c r="GP7378" s="42"/>
      <c r="GQ7378" s="42"/>
      <c r="GR7378" s="42"/>
      <c r="GS7378" s="42"/>
      <c r="GT7378" s="42"/>
    </row>
    <row r="7379" spans="32:202" x14ac:dyDescent="0.35">
      <c r="AF7379" s="42"/>
      <c r="AG7379" s="42"/>
      <c r="EX7379" s="42"/>
      <c r="EY7379" s="42"/>
      <c r="GP7379" s="42"/>
      <c r="GQ7379" s="42"/>
      <c r="GR7379" s="42"/>
      <c r="GS7379" s="42"/>
      <c r="GT7379" s="42"/>
    </row>
    <row r="7380" spans="32:202" x14ac:dyDescent="0.35">
      <c r="AF7380" s="42"/>
      <c r="AG7380" s="42"/>
      <c r="EX7380" s="42"/>
      <c r="EY7380" s="42"/>
      <c r="GP7380" s="42"/>
      <c r="GQ7380" s="42"/>
      <c r="GR7380" s="42"/>
      <c r="GS7380" s="42"/>
      <c r="GT7380" s="42"/>
    </row>
    <row r="7381" spans="32:202" x14ac:dyDescent="0.35">
      <c r="AF7381" s="42"/>
      <c r="AG7381" s="42"/>
      <c r="EX7381" s="42"/>
      <c r="EY7381" s="42"/>
      <c r="GP7381" s="42"/>
      <c r="GQ7381" s="42"/>
      <c r="GR7381" s="42"/>
      <c r="GS7381" s="42"/>
      <c r="GT7381" s="42"/>
    </row>
    <row r="7382" spans="32:202" x14ac:dyDescent="0.35">
      <c r="AF7382" s="42"/>
      <c r="AG7382" s="42"/>
      <c r="EX7382" s="42"/>
      <c r="EY7382" s="42"/>
      <c r="GP7382" s="42"/>
      <c r="GQ7382" s="42"/>
      <c r="GR7382" s="42"/>
      <c r="GS7382" s="42"/>
      <c r="GT7382" s="42"/>
    </row>
    <row r="7383" spans="32:202" x14ac:dyDescent="0.35">
      <c r="AF7383" s="42"/>
      <c r="AG7383" s="42"/>
      <c r="EX7383" s="42"/>
      <c r="EY7383" s="42"/>
      <c r="GP7383" s="42"/>
      <c r="GQ7383" s="42"/>
      <c r="GR7383" s="42"/>
      <c r="GS7383" s="42"/>
      <c r="GT7383" s="42"/>
    </row>
    <row r="7384" spans="32:202" x14ac:dyDescent="0.35">
      <c r="AF7384" s="42"/>
      <c r="AG7384" s="42"/>
      <c r="EX7384" s="42"/>
      <c r="EY7384" s="42"/>
      <c r="GP7384" s="42"/>
      <c r="GQ7384" s="42"/>
      <c r="GR7384" s="42"/>
      <c r="GS7384" s="42"/>
      <c r="GT7384" s="42"/>
    </row>
    <row r="7385" spans="32:202" x14ac:dyDescent="0.35">
      <c r="AF7385" s="42"/>
      <c r="AG7385" s="42"/>
      <c r="EX7385" s="42"/>
      <c r="EY7385" s="42"/>
      <c r="GP7385" s="42"/>
      <c r="GQ7385" s="42"/>
      <c r="GR7385" s="42"/>
      <c r="GS7385" s="42"/>
      <c r="GT7385" s="42"/>
    </row>
    <row r="7386" spans="32:202" x14ac:dyDescent="0.35">
      <c r="AF7386" s="42"/>
      <c r="AG7386" s="42"/>
      <c r="EX7386" s="42"/>
      <c r="EY7386" s="42"/>
      <c r="GP7386" s="42"/>
      <c r="GQ7386" s="42"/>
      <c r="GR7386" s="42"/>
      <c r="GS7386" s="42"/>
      <c r="GT7386" s="42"/>
    </row>
    <row r="7387" spans="32:202" x14ac:dyDescent="0.35">
      <c r="AF7387" s="42"/>
      <c r="AG7387" s="42"/>
      <c r="EX7387" s="42"/>
      <c r="EY7387" s="42"/>
      <c r="GP7387" s="42"/>
      <c r="GQ7387" s="42"/>
      <c r="GR7387" s="42"/>
      <c r="GS7387" s="42"/>
      <c r="GT7387" s="42"/>
    </row>
    <row r="7388" spans="32:202" x14ac:dyDescent="0.35">
      <c r="AF7388" s="42"/>
      <c r="AG7388" s="42"/>
      <c r="EX7388" s="42"/>
      <c r="EY7388" s="42"/>
      <c r="GP7388" s="42"/>
      <c r="GQ7388" s="42"/>
      <c r="GR7388" s="42"/>
      <c r="GS7388" s="42"/>
      <c r="GT7388" s="42"/>
    </row>
    <row r="7389" spans="32:202" x14ac:dyDescent="0.35">
      <c r="AF7389" s="42"/>
      <c r="AG7389" s="42"/>
      <c r="EX7389" s="42"/>
      <c r="EY7389" s="42"/>
      <c r="GP7389" s="42"/>
      <c r="GQ7389" s="42"/>
      <c r="GR7389" s="42"/>
      <c r="GS7389" s="42"/>
      <c r="GT7389" s="42"/>
    </row>
    <row r="7390" spans="32:202" x14ac:dyDescent="0.35">
      <c r="AF7390" s="42"/>
      <c r="AG7390" s="42"/>
      <c r="EX7390" s="42"/>
      <c r="EY7390" s="42"/>
      <c r="GP7390" s="42"/>
      <c r="GQ7390" s="42"/>
      <c r="GR7390" s="42"/>
      <c r="GS7390" s="42"/>
      <c r="GT7390" s="42"/>
    </row>
    <row r="7391" spans="32:202" x14ac:dyDescent="0.35">
      <c r="AF7391" s="42"/>
      <c r="AG7391" s="42"/>
      <c r="EX7391" s="42"/>
      <c r="EY7391" s="42"/>
      <c r="GP7391" s="42"/>
      <c r="GQ7391" s="42"/>
      <c r="GR7391" s="42"/>
      <c r="GS7391" s="42"/>
      <c r="GT7391" s="42"/>
    </row>
    <row r="7392" spans="32:202" x14ac:dyDescent="0.35">
      <c r="AF7392" s="42"/>
      <c r="AG7392" s="42"/>
      <c r="EX7392" s="42"/>
      <c r="EY7392" s="42"/>
      <c r="GP7392" s="42"/>
      <c r="GQ7392" s="42"/>
      <c r="GR7392" s="42"/>
      <c r="GS7392" s="42"/>
      <c r="GT7392" s="42"/>
    </row>
    <row r="7393" spans="32:202" x14ac:dyDescent="0.35">
      <c r="AF7393" s="42"/>
      <c r="AG7393" s="42"/>
      <c r="EX7393" s="42"/>
      <c r="EY7393" s="42"/>
      <c r="GP7393" s="42"/>
      <c r="GQ7393" s="42"/>
      <c r="GR7393" s="42"/>
      <c r="GS7393" s="42"/>
      <c r="GT7393" s="42"/>
    </row>
    <row r="7394" spans="32:202" x14ac:dyDescent="0.35">
      <c r="AF7394" s="42"/>
      <c r="AG7394" s="42"/>
      <c r="EX7394" s="42"/>
      <c r="EY7394" s="42"/>
      <c r="GP7394" s="42"/>
      <c r="GQ7394" s="42"/>
      <c r="GR7394" s="42"/>
      <c r="GS7394" s="42"/>
      <c r="GT7394" s="42"/>
    </row>
    <row r="7395" spans="32:202" x14ac:dyDescent="0.35">
      <c r="AF7395" s="42"/>
      <c r="AG7395" s="42"/>
      <c r="EX7395" s="42"/>
      <c r="EY7395" s="42"/>
      <c r="GP7395" s="42"/>
      <c r="GQ7395" s="42"/>
      <c r="GR7395" s="42"/>
      <c r="GS7395" s="42"/>
      <c r="GT7395" s="42"/>
    </row>
    <row r="7396" spans="32:202" x14ac:dyDescent="0.35">
      <c r="AF7396" s="42"/>
      <c r="AG7396" s="42"/>
      <c r="EX7396" s="42"/>
      <c r="EY7396" s="42"/>
      <c r="GP7396" s="42"/>
      <c r="GQ7396" s="42"/>
      <c r="GR7396" s="42"/>
      <c r="GS7396" s="42"/>
      <c r="GT7396" s="42"/>
    </row>
    <row r="7397" spans="32:202" x14ac:dyDescent="0.35">
      <c r="AF7397" s="42"/>
      <c r="AG7397" s="42"/>
      <c r="EX7397" s="42"/>
      <c r="EY7397" s="42"/>
      <c r="GP7397" s="42"/>
      <c r="GQ7397" s="42"/>
      <c r="GR7397" s="42"/>
      <c r="GS7397" s="42"/>
      <c r="GT7397" s="42"/>
    </row>
    <row r="7398" spans="32:202" x14ac:dyDescent="0.35">
      <c r="AF7398" s="42"/>
      <c r="AG7398" s="42"/>
      <c r="EX7398" s="42"/>
      <c r="EY7398" s="42"/>
      <c r="GP7398" s="42"/>
      <c r="GQ7398" s="42"/>
      <c r="GR7398" s="42"/>
      <c r="GS7398" s="42"/>
      <c r="GT7398" s="42"/>
    </row>
    <row r="7399" spans="32:202" x14ac:dyDescent="0.35">
      <c r="AF7399" s="42"/>
      <c r="AG7399" s="42"/>
      <c r="EX7399" s="42"/>
      <c r="EY7399" s="42"/>
      <c r="GP7399" s="42"/>
      <c r="GQ7399" s="42"/>
      <c r="GR7399" s="42"/>
      <c r="GS7399" s="42"/>
      <c r="GT7399" s="42"/>
    </row>
    <row r="7400" spans="32:202" x14ac:dyDescent="0.35">
      <c r="AF7400" s="42"/>
      <c r="AG7400" s="42"/>
      <c r="EX7400" s="42"/>
      <c r="EY7400" s="42"/>
      <c r="GP7400" s="42"/>
      <c r="GQ7400" s="42"/>
      <c r="GR7400" s="42"/>
      <c r="GS7400" s="42"/>
      <c r="GT7400" s="42"/>
    </row>
    <row r="7401" spans="32:202" x14ac:dyDescent="0.35">
      <c r="AF7401" s="42"/>
      <c r="AG7401" s="42"/>
      <c r="EX7401" s="42"/>
      <c r="EY7401" s="42"/>
      <c r="GP7401" s="42"/>
      <c r="GQ7401" s="42"/>
      <c r="GR7401" s="42"/>
      <c r="GS7401" s="42"/>
      <c r="GT7401" s="42"/>
    </row>
    <row r="7402" spans="32:202" x14ac:dyDescent="0.35">
      <c r="AF7402" s="42"/>
      <c r="AG7402" s="42"/>
      <c r="EX7402" s="42"/>
      <c r="EY7402" s="42"/>
      <c r="GP7402" s="42"/>
      <c r="GQ7402" s="42"/>
      <c r="GR7402" s="42"/>
      <c r="GS7402" s="42"/>
      <c r="GT7402" s="42"/>
    </row>
    <row r="7403" spans="32:202" x14ac:dyDescent="0.35">
      <c r="AF7403" s="42"/>
      <c r="AG7403" s="42"/>
      <c r="EX7403" s="42"/>
      <c r="EY7403" s="42"/>
      <c r="GP7403" s="42"/>
      <c r="GQ7403" s="42"/>
      <c r="GR7403" s="42"/>
      <c r="GS7403" s="42"/>
      <c r="GT7403" s="42"/>
    </row>
    <row r="7404" spans="32:202" x14ac:dyDescent="0.35">
      <c r="AF7404" s="42"/>
      <c r="AG7404" s="42"/>
      <c r="EX7404" s="42"/>
      <c r="EY7404" s="42"/>
      <c r="GP7404" s="42"/>
      <c r="GQ7404" s="42"/>
      <c r="GR7404" s="42"/>
      <c r="GS7404" s="42"/>
      <c r="GT7404" s="42"/>
    </row>
    <row r="7405" spans="32:202" x14ac:dyDescent="0.35">
      <c r="AF7405" s="42"/>
      <c r="AG7405" s="42"/>
      <c r="EX7405" s="42"/>
      <c r="EY7405" s="42"/>
      <c r="GP7405" s="42"/>
      <c r="GQ7405" s="42"/>
      <c r="GR7405" s="42"/>
      <c r="GS7405" s="42"/>
      <c r="GT7405" s="42"/>
    </row>
    <row r="7406" spans="32:202" x14ac:dyDescent="0.35">
      <c r="AF7406" s="42"/>
      <c r="AG7406" s="42"/>
      <c r="EX7406" s="42"/>
      <c r="EY7406" s="42"/>
      <c r="GP7406" s="42"/>
      <c r="GQ7406" s="42"/>
      <c r="GR7406" s="42"/>
      <c r="GS7406" s="42"/>
      <c r="GT7406" s="42"/>
    </row>
    <row r="7407" spans="32:202" x14ac:dyDescent="0.35">
      <c r="AF7407" s="42"/>
      <c r="AG7407" s="42"/>
      <c r="EX7407" s="42"/>
      <c r="EY7407" s="42"/>
      <c r="GP7407" s="42"/>
      <c r="GQ7407" s="42"/>
      <c r="GR7407" s="42"/>
      <c r="GS7407" s="42"/>
      <c r="GT7407" s="42"/>
    </row>
    <row r="7408" spans="32:202" x14ac:dyDescent="0.35">
      <c r="AF7408" s="42"/>
      <c r="AG7408" s="42"/>
      <c r="EX7408" s="42"/>
      <c r="EY7408" s="42"/>
      <c r="GP7408" s="42"/>
      <c r="GQ7408" s="42"/>
      <c r="GR7408" s="42"/>
      <c r="GS7408" s="42"/>
      <c r="GT7408" s="42"/>
    </row>
    <row r="7409" spans="32:202" x14ac:dyDescent="0.35">
      <c r="AF7409" s="42"/>
      <c r="AG7409" s="42"/>
      <c r="EX7409" s="42"/>
      <c r="EY7409" s="42"/>
      <c r="GP7409" s="42"/>
      <c r="GQ7409" s="42"/>
      <c r="GR7409" s="42"/>
      <c r="GS7409" s="42"/>
      <c r="GT7409" s="42"/>
    </row>
    <row r="7410" spans="32:202" x14ac:dyDescent="0.35">
      <c r="AF7410" s="42"/>
      <c r="AG7410" s="42"/>
      <c r="EX7410" s="42"/>
      <c r="EY7410" s="42"/>
      <c r="GP7410" s="42"/>
      <c r="GQ7410" s="42"/>
      <c r="GR7410" s="42"/>
      <c r="GS7410" s="42"/>
      <c r="GT7410" s="42"/>
    </row>
    <row r="7411" spans="32:202" x14ac:dyDescent="0.35">
      <c r="AF7411" s="42"/>
      <c r="AG7411" s="42"/>
      <c r="EX7411" s="42"/>
      <c r="EY7411" s="42"/>
      <c r="GP7411" s="42"/>
      <c r="GQ7411" s="42"/>
      <c r="GR7411" s="42"/>
      <c r="GS7411" s="42"/>
      <c r="GT7411" s="42"/>
    </row>
    <row r="7412" spans="32:202" x14ac:dyDescent="0.35">
      <c r="AF7412" s="42"/>
      <c r="AG7412" s="42"/>
      <c r="EX7412" s="42"/>
      <c r="EY7412" s="42"/>
      <c r="GP7412" s="42"/>
      <c r="GQ7412" s="42"/>
      <c r="GR7412" s="42"/>
      <c r="GS7412" s="42"/>
      <c r="GT7412" s="42"/>
    </row>
    <row r="7413" spans="32:202" x14ac:dyDescent="0.35">
      <c r="AF7413" s="42"/>
      <c r="AG7413" s="42"/>
      <c r="EX7413" s="42"/>
      <c r="EY7413" s="42"/>
      <c r="GP7413" s="42"/>
      <c r="GQ7413" s="42"/>
      <c r="GR7413" s="42"/>
      <c r="GS7413" s="42"/>
      <c r="GT7413" s="42"/>
    </row>
    <row r="7414" spans="32:202" x14ac:dyDescent="0.35">
      <c r="AF7414" s="42"/>
      <c r="AG7414" s="42"/>
      <c r="EX7414" s="42"/>
      <c r="EY7414" s="42"/>
      <c r="GP7414" s="42"/>
      <c r="GQ7414" s="42"/>
      <c r="GR7414" s="42"/>
      <c r="GS7414" s="42"/>
      <c r="GT7414" s="42"/>
    </row>
    <row r="7415" spans="32:202" x14ac:dyDescent="0.35">
      <c r="AF7415" s="42"/>
      <c r="AG7415" s="42"/>
      <c r="EX7415" s="42"/>
      <c r="EY7415" s="42"/>
      <c r="GP7415" s="42"/>
      <c r="GQ7415" s="42"/>
      <c r="GR7415" s="42"/>
      <c r="GS7415" s="42"/>
      <c r="GT7415" s="42"/>
    </row>
    <row r="7416" spans="32:202" x14ac:dyDescent="0.35">
      <c r="AF7416" s="42"/>
      <c r="AG7416" s="42"/>
      <c r="EX7416" s="42"/>
      <c r="EY7416" s="42"/>
      <c r="GP7416" s="42"/>
      <c r="GQ7416" s="42"/>
      <c r="GR7416" s="42"/>
      <c r="GS7416" s="42"/>
      <c r="GT7416" s="42"/>
    </row>
    <row r="7417" spans="32:202" x14ac:dyDescent="0.35">
      <c r="AF7417" s="42"/>
      <c r="AG7417" s="42"/>
      <c r="EX7417" s="42"/>
      <c r="EY7417" s="42"/>
      <c r="GP7417" s="42"/>
      <c r="GQ7417" s="42"/>
      <c r="GR7417" s="42"/>
      <c r="GS7417" s="42"/>
      <c r="GT7417" s="42"/>
    </row>
    <row r="7418" spans="32:202" x14ac:dyDescent="0.35">
      <c r="AF7418" s="42"/>
      <c r="AG7418" s="42"/>
      <c r="EX7418" s="42"/>
      <c r="EY7418" s="42"/>
      <c r="GP7418" s="42"/>
      <c r="GQ7418" s="42"/>
      <c r="GR7418" s="42"/>
      <c r="GS7418" s="42"/>
      <c r="GT7418" s="42"/>
    </row>
    <row r="7419" spans="32:202" x14ac:dyDescent="0.35">
      <c r="AF7419" s="42"/>
      <c r="AG7419" s="42"/>
      <c r="EX7419" s="42"/>
      <c r="EY7419" s="42"/>
      <c r="GP7419" s="42"/>
      <c r="GQ7419" s="42"/>
      <c r="GR7419" s="42"/>
      <c r="GS7419" s="42"/>
      <c r="GT7419" s="42"/>
    </row>
    <row r="7420" spans="32:202" x14ac:dyDescent="0.35">
      <c r="AF7420" s="42"/>
      <c r="AG7420" s="42"/>
      <c r="EX7420" s="42"/>
      <c r="EY7420" s="42"/>
      <c r="GP7420" s="42"/>
      <c r="GQ7420" s="42"/>
      <c r="GR7420" s="42"/>
      <c r="GS7420" s="42"/>
      <c r="GT7420" s="42"/>
    </row>
    <row r="7421" spans="32:202" x14ac:dyDescent="0.35">
      <c r="AF7421" s="42"/>
      <c r="AG7421" s="42"/>
      <c r="EX7421" s="42"/>
      <c r="EY7421" s="42"/>
      <c r="GP7421" s="42"/>
      <c r="GQ7421" s="42"/>
      <c r="GR7421" s="42"/>
      <c r="GS7421" s="42"/>
      <c r="GT7421" s="42"/>
    </row>
    <row r="7422" spans="32:202" x14ac:dyDescent="0.35">
      <c r="AF7422" s="42"/>
      <c r="AG7422" s="42"/>
      <c r="EX7422" s="42"/>
      <c r="EY7422" s="42"/>
      <c r="GP7422" s="42"/>
      <c r="GQ7422" s="42"/>
      <c r="GR7422" s="42"/>
      <c r="GS7422" s="42"/>
      <c r="GT7422" s="42"/>
    </row>
    <row r="7423" spans="32:202" x14ac:dyDescent="0.35">
      <c r="AF7423" s="42"/>
      <c r="AG7423" s="42"/>
      <c r="EX7423" s="42"/>
      <c r="EY7423" s="42"/>
      <c r="GP7423" s="42"/>
      <c r="GQ7423" s="42"/>
      <c r="GR7423" s="42"/>
      <c r="GS7423" s="42"/>
      <c r="GT7423" s="42"/>
    </row>
    <row r="7424" spans="32:202" x14ac:dyDescent="0.35">
      <c r="AF7424" s="42"/>
      <c r="AG7424" s="42"/>
      <c r="EX7424" s="42"/>
      <c r="EY7424" s="42"/>
      <c r="GP7424" s="42"/>
      <c r="GQ7424" s="42"/>
      <c r="GR7424" s="42"/>
      <c r="GS7424" s="42"/>
      <c r="GT7424" s="42"/>
    </row>
    <row r="7425" spans="32:202" x14ac:dyDescent="0.35">
      <c r="AF7425" s="42"/>
      <c r="AG7425" s="42"/>
      <c r="EX7425" s="42"/>
      <c r="EY7425" s="42"/>
      <c r="GP7425" s="42"/>
      <c r="GQ7425" s="42"/>
      <c r="GR7425" s="42"/>
      <c r="GS7425" s="42"/>
      <c r="GT7425" s="42"/>
    </row>
    <row r="7426" spans="32:202" x14ac:dyDescent="0.35">
      <c r="AF7426" s="42"/>
      <c r="AG7426" s="42"/>
      <c r="EX7426" s="42"/>
      <c r="EY7426" s="42"/>
      <c r="GP7426" s="42"/>
      <c r="GQ7426" s="42"/>
      <c r="GR7426" s="42"/>
      <c r="GS7426" s="42"/>
      <c r="GT7426" s="42"/>
    </row>
    <row r="7427" spans="32:202" x14ac:dyDescent="0.35">
      <c r="AF7427" s="42"/>
      <c r="AG7427" s="42"/>
      <c r="EX7427" s="42"/>
      <c r="EY7427" s="42"/>
      <c r="GP7427" s="42"/>
      <c r="GQ7427" s="42"/>
      <c r="GR7427" s="42"/>
      <c r="GS7427" s="42"/>
      <c r="GT7427" s="42"/>
    </row>
    <row r="7428" spans="32:202" x14ac:dyDescent="0.35">
      <c r="AF7428" s="42"/>
      <c r="AG7428" s="42"/>
      <c r="EX7428" s="42"/>
      <c r="EY7428" s="42"/>
      <c r="GP7428" s="42"/>
      <c r="GQ7428" s="42"/>
      <c r="GR7428" s="42"/>
      <c r="GS7428" s="42"/>
      <c r="GT7428" s="42"/>
    </row>
    <row r="7429" spans="32:202" x14ac:dyDescent="0.35">
      <c r="AF7429" s="42"/>
      <c r="AG7429" s="42"/>
      <c r="EX7429" s="42"/>
      <c r="EY7429" s="42"/>
      <c r="GP7429" s="42"/>
      <c r="GQ7429" s="42"/>
      <c r="GR7429" s="42"/>
      <c r="GS7429" s="42"/>
      <c r="GT7429" s="42"/>
    </row>
    <row r="7430" spans="32:202" x14ac:dyDescent="0.35">
      <c r="AF7430" s="42"/>
      <c r="AG7430" s="42"/>
      <c r="EX7430" s="42"/>
      <c r="EY7430" s="42"/>
      <c r="GP7430" s="42"/>
      <c r="GQ7430" s="42"/>
      <c r="GR7430" s="42"/>
      <c r="GS7430" s="42"/>
      <c r="GT7430" s="42"/>
    </row>
    <row r="7431" spans="32:202" x14ac:dyDescent="0.35">
      <c r="AF7431" s="42"/>
      <c r="AG7431" s="42"/>
      <c r="EX7431" s="42"/>
      <c r="EY7431" s="42"/>
      <c r="GP7431" s="42"/>
      <c r="GQ7431" s="42"/>
      <c r="GR7431" s="42"/>
      <c r="GS7431" s="42"/>
      <c r="GT7431" s="42"/>
    </row>
    <row r="7432" spans="32:202" x14ac:dyDescent="0.35">
      <c r="AF7432" s="42"/>
      <c r="AG7432" s="42"/>
      <c r="EX7432" s="42"/>
      <c r="EY7432" s="42"/>
      <c r="GP7432" s="42"/>
      <c r="GQ7432" s="42"/>
      <c r="GR7432" s="42"/>
      <c r="GS7432" s="42"/>
      <c r="GT7432" s="42"/>
    </row>
    <row r="7433" spans="32:202" x14ac:dyDescent="0.35">
      <c r="AF7433" s="42"/>
      <c r="AG7433" s="42"/>
      <c r="EX7433" s="42"/>
      <c r="EY7433" s="42"/>
      <c r="GP7433" s="42"/>
      <c r="GQ7433" s="42"/>
      <c r="GR7433" s="42"/>
      <c r="GS7433" s="42"/>
      <c r="GT7433" s="42"/>
    </row>
    <row r="7434" spans="32:202" x14ac:dyDescent="0.35">
      <c r="AF7434" s="42"/>
      <c r="AG7434" s="42"/>
      <c r="EX7434" s="42"/>
      <c r="EY7434" s="42"/>
      <c r="GP7434" s="42"/>
      <c r="GQ7434" s="42"/>
      <c r="GR7434" s="42"/>
      <c r="GS7434" s="42"/>
      <c r="GT7434" s="42"/>
    </row>
    <row r="7435" spans="32:202" x14ac:dyDescent="0.35">
      <c r="AF7435" s="42"/>
      <c r="AG7435" s="42"/>
      <c r="EX7435" s="42"/>
      <c r="EY7435" s="42"/>
      <c r="GP7435" s="42"/>
      <c r="GQ7435" s="42"/>
      <c r="GR7435" s="42"/>
      <c r="GS7435" s="42"/>
      <c r="GT7435" s="42"/>
    </row>
    <row r="7436" spans="32:202" x14ac:dyDescent="0.35">
      <c r="AF7436" s="42"/>
      <c r="AG7436" s="42"/>
      <c r="EX7436" s="42"/>
      <c r="EY7436" s="42"/>
      <c r="GP7436" s="42"/>
      <c r="GQ7436" s="42"/>
      <c r="GR7436" s="42"/>
      <c r="GS7436" s="42"/>
      <c r="GT7436" s="42"/>
    </row>
    <row r="7437" spans="32:202" x14ac:dyDescent="0.35">
      <c r="AF7437" s="42"/>
      <c r="AG7437" s="42"/>
      <c r="EX7437" s="42"/>
      <c r="EY7437" s="42"/>
      <c r="GP7437" s="42"/>
      <c r="GQ7437" s="42"/>
      <c r="GR7437" s="42"/>
      <c r="GS7437" s="42"/>
      <c r="GT7437" s="42"/>
    </row>
    <row r="7438" spans="32:202" x14ac:dyDescent="0.35">
      <c r="AF7438" s="42"/>
      <c r="AG7438" s="42"/>
      <c r="EX7438" s="42"/>
      <c r="EY7438" s="42"/>
      <c r="GP7438" s="42"/>
      <c r="GQ7438" s="42"/>
      <c r="GR7438" s="42"/>
      <c r="GS7438" s="42"/>
      <c r="GT7438" s="42"/>
    </row>
    <row r="7439" spans="32:202" x14ac:dyDescent="0.35">
      <c r="AF7439" s="42"/>
      <c r="AG7439" s="42"/>
      <c r="EX7439" s="42"/>
      <c r="EY7439" s="42"/>
      <c r="GP7439" s="42"/>
      <c r="GQ7439" s="42"/>
      <c r="GR7439" s="42"/>
      <c r="GS7439" s="42"/>
      <c r="GT7439" s="42"/>
    </row>
    <row r="7440" spans="32:202" x14ac:dyDescent="0.35">
      <c r="AF7440" s="42"/>
      <c r="AG7440" s="42"/>
      <c r="EX7440" s="42"/>
      <c r="EY7440" s="42"/>
      <c r="GP7440" s="42"/>
      <c r="GQ7440" s="42"/>
      <c r="GR7440" s="42"/>
      <c r="GS7440" s="42"/>
      <c r="GT7440" s="42"/>
    </row>
    <row r="7441" spans="32:202" x14ac:dyDescent="0.35">
      <c r="AF7441" s="42"/>
      <c r="AG7441" s="42"/>
      <c r="EX7441" s="42"/>
      <c r="EY7441" s="42"/>
      <c r="GP7441" s="42"/>
      <c r="GQ7441" s="42"/>
      <c r="GR7441" s="42"/>
      <c r="GS7441" s="42"/>
      <c r="GT7441" s="42"/>
    </row>
    <row r="7442" spans="32:202" x14ac:dyDescent="0.35">
      <c r="AF7442" s="42"/>
      <c r="AG7442" s="42"/>
      <c r="EX7442" s="42"/>
      <c r="EY7442" s="42"/>
      <c r="GP7442" s="42"/>
      <c r="GQ7442" s="42"/>
      <c r="GR7442" s="42"/>
      <c r="GS7442" s="42"/>
      <c r="GT7442" s="42"/>
    </row>
    <row r="7443" spans="32:202" x14ac:dyDescent="0.35">
      <c r="AF7443" s="42"/>
      <c r="AG7443" s="42"/>
      <c r="EX7443" s="42"/>
      <c r="EY7443" s="42"/>
      <c r="GP7443" s="42"/>
      <c r="GQ7443" s="42"/>
      <c r="GR7443" s="42"/>
      <c r="GS7443" s="42"/>
      <c r="GT7443" s="42"/>
    </row>
    <row r="7444" spans="32:202" x14ac:dyDescent="0.35">
      <c r="AF7444" s="42"/>
      <c r="AG7444" s="42"/>
      <c r="EX7444" s="42"/>
      <c r="EY7444" s="42"/>
      <c r="GP7444" s="42"/>
      <c r="GQ7444" s="42"/>
      <c r="GR7444" s="42"/>
      <c r="GS7444" s="42"/>
      <c r="GT7444" s="42"/>
    </row>
    <row r="7445" spans="32:202" x14ac:dyDescent="0.35">
      <c r="AF7445" s="42"/>
      <c r="AG7445" s="42"/>
      <c r="EX7445" s="42"/>
      <c r="EY7445" s="42"/>
      <c r="GP7445" s="42"/>
      <c r="GQ7445" s="42"/>
      <c r="GR7445" s="42"/>
      <c r="GS7445" s="42"/>
      <c r="GT7445" s="42"/>
    </row>
    <row r="7446" spans="32:202" x14ac:dyDescent="0.35">
      <c r="AF7446" s="42"/>
      <c r="AG7446" s="42"/>
      <c r="EX7446" s="42"/>
      <c r="EY7446" s="42"/>
      <c r="GP7446" s="42"/>
      <c r="GQ7446" s="42"/>
      <c r="GR7446" s="42"/>
      <c r="GS7446" s="42"/>
      <c r="GT7446" s="42"/>
    </row>
    <row r="7447" spans="32:202" x14ac:dyDescent="0.35">
      <c r="AF7447" s="42"/>
      <c r="AG7447" s="42"/>
      <c r="EX7447" s="42"/>
      <c r="EY7447" s="42"/>
      <c r="GP7447" s="42"/>
      <c r="GQ7447" s="42"/>
      <c r="GR7447" s="42"/>
      <c r="GS7447" s="42"/>
      <c r="GT7447" s="42"/>
    </row>
    <row r="7448" spans="32:202" x14ac:dyDescent="0.35">
      <c r="AF7448" s="42"/>
      <c r="AG7448" s="42"/>
      <c r="EX7448" s="42"/>
      <c r="EY7448" s="42"/>
      <c r="GP7448" s="42"/>
      <c r="GQ7448" s="42"/>
      <c r="GR7448" s="42"/>
      <c r="GS7448" s="42"/>
      <c r="GT7448" s="42"/>
    </row>
    <row r="7449" spans="32:202" x14ac:dyDescent="0.35">
      <c r="AF7449" s="42"/>
      <c r="AG7449" s="42"/>
      <c r="EX7449" s="42"/>
      <c r="EY7449" s="42"/>
      <c r="GP7449" s="42"/>
      <c r="GQ7449" s="42"/>
      <c r="GR7449" s="42"/>
      <c r="GS7449" s="42"/>
      <c r="GT7449" s="42"/>
    </row>
    <row r="7450" spans="32:202" x14ac:dyDescent="0.35">
      <c r="AF7450" s="42"/>
      <c r="AG7450" s="42"/>
      <c r="EX7450" s="42"/>
      <c r="EY7450" s="42"/>
      <c r="GP7450" s="42"/>
      <c r="GQ7450" s="42"/>
      <c r="GR7450" s="42"/>
      <c r="GS7450" s="42"/>
      <c r="GT7450" s="42"/>
    </row>
    <row r="7451" spans="32:202" x14ac:dyDescent="0.35">
      <c r="AF7451" s="42"/>
      <c r="AG7451" s="42"/>
      <c r="EX7451" s="42"/>
      <c r="EY7451" s="42"/>
      <c r="GP7451" s="42"/>
      <c r="GQ7451" s="42"/>
      <c r="GR7451" s="42"/>
      <c r="GS7451" s="42"/>
      <c r="GT7451" s="42"/>
    </row>
    <row r="7452" spans="32:202" x14ac:dyDescent="0.35">
      <c r="AF7452" s="42"/>
      <c r="AG7452" s="42"/>
      <c r="EX7452" s="42"/>
      <c r="EY7452" s="42"/>
      <c r="GP7452" s="42"/>
      <c r="GQ7452" s="42"/>
      <c r="GR7452" s="42"/>
      <c r="GS7452" s="42"/>
      <c r="GT7452" s="42"/>
    </row>
    <row r="7453" spans="32:202" x14ac:dyDescent="0.35">
      <c r="AF7453" s="42"/>
      <c r="AG7453" s="42"/>
      <c r="EX7453" s="42"/>
      <c r="EY7453" s="42"/>
      <c r="GP7453" s="42"/>
      <c r="GQ7453" s="42"/>
      <c r="GR7453" s="42"/>
      <c r="GS7453" s="42"/>
      <c r="GT7453" s="42"/>
    </row>
    <row r="7454" spans="32:202" x14ac:dyDescent="0.35">
      <c r="AF7454" s="42"/>
      <c r="AG7454" s="42"/>
      <c r="EX7454" s="42"/>
      <c r="EY7454" s="42"/>
      <c r="GP7454" s="42"/>
      <c r="GQ7454" s="42"/>
      <c r="GR7454" s="42"/>
      <c r="GS7454" s="42"/>
      <c r="GT7454" s="42"/>
    </row>
    <row r="7455" spans="32:202" x14ac:dyDescent="0.35">
      <c r="AF7455" s="42"/>
      <c r="AG7455" s="42"/>
      <c r="EX7455" s="42"/>
      <c r="EY7455" s="42"/>
      <c r="GP7455" s="42"/>
      <c r="GQ7455" s="42"/>
      <c r="GR7455" s="42"/>
      <c r="GS7455" s="42"/>
      <c r="GT7455" s="42"/>
    </row>
    <row r="7456" spans="32:202" x14ac:dyDescent="0.35">
      <c r="AF7456" s="42"/>
      <c r="AG7456" s="42"/>
      <c r="EX7456" s="42"/>
      <c r="EY7456" s="42"/>
      <c r="GP7456" s="42"/>
      <c r="GQ7456" s="42"/>
      <c r="GR7456" s="42"/>
      <c r="GS7456" s="42"/>
      <c r="GT7456" s="42"/>
    </row>
    <row r="7457" spans="32:202" x14ac:dyDescent="0.35">
      <c r="AF7457" s="42"/>
      <c r="AG7457" s="42"/>
      <c r="EX7457" s="42"/>
      <c r="EY7457" s="42"/>
      <c r="GP7457" s="42"/>
      <c r="GQ7457" s="42"/>
      <c r="GR7457" s="42"/>
      <c r="GS7457" s="42"/>
      <c r="GT7457" s="42"/>
    </row>
    <row r="7458" spans="32:202" x14ac:dyDescent="0.35">
      <c r="AF7458" s="42"/>
      <c r="AG7458" s="42"/>
      <c r="EX7458" s="42"/>
      <c r="EY7458" s="42"/>
      <c r="GP7458" s="42"/>
      <c r="GQ7458" s="42"/>
      <c r="GR7458" s="42"/>
      <c r="GS7458" s="42"/>
      <c r="GT7458" s="42"/>
    </row>
    <row r="7459" spans="32:202" x14ac:dyDescent="0.35">
      <c r="AF7459" s="42"/>
      <c r="AG7459" s="42"/>
      <c r="EX7459" s="42"/>
      <c r="EY7459" s="42"/>
      <c r="GP7459" s="42"/>
      <c r="GQ7459" s="42"/>
      <c r="GR7459" s="42"/>
      <c r="GS7459" s="42"/>
      <c r="GT7459" s="42"/>
    </row>
    <row r="7460" spans="32:202" x14ac:dyDescent="0.35">
      <c r="AF7460" s="42"/>
      <c r="AG7460" s="42"/>
      <c r="EX7460" s="42"/>
      <c r="EY7460" s="42"/>
      <c r="GP7460" s="42"/>
      <c r="GQ7460" s="42"/>
      <c r="GR7460" s="42"/>
      <c r="GS7460" s="42"/>
      <c r="GT7460" s="42"/>
    </row>
    <row r="7461" spans="32:202" x14ac:dyDescent="0.35">
      <c r="AF7461" s="42"/>
      <c r="AG7461" s="42"/>
      <c r="EX7461" s="42"/>
      <c r="EY7461" s="42"/>
      <c r="GP7461" s="42"/>
      <c r="GQ7461" s="42"/>
      <c r="GR7461" s="42"/>
      <c r="GS7461" s="42"/>
      <c r="GT7461" s="42"/>
    </row>
    <row r="7462" spans="32:202" x14ac:dyDescent="0.35">
      <c r="AF7462" s="42"/>
      <c r="AG7462" s="42"/>
      <c r="EX7462" s="42"/>
      <c r="EY7462" s="42"/>
      <c r="GP7462" s="42"/>
      <c r="GQ7462" s="42"/>
      <c r="GR7462" s="42"/>
      <c r="GS7462" s="42"/>
      <c r="GT7462" s="42"/>
    </row>
    <row r="7463" spans="32:202" x14ac:dyDescent="0.35">
      <c r="AF7463" s="42"/>
      <c r="AG7463" s="42"/>
      <c r="EX7463" s="42"/>
      <c r="EY7463" s="42"/>
      <c r="GP7463" s="42"/>
      <c r="GQ7463" s="42"/>
      <c r="GR7463" s="42"/>
      <c r="GS7463" s="42"/>
      <c r="GT7463" s="42"/>
    </row>
    <row r="7464" spans="32:202" x14ac:dyDescent="0.35">
      <c r="AF7464" s="42"/>
      <c r="AG7464" s="42"/>
      <c r="EX7464" s="42"/>
      <c r="EY7464" s="42"/>
      <c r="GP7464" s="42"/>
      <c r="GQ7464" s="42"/>
      <c r="GR7464" s="42"/>
      <c r="GS7464" s="42"/>
      <c r="GT7464" s="42"/>
    </row>
    <row r="7465" spans="32:202" x14ac:dyDescent="0.35">
      <c r="AF7465" s="42"/>
      <c r="AG7465" s="42"/>
      <c r="EX7465" s="42"/>
      <c r="EY7465" s="42"/>
      <c r="GP7465" s="42"/>
      <c r="GQ7465" s="42"/>
      <c r="GR7465" s="42"/>
      <c r="GS7465" s="42"/>
      <c r="GT7465" s="42"/>
    </row>
    <row r="7466" spans="32:202" x14ac:dyDescent="0.35">
      <c r="AF7466" s="42"/>
      <c r="AG7466" s="42"/>
      <c r="EX7466" s="42"/>
      <c r="EY7466" s="42"/>
      <c r="GP7466" s="42"/>
      <c r="GQ7466" s="42"/>
      <c r="GR7466" s="42"/>
      <c r="GS7466" s="42"/>
      <c r="GT7466" s="42"/>
    </row>
    <row r="7467" spans="32:202" x14ac:dyDescent="0.35">
      <c r="AF7467" s="42"/>
      <c r="AG7467" s="42"/>
      <c r="EX7467" s="42"/>
      <c r="EY7467" s="42"/>
      <c r="GP7467" s="42"/>
      <c r="GQ7467" s="42"/>
      <c r="GR7467" s="42"/>
      <c r="GS7467" s="42"/>
      <c r="GT7467" s="42"/>
    </row>
    <row r="7468" spans="32:202" x14ac:dyDescent="0.35">
      <c r="AF7468" s="42"/>
      <c r="AG7468" s="42"/>
      <c r="EX7468" s="42"/>
      <c r="EY7468" s="42"/>
      <c r="GP7468" s="42"/>
      <c r="GQ7468" s="42"/>
      <c r="GR7468" s="42"/>
      <c r="GS7468" s="42"/>
      <c r="GT7468" s="42"/>
    </row>
    <row r="7469" spans="32:202" x14ac:dyDescent="0.35">
      <c r="AF7469" s="42"/>
      <c r="AG7469" s="42"/>
      <c r="EX7469" s="42"/>
      <c r="EY7469" s="42"/>
      <c r="GP7469" s="42"/>
      <c r="GQ7469" s="42"/>
      <c r="GR7469" s="42"/>
      <c r="GS7469" s="42"/>
      <c r="GT7469" s="42"/>
    </row>
    <row r="7470" spans="32:202" x14ac:dyDescent="0.35">
      <c r="AF7470" s="42"/>
      <c r="AG7470" s="42"/>
      <c r="EX7470" s="42"/>
      <c r="EY7470" s="42"/>
      <c r="GP7470" s="42"/>
      <c r="GQ7470" s="42"/>
      <c r="GR7470" s="42"/>
      <c r="GS7470" s="42"/>
      <c r="GT7470" s="42"/>
    </row>
    <row r="7471" spans="32:202" x14ac:dyDescent="0.35">
      <c r="AF7471" s="42"/>
      <c r="AG7471" s="42"/>
      <c r="EX7471" s="42"/>
      <c r="EY7471" s="42"/>
      <c r="GP7471" s="42"/>
      <c r="GQ7471" s="42"/>
      <c r="GR7471" s="42"/>
      <c r="GS7471" s="42"/>
      <c r="GT7471" s="42"/>
    </row>
    <row r="7472" spans="32:202" x14ac:dyDescent="0.35">
      <c r="AF7472" s="42"/>
      <c r="AG7472" s="42"/>
      <c r="EX7472" s="42"/>
      <c r="EY7472" s="42"/>
      <c r="GP7472" s="42"/>
      <c r="GQ7472" s="42"/>
      <c r="GR7472" s="42"/>
      <c r="GS7472" s="42"/>
      <c r="GT7472" s="42"/>
    </row>
    <row r="7473" spans="32:202" x14ac:dyDescent="0.35">
      <c r="AF7473" s="42"/>
      <c r="AG7473" s="42"/>
      <c r="EX7473" s="42"/>
      <c r="EY7473" s="42"/>
      <c r="GP7473" s="42"/>
      <c r="GQ7473" s="42"/>
      <c r="GR7473" s="42"/>
      <c r="GS7473" s="42"/>
      <c r="GT7473" s="42"/>
    </row>
    <row r="7474" spans="32:202" x14ac:dyDescent="0.35">
      <c r="AF7474" s="42"/>
      <c r="AG7474" s="42"/>
      <c r="EX7474" s="42"/>
      <c r="EY7474" s="42"/>
      <c r="GP7474" s="42"/>
      <c r="GQ7474" s="42"/>
      <c r="GR7474" s="42"/>
      <c r="GS7474" s="42"/>
      <c r="GT7474" s="42"/>
    </row>
    <row r="7475" spans="32:202" x14ac:dyDescent="0.35">
      <c r="AF7475" s="42"/>
      <c r="AG7475" s="42"/>
      <c r="EX7475" s="42"/>
      <c r="EY7475" s="42"/>
      <c r="GP7475" s="42"/>
      <c r="GQ7475" s="42"/>
      <c r="GR7475" s="42"/>
      <c r="GS7475" s="42"/>
      <c r="GT7475" s="42"/>
    </row>
    <row r="7476" spans="32:202" x14ac:dyDescent="0.35">
      <c r="AF7476" s="42"/>
      <c r="AG7476" s="42"/>
      <c r="EX7476" s="42"/>
      <c r="EY7476" s="42"/>
      <c r="GP7476" s="42"/>
      <c r="GQ7476" s="42"/>
      <c r="GR7476" s="42"/>
      <c r="GS7476" s="42"/>
      <c r="GT7476" s="42"/>
    </row>
    <row r="7477" spans="32:202" x14ac:dyDescent="0.35">
      <c r="AF7477" s="42"/>
      <c r="AG7477" s="42"/>
      <c r="EX7477" s="42"/>
      <c r="EY7477" s="42"/>
      <c r="GP7477" s="42"/>
      <c r="GQ7477" s="42"/>
      <c r="GR7477" s="42"/>
      <c r="GS7477" s="42"/>
      <c r="GT7477" s="42"/>
    </row>
    <row r="7478" spans="32:202" x14ac:dyDescent="0.35">
      <c r="AF7478" s="42"/>
      <c r="AG7478" s="42"/>
      <c r="EX7478" s="42"/>
      <c r="EY7478" s="42"/>
      <c r="GP7478" s="42"/>
      <c r="GQ7478" s="42"/>
      <c r="GR7478" s="42"/>
      <c r="GS7478" s="42"/>
      <c r="GT7478" s="42"/>
    </row>
    <row r="7479" spans="32:202" x14ac:dyDescent="0.35">
      <c r="AF7479" s="42"/>
      <c r="AG7479" s="42"/>
      <c r="EX7479" s="42"/>
      <c r="EY7479" s="42"/>
      <c r="GP7479" s="42"/>
      <c r="GQ7479" s="42"/>
      <c r="GR7479" s="42"/>
      <c r="GS7479" s="42"/>
      <c r="GT7479" s="42"/>
    </row>
    <row r="7480" spans="32:202" x14ac:dyDescent="0.35">
      <c r="AF7480" s="42"/>
      <c r="AG7480" s="42"/>
      <c r="EX7480" s="42"/>
      <c r="EY7480" s="42"/>
      <c r="GP7480" s="42"/>
      <c r="GQ7480" s="42"/>
      <c r="GR7480" s="42"/>
      <c r="GS7480" s="42"/>
      <c r="GT7480" s="42"/>
    </row>
    <row r="7481" spans="32:202" x14ac:dyDescent="0.35">
      <c r="AF7481" s="42"/>
      <c r="AG7481" s="42"/>
      <c r="EX7481" s="42"/>
      <c r="EY7481" s="42"/>
      <c r="GP7481" s="42"/>
      <c r="GQ7481" s="42"/>
      <c r="GR7481" s="42"/>
      <c r="GS7481" s="42"/>
      <c r="GT7481" s="42"/>
    </row>
    <row r="7482" spans="32:202" x14ac:dyDescent="0.35">
      <c r="AF7482" s="42"/>
      <c r="AG7482" s="42"/>
      <c r="EX7482" s="42"/>
      <c r="EY7482" s="42"/>
      <c r="GP7482" s="42"/>
      <c r="GQ7482" s="42"/>
      <c r="GR7482" s="42"/>
      <c r="GS7482" s="42"/>
      <c r="GT7482" s="42"/>
    </row>
    <row r="7483" spans="32:202" x14ac:dyDescent="0.35">
      <c r="AF7483" s="42"/>
      <c r="AG7483" s="42"/>
      <c r="EX7483" s="42"/>
      <c r="EY7483" s="42"/>
      <c r="GP7483" s="42"/>
      <c r="GQ7483" s="42"/>
      <c r="GR7483" s="42"/>
      <c r="GS7483" s="42"/>
      <c r="GT7483" s="42"/>
    </row>
    <row r="7484" spans="32:202" x14ac:dyDescent="0.35">
      <c r="AF7484" s="42"/>
      <c r="AG7484" s="42"/>
      <c r="EX7484" s="42"/>
      <c r="EY7484" s="42"/>
      <c r="GP7484" s="42"/>
      <c r="GQ7484" s="42"/>
      <c r="GR7484" s="42"/>
      <c r="GS7484" s="42"/>
      <c r="GT7484" s="42"/>
    </row>
    <row r="7485" spans="32:202" x14ac:dyDescent="0.35">
      <c r="AF7485" s="42"/>
      <c r="AG7485" s="42"/>
      <c r="EX7485" s="42"/>
      <c r="EY7485" s="42"/>
      <c r="GP7485" s="42"/>
      <c r="GQ7485" s="42"/>
      <c r="GR7485" s="42"/>
      <c r="GS7485" s="42"/>
      <c r="GT7485" s="42"/>
    </row>
    <row r="7486" spans="32:202" x14ac:dyDescent="0.35">
      <c r="AF7486" s="42"/>
      <c r="AG7486" s="42"/>
      <c r="EX7486" s="42"/>
      <c r="EY7486" s="42"/>
      <c r="GP7486" s="42"/>
      <c r="GQ7486" s="42"/>
      <c r="GR7486" s="42"/>
      <c r="GS7486" s="42"/>
      <c r="GT7486" s="42"/>
    </row>
    <row r="7487" spans="32:202" x14ac:dyDescent="0.35">
      <c r="AF7487" s="42"/>
      <c r="AG7487" s="42"/>
      <c r="EX7487" s="42"/>
      <c r="EY7487" s="42"/>
      <c r="GP7487" s="42"/>
      <c r="GQ7487" s="42"/>
      <c r="GR7487" s="42"/>
      <c r="GS7487" s="42"/>
      <c r="GT7487" s="42"/>
    </row>
    <row r="7488" spans="32:202" x14ac:dyDescent="0.35">
      <c r="AF7488" s="42"/>
      <c r="AG7488" s="42"/>
      <c r="EX7488" s="42"/>
      <c r="EY7488" s="42"/>
      <c r="GP7488" s="42"/>
      <c r="GQ7488" s="42"/>
      <c r="GR7488" s="42"/>
      <c r="GS7488" s="42"/>
      <c r="GT7488" s="42"/>
    </row>
    <row r="7489" spans="32:202" x14ac:dyDescent="0.35">
      <c r="AF7489" s="42"/>
      <c r="AG7489" s="42"/>
      <c r="EX7489" s="42"/>
      <c r="EY7489" s="42"/>
      <c r="GP7489" s="42"/>
      <c r="GQ7489" s="42"/>
      <c r="GR7489" s="42"/>
      <c r="GS7489" s="42"/>
      <c r="GT7489" s="42"/>
    </row>
    <row r="7490" spans="32:202" x14ac:dyDescent="0.35">
      <c r="AF7490" s="42"/>
      <c r="AG7490" s="42"/>
      <c r="EX7490" s="42"/>
      <c r="EY7490" s="42"/>
      <c r="GP7490" s="42"/>
      <c r="GQ7490" s="42"/>
      <c r="GR7490" s="42"/>
      <c r="GS7490" s="42"/>
      <c r="GT7490" s="42"/>
    </row>
    <row r="7491" spans="32:202" x14ac:dyDescent="0.35">
      <c r="AF7491" s="42"/>
      <c r="AG7491" s="42"/>
      <c r="EX7491" s="42"/>
      <c r="EY7491" s="42"/>
      <c r="GP7491" s="42"/>
      <c r="GQ7491" s="42"/>
      <c r="GR7491" s="42"/>
      <c r="GS7491" s="42"/>
      <c r="GT7491" s="42"/>
    </row>
    <row r="7492" spans="32:202" x14ac:dyDescent="0.35">
      <c r="AF7492" s="42"/>
      <c r="AG7492" s="42"/>
      <c r="EX7492" s="42"/>
      <c r="EY7492" s="42"/>
      <c r="GP7492" s="42"/>
      <c r="GQ7492" s="42"/>
      <c r="GR7492" s="42"/>
      <c r="GS7492" s="42"/>
      <c r="GT7492" s="42"/>
    </row>
    <row r="7493" spans="32:202" x14ac:dyDescent="0.35">
      <c r="AF7493" s="42"/>
      <c r="AG7493" s="42"/>
      <c r="EX7493" s="42"/>
      <c r="EY7493" s="42"/>
      <c r="GP7493" s="42"/>
      <c r="GQ7493" s="42"/>
      <c r="GR7493" s="42"/>
      <c r="GS7493" s="42"/>
      <c r="GT7493" s="42"/>
    </row>
    <row r="7494" spans="32:202" x14ac:dyDescent="0.35">
      <c r="AF7494" s="42"/>
      <c r="AG7494" s="42"/>
      <c r="EX7494" s="42"/>
      <c r="EY7494" s="42"/>
      <c r="GP7494" s="42"/>
      <c r="GQ7494" s="42"/>
      <c r="GR7494" s="42"/>
      <c r="GS7494" s="42"/>
      <c r="GT7494" s="42"/>
    </row>
    <row r="7495" spans="32:202" x14ac:dyDescent="0.35">
      <c r="AF7495" s="42"/>
      <c r="AG7495" s="42"/>
      <c r="EX7495" s="42"/>
      <c r="EY7495" s="42"/>
      <c r="GP7495" s="42"/>
      <c r="GQ7495" s="42"/>
      <c r="GR7495" s="42"/>
      <c r="GS7495" s="42"/>
      <c r="GT7495" s="42"/>
    </row>
    <row r="7496" spans="32:202" x14ac:dyDescent="0.35">
      <c r="AF7496" s="42"/>
      <c r="AG7496" s="42"/>
      <c r="EX7496" s="42"/>
      <c r="EY7496" s="42"/>
      <c r="GP7496" s="42"/>
      <c r="GQ7496" s="42"/>
      <c r="GR7496" s="42"/>
      <c r="GS7496" s="42"/>
      <c r="GT7496" s="42"/>
    </row>
    <row r="7497" spans="32:202" x14ac:dyDescent="0.35">
      <c r="AF7497" s="42"/>
      <c r="AG7497" s="42"/>
      <c r="EX7497" s="42"/>
      <c r="EY7497" s="42"/>
      <c r="GP7497" s="42"/>
      <c r="GQ7497" s="42"/>
      <c r="GR7497" s="42"/>
      <c r="GS7497" s="42"/>
      <c r="GT7497" s="42"/>
    </row>
    <row r="7498" spans="32:202" x14ac:dyDescent="0.35">
      <c r="AF7498" s="42"/>
      <c r="AG7498" s="42"/>
      <c r="EX7498" s="42"/>
      <c r="EY7498" s="42"/>
      <c r="GP7498" s="42"/>
      <c r="GQ7498" s="42"/>
      <c r="GR7498" s="42"/>
      <c r="GS7498" s="42"/>
      <c r="GT7498" s="42"/>
    </row>
    <row r="7499" spans="32:202" x14ac:dyDescent="0.35">
      <c r="AF7499" s="42"/>
      <c r="AG7499" s="42"/>
      <c r="EX7499" s="42"/>
      <c r="EY7499" s="42"/>
      <c r="GP7499" s="42"/>
      <c r="GQ7499" s="42"/>
      <c r="GR7499" s="42"/>
      <c r="GS7499" s="42"/>
      <c r="GT7499" s="42"/>
    </row>
    <row r="7500" spans="32:202" x14ac:dyDescent="0.35">
      <c r="AF7500" s="42"/>
      <c r="AG7500" s="42"/>
      <c r="EX7500" s="42"/>
      <c r="EY7500" s="42"/>
      <c r="GP7500" s="42"/>
      <c r="GQ7500" s="42"/>
      <c r="GR7500" s="42"/>
      <c r="GS7500" s="42"/>
      <c r="GT7500" s="42"/>
    </row>
    <row r="7501" spans="32:202" x14ac:dyDescent="0.35">
      <c r="AF7501" s="42"/>
      <c r="AG7501" s="42"/>
      <c r="EX7501" s="42"/>
      <c r="EY7501" s="42"/>
      <c r="GP7501" s="42"/>
      <c r="GQ7501" s="42"/>
      <c r="GR7501" s="42"/>
      <c r="GS7501" s="42"/>
      <c r="GT7501" s="42"/>
    </row>
    <row r="7502" spans="32:202" x14ac:dyDescent="0.35">
      <c r="AF7502" s="42"/>
      <c r="AG7502" s="42"/>
      <c r="EX7502" s="42"/>
      <c r="EY7502" s="42"/>
      <c r="GP7502" s="42"/>
      <c r="GQ7502" s="42"/>
      <c r="GR7502" s="42"/>
      <c r="GS7502" s="42"/>
      <c r="GT7502" s="42"/>
    </row>
    <row r="7503" spans="32:202" x14ac:dyDescent="0.35">
      <c r="AF7503" s="42"/>
      <c r="AG7503" s="42"/>
      <c r="EX7503" s="42"/>
      <c r="EY7503" s="42"/>
      <c r="GP7503" s="42"/>
      <c r="GQ7503" s="42"/>
      <c r="GR7503" s="42"/>
      <c r="GS7503" s="42"/>
      <c r="GT7503" s="42"/>
    </row>
    <row r="7504" spans="32:202" x14ac:dyDescent="0.35">
      <c r="AF7504" s="42"/>
      <c r="AG7504" s="42"/>
      <c r="EX7504" s="42"/>
      <c r="EY7504" s="42"/>
      <c r="GP7504" s="42"/>
      <c r="GQ7504" s="42"/>
      <c r="GR7504" s="42"/>
      <c r="GS7504" s="42"/>
      <c r="GT7504" s="42"/>
    </row>
    <row r="7505" spans="32:202" x14ac:dyDescent="0.35">
      <c r="AF7505" s="42"/>
      <c r="AG7505" s="42"/>
      <c r="EX7505" s="42"/>
      <c r="EY7505" s="42"/>
      <c r="GP7505" s="42"/>
      <c r="GQ7505" s="42"/>
      <c r="GR7505" s="42"/>
      <c r="GS7505" s="42"/>
      <c r="GT7505" s="42"/>
    </row>
    <row r="7506" spans="32:202" x14ac:dyDescent="0.35">
      <c r="AF7506" s="42"/>
      <c r="AG7506" s="42"/>
      <c r="EX7506" s="42"/>
      <c r="EY7506" s="42"/>
      <c r="GP7506" s="42"/>
      <c r="GQ7506" s="42"/>
      <c r="GR7506" s="42"/>
      <c r="GS7506" s="42"/>
      <c r="GT7506" s="42"/>
    </row>
    <row r="7507" spans="32:202" x14ac:dyDescent="0.35">
      <c r="AF7507" s="42"/>
      <c r="AG7507" s="42"/>
      <c r="EX7507" s="42"/>
      <c r="EY7507" s="42"/>
      <c r="GP7507" s="42"/>
      <c r="GQ7507" s="42"/>
      <c r="GR7507" s="42"/>
      <c r="GS7507" s="42"/>
      <c r="GT7507" s="42"/>
    </row>
    <row r="7508" spans="32:202" x14ac:dyDescent="0.35">
      <c r="AF7508" s="42"/>
      <c r="AG7508" s="42"/>
      <c r="EX7508" s="42"/>
      <c r="EY7508" s="42"/>
      <c r="GP7508" s="42"/>
      <c r="GQ7508" s="42"/>
      <c r="GR7508" s="42"/>
      <c r="GS7508" s="42"/>
      <c r="GT7508" s="42"/>
    </row>
    <row r="7509" spans="32:202" x14ac:dyDescent="0.35">
      <c r="AF7509" s="42"/>
      <c r="AG7509" s="42"/>
      <c r="EX7509" s="42"/>
      <c r="EY7509" s="42"/>
      <c r="GP7509" s="42"/>
      <c r="GQ7509" s="42"/>
      <c r="GR7509" s="42"/>
      <c r="GS7509" s="42"/>
      <c r="GT7509" s="42"/>
    </row>
    <row r="7510" spans="32:202" x14ac:dyDescent="0.35">
      <c r="AF7510" s="42"/>
      <c r="AG7510" s="42"/>
      <c r="EX7510" s="42"/>
      <c r="EY7510" s="42"/>
      <c r="GP7510" s="42"/>
      <c r="GQ7510" s="42"/>
      <c r="GR7510" s="42"/>
      <c r="GS7510" s="42"/>
      <c r="GT7510" s="42"/>
    </row>
    <row r="7511" spans="32:202" x14ac:dyDescent="0.35">
      <c r="AF7511" s="42"/>
      <c r="AG7511" s="42"/>
      <c r="EX7511" s="42"/>
      <c r="EY7511" s="42"/>
      <c r="GP7511" s="42"/>
      <c r="GQ7511" s="42"/>
      <c r="GR7511" s="42"/>
      <c r="GS7511" s="42"/>
      <c r="GT7511" s="42"/>
    </row>
    <row r="7512" spans="32:202" x14ac:dyDescent="0.35">
      <c r="AF7512" s="42"/>
      <c r="AG7512" s="42"/>
      <c r="EX7512" s="42"/>
      <c r="EY7512" s="42"/>
      <c r="GP7512" s="42"/>
      <c r="GQ7512" s="42"/>
      <c r="GR7512" s="42"/>
      <c r="GS7512" s="42"/>
      <c r="GT7512" s="42"/>
    </row>
    <row r="7513" spans="32:202" x14ac:dyDescent="0.35">
      <c r="AF7513" s="42"/>
      <c r="AG7513" s="42"/>
      <c r="EX7513" s="42"/>
      <c r="EY7513" s="42"/>
      <c r="GP7513" s="42"/>
      <c r="GQ7513" s="42"/>
      <c r="GR7513" s="42"/>
      <c r="GS7513" s="42"/>
      <c r="GT7513" s="42"/>
    </row>
    <row r="7514" spans="32:202" x14ac:dyDescent="0.35">
      <c r="AF7514" s="42"/>
      <c r="AG7514" s="42"/>
      <c r="EX7514" s="42"/>
      <c r="EY7514" s="42"/>
      <c r="GP7514" s="42"/>
      <c r="GQ7514" s="42"/>
      <c r="GR7514" s="42"/>
      <c r="GS7514" s="42"/>
      <c r="GT7514" s="42"/>
    </row>
    <row r="7515" spans="32:202" x14ac:dyDescent="0.35">
      <c r="AF7515" s="42"/>
      <c r="AG7515" s="42"/>
      <c r="EX7515" s="42"/>
      <c r="EY7515" s="42"/>
      <c r="GP7515" s="42"/>
      <c r="GQ7515" s="42"/>
      <c r="GR7515" s="42"/>
      <c r="GS7515" s="42"/>
      <c r="GT7515" s="42"/>
    </row>
    <row r="7516" spans="32:202" x14ac:dyDescent="0.35">
      <c r="AF7516" s="42"/>
      <c r="AG7516" s="42"/>
      <c r="EX7516" s="42"/>
      <c r="EY7516" s="42"/>
      <c r="GP7516" s="42"/>
      <c r="GQ7516" s="42"/>
      <c r="GR7516" s="42"/>
      <c r="GS7516" s="42"/>
      <c r="GT7516" s="42"/>
    </row>
    <row r="7517" spans="32:202" x14ac:dyDescent="0.35">
      <c r="AF7517" s="42"/>
      <c r="AG7517" s="42"/>
      <c r="EX7517" s="42"/>
      <c r="EY7517" s="42"/>
      <c r="GP7517" s="42"/>
      <c r="GQ7517" s="42"/>
      <c r="GR7517" s="42"/>
      <c r="GS7517" s="42"/>
      <c r="GT7517" s="42"/>
    </row>
    <row r="7518" spans="32:202" x14ac:dyDescent="0.35">
      <c r="AF7518" s="42"/>
      <c r="AG7518" s="42"/>
      <c r="EX7518" s="42"/>
      <c r="EY7518" s="42"/>
      <c r="GP7518" s="42"/>
      <c r="GQ7518" s="42"/>
      <c r="GR7518" s="42"/>
      <c r="GS7518" s="42"/>
      <c r="GT7518" s="42"/>
    </row>
    <row r="7519" spans="32:202" x14ac:dyDescent="0.35">
      <c r="AF7519" s="42"/>
      <c r="AG7519" s="42"/>
      <c r="EX7519" s="42"/>
      <c r="EY7519" s="42"/>
      <c r="GP7519" s="42"/>
      <c r="GQ7519" s="42"/>
      <c r="GR7519" s="42"/>
      <c r="GS7519" s="42"/>
      <c r="GT7519" s="42"/>
    </row>
    <row r="7520" spans="32:202" x14ac:dyDescent="0.35">
      <c r="AF7520" s="42"/>
      <c r="AG7520" s="42"/>
      <c r="EX7520" s="42"/>
      <c r="EY7520" s="42"/>
      <c r="GP7520" s="42"/>
      <c r="GQ7520" s="42"/>
      <c r="GR7520" s="42"/>
      <c r="GS7520" s="42"/>
      <c r="GT7520" s="42"/>
    </row>
    <row r="7521" spans="32:202" x14ac:dyDescent="0.35">
      <c r="AF7521" s="42"/>
      <c r="AG7521" s="42"/>
      <c r="EX7521" s="42"/>
      <c r="EY7521" s="42"/>
      <c r="GP7521" s="42"/>
      <c r="GQ7521" s="42"/>
      <c r="GR7521" s="42"/>
      <c r="GS7521" s="42"/>
      <c r="GT7521" s="42"/>
    </row>
    <row r="7522" spans="32:202" x14ac:dyDescent="0.35">
      <c r="AF7522" s="42"/>
      <c r="AG7522" s="42"/>
      <c r="EX7522" s="42"/>
      <c r="EY7522" s="42"/>
      <c r="GP7522" s="42"/>
      <c r="GQ7522" s="42"/>
      <c r="GR7522" s="42"/>
      <c r="GS7522" s="42"/>
      <c r="GT7522" s="42"/>
    </row>
    <row r="7523" spans="32:202" x14ac:dyDescent="0.35">
      <c r="AF7523" s="42"/>
      <c r="AG7523" s="42"/>
      <c r="EX7523" s="42"/>
      <c r="EY7523" s="42"/>
      <c r="GP7523" s="42"/>
      <c r="GQ7523" s="42"/>
      <c r="GR7523" s="42"/>
      <c r="GS7523" s="42"/>
      <c r="GT7523" s="42"/>
    </row>
    <row r="7524" spans="32:202" x14ac:dyDescent="0.35">
      <c r="AF7524" s="42"/>
      <c r="AG7524" s="42"/>
      <c r="EX7524" s="42"/>
      <c r="EY7524" s="42"/>
      <c r="GP7524" s="42"/>
      <c r="GQ7524" s="42"/>
      <c r="GR7524" s="42"/>
      <c r="GS7524" s="42"/>
      <c r="GT7524" s="42"/>
    </row>
    <row r="7525" spans="32:202" x14ac:dyDescent="0.35">
      <c r="AF7525" s="42"/>
      <c r="AG7525" s="42"/>
      <c r="EX7525" s="42"/>
      <c r="EY7525" s="42"/>
      <c r="GP7525" s="42"/>
      <c r="GQ7525" s="42"/>
      <c r="GR7525" s="42"/>
      <c r="GS7525" s="42"/>
      <c r="GT7525" s="42"/>
    </row>
    <row r="7526" spans="32:202" x14ac:dyDescent="0.35">
      <c r="AF7526" s="42"/>
      <c r="AG7526" s="42"/>
      <c r="EX7526" s="42"/>
      <c r="EY7526" s="42"/>
      <c r="GP7526" s="42"/>
      <c r="GQ7526" s="42"/>
      <c r="GR7526" s="42"/>
      <c r="GS7526" s="42"/>
      <c r="GT7526" s="42"/>
    </row>
    <row r="7527" spans="32:202" x14ac:dyDescent="0.35">
      <c r="AF7527" s="42"/>
      <c r="AG7527" s="42"/>
      <c r="EX7527" s="42"/>
      <c r="EY7527" s="42"/>
      <c r="GP7527" s="42"/>
      <c r="GQ7527" s="42"/>
      <c r="GR7527" s="42"/>
      <c r="GS7527" s="42"/>
      <c r="GT7527" s="42"/>
    </row>
    <row r="7528" spans="32:202" x14ac:dyDescent="0.35">
      <c r="AF7528" s="42"/>
      <c r="AG7528" s="42"/>
      <c r="EX7528" s="42"/>
      <c r="EY7528" s="42"/>
      <c r="GP7528" s="42"/>
      <c r="GQ7528" s="42"/>
      <c r="GR7528" s="42"/>
      <c r="GS7528" s="42"/>
      <c r="GT7528" s="42"/>
    </row>
    <row r="7529" spans="32:202" x14ac:dyDescent="0.35">
      <c r="AF7529" s="42"/>
      <c r="AG7529" s="42"/>
      <c r="EX7529" s="42"/>
      <c r="EY7529" s="42"/>
      <c r="GP7529" s="42"/>
      <c r="GQ7529" s="42"/>
      <c r="GR7529" s="42"/>
      <c r="GS7529" s="42"/>
      <c r="GT7529" s="42"/>
    </row>
    <row r="7530" spans="32:202" x14ac:dyDescent="0.35">
      <c r="AF7530" s="42"/>
      <c r="AG7530" s="42"/>
      <c r="EX7530" s="42"/>
      <c r="EY7530" s="42"/>
      <c r="GP7530" s="42"/>
      <c r="GQ7530" s="42"/>
      <c r="GR7530" s="42"/>
      <c r="GS7530" s="42"/>
      <c r="GT7530" s="42"/>
    </row>
    <row r="7531" spans="32:202" x14ac:dyDescent="0.35">
      <c r="AF7531" s="42"/>
      <c r="AG7531" s="42"/>
      <c r="EX7531" s="42"/>
      <c r="EY7531" s="42"/>
      <c r="GP7531" s="42"/>
      <c r="GQ7531" s="42"/>
      <c r="GR7531" s="42"/>
      <c r="GS7531" s="42"/>
      <c r="GT7531" s="42"/>
    </row>
    <row r="7532" spans="32:202" x14ac:dyDescent="0.35">
      <c r="AF7532" s="42"/>
      <c r="AG7532" s="42"/>
      <c r="EX7532" s="42"/>
      <c r="EY7532" s="42"/>
      <c r="GP7532" s="42"/>
      <c r="GQ7532" s="42"/>
      <c r="GR7532" s="42"/>
      <c r="GS7532" s="42"/>
      <c r="GT7532" s="42"/>
    </row>
    <row r="7533" spans="32:202" x14ac:dyDescent="0.35">
      <c r="AF7533" s="42"/>
      <c r="AG7533" s="42"/>
      <c r="EX7533" s="42"/>
      <c r="EY7533" s="42"/>
      <c r="GP7533" s="42"/>
      <c r="GQ7533" s="42"/>
      <c r="GR7533" s="42"/>
      <c r="GS7533" s="42"/>
      <c r="GT7533" s="42"/>
    </row>
    <row r="7534" spans="32:202" x14ac:dyDescent="0.35">
      <c r="AF7534" s="42"/>
      <c r="AG7534" s="42"/>
      <c r="EX7534" s="42"/>
      <c r="EY7534" s="42"/>
      <c r="GP7534" s="42"/>
      <c r="GQ7534" s="42"/>
      <c r="GR7534" s="42"/>
      <c r="GS7534" s="42"/>
      <c r="GT7534" s="42"/>
    </row>
    <row r="7535" spans="32:202" x14ac:dyDescent="0.35">
      <c r="AF7535" s="42"/>
      <c r="AG7535" s="42"/>
      <c r="EX7535" s="42"/>
      <c r="EY7535" s="42"/>
      <c r="GP7535" s="42"/>
      <c r="GQ7535" s="42"/>
      <c r="GR7535" s="42"/>
      <c r="GS7535" s="42"/>
      <c r="GT7535" s="42"/>
    </row>
    <row r="7536" spans="32:202" x14ac:dyDescent="0.35">
      <c r="AF7536" s="42"/>
      <c r="AG7536" s="42"/>
      <c r="EX7536" s="42"/>
      <c r="EY7536" s="42"/>
      <c r="GP7536" s="42"/>
      <c r="GQ7536" s="42"/>
      <c r="GR7536" s="42"/>
      <c r="GS7536" s="42"/>
      <c r="GT7536" s="42"/>
    </row>
    <row r="7537" spans="32:202" x14ac:dyDescent="0.35">
      <c r="AF7537" s="42"/>
      <c r="AG7537" s="42"/>
      <c r="EX7537" s="42"/>
      <c r="EY7537" s="42"/>
      <c r="GP7537" s="42"/>
      <c r="GQ7537" s="42"/>
      <c r="GR7537" s="42"/>
      <c r="GS7537" s="42"/>
      <c r="GT7537" s="42"/>
    </row>
    <row r="7538" spans="32:202" x14ac:dyDescent="0.35">
      <c r="AF7538" s="42"/>
      <c r="AG7538" s="42"/>
      <c r="EX7538" s="42"/>
      <c r="EY7538" s="42"/>
      <c r="GP7538" s="42"/>
      <c r="GQ7538" s="42"/>
      <c r="GR7538" s="42"/>
      <c r="GS7538" s="42"/>
      <c r="GT7538" s="42"/>
    </row>
    <row r="7539" spans="32:202" x14ac:dyDescent="0.35">
      <c r="AF7539" s="42"/>
      <c r="AG7539" s="42"/>
      <c r="EX7539" s="42"/>
      <c r="EY7539" s="42"/>
      <c r="GP7539" s="42"/>
      <c r="GQ7539" s="42"/>
      <c r="GR7539" s="42"/>
      <c r="GS7539" s="42"/>
      <c r="GT7539" s="42"/>
    </row>
    <row r="7540" spans="32:202" x14ac:dyDescent="0.35">
      <c r="AF7540" s="42"/>
      <c r="AG7540" s="42"/>
      <c r="EX7540" s="42"/>
      <c r="EY7540" s="42"/>
      <c r="GP7540" s="42"/>
      <c r="GQ7540" s="42"/>
      <c r="GR7540" s="42"/>
      <c r="GS7540" s="42"/>
      <c r="GT7540" s="42"/>
    </row>
    <row r="7541" spans="32:202" x14ac:dyDescent="0.35">
      <c r="AF7541" s="42"/>
      <c r="AG7541" s="42"/>
      <c r="EX7541" s="42"/>
      <c r="EY7541" s="42"/>
      <c r="GP7541" s="42"/>
      <c r="GQ7541" s="42"/>
      <c r="GR7541" s="42"/>
      <c r="GS7541" s="42"/>
      <c r="GT7541" s="42"/>
    </row>
    <row r="7542" spans="32:202" x14ac:dyDescent="0.35">
      <c r="AF7542" s="42"/>
      <c r="AG7542" s="42"/>
      <c r="EX7542" s="42"/>
      <c r="EY7542" s="42"/>
      <c r="GP7542" s="42"/>
      <c r="GQ7542" s="42"/>
      <c r="GR7542" s="42"/>
      <c r="GS7542" s="42"/>
      <c r="GT7542" s="42"/>
    </row>
    <row r="7543" spans="32:202" x14ac:dyDescent="0.35">
      <c r="AF7543" s="42"/>
      <c r="AG7543" s="42"/>
      <c r="EX7543" s="42"/>
      <c r="EY7543" s="42"/>
      <c r="GP7543" s="42"/>
      <c r="GQ7543" s="42"/>
      <c r="GR7543" s="42"/>
      <c r="GS7543" s="42"/>
      <c r="GT7543" s="42"/>
    </row>
    <row r="7544" spans="32:202" x14ac:dyDescent="0.35">
      <c r="AF7544" s="42"/>
      <c r="AG7544" s="42"/>
      <c r="EX7544" s="42"/>
      <c r="EY7544" s="42"/>
      <c r="GP7544" s="42"/>
      <c r="GQ7544" s="42"/>
      <c r="GR7544" s="42"/>
      <c r="GS7544" s="42"/>
      <c r="GT7544" s="42"/>
    </row>
    <row r="7545" spans="32:202" x14ac:dyDescent="0.35">
      <c r="AF7545" s="42"/>
      <c r="AG7545" s="42"/>
      <c r="EX7545" s="42"/>
      <c r="EY7545" s="42"/>
      <c r="GP7545" s="42"/>
      <c r="GQ7545" s="42"/>
      <c r="GR7545" s="42"/>
      <c r="GS7545" s="42"/>
      <c r="GT7545" s="42"/>
    </row>
    <row r="7546" spans="32:202" x14ac:dyDescent="0.35">
      <c r="AF7546" s="42"/>
      <c r="AG7546" s="42"/>
      <c r="EX7546" s="42"/>
      <c r="EY7546" s="42"/>
      <c r="GP7546" s="42"/>
      <c r="GQ7546" s="42"/>
      <c r="GR7546" s="42"/>
      <c r="GS7546" s="42"/>
      <c r="GT7546" s="42"/>
    </row>
    <row r="7547" spans="32:202" x14ac:dyDescent="0.35">
      <c r="AF7547" s="42"/>
      <c r="AG7547" s="42"/>
      <c r="EX7547" s="42"/>
      <c r="EY7547" s="42"/>
      <c r="GP7547" s="42"/>
      <c r="GQ7547" s="42"/>
      <c r="GR7547" s="42"/>
      <c r="GS7547" s="42"/>
      <c r="GT7547" s="42"/>
    </row>
    <row r="7548" spans="32:202" x14ac:dyDescent="0.35">
      <c r="AF7548" s="42"/>
      <c r="AG7548" s="42"/>
      <c r="EX7548" s="42"/>
      <c r="EY7548" s="42"/>
      <c r="GP7548" s="42"/>
      <c r="GQ7548" s="42"/>
      <c r="GR7548" s="42"/>
      <c r="GS7548" s="42"/>
      <c r="GT7548" s="42"/>
    </row>
    <row r="7549" spans="32:202" x14ac:dyDescent="0.35">
      <c r="AF7549" s="42"/>
      <c r="AG7549" s="42"/>
      <c r="EX7549" s="42"/>
      <c r="EY7549" s="42"/>
      <c r="GP7549" s="42"/>
      <c r="GQ7549" s="42"/>
      <c r="GR7549" s="42"/>
      <c r="GS7549" s="42"/>
      <c r="GT7549" s="42"/>
    </row>
    <row r="7550" spans="32:202" x14ac:dyDescent="0.35">
      <c r="AF7550" s="42"/>
      <c r="AG7550" s="42"/>
      <c r="EX7550" s="42"/>
      <c r="EY7550" s="42"/>
      <c r="GP7550" s="42"/>
      <c r="GQ7550" s="42"/>
      <c r="GR7550" s="42"/>
      <c r="GS7550" s="42"/>
      <c r="GT7550" s="42"/>
    </row>
    <row r="7551" spans="32:202" x14ac:dyDescent="0.35">
      <c r="AF7551" s="42"/>
      <c r="AG7551" s="42"/>
      <c r="EX7551" s="42"/>
      <c r="EY7551" s="42"/>
      <c r="GP7551" s="42"/>
      <c r="GQ7551" s="42"/>
      <c r="GR7551" s="42"/>
      <c r="GS7551" s="42"/>
      <c r="GT7551" s="42"/>
    </row>
    <row r="7552" spans="32:202" x14ac:dyDescent="0.35">
      <c r="AF7552" s="42"/>
      <c r="AG7552" s="42"/>
      <c r="EX7552" s="42"/>
      <c r="EY7552" s="42"/>
      <c r="GP7552" s="42"/>
      <c r="GQ7552" s="42"/>
      <c r="GR7552" s="42"/>
      <c r="GS7552" s="42"/>
      <c r="GT7552" s="42"/>
    </row>
    <row r="7553" spans="32:202" x14ac:dyDescent="0.35">
      <c r="AF7553" s="42"/>
      <c r="AG7553" s="42"/>
      <c r="EX7553" s="42"/>
      <c r="EY7553" s="42"/>
      <c r="GP7553" s="42"/>
      <c r="GQ7553" s="42"/>
      <c r="GR7553" s="42"/>
      <c r="GS7553" s="42"/>
      <c r="GT7553" s="42"/>
    </row>
    <row r="7554" spans="32:202" x14ac:dyDescent="0.35">
      <c r="AF7554" s="42"/>
      <c r="AG7554" s="42"/>
      <c r="EX7554" s="42"/>
      <c r="EY7554" s="42"/>
      <c r="GP7554" s="42"/>
      <c r="GQ7554" s="42"/>
      <c r="GR7554" s="42"/>
      <c r="GS7554" s="42"/>
      <c r="GT7554" s="42"/>
    </row>
    <row r="7555" spans="32:202" x14ac:dyDescent="0.35">
      <c r="AF7555" s="42"/>
      <c r="AG7555" s="42"/>
      <c r="EX7555" s="42"/>
      <c r="EY7555" s="42"/>
      <c r="GP7555" s="42"/>
      <c r="GQ7555" s="42"/>
      <c r="GR7555" s="42"/>
      <c r="GS7555" s="42"/>
      <c r="GT7555" s="42"/>
    </row>
    <row r="7556" spans="32:202" x14ac:dyDescent="0.35">
      <c r="AF7556" s="42"/>
      <c r="AG7556" s="42"/>
      <c r="EX7556" s="42"/>
      <c r="EY7556" s="42"/>
      <c r="GP7556" s="42"/>
      <c r="GQ7556" s="42"/>
      <c r="GR7556" s="42"/>
      <c r="GS7556" s="42"/>
      <c r="GT7556" s="42"/>
    </row>
    <row r="7557" spans="32:202" x14ac:dyDescent="0.35">
      <c r="AF7557" s="42"/>
      <c r="AG7557" s="42"/>
      <c r="EX7557" s="42"/>
      <c r="EY7557" s="42"/>
      <c r="GP7557" s="42"/>
      <c r="GQ7557" s="42"/>
      <c r="GR7557" s="42"/>
      <c r="GS7557" s="42"/>
      <c r="GT7557" s="42"/>
    </row>
    <row r="7558" spans="32:202" x14ac:dyDescent="0.35">
      <c r="AF7558" s="42"/>
      <c r="AG7558" s="42"/>
      <c r="EX7558" s="42"/>
      <c r="EY7558" s="42"/>
      <c r="GP7558" s="42"/>
      <c r="GQ7558" s="42"/>
      <c r="GR7558" s="42"/>
      <c r="GS7558" s="42"/>
      <c r="GT7558" s="42"/>
    </row>
    <row r="7559" spans="32:202" x14ac:dyDescent="0.35">
      <c r="AF7559" s="42"/>
      <c r="AG7559" s="42"/>
      <c r="EX7559" s="42"/>
      <c r="EY7559" s="42"/>
      <c r="GP7559" s="42"/>
      <c r="GQ7559" s="42"/>
      <c r="GR7559" s="42"/>
      <c r="GS7559" s="42"/>
      <c r="GT7559" s="42"/>
    </row>
    <row r="7560" spans="32:202" x14ac:dyDescent="0.35">
      <c r="AF7560" s="42"/>
      <c r="AG7560" s="42"/>
      <c r="EX7560" s="42"/>
      <c r="EY7560" s="42"/>
      <c r="GP7560" s="42"/>
      <c r="GQ7560" s="42"/>
      <c r="GR7560" s="42"/>
      <c r="GS7560" s="42"/>
      <c r="GT7560" s="42"/>
    </row>
    <row r="7561" spans="32:202" x14ac:dyDescent="0.35">
      <c r="AF7561" s="42"/>
      <c r="AG7561" s="42"/>
      <c r="EX7561" s="42"/>
      <c r="EY7561" s="42"/>
      <c r="GP7561" s="42"/>
      <c r="GQ7561" s="42"/>
      <c r="GR7561" s="42"/>
      <c r="GS7561" s="42"/>
      <c r="GT7561" s="42"/>
    </row>
    <row r="7562" spans="32:202" x14ac:dyDescent="0.35">
      <c r="AF7562" s="42"/>
      <c r="AG7562" s="42"/>
      <c r="EX7562" s="42"/>
      <c r="EY7562" s="42"/>
      <c r="GP7562" s="42"/>
      <c r="GQ7562" s="42"/>
      <c r="GR7562" s="42"/>
      <c r="GS7562" s="42"/>
      <c r="GT7562" s="42"/>
    </row>
    <row r="7563" spans="32:202" x14ac:dyDescent="0.35">
      <c r="AF7563" s="42"/>
      <c r="AG7563" s="42"/>
      <c r="EX7563" s="42"/>
      <c r="EY7563" s="42"/>
      <c r="GP7563" s="42"/>
      <c r="GQ7563" s="42"/>
      <c r="GR7563" s="42"/>
      <c r="GS7563" s="42"/>
      <c r="GT7563" s="42"/>
    </row>
    <row r="7564" spans="32:202" x14ac:dyDescent="0.35">
      <c r="AF7564" s="42"/>
      <c r="AG7564" s="42"/>
      <c r="EX7564" s="42"/>
      <c r="EY7564" s="42"/>
      <c r="GP7564" s="42"/>
      <c r="GQ7564" s="42"/>
      <c r="GR7564" s="42"/>
      <c r="GS7564" s="42"/>
      <c r="GT7564" s="42"/>
    </row>
    <row r="7565" spans="32:202" x14ac:dyDescent="0.35">
      <c r="AF7565" s="42"/>
      <c r="AG7565" s="42"/>
      <c r="EX7565" s="42"/>
      <c r="EY7565" s="42"/>
      <c r="GP7565" s="42"/>
      <c r="GQ7565" s="42"/>
      <c r="GR7565" s="42"/>
      <c r="GS7565" s="42"/>
      <c r="GT7565" s="42"/>
    </row>
    <row r="7566" spans="32:202" x14ac:dyDescent="0.35">
      <c r="AF7566" s="42"/>
      <c r="AG7566" s="42"/>
      <c r="EX7566" s="42"/>
      <c r="EY7566" s="42"/>
      <c r="GP7566" s="42"/>
      <c r="GQ7566" s="42"/>
      <c r="GR7566" s="42"/>
      <c r="GS7566" s="42"/>
      <c r="GT7566" s="42"/>
    </row>
    <row r="7567" spans="32:202" x14ac:dyDescent="0.35">
      <c r="AF7567" s="42"/>
      <c r="AG7567" s="42"/>
      <c r="EX7567" s="42"/>
      <c r="EY7567" s="42"/>
      <c r="GP7567" s="42"/>
      <c r="GQ7567" s="42"/>
      <c r="GR7567" s="42"/>
      <c r="GS7567" s="42"/>
      <c r="GT7567" s="42"/>
    </row>
    <row r="7568" spans="32:202" x14ac:dyDescent="0.35">
      <c r="AF7568" s="42"/>
      <c r="AG7568" s="42"/>
      <c r="EX7568" s="42"/>
      <c r="EY7568" s="42"/>
      <c r="GP7568" s="42"/>
      <c r="GQ7568" s="42"/>
      <c r="GR7568" s="42"/>
      <c r="GS7568" s="42"/>
      <c r="GT7568" s="42"/>
    </row>
    <row r="7569" spans="32:202" x14ac:dyDescent="0.35">
      <c r="AF7569" s="42"/>
      <c r="AG7569" s="42"/>
      <c r="EX7569" s="42"/>
      <c r="EY7569" s="42"/>
      <c r="GP7569" s="42"/>
      <c r="GQ7569" s="42"/>
      <c r="GR7569" s="42"/>
      <c r="GS7569" s="42"/>
      <c r="GT7569" s="42"/>
    </row>
    <row r="7570" spans="32:202" x14ac:dyDescent="0.35">
      <c r="AF7570" s="42"/>
      <c r="AG7570" s="42"/>
      <c r="EX7570" s="42"/>
      <c r="EY7570" s="42"/>
      <c r="GP7570" s="42"/>
      <c r="GQ7570" s="42"/>
      <c r="GR7570" s="42"/>
      <c r="GS7570" s="42"/>
      <c r="GT7570" s="42"/>
    </row>
    <row r="7571" spans="32:202" x14ac:dyDescent="0.35">
      <c r="AF7571" s="42"/>
      <c r="AG7571" s="42"/>
      <c r="EX7571" s="42"/>
      <c r="EY7571" s="42"/>
      <c r="GP7571" s="42"/>
      <c r="GQ7571" s="42"/>
      <c r="GR7571" s="42"/>
      <c r="GS7571" s="42"/>
      <c r="GT7571" s="42"/>
    </row>
    <row r="7572" spans="32:202" x14ac:dyDescent="0.35">
      <c r="AF7572" s="42"/>
      <c r="AG7572" s="42"/>
      <c r="EX7572" s="42"/>
      <c r="EY7572" s="42"/>
      <c r="GP7572" s="42"/>
      <c r="GQ7572" s="42"/>
      <c r="GR7572" s="42"/>
      <c r="GS7572" s="42"/>
      <c r="GT7572" s="42"/>
    </row>
    <row r="7573" spans="32:202" x14ac:dyDescent="0.35">
      <c r="AF7573" s="42"/>
      <c r="AG7573" s="42"/>
      <c r="EX7573" s="42"/>
      <c r="EY7573" s="42"/>
      <c r="GP7573" s="42"/>
      <c r="GQ7573" s="42"/>
      <c r="GR7573" s="42"/>
      <c r="GS7573" s="42"/>
      <c r="GT7573" s="42"/>
    </row>
    <row r="7574" spans="32:202" x14ac:dyDescent="0.35">
      <c r="AF7574" s="42"/>
      <c r="AG7574" s="42"/>
      <c r="EX7574" s="42"/>
      <c r="EY7574" s="42"/>
      <c r="GP7574" s="42"/>
      <c r="GQ7574" s="42"/>
      <c r="GR7574" s="42"/>
      <c r="GS7574" s="42"/>
      <c r="GT7574" s="42"/>
    </row>
    <row r="7575" spans="32:202" x14ac:dyDescent="0.35">
      <c r="AF7575" s="42"/>
      <c r="AG7575" s="42"/>
      <c r="EX7575" s="42"/>
      <c r="EY7575" s="42"/>
      <c r="GP7575" s="42"/>
      <c r="GQ7575" s="42"/>
      <c r="GR7575" s="42"/>
      <c r="GS7575" s="42"/>
      <c r="GT7575" s="42"/>
    </row>
    <row r="7576" spans="32:202" x14ac:dyDescent="0.35">
      <c r="AF7576" s="42"/>
      <c r="AG7576" s="42"/>
      <c r="EX7576" s="42"/>
      <c r="EY7576" s="42"/>
      <c r="GP7576" s="42"/>
      <c r="GQ7576" s="42"/>
      <c r="GR7576" s="42"/>
      <c r="GS7576" s="42"/>
      <c r="GT7576" s="42"/>
    </row>
    <row r="7577" spans="32:202" x14ac:dyDescent="0.35">
      <c r="AF7577" s="42"/>
      <c r="AG7577" s="42"/>
      <c r="EX7577" s="42"/>
      <c r="EY7577" s="42"/>
      <c r="GP7577" s="42"/>
      <c r="GQ7577" s="42"/>
      <c r="GR7577" s="42"/>
      <c r="GS7577" s="42"/>
      <c r="GT7577" s="42"/>
    </row>
    <row r="7578" spans="32:202" x14ac:dyDescent="0.35">
      <c r="AF7578" s="42"/>
      <c r="AG7578" s="42"/>
      <c r="EX7578" s="42"/>
      <c r="EY7578" s="42"/>
      <c r="GP7578" s="42"/>
      <c r="GQ7578" s="42"/>
      <c r="GR7578" s="42"/>
      <c r="GS7578" s="42"/>
      <c r="GT7578" s="42"/>
    </row>
    <row r="7579" spans="32:202" x14ac:dyDescent="0.35">
      <c r="AF7579" s="42"/>
      <c r="AG7579" s="42"/>
      <c r="EX7579" s="42"/>
      <c r="EY7579" s="42"/>
      <c r="GP7579" s="42"/>
      <c r="GQ7579" s="42"/>
      <c r="GR7579" s="42"/>
      <c r="GS7579" s="42"/>
      <c r="GT7579" s="42"/>
    </row>
    <row r="7580" spans="32:202" x14ac:dyDescent="0.35">
      <c r="AF7580" s="42"/>
      <c r="AG7580" s="42"/>
      <c r="EX7580" s="42"/>
      <c r="EY7580" s="42"/>
      <c r="GP7580" s="42"/>
      <c r="GQ7580" s="42"/>
      <c r="GR7580" s="42"/>
      <c r="GS7580" s="42"/>
      <c r="GT7580" s="42"/>
    </row>
    <row r="7581" spans="32:202" x14ac:dyDescent="0.35">
      <c r="AF7581" s="42"/>
      <c r="AG7581" s="42"/>
      <c r="EX7581" s="42"/>
      <c r="EY7581" s="42"/>
      <c r="GP7581" s="42"/>
      <c r="GQ7581" s="42"/>
      <c r="GR7581" s="42"/>
      <c r="GS7581" s="42"/>
      <c r="GT7581" s="42"/>
    </row>
    <row r="7582" spans="32:202" x14ac:dyDescent="0.35">
      <c r="AF7582" s="42"/>
      <c r="AG7582" s="42"/>
      <c r="EX7582" s="42"/>
      <c r="EY7582" s="42"/>
      <c r="GP7582" s="42"/>
      <c r="GQ7582" s="42"/>
      <c r="GR7582" s="42"/>
      <c r="GS7582" s="42"/>
      <c r="GT7582" s="42"/>
    </row>
    <row r="7583" spans="32:202" x14ac:dyDescent="0.35">
      <c r="AF7583" s="42"/>
      <c r="AG7583" s="42"/>
      <c r="EX7583" s="42"/>
      <c r="EY7583" s="42"/>
      <c r="GP7583" s="42"/>
      <c r="GQ7583" s="42"/>
      <c r="GR7583" s="42"/>
      <c r="GS7583" s="42"/>
      <c r="GT7583" s="42"/>
    </row>
    <row r="7584" spans="32:202" x14ac:dyDescent="0.35">
      <c r="AF7584" s="42"/>
      <c r="AG7584" s="42"/>
      <c r="EX7584" s="42"/>
      <c r="EY7584" s="42"/>
      <c r="GP7584" s="42"/>
      <c r="GQ7584" s="42"/>
      <c r="GR7584" s="42"/>
      <c r="GS7584" s="42"/>
      <c r="GT7584" s="42"/>
    </row>
    <row r="7585" spans="32:202" x14ac:dyDescent="0.35">
      <c r="AF7585" s="42"/>
      <c r="AG7585" s="42"/>
      <c r="EX7585" s="42"/>
      <c r="EY7585" s="42"/>
      <c r="GP7585" s="42"/>
      <c r="GQ7585" s="42"/>
      <c r="GR7585" s="42"/>
      <c r="GS7585" s="42"/>
      <c r="GT7585" s="42"/>
    </row>
    <row r="7586" spans="32:202" x14ac:dyDescent="0.35">
      <c r="AF7586" s="42"/>
      <c r="AG7586" s="42"/>
      <c r="EX7586" s="42"/>
      <c r="EY7586" s="42"/>
      <c r="GP7586" s="42"/>
      <c r="GQ7586" s="42"/>
      <c r="GR7586" s="42"/>
      <c r="GS7586" s="42"/>
      <c r="GT7586" s="42"/>
    </row>
    <row r="7587" spans="32:202" x14ac:dyDescent="0.35">
      <c r="AF7587" s="42"/>
      <c r="AG7587" s="42"/>
      <c r="EX7587" s="42"/>
      <c r="EY7587" s="42"/>
      <c r="GP7587" s="42"/>
      <c r="GQ7587" s="42"/>
      <c r="GR7587" s="42"/>
      <c r="GS7587" s="42"/>
      <c r="GT7587" s="42"/>
    </row>
    <row r="7588" spans="32:202" x14ac:dyDescent="0.35">
      <c r="AF7588" s="42"/>
      <c r="AG7588" s="42"/>
      <c r="EX7588" s="42"/>
      <c r="EY7588" s="42"/>
      <c r="GP7588" s="42"/>
      <c r="GQ7588" s="42"/>
      <c r="GR7588" s="42"/>
      <c r="GS7588" s="42"/>
      <c r="GT7588" s="42"/>
    </row>
    <row r="7589" spans="32:202" x14ac:dyDescent="0.35">
      <c r="AF7589" s="42"/>
      <c r="AG7589" s="42"/>
      <c r="EX7589" s="42"/>
      <c r="EY7589" s="42"/>
      <c r="GP7589" s="42"/>
      <c r="GQ7589" s="42"/>
      <c r="GR7589" s="42"/>
      <c r="GS7589" s="42"/>
      <c r="GT7589" s="42"/>
    </row>
    <row r="7590" spans="32:202" x14ac:dyDescent="0.35">
      <c r="AF7590" s="42"/>
      <c r="AG7590" s="42"/>
      <c r="EX7590" s="42"/>
      <c r="EY7590" s="42"/>
      <c r="GP7590" s="42"/>
      <c r="GQ7590" s="42"/>
      <c r="GR7590" s="42"/>
      <c r="GS7590" s="42"/>
      <c r="GT7590" s="42"/>
    </row>
    <row r="7591" spans="32:202" x14ac:dyDescent="0.35">
      <c r="AF7591" s="42"/>
      <c r="AG7591" s="42"/>
      <c r="EX7591" s="42"/>
      <c r="EY7591" s="42"/>
      <c r="GP7591" s="42"/>
      <c r="GQ7591" s="42"/>
      <c r="GR7591" s="42"/>
      <c r="GS7591" s="42"/>
      <c r="GT7591" s="42"/>
    </row>
    <row r="7592" spans="32:202" x14ac:dyDescent="0.35">
      <c r="AF7592" s="42"/>
      <c r="AG7592" s="42"/>
      <c r="EX7592" s="42"/>
      <c r="EY7592" s="42"/>
      <c r="GP7592" s="42"/>
      <c r="GQ7592" s="42"/>
      <c r="GR7592" s="42"/>
      <c r="GS7592" s="42"/>
      <c r="GT7592" s="42"/>
    </row>
    <row r="7593" spans="32:202" x14ac:dyDescent="0.35">
      <c r="AF7593" s="42"/>
      <c r="AG7593" s="42"/>
      <c r="EX7593" s="42"/>
      <c r="EY7593" s="42"/>
      <c r="GP7593" s="42"/>
      <c r="GQ7593" s="42"/>
      <c r="GR7593" s="42"/>
      <c r="GS7593" s="42"/>
      <c r="GT7593" s="42"/>
    </row>
    <row r="7594" spans="32:202" x14ac:dyDescent="0.35">
      <c r="AF7594" s="42"/>
      <c r="AG7594" s="42"/>
      <c r="EX7594" s="42"/>
      <c r="EY7594" s="42"/>
      <c r="GP7594" s="42"/>
      <c r="GQ7594" s="42"/>
      <c r="GR7594" s="42"/>
      <c r="GS7594" s="42"/>
      <c r="GT7594" s="42"/>
    </row>
    <row r="7595" spans="32:202" x14ac:dyDescent="0.35">
      <c r="AF7595" s="42"/>
      <c r="AG7595" s="42"/>
      <c r="EX7595" s="42"/>
      <c r="EY7595" s="42"/>
      <c r="GP7595" s="42"/>
      <c r="GQ7595" s="42"/>
      <c r="GR7595" s="42"/>
      <c r="GS7595" s="42"/>
      <c r="GT7595" s="42"/>
    </row>
    <row r="7596" spans="32:202" x14ac:dyDescent="0.35">
      <c r="AF7596" s="42"/>
      <c r="AG7596" s="42"/>
      <c r="EX7596" s="42"/>
      <c r="EY7596" s="42"/>
      <c r="GP7596" s="42"/>
      <c r="GQ7596" s="42"/>
      <c r="GR7596" s="42"/>
      <c r="GS7596" s="42"/>
      <c r="GT7596" s="42"/>
    </row>
    <row r="7597" spans="32:202" x14ac:dyDescent="0.35">
      <c r="AF7597" s="42"/>
      <c r="AG7597" s="42"/>
      <c r="EX7597" s="42"/>
      <c r="EY7597" s="42"/>
      <c r="GP7597" s="42"/>
      <c r="GQ7597" s="42"/>
      <c r="GR7597" s="42"/>
      <c r="GS7597" s="42"/>
      <c r="GT7597" s="42"/>
    </row>
    <row r="7598" spans="32:202" x14ac:dyDescent="0.35">
      <c r="AF7598" s="42"/>
      <c r="AG7598" s="42"/>
      <c r="EX7598" s="42"/>
      <c r="EY7598" s="42"/>
      <c r="GP7598" s="42"/>
      <c r="GQ7598" s="42"/>
      <c r="GR7598" s="42"/>
      <c r="GS7598" s="42"/>
      <c r="GT7598" s="42"/>
    </row>
    <row r="7599" spans="32:202" x14ac:dyDescent="0.35">
      <c r="AF7599" s="42"/>
      <c r="AG7599" s="42"/>
      <c r="EX7599" s="42"/>
      <c r="EY7599" s="42"/>
      <c r="GP7599" s="42"/>
      <c r="GQ7599" s="42"/>
      <c r="GR7599" s="42"/>
      <c r="GS7599" s="42"/>
      <c r="GT7599" s="42"/>
    </row>
    <row r="7600" spans="32:202" x14ac:dyDescent="0.35">
      <c r="AF7600" s="42"/>
      <c r="AG7600" s="42"/>
      <c r="EX7600" s="42"/>
      <c r="EY7600" s="42"/>
      <c r="GP7600" s="42"/>
      <c r="GQ7600" s="42"/>
      <c r="GR7600" s="42"/>
      <c r="GS7600" s="42"/>
      <c r="GT7600" s="42"/>
    </row>
    <row r="7601" spans="32:202" x14ac:dyDescent="0.35">
      <c r="AF7601" s="42"/>
      <c r="AG7601" s="42"/>
      <c r="EX7601" s="42"/>
      <c r="EY7601" s="42"/>
      <c r="GP7601" s="42"/>
      <c r="GQ7601" s="42"/>
      <c r="GR7601" s="42"/>
      <c r="GS7601" s="42"/>
      <c r="GT7601" s="42"/>
    </row>
    <row r="7602" spans="32:202" x14ac:dyDescent="0.35">
      <c r="AF7602" s="42"/>
      <c r="AG7602" s="42"/>
      <c r="EX7602" s="42"/>
      <c r="EY7602" s="42"/>
      <c r="GP7602" s="42"/>
      <c r="GQ7602" s="42"/>
      <c r="GR7602" s="42"/>
      <c r="GS7602" s="42"/>
      <c r="GT7602" s="42"/>
    </row>
    <row r="7603" spans="32:202" x14ac:dyDescent="0.35">
      <c r="AF7603" s="42"/>
      <c r="AG7603" s="42"/>
      <c r="EX7603" s="42"/>
      <c r="EY7603" s="42"/>
      <c r="GP7603" s="42"/>
      <c r="GQ7603" s="42"/>
      <c r="GR7603" s="42"/>
      <c r="GS7603" s="42"/>
      <c r="GT7603" s="42"/>
    </row>
    <row r="7604" spans="32:202" x14ac:dyDescent="0.35">
      <c r="AF7604" s="42"/>
      <c r="AG7604" s="42"/>
      <c r="EX7604" s="42"/>
      <c r="EY7604" s="42"/>
      <c r="GP7604" s="42"/>
      <c r="GQ7604" s="42"/>
      <c r="GR7604" s="42"/>
      <c r="GS7604" s="42"/>
      <c r="GT7604" s="42"/>
    </row>
    <row r="7605" spans="32:202" x14ac:dyDescent="0.35">
      <c r="AF7605" s="42"/>
      <c r="AG7605" s="42"/>
      <c r="EX7605" s="42"/>
      <c r="EY7605" s="42"/>
      <c r="GP7605" s="42"/>
      <c r="GQ7605" s="42"/>
      <c r="GR7605" s="42"/>
      <c r="GS7605" s="42"/>
      <c r="GT7605" s="42"/>
    </row>
    <row r="7606" spans="32:202" x14ac:dyDescent="0.35">
      <c r="AF7606" s="42"/>
      <c r="AG7606" s="42"/>
      <c r="EX7606" s="42"/>
      <c r="EY7606" s="42"/>
      <c r="GP7606" s="42"/>
      <c r="GQ7606" s="42"/>
      <c r="GR7606" s="42"/>
      <c r="GS7606" s="42"/>
      <c r="GT7606" s="42"/>
    </row>
    <row r="7607" spans="32:202" x14ac:dyDescent="0.35">
      <c r="AF7607" s="42"/>
      <c r="AG7607" s="42"/>
      <c r="EX7607" s="42"/>
      <c r="EY7607" s="42"/>
      <c r="GP7607" s="42"/>
      <c r="GQ7607" s="42"/>
      <c r="GR7607" s="42"/>
      <c r="GS7607" s="42"/>
      <c r="GT7607" s="42"/>
    </row>
    <row r="7608" spans="32:202" x14ac:dyDescent="0.35">
      <c r="AF7608" s="42"/>
      <c r="AG7608" s="42"/>
      <c r="EX7608" s="42"/>
      <c r="EY7608" s="42"/>
      <c r="GP7608" s="42"/>
      <c r="GQ7608" s="42"/>
      <c r="GR7608" s="42"/>
      <c r="GS7608" s="42"/>
      <c r="GT7608" s="42"/>
    </row>
    <row r="7609" spans="32:202" x14ac:dyDescent="0.35">
      <c r="AF7609" s="42"/>
      <c r="AG7609" s="42"/>
      <c r="EX7609" s="42"/>
      <c r="EY7609" s="42"/>
      <c r="GP7609" s="42"/>
      <c r="GQ7609" s="42"/>
      <c r="GR7609" s="42"/>
      <c r="GS7609" s="42"/>
      <c r="GT7609" s="42"/>
    </row>
    <row r="7610" spans="32:202" x14ac:dyDescent="0.35">
      <c r="AF7610" s="42"/>
      <c r="AG7610" s="42"/>
      <c r="EX7610" s="42"/>
      <c r="EY7610" s="42"/>
      <c r="GP7610" s="42"/>
      <c r="GQ7610" s="42"/>
      <c r="GR7610" s="42"/>
      <c r="GS7610" s="42"/>
      <c r="GT7610" s="42"/>
    </row>
    <row r="7611" spans="32:202" x14ac:dyDescent="0.35">
      <c r="AF7611" s="42"/>
      <c r="AG7611" s="42"/>
      <c r="EX7611" s="42"/>
      <c r="EY7611" s="42"/>
      <c r="GP7611" s="42"/>
      <c r="GQ7611" s="42"/>
      <c r="GR7611" s="42"/>
      <c r="GS7611" s="42"/>
      <c r="GT7611" s="42"/>
    </row>
    <row r="7612" spans="32:202" x14ac:dyDescent="0.35">
      <c r="AF7612" s="42"/>
      <c r="AG7612" s="42"/>
      <c r="EX7612" s="42"/>
      <c r="EY7612" s="42"/>
      <c r="GP7612" s="42"/>
      <c r="GQ7612" s="42"/>
      <c r="GR7612" s="42"/>
      <c r="GS7612" s="42"/>
      <c r="GT7612" s="42"/>
    </row>
    <row r="7613" spans="32:202" x14ac:dyDescent="0.35">
      <c r="AF7613" s="42"/>
      <c r="AG7613" s="42"/>
      <c r="EX7613" s="42"/>
      <c r="EY7613" s="42"/>
      <c r="GP7613" s="42"/>
      <c r="GQ7613" s="42"/>
      <c r="GR7613" s="42"/>
      <c r="GS7613" s="42"/>
      <c r="GT7613" s="42"/>
    </row>
    <row r="7614" spans="32:202" x14ac:dyDescent="0.35">
      <c r="AF7614" s="42"/>
      <c r="AG7614" s="42"/>
      <c r="EX7614" s="42"/>
      <c r="EY7614" s="42"/>
      <c r="GP7614" s="42"/>
      <c r="GQ7614" s="42"/>
      <c r="GR7614" s="42"/>
      <c r="GS7614" s="42"/>
      <c r="GT7614" s="42"/>
    </row>
    <row r="7615" spans="32:202" x14ac:dyDescent="0.35">
      <c r="AF7615" s="42"/>
      <c r="AG7615" s="42"/>
      <c r="EX7615" s="42"/>
      <c r="EY7615" s="42"/>
      <c r="GP7615" s="42"/>
      <c r="GQ7615" s="42"/>
      <c r="GR7615" s="42"/>
      <c r="GS7615" s="42"/>
      <c r="GT7615" s="42"/>
    </row>
    <row r="7616" spans="32:202" x14ac:dyDescent="0.35">
      <c r="AF7616" s="42"/>
      <c r="AG7616" s="42"/>
      <c r="EX7616" s="42"/>
      <c r="EY7616" s="42"/>
      <c r="GP7616" s="42"/>
      <c r="GQ7616" s="42"/>
      <c r="GR7616" s="42"/>
      <c r="GS7616" s="42"/>
      <c r="GT7616" s="42"/>
    </row>
    <row r="7617" spans="32:202" x14ac:dyDescent="0.35">
      <c r="AF7617" s="42"/>
      <c r="AG7617" s="42"/>
      <c r="EX7617" s="42"/>
      <c r="EY7617" s="42"/>
      <c r="GP7617" s="42"/>
      <c r="GQ7617" s="42"/>
      <c r="GR7617" s="42"/>
      <c r="GS7617" s="42"/>
      <c r="GT7617" s="42"/>
    </row>
    <row r="7618" spans="32:202" x14ac:dyDescent="0.35">
      <c r="AF7618" s="42"/>
      <c r="AG7618" s="42"/>
      <c r="EX7618" s="42"/>
      <c r="EY7618" s="42"/>
      <c r="GP7618" s="42"/>
      <c r="GQ7618" s="42"/>
      <c r="GR7618" s="42"/>
      <c r="GS7618" s="42"/>
      <c r="GT7618" s="42"/>
    </row>
    <row r="7619" spans="32:202" x14ac:dyDescent="0.35">
      <c r="AF7619" s="42"/>
      <c r="AG7619" s="42"/>
      <c r="EX7619" s="42"/>
      <c r="EY7619" s="42"/>
      <c r="GP7619" s="42"/>
      <c r="GQ7619" s="42"/>
      <c r="GR7619" s="42"/>
      <c r="GS7619" s="42"/>
      <c r="GT7619" s="42"/>
    </row>
    <row r="7620" spans="32:202" x14ac:dyDescent="0.35">
      <c r="AF7620" s="42"/>
      <c r="AG7620" s="42"/>
      <c r="EX7620" s="42"/>
      <c r="EY7620" s="42"/>
      <c r="GP7620" s="42"/>
      <c r="GQ7620" s="42"/>
      <c r="GR7620" s="42"/>
      <c r="GS7620" s="42"/>
      <c r="GT7620" s="42"/>
    </row>
    <row r="7621" spans="32:202" x14ac:dyDescent="0.35">
      <c r="AF7621" s="42"/>
      <c r="AG7621" s="42"/>
      <c r="EX7621" s="42"/>
      <c r="EY7621" s="42"/>
      <c r="GP7621" s="42"/>
      <c r="GQ7621" s="42"/>
      <c r="GR7621" s="42"/>
      <c r="GS7621" s="42"/>
      <c r="GT7621" s="42"/>
    </row>
    <row r="7622" spans="32:202" x14ac:dyDescent="0.35">
      <c r="AF7622" s="42"/>
      <c r="AG7622" s="42"/>
      <c r="EX7622" s="42"/>
      <c r="EY7622" s="42"/>
      <c r="GP7622" s="42"/>
      <c r="GQ7622" s="42"/>
      <c r="GR7622" s="42"/>
      <c r="GS7622" s="42"/>
      <c r="GT7622" s="42"/>
    </row>
    <row r="7623" spans="32:202" x14ac:dyDescent="0.35">
      <c r="AF7623" s="42"/>
      <c r="AG7623" s="42"/>
      <c r="EX7623" s="42"/>
      <c r="EY7623" s="42"/>
      <c r="GP7623" s="42"/>
      <c r="GQ7623" s="42"/>
      <c r="GR7623" s="42"/>
      <c r="GS7623" s="42"/>
      <c r="GT7623" s="42"/>
    </row>
    <row r="7624" spans="32:202" x14ac:dyDescent="0.35">
      <c r="AF7624" s="42"/>
      <c r="AG7624" s="42"/>
      <c r="EX7624" s="42"/>
      <c r="EY7624" s="42"/>
      <c r="GP7624" s="42"/>
      <c r="GQ7624" s="42"/>
      <c r="GR7624" s="42"/>
      <c r="GS7624" s="42"/>
      <c r="GT7624" s="42"/>
    </row>
    <row r="7625" spans="32:202" x14ac:dyDescent="0.35">
      <c r="AF7625" s="42"/>
      <c r="AG7625" s="42"/>
      <c r="EX7625" s="42"/>
      <c r="EY7625" s="42"/>
      <c r="GP7625" s="42"/>
      <c r="GQ7625" s="42"/>
      <c r="GR7625" s="42"/>
      <c r="GS7625" s="42"/>
      <c r="GT7625" s="42"/>
    </row>
    <row r="7626" spans="32:202" x14ac:dyDescent="0.35">
      <c r="AF7626" s="42"/>
      <c r="AG7626" s="42"/>
      <c r="EX7626" s="42"/>
      <c r="EY7626" s="42"/>
      <c r="GP7626" s="42"/>
      <c r="GQ7626" s="42"/>
      <c r="GR7626" s="42"/>
      <c r="GS7626" s="42"/>
      <c r="GT7626" s="42"/>
    </row>
    <row r="7627" spans="32:202" x14ac:dyDescent="0.35">
      <c r="AF7627" s="42"/>
      <c r="AG7627" s="42"/>
      <c r="EX7627" s="42"/>
      <c r="EY7627" s="42"/>
      <c r="GP7627" s="42"/>
      <c r="GQ7627" s="42"/>
      <c r="GR7627" s="42"/>
      <c r="GS7627" s="42"/>
      <c r="GT7627" s="42"/>
    </row>
    <row r="7628" spans="32:202" x14ac:dyDescent="0.35">
      <c r="AF7628" s="42"/>
      <c r="AG7628" s="42"/>
      <c r="EX7628" s="42"/>
      <c r="EY7628" s="42"/>
      <c r="GP7628" s="42"/>
      <c r="GQ7628" s="42"/>
      <c r="GR7628" s="42"/>
      <c r="GS7628" s="42"/>
      <c r="GT7628" s="42"/>
    </row>
    <row r="7629" spans="32:202" x14ac:dyDescent="0.35">
      <c r="AF7629" s="42"/>
      <c r="AG7629" s="42"/>
      <c r="EX7629" s="42"/>
      <c r="EY7629" s="42"/>
      <c r="GP7629" s="42"/>
      <c r="GQ7629" s="42"/>
      <c r="GR7629" s="42"/>
      <c r="GS7629" s="42"/>
      <c r="GT7629" s="42"/>
    </row>
    <row r="7630" spans="32:202" x14ac:dyDescent="0.35">
      <c r="AF7630" s="42"/>
      <c r="AG7630" s="42"/>
      <c r="EX7630" s="42"/>
      <c r="EY7630" s="42"/>
      <c r="GP7630" s="42"/>
      <c r="GQ7630" s="42"/>
      <c r="GR7630" s="42"/>
      <c r="GS7630" s="42"/>
      <c r="GT7630" s="42"/>
    </row>
    <row r="7631" spans="32:202" x14ac:dyDescent="0.35">
      <c r="AF7631" s="42"/>
      <c r="AG7631" s="42"/>
      <c r="EX7631" s="42"/>
      <c r="EY7631" s="42"/>
      <c r="GP7631" s="42"/>
      <c r="GQ7631" s="42"/>
      <c r="GR7631" s="42"/>
      <c r="GS7631" s="42"/>
      <c r="GT7631" s="42"/>
    </row>
    <row r="7632" spans="32:202" x14ac:dyDescent="0.35">
      <c r="AF7632" s="42"/>
      <c r="AG7632" s="42"/>
      <c r="EX7632" s="42"/>
      <c r="EY7632" s="42"/>
      <c r="GP7632" s="42"/>
      <c r="GQ7632" s="42"/>
      <c r="GR7632" s="42"/>
      <c r="GS7632" s="42"/>
      <c r="GT7632" s="42"/>
    </row>
    <row r="7633" spans="32:202" x14ac:dyDescent="0.35">
      <c r="AF7633" s="42"/>
      <c r="AG7633" s="42"/>
      <c r="EX7633" s="42"/>
      <c r="EY7633" s="42"/>
      <c r="GP7633" s="42"/>
      <c r="GQ7633" s="42"/>
      <c r="GR7633" s="42"/>
      <c r="GS7633" s="42"/>
      <c r="GT7633" s="42"/>
    </row>
    <row r="7634" spans="32:202" x14ac:dyDescent="0.35">
      <c r="AF7634" s="42"/>
      <c r="AG7634" s="42"/>
      <c r="EX7634" s="42"/>
      <c r="EY7634" s="42"/>
      <c r="GP7634" s="42"/>
      <c r="GQ7634" s="42"/>
      <c r="GR7634" s="42"/>
      <c r="GS7634" s="42"/>
      <c r="GT7634" s="42"/>
    </row>
    <row r="7635" spans="32:202" x14ac:dyDescent="0.35">
      <c r="AF7635" s="42"/>
      <c r="AG7635" s="42"/>
      <c r="EX7635" s="42"/>
      <c r="EY7635" s="42"/>
      <c r="GP7635" s="42"/>
      <c r="GQ7635" s="42"/>
      <c r="GR7635" s="42"/>
      <c r="GS7635" s="42"/>
      <c r="GT7635" s="42"/>
    </row>
    <row r="7636" spans="32:202" x14ac:dyDescent="0.35">
      <c r="AF7636" s="42"/>
      <c r="AG7636" s="42"/>
      <c r="EX7636" s="42"/>
      <c r="EY7636" s="42"/>
      <c r="GP7636" s="42"/>
      <c r="GQ7636" s="42"/>
      <c r="GR7636" s="42"/>
      <c r="GS7636" s="42"/>
      <c r="GT7636" s="42"/>
    </row>
    <row r="7637" spans="32:202" x14ac:dyDescent="0.35">
      <c r="AF7637" s="42"/>
      <c r="AG7637" s="42"/>
      <c r="EX7637" s="42"/>
      <c r="EY7637" s="42"/>
      <c r="GP7637" s="42"/>
      <c r="GQ7637" s="42"/>
      <c r="GR7637" s="42"/>
      <c r="GS7637" s="42"/>
      <c r="GT7637" s="42"/>
    </row>
    <row r="7638" spans="32:202" x14ac:dyDescent="0.35">
      <c r="AF7638" s="42"/>
      <c r="AG7638" s="42"/>
      <c r="EX7638" s="42"/>
      <c r="EY7638" s="42"/>
      <c r="GP7638" s="42"/>
      <c r="GQ7638" s="42"/>
      <c r="GR7638" s="42"/>
      <c r="GS7638" s="42"/>
      <c r="GT7638" s="42"/>
    </row>
    <row r="7639" spans="32:202" x14ac:dyDescent="0.35">
      <c r="AF7639" s="42"/>
      <c r="AG7639" s="42"/>
      <c r="EX7639" s="42"/>
      <c r="EY7639" s="42"/>
      <c r="GP7639" s="42"/>
      <c r="GQ7639" s="42"/>
      <c r="GR7639" s="42"/>
      <c r="GS7639" s="42"/>
      <c r="GT7639" s="42"/>
    </row>
    <row r="7640" spans="32:202" x14ac:dyDescent="0.35">
      <c r="AF7640" s="42"/>
      <c r="AG7640" s="42"/>
      <c r="EX7640" s="42"/>
      <c r="EY7640" s="42"/>
      <c r="GP7640" s="42"/>
      <c r="GQ7640" s="42"/>
      <c r="GR7640" s="42"/>
      <c r="GS7640" s="42"/>
      <c r="GT7640" s="42"/>
    </row>
    <row r="7641" spans="32:202" x14ac:dyDescent="0.35">
      <c r="AF7641" s="42"/>
      <c r="AG7641" s="42"/>
      <c r="EX7641" s="42"/>
      <c r="EY7641" s="42"/>
      <c r="GP7641" s="42"/>
      <c r="GQ7641" s="42"/>
      <c r="GR7641" s="42"/>
      <c r="GS7641" s="42"/>
      <c r="GT7641" s="42"/>
    </row>
    <row r="7642" spans="32:202" x14ac:dyDescent="0.35">
      <c r="AF7642" s="42"/>
      <c r="AG7642" s="42"/>
      <c r="EX7642" s="42"/>
      <c r="EY7642" s="42"/>
      <c r="GP7642" s="42"/>
      <c r="GQ7642" s="42"/>
      <c r="GR7642" s="42"/>
      <c r="GS7642" s="42"/>
      <c r="GT7642" s="42"/>
    </row>
    <row r="7643" spans="32:202" x14ac:dyDescent="0.35">
      <c r="AF7643" s="42"/>
      <c r="AG7643" s="42"/>
      <c r="EX7643" s="42"/>
      <c r="EY7643" s="42"/>
      <c r="GP7643" s="42"/>
      <c r="GQ7643" s="42"/>
      <c r="GR7643" s="42"/>
      <c r="GS7643" s="42"/>
      <c r="GT7643" s="42"/>
    </row>
    <row r="7644" spans="32:202" x14ac:dyDescent="0.35">
      <c r="AF7644" s="42"/>
      <c r="AG7644" s="42"/>
      <c r="EX7644" s="42"/>
      <c r="EY7644" s="42"/>
      <c r="GP7644" s="42"/>
      <c r="GQ7644" s="42"/>
      <c r="GR7644" s="42"/>
      <c r="GS7644" s="42"/>
      <c r="GT7644" s="42"/>
    </row>
    <row r="7645" spans="32:202" x14ac:dyDescent="0.35">
      <c r="AF7645" s="42"/>
      <c r="AG7645" s="42"/>
      <c r="EX7645" s="42"/>
      <c r="EY7645" s="42"/>
      <c r="GP7645" s="42"/>
      <c r="GQ7645" s="42"/>
      <c r="GR7645" s="42"/>
      <c r="GS7645" s="42"/>
      <c r="GT7645" s="42"/>
    </row>
    <row r="7646" spans="32:202" x14ac:dyDescent="0.35">
      <c r="AF7646" s="42"/>
      <c r="AG7646" s="42"/>
      <c r="EX7646" s="42"/>
      <c r="EY7646" s="42"/>
      <c r="GP7646" s="42"/>
      <c r="GQ7646" s="42"/>
      <c r="GR7646" s="42"/>
      <c r="GS7646" s="42"/>
      <c r="GT7646" s="42"/>
    </row>
    <row r="7647" spans="32:202" x14ac:dyDescent="0.35">
      <c r="AF7647" s="42"/>
      <c r="AG7647" s="42"/>
      <c r="EX7647" s="42"/>
      <c r="EY7647" s="42"/>
      <c r="GP7647" s="42"/>
      <c r="GQ7647" s="42"/>
      <c r="GR7647" s="42"/>
      <c r="GS7647" s="42"/>
      <c r="GT7647" s="42"/>
    </row>
    <row r="7648" spans="32:202" x14ac:dyDescent="0.35">
      <c r="AF7648" s="42"/>
      <c r="AG7648" s="42"/>
      <c r="EX7648" s="42"/>
      <c r="EY7648" s="42"/>
      <c r="GP7648" s="42"/>
      <c r="GQ7648" s="42"/>
      <c r="GR7648" s="42"/>
      <c r="GS7648" s="42"/>
      <c r="GT7648" s="42"/>
    </row>
    <row r="7649" spans="32:202" x14ac:dyDescent="0.35">
      <c r="AF7649" s="42"/>
      <c r="AG7649" s="42"/>
      <c r="EX7649" s="42"/>
      <c r="EY7649" s="42"/>
      <c r="GP7649" s="42"/>
      <c r="GQ7649" s="42"/>
      <c r="GR7649" s="42"/>
      <c r="GS7649" s="42"/>
      <c r="GT7649" s="42"/>
    </row>
    <row r="7650" spans="32:202" x14ac:dyDescent="0.35">
      <c r="AF7650" s="42"/>
      <c r="AG7650" s="42"/>
      <c r="EX7650" s="42"/>
      <c r="EY7650" s="42"/>
      <c r="GP7650" s="42"/>
      <c r="GQ7650" s="42"/>
      <c r="GR7650" s="42"/>
      <c r="GS7650" s="42"/>
      <c r="GT7650" s="42"/>
    </row>
    <row r="7651" spans="32:202" x14ac:dyDescent="0.35">
      <c r="AF7651" s="42"/>
      <c r="AG7651" s="42"/>
      <c r="EX7651" s="42"/>
      <c r="EY7651" s="42"/>
      <c r="GP7651" s="42"/>
      <c r="GQ7651" s="42"/>
      <c r="GR7651" s="42"/>
      <c r="GS7651" s="42"/>
      <c r="GT7651" s="42"/>
    </row>
    <row r="7652" spans="32:202" x14ac:dyDescent="0.35">
      <c r="AF7652" s="42"/>
      <c r="AG7652" s="42"/>
      <c r="EX7652" s="42"/>
      <c r="EY7652" s="42"/>
      <c r="GP7652" s="42"/>
      <c r="GQ7652" s="42"/>
      <c r="GR7652" s="42"/>
      <c r="GS7652" s="42"/>
      <c r="GT7652" s="42"/>
    </row>
    <row r="7653" spans="32:202" x14ac:dyDescent="0.35">
      <c r="AF7653" s="42"/>
      <c r="AG7653" s="42"/>
      <c r="EX7653" s="42"/>
      <c r="EY7653" s="42"/>
      <c r="GP7653" s="42"/>
      <c r="GQ7653" s="42"/>
      <c r="GR7653" s="42"/>
      <c r="GS7653" s="42"/>
      <c r="GT7653" s="42"/>
    </row>
    <row r="7654" spans="32:202" x14ac:dyDescent="0.35">
      <c r="AF7654" s="42"/>
      <c r="AG7654" s="42"/>
      <c r="EX7654" s="42"/>
      <c r="EY7654" s="42"/>
      <c r="GP7654" s="42"/>
      <c r="GQ7654" s="42"/>
      <c r="GR7654" s="42"/>
      <c r="GS7654" s="42"/>
      <c r="GT7654" s="42"/>
    </row>
    <row r="7655" spans="32:202" x14ac:dyDescent="0.35">
      <c r="AF7655" s="42"/>
      <c r="AG7655" s="42"/>
      <c r="EX7655" s="42"/>
      <c r="EY7655" s="42"/>
      <c r="GP7655" s="42"/>
      <c r="GQ7655" s="42"/>
      <c r="GR7655" s="42"/>
      <c r="GS7655" s="42"/>
      <c r="GT7655" s="42"/>
    </row>
    <row r="7656" spans="32:202" x14ac:dyDescent="0.35">
      <c r="AF7656" s="42"/>
      <c r="AG7656" s="42"/>
      <c r="EX7656" s="42"/>
      <c r="EY7656" s="42"/>
      <c r="GP7656" s="42"/>
      <c r="GQ7656" s="42"/>
      <c r="GR7656" s="42"/>
      <c r="GS7656" s="42"/>
      <c r="GT7656" s="42"/>
    </row>
    <row r="7657" spans="32:202" x14ac:dyDescent="0.35">
      <c r="AF7657" s="42"/>
      <c r="AG7657" s="42"/>
      <c r="EX7657" s="42"/>
      <c r="EY7657" s="42"/>
      <c r="GP7657" s="42"/>
      <c r="GQ7657" s="42"/>
      <c r="GR7657" s="42"/>
      <c r="GS7657" s="42"/>
      <c r="GT7657" s="42"/>
    </row>
    <row r="7658" spans="32:202" x14ac:dyDescent="0.35">
      <c r="AF7658" s="42"/>
      <c r="AG7658" s="42"/>
      <c r="EX7658" s="42"/>
      <c r="EY7658" s="42"/>
      <c r="GP7658" s="42"/>
      <c r="GQ7658" s="42"/>
      <c r="GR7658" s="42"/>
      <c r="GS7658" s="42"/>
      <c r="GT7658" s="42"/>
    </row>
    <row r="7659" spans="32:202" x14ac:dyDescent="0.35">
      <c r="AF7659" s="42"/>
      <c r="AG7659" s="42"/>
      <c r="EX7659" s="42"/>
      <c r="EY7659" s="42"/>
      <c r="GP7659" s="42"/>
      <c r="GQ7659" s="42"/>
      <c r="GR7659" s="42"/>
      <c r="GS7659" s="42"/>
      <c r="GT7659" s="42"/>
    </row>
    <row r="7660" spans="32:202" x14ac:dyDescent="0.35">
      <c r="AF7660" s="42"/>
      <c r="AG7660" s="42"/>
      <c r="EX7660" s="42"/>
      <c r="EY7660" s="42"/>
      <c r="GP7660" s="42"/>
      <c r="GQ7660" s="42"/>
      <c r="GR7660" s="42"/>
      <c r="GS7660" s="42"/>
      <c r="GT7660" s="42"/>
    </row>
    <row r="7661" spans="32:202" x14ac:dyDescent="0.35">
      <c r="AF7661" s="42"/>
      <c r="AG7661" s="42"/>
      <c r="EX7661" s="42"/>
      <c r="EY7661" s="42"/>
      <c r="GP7661" s="42"/>
      <c r="GQ7661" s="42"/>
      <c r="GR7661" s="42"/>
      <c r="GS7661" s="42"/>
      <c r="GT7661" s="42"/>
    </row>
    <row r="7662" spans="32:202" x14ac:dyDescent="0.35">
      <c r="AF7662" s="42"/>
      <c r="AG7662" s="42"/>
      <c r="EX7662" s="42"/>
      <c r="EY7662" s="42"/>
      <c r="GP7662" s="42"/>
      <c r="GQ7662" s="42"/>
      <c r="GR7662" s="42"/>
      <c r="GS7662" s="42"/>
      <c r="GT7662" s="42"/>
    </row>
    <row r="7663" spans="32:202" x14ac:dyDescent="0.35">
      <c r="AF7663" s="42"/>
      <c r="AG7663" s="42"/>
      <c r="EX7663" s="42"/>
      <c r="EY7663" s="42"/>
      <c r="GP7663" s="42"/>
      <c r="GQ7663" s="42"/>
      <c r="GR7663" s="42"/>
      <c r="GS7663" s="42"/>
      <c r="GT7663" s="42"/>
    </row>
    <row r="7664" spans="32:202" x14ac:dyDescent="0.35">
      <c r="AF7664" s="42"/>
      <c r="AG7664" s="42"/>
      <c r="EX7664" s="42"/>
      <c r="EY7664" s="42"/>
      <c r="GP7664" s="42"/>
      <c r="GQ7664" s="42"/>
      <c r="GR7664" s="42"/>
      <c r="GS7664" s="42"/>
      <c r="GT7664" s="42"/>
    </row>
    <row r="7665" spans="32:202" x14ac:dyDescent="0.35">
      <c r="AF7665" s="42"/>
      <c r="AG7665" s="42"/>
      <c r="EX7665" s="42"/>
      <c r="EY7665" s="42"/>
      <c r="GP7665" s="42"/>
      <c r="GQ7665" s="42"/>
      <c r="GR7665" s="42"/>
      <c r="GS7665" s="42"/>
      <c r="GT7665" s="42"/>
    </row>
    <row r="7666" spans="32:202" x14ac:dyDescent="0.35">
      <c r="AF7666" s="42"/>
      <c r="AG7666" s="42"/>
      <c r="EX7666" s="42"/>
      <c r="EY7666" s="42"/>
      <c r="GP7666" s="42"/>
      <c r="GQ7666" s="42"/>
      <c r="GR7666" s="42"/>
      <c r="GS7666" s="42"/>
      <c r="GT7666" s="42"/>
    </row>
    <row r="7667" spans="32:202" x14ac:dyDescent="0.35">
      <c r="AF7667" s="42"/>
      <c r="AG7667" s="42"/>
      <c r="EX7667" s="42"/>
      <c r="EY7667" s="42"/>
      <c r="GP7667" s="42"/>
      <c r="GQ7667" s="42"/>
      <c r="GR7667" s="42"/>
      <c r="GS7667" s="42"/>
      <c r="GT7667" s="42"/>
    </row>
    <row r="7668" spans="32:202" x14ac:dyDescent="0.35">
      <c r="AF7668" s="42"/>
      <c r="AG7668" s="42"/>
      <c r="EX7668" s="42"/>
      <c r="EY7668" s="42"/>
      <c r="GP7668" s="42"/>
      <c r="GQ7668" s="42"/>
      <c r="GR7668" s="42"/>
      <c r="GS7668" s="42"/>
      <c r="GT7668" s="42"/>
    </row>
    <row r="7669" spans="32:202" x14ac:dyDescent="0.35">
      <c r="AF7669" s="42"/>
      <c r="AG7669" s="42"/>
      <c r="EX7669" s="42"/>
      <c r="EY7669" s="42"/>
      <c r="GP7669" s="42"/>
      <c r="GQ7669" s="42"/>
      <c r="GR7669" s="42"/>
      <c r="GS7669" s="42"/>
      <c r="GT7669" s="42"/>
    </row>
    <row r="7670" spans="32:202" x14ac:dyDescent="0.35">
      <c r="AF7670" s="42"/>
      <c r="AG7670" s="42"/>
      <c r="EX7670" s="42"/>
      <c r="EY7670" s="42"/>
      <c r="GP7670" s="42"/>
      <c r="GQ7670" s="42"/>
      <c r="GR7670" s="42"/>
      <c r="GS7670" s="42"/>
      <c r="GT7670" s="42"/>
    </row>
    <row r="7671" spans="32:202" x14ac:dyDescent="0.35">
      <c r="AF7671" s="42"/>
      <c r="AG7671" s="42"/>
      <c r="EX7671" s="42"/>
      <c r="EY7671" s="42"/>
      <c r="GP7671" s="42"/>
      <c r="GQ7671" s="42"/>
      <c r="GR7671" s="42"/>
      <c r="GS7671" s="42"/>
      <c r="GT7671" s="42"/>
    </row>
    <row r="7672" spans="32:202" x14ac:dyDescent="0.35">
      <c r="AF7672" s="42"/>
      <c r="AG7672" s="42"/>
      <c r="EX7672" s="42"/>
      <c r="EY7672" s="42"/>
      <c r="GP7672" s="42"/>
      <c r="GQ7672" s="42"/>
      <c r="GR7672" s="42"/>
      <c r="GS7672" s="42"/>
      <c r="GT7672" s="42"/>
    </row>
    <row r="7673" spans="32:202" x14ac:dyDescent="0.35">
      <c r="AF7673" s="42"/>
      <c r="AG7673" s="42"/>
      <c r="EX7673" s="42"/>
      <c r="EY7673" s="42"/>
      <c r="GP7673" s="42"/>
      <c r="GQ7673" s="42"/>
      <c r="GR7673" s="42"/>
      <c r="GS7673" s="42"/>
      <c r="GT7673" s="42"/>
    </row>
    <row r="7674" spans="32:202" x14ac:dyDescent="0.35">
      <c r="AF7674" s="42"/>
      <c r="AG7674" s="42"/>
      <c r="EX7674" s="42"/>
      <c r="EY7674" s="42"/>
      <c r="GP7674" s="42"/>
      <c r="GQ7674" s="42"/>
      <c r="GR7674" s="42"/>
      <c r="GS7674" s="42"/>
      <c r="GT7674" s="42"/>
    </row>
    <row r="7675" spans="32:202" x14ac:dyDescent="0.35">
      <c r="AF7675" s="42"/>
      <c r="AG7675" s="42"/>
      <c r="EX7675" s="42"/>
      <c r="EY7675" s="42"/>
      <c r="GP7675" s="42"/>
      <c r="GQ7675" s="42"/>
      <c r="GR7675" s="42"/>
      <c r="GS7675" s="42"/>
      <c r="GT7675" s="42"/>
    </row>
    <row r="7676" spans="32:202" x14ac:dyDescent="0.35">
      <c r="AF7676" s="42"/>
      <c r="AG7676" s="42"/>
      <c r="EX7676" s="42"/>
      <c r="EY7676" s="42"/>
      <c r="GP7676" s="42"/>
      <c r="GQ7676" s="42"/>
      <c r="GR7676" s="42"/>
      <c r="GS7676" s="42"/>
      <c r="GT7676" s="42"/>
    </row>
    <row r="7677" spans="32:202" x14ac:dyDescent="0.35">
      <c r="AF7677" s="42"/>
      <c r="AG7677" s="42"/>
      <c r="EX7677" s="42"/>
      <c r="EY7677" s="42"/>
      <c r="GP7677" s="42"/>
      <c r="GQ7677" s="42"/>
      <c r="GR7677" s="42"/>
      <c r="GS7677" s="42"/>
      <c r="GT7677" s="42"/>
    </row>
    <row r="7678" spans="32:202" x14ac:dyDescent="0.35">
      <c r="AF7678" s="42"/>
      <c r="AG7678" s="42"/>
      <c r="EX7678" s="42"/>
      <c r="EY7678" s="42"/>
      <c r="GP7678" s="42"/>
      <c r="GQ7678" s="42"/>
      <c r="GR7678" s="42"/>
      <c r="GS7678" s="42"/>
      <c r="GT7678" s="42"/>
    </row>
    <row r="7679" spans="32:202" x14ac:dyDescent="0.35">
      <c r="AF7679" s="42"/>
      <c r="AG7679" s="42"/>
      <c r="EX7679" s="42"/>
      <c r="EY7679" s="42"/>
      <c r="GP7679" s="42"/>
      <c r="GQ7679" s="42"/>
      <c r="GR7679" s="42"/>
      <c r="GS7679" s="42"/>
      <c r="GT7679" s="42"/>
    </row>
    <row r="7680" spans="32:202" x14ac:dyDescent="0.35">
      <c r="AF7680" s="42"/>
      <c r="AG7680" s="42"/>
      <c r="EX7680" s="42"/>
      <c r="EY7680" s="42"/>
      <c r="GP7680" s="42"/>
      <c r="GQ7680" s="42"/>
      <c r="GR7680" s="42"/>
      <c r="GS7680" s="42"/>
      <c r="GT7680" s="42"/>
    </row>
    <row r="7681" spans="32:202" x14ac:dyDescent="0.35">
      <c r="AF7681" s="42"/>
      <c r="AG7681" s="42"/>
      <c r="EX7681" s="42"/>
      <c r="EY7681" s="42"/>
      <c r="GP7681" s="42"/>
      <c r="GQ7681" s="42"/>
      <c r="GR7681" s="42"/>
      <c r="GS7681" s="42"/>
      <c r="GT7681" s="42"/>
    </row>
    <row r="7682" spans="32:202" x14ac:dyDescent="0.35">
      <c r="AF7682" s="42"/>
      <c r="AG7682" s="42"/>
      <c r="EX7682" s="42"/>
      <c r="EY7682" s="42"/>
      <c r="GP7682" s="42"/>
      <c r="GQ7682" s="42"/>
      <c r="GR7682" s="42"/>
      <c r="GS7682" s="42"/>
      <c r="GT7682" s="42"/>
    </row>
    <row r="7683" spans="32:202" x14ac:dyDescent="0.35">
      <c r="AF7683" s="42"/>
      <c r="AG7683" s="42"/>
      <c r="EX7683" s="42"/>
      <c r="EY7683" s="42"/>
      <c r="GP7683" s="42"/>
      <c r="GQ7683" s="42"/>
      <c r="GR7683" s="42"/>
      <c r="GS7683" s="42"/>
      <c r="GT7683" s="42"/>
    </row>
    <row r="7684" spans="32:202" x14ac:dyDescent="0.35">
      <c r="AF7684" s="42"/>
      <c r="AG7684" s="42"/>
      <c r="EX7684" s="42"/>
      <c r="EY7684" s="42"/>
      <c r="GP7684" s="42"/>
      <c r="GQ7684" s="42"/>
      <c r="GR7684" s="42"/>
      <c r="GS7684" s="42"/>
      <c r="GT7684" s="42"/>
    </row>
    <row r="7685" spans="32:202" x14ac:dyDescent="0.35">
      <c r="AF7685" s="42"/>
      <c r="AG7685" s="42"/>
      <c r="EX7685" s="42"/>
      <c r="EY7685" s="42"/>
      <c r="GP7685" s="42"/>
      <c r="GQ7685" s="42"/>
      <c r="GR7685" s="42"/>
      <c r="GS7685" s="42"/>
      <c r="GT7685" s="42"/>
    </row>
    <row r="7686" spans="32:202" x14ac:dyDescent="0.35">
      <c r="AF7686" s="42"/>
      <c r="AG7686" s="42"/>
      <c r="EX7686" s="42"/>
      <c r="EY7686" s="42"/>
      <c r="GP7686" s="42"/>
      <c r="GQ7686" s="42"/>
      <c r="GR7686" s="42"/>
      <c r="GS7686" s="42"/>
      <c r="GT7686" s="42"/>
    </row>
    <row r="7687" spans="32:202" x14ac:dyDescent="0.35">
      <c r="AF7687" s="42"/>
      <c r="AG7687" s="42"/>
      <c r="EX7687" s="42"/>
      <c r="EY7687" s="42"/>
      <c r="GP7687" s="42"/>
      <c r="GQ7687" s="42"/>
      <c r="GR7687" s="42"/>
      <c r="GS7687" s="42"/>
      <c r="GT7687" s="42"/>
    </row>
    <row r="7688" spans="32:202" x14ac:dyDescent="0.35">
      <c r="AF7688" s="42"/>
      <c r="AG7688" s="42"/>
      <c r="EX7688" s="42"/>
      <c r="EY7688" s="42"/>
      <c r="GP7688" s="42"/>
      <c r="GQ7688" s="42"/>
      <c r="GR7688" s="42"/>
      <c r="GS7688" s="42"/>
      <c r="GT7688" s="42"/>
    </row>
    <row r="7689" spans="32:202" x14ac:dyDescent="0.35">
      <c r="AF7689" s="42"/>
      <c r="AG7689" s="42"/>
      <c r="EX7689" s="42"/>
      <c r="EY7689" s="42"/>
      <c r="GP7689" s="42"/>
      <c r="GQ7689" s="42"/>
      <c r="GR7689" s="42"/>
      <c r="GS7689" s="42"/>
      <c r="GT7689" s="42"/>
    </row>
    <row r="7690" spans="32:202" x14ac:dyDescent="0.35">
      <c r="AF7690" s="42"/>
      <c r="AG7690" s="42"/>
      <c r="EX7690" s="42"/>
      <c r="EY7690" s="42"/>
      <c r="GP7690" s="42"/>
      <c r="GQ7690" s="42"/>
      <c r="GR7690" s="42"/>
      <c r="GS7690" s="42"/>
      <c r="GT7690" s="42"/>
    </row>
    <row r="7691" spans="32:202" x14ac:dyDescent="0.35">
      <c r="AF7691" s="42"/>
      <c r="AG7691" s="42"/>
      <c r="EX7691" s="42"/>
      <c r="EY7691" s="42"/>
      <c r="GP7691" s="42"/>
      <c r="GQ7691" s="42"/>
      <c r="GR7691" s="42"/>
      <c r="GS7691" s="42"/>
      <c r="GT7691" s="42"/>
    </row>
    <row r="7692" spans="32:202" x14ac:dyDescent="0.35">
      <c r="AF7692" s="42"/>
      <c r="AG7692" s="42"/>
      <c r="EX7692" s="42"/>
      <c r="EY7692" s="42"/>
      <c r="GP7692" s="42"/>
      <c r="GQ7692" s="42"/>
      <c r="GR7692" s="42"/>
      <c r="GS7692" s="42"/>
      <c r="GT7692" s="42"/>
    </row>
    <row r="7693" spans="32:202" x14ac:dyDescent="0.35">
      <c r="AF7693" s="42"/>
      <c r="AG7693" s="42"/>
      <c r="EX7693" s="42"/>
      <c r="EY7693" s="42"/>
      <c r="GP7693" s="42"/>
      <c r="GQ7693" s="42"/>
      <c r="GR7693" s="42"/>
      <c r="GS7693" s="42"/>
      <c r="GT7693" s="42"/>
    </row>
    <row r="7694" spans="32:202" x14ac:dyDescent="0.35">
      <c r="AF7694" s="42"/>
      <c r="AG7694" s="42"/>
      <c r="EX7694" s="42"/>
      <c r="EY7694" s="42"/>
      <c r="GP7694" s="42"/>
      <c r="GQ7694" s="42"/>
      <c r="GR7694" s="42"/>
      <c r="GS7694" s="42"/>
      <c r="GT7694" s="42"/>
    </row>
    <row r="7695" spans="32:202" x14ac:dyDescent="0.35">
      <c r="AF7695" s="42"/>
      <c r="AG7695" s="42"/>
      <c r="EX7695" s="42"/>
      <c r="EY7695" s="42"/>
      <c r="GP7695" s="42"/>
      <c r="GQ7695" s="42"/>
      <c r="GR7695" s="42"/>
      <c r="GS7695" s="42"/>
      <c r="GT7695" s="42"/>
    </row>
    <row r="7696" spans="32:202" x14ac:dyDescent="0.35">
      <c r="AF7696" s="42"/>
      <c r="AG7696" s="42"/>
      <c r="EX7696" s="42"/>
      <c r="EY7696" s="42"/>
      <c r="GP7696" s="42"/>
      <c r="GQ7696" s="42"/>
      <c r="GR7696" s="42"/>
      <c r="GS7696" s="42"/>
      <c r="GT7696" s="42"/>
    </row>
    <row r="7697" spans="32:202" x14ac:dyDescent="0.35">
      <c r="AF7697" s="42"/>
      <c r="AG7697" s="42"/>
      <c r="EX7697" s="42"/>
      <c r="EY7697" s="42"/>
      <c r="GP7697" s="42"/>
      <c r="GQ7697" s="42"/>
      <c r="GR7697" s="42"/>
      <c r="GS7697" s="42"/>
      <c r="GT7697" s="42"/>
    </row>
    <row r="7698" spans="32:202" x14ac:dyDescent="0.35">
      <c r="AF7698" s="42"/>
      <c r="AG7698" s="42"/>
      <c r="EX7698" s="42"/>
      <c r="EY7698" s="42"/>
      <c r="GP7698" s="42"/>
      <c r="GQ7698" s="42"/>
      <c r="GR7698" s="42"/>
      <c r="GS7698" s="42"/>
      <c r="GT7698" s="42"/>
    </row>
    <row r="7699" spans="32:202" x14ac:dyDescent="0.35">
      <c r="AF7699" s="42"/>
      <c r="AG7699" s="42"/>
      <c r="EX7699" s="42"/>
      <c r="EY7699" s="42"/>
      <c r="GP7699" s="42"/>
      <c r="GQ7699" s="42"/>
      <c r="GR7699" s="42"/>
      <c r="GS7699" s="42"/>
      <c r="GT7699" s="42"/>
    </row>
    <row r="7700" spans="32:202" x14ac:dyDescent="0.35">
      <c r="AF7700" s="42"/>
      <c r="AG7700" s="42"/>
      <c r="EX7700" s="42"/>
      <c r="EY7700" s="42"/>
      <c r="GP7700" s="42"/>
      <c r="GQ7700" s="42"/>
      <c r="GR7700" s="42"/>
      <c r="GS7700" s="42"/>
      <c r="GT7700" s="42"/>
    </row>
    <row r="7701" spans="32:202" x14ac:dyDescent="0.35">
      <c r="AF7701" s="42"/>
      <c r="AG7701" s="42"/>
      <c r="EX7701" s="42"/>
      <c r="EY7701" s="42"/>
      <c r="GP7701" s="42"/>
      <c r="GQ7701" s="42"/>
      <c r="GR7701" s="42"/>
      <c r="GS7701" s="42"/>
      <c r="GT7701" s="42"/>
    </row>
    <row r="7702" spans="32:202" x14ac:dyDescent="0.35">
      <c r="AF7702" s="42"/>
      <c r="AG7702" s="42"/>
      <c r="EX7702" s="42"/>
      <c r="EY7702" s="42"/>
      <c r="GP7702" s="42"/>
      <c r="GQ7702" s="42"/>
      <c r="GR7702" s="42"/>
      <c r="GS7702" s="42"/>
      <c r="GT7702" s="42"/>
    </row>
  </sheetData>
  <autoFilter ref="A1:HB7702"/>
  <sortState ref="A2:HB7702">
    <sortCondition ref="I2:I7702"/>
    <sortCondition ref="L2:L7702"/>
    <sortCondition ref="V2:V770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338"/>
  <sheetViews>
    <sheetView zoomScale="63" workbookViewId="0">
      <pane xSplit="1" topLeftCell="C1" activePane="topRight" state="frozen"/>
      <selection pane="topRight" activeCell="C1" sqref="C1"/>
    </sheetView>
  </sheetViews>
  <sheetFormatPr defaultColWidth="11" defaultRowHeight="14.5" x14ac:dyDescent="0.35"/>
  <cols>
    <col min="1" max="1" width="0.1796875" style="42" customWidth="1"/>
    <col min="2" max="2" width="13" style="42" hidden="1" customWidth="1"/>
    <col min="3" max="3" width="12.36328125" style="42" customWidth="1"/>
    <col min="4" max="4" width="11" style="42"/>
    <col min="5" max="5" width="22" style="42" customWidth="1"/>
    <col min="6" max="6" width="14.08984375" style="49" customWidth="1"/>
    <col min="7" max="7" width="11" style="42"/>
    <col min="8" max="8" width="19.1796875" style="49" customWidth="1"/>
    <col min="9" max="9" width="0.453125" style="42" hidden="1" customWidth="1"/>
    <col min="10" max="16" width="11" style="42" hidden="1" customWidth="1"/>
    <col min="17" max="17" width="13.81640625" style="42" hidden="1" customWidth="1"/>
    <col min="18" max="18" width="10.54296875" style="42" hidden="1" customWidth="1"/>
    <col min="19" max="19" width="11" style="42" hidden="1" customWidth="1"/>
    <col min="20" max="20" width="4.54296875" style="42" hidden="1" customWidth="1"/>
    <col min="21" max="34" width="11" style="42" hidden="1" customWidth="1"/>
    <col min="35" max="35" width="9.81640625" style="49" customWidth="1"/>
    <col min="36" max="36" width="17" style="49" customWidth="1"/>
    <col min="37" max="38" width="14.453125" style="49" customWidth="1"/>
    <col min="39" max="39" width="14.453125" style="138" customWidth="1"/>
    <col min="40" max="40" width="8.984375E-2" style="42" customWidth="1"/>
    <col min="41" max="46" width="11" style="42" hidden="1" customWidth="1"/>
    <col min="47" max="47" width="9.36328125" style="42" hidden="1" customWidth="1"/>
    <col min="48" max="59" width="11" style="42" hidden="1" customWidth="1"/>
    <col min="60" max="60" width="5" style="42" hidden="1" customWidth="1"/>
    <col min="61" max="66" width="11" style="42" hidden="1" customWidth="1"/>
    <col min="67" max="67" width="5.90625" style="42" hidden="1" customWidth="1"/>
    <col min="68" max="79" width="11" style="42" hidden="1" customWidth="1"/>
    <col min="80" max="80" width="0.453125" style="42" hidden="1" customWidth="1"/>
    <col min="81" max="92" width="11" style="42" hidden="1" customWidth="1"/>
    <col min="93" max="93" width="14" style="49" customWidth="1"/>
    <col min="94" max="94" width="0.26953125" style="42" hidden="1" customWidth="1"/>
    <col min="95" max="99" width="11" style="42" hidden="1" customWidth="1"/>
    <col min="100" max="100" width="0.1796875" style="42" hidden="1" customWidth="1"/>
    <col min="101" max="102" width="11" style="42" hidden="1" customWidth="1"/>
    <col min="103" max="103" width="8.1796875" style="42" hidden="1" customWidth="1"/>
    <col min="104" max="109" width="11" style="42" hidden="1" customWidth="1"/>
    <col min="110" max="110" width="0.7265625" style="42" hidden="1" customWidth="1"/>
    <col min="111" max="125" width="11" style="42" hidden="1" customWidth="1"/>
    <col min="126" max="126" width="0.1796875" style="42" hidden="1" customWidth="1"/>
    <col min="127" max="16384" width="11" style="42"/>
  </cols>
  <sheetData>
    <row r="1" spans="1:118" s="38" customFormat="1" ht="20" customHeight="1" x14ac:dyDescent="0.35">
      <c r="A1" s="38" t="s">
        <v>2</v>
      </c>
      <c r="B1" s="38" t="s">
        <v>3363</v>
      </c>
      <c r="C1" s="38" t="s">
        <v>71</v>
      </c>
      <c r="D1" s="38" t="s">
        <v>175</v>
      </c>
      <c r="E1" s="38" t="s">
        <v>73</v>
      </c>
      <c r="F1" s="39" t="s">
        <v>2494</v>
      </c>
      <c r="G1" s="38" t="s">
        <v>5</v>
      </c>
      <c r="H1" s="42" t="s">
        <v>2496</v>
      </c>
      <c r="I1" s="56" t="s">
        <v>3344</v>
      </c>
      <c r="J1" s="56" t="s">
        <v>3345</v>
      </c>
      <c r="K1" s="56" t="s">
        <v>3346</v>
      </c>
      <c r="L1" s="56" t="s">
        <v>3347</v>
      </c>
      <c r="M1" s="54" t="s">
        <v>3348</v>
      </c>
      <c r="N1" s="54" t="s">
        <v>3349</v>
      </c>
      <c r="O1" s="54" t="s">
        <v>3350</v>
      </c>
      <c r="P1" s="54" t="s">
        <v>3351</v>
      </c>
      <c r="Q1" s="57" t="s">
        <v>253</v>
      </c>
      <c r="R1" s="57" t="s">
        <v>2555</v>
      </c>
      <c r="S1" s="57" t="s">
        <v>2556</v>
      </c>
      <c r="T1" s="57" t="s">
        <v>2557</v>
      </c>
      <c r="U1" s="57" t="s">
        <v>2558</v>
      </c>
      <c r="V1" s="57" t="s">
        <v>2559</v>
      </c>
      <c r="W1" s="58" t="s">
        <v>262</v>
      </c>
      <c r="X1" s="58" t="s">
        <v>2560</v>
      </c>
      <c r="Y1" s="58" t="s">
        <v>2561</v>
      </c>
      <c r="Z1" s="58" t="s">
        <v>2562</v>
      </c>
      <c r="AA1" s="58" t="s">
        <v>2563</v>
      </c>
      <c r="AB1" s="58" t="s">
        <v>2564</v>
      </c>
      <c r="AC1" s="58" t="s">
        <v>2565</v>
      </c>
      <c r="AD1" s="58" t="s">
        <v>2566</v>
      </c>
      <c r="AE1" s="58" t="s">
        <v>2567</v>
      </c>
      <c r="AF1" s="58" t="s">
        <v>2568</v>
      </c>
      <c r="AG1" s="58" t="s">
        <v>2569</v>
      </c>
      <c r="AH1" s="58" t="s">
        <v>2570</v>
      </c>
      <c r="AI1" s="39" t="s">
        <v>2497</v>
      </c>
      <c r="AJ1" s="39" t="s">
        <v>2498</v>
      </c>
      <c r="AK1" s="39" t="s">
        <v>2499</v>
      </c>
      <c r="AL1" s="39" t="s">
        <v>3488</v>
      </c>
      <c r="AM1" s="137" t="s">
        <v>2510</v>
      </c>
      <c r="AN1" s="38" t="s">
        <v>481</v>
      </c>
      <c r="AO1" s="38" t="s">
        <v>483</v>
      </c>
      <c r="AP1" s="52" t="s">
        <v>2572</v>
      </c>
      <c r="AQ1" s="52" t="s">
        <v>2573</v>
      </c>
      <c r="AR1" s="52" t="s">
        <v>2390</v>
      </c>
      <c r="AS1" s="52" t="s">
        <v>2574</v>
      </c>
      <c r="AT1" s="38" t="s">
        <v>2575</v>
      </c>
      <c r="AU1" s="38" t="s">
        <v>487</v>
      </c>
      <c r="AV1" s="52" t="s">
        <v>2576</v>
      </c>
      <c r="AW1" s="52" t="s">
        <v>2577</v>
      </c>
      <c r="AX1" s="52" t="s">
        <v>2578</v>
      </c>
      <c r="AY1" s="52" t="s">
        <v>2579</v>
      </c>
      <c r="AZ1" s="52" t="s">
        <v>2580</v>
      </c>
      <c r="BA1" s="52" t="s">
        <v>2581</v>
      </c>
      <c r="BB1" s="52" t="s">
        <v>2582</v>
      </c>
      <c r="BC1" s="52" t="s">
        <v>2583</v>
      </c>
      <c r="BD1" s="52" t="s">
        <v>2392</v>
      </c>
      <c r="BE1" s="52" t="s">
        <v>2584</v>
      </c>
      <c r="BF1" s="52" t="s">
        <v>489</v>
      </c>
      <c r="BG1" s="38" t="s">
        <v>492</v>
      </c>
      <c r="BH1" s="53" t="s">
        <v>2585</v>
      </c>
      <c r="BI1" s="53" t="s">
        <v>2586</v>
      </c>
      <c r="BJ1" s="53" t="s">
        <v>2389</v>
      </c>
      <c r="BK1" s="53" t="s">
        <v>2587</v>
      </c>
      <c r="BL1" s="38" t="s">
        <v>496</v>
      </c>
      <c r="BM1" s="53" t="s">
        <v>2589</v>
      </c>
      <c r="BN1" s="53" t="s">
        <v>2590</v>
      </c>
      <c r="BO1" s="53" t="s">
        <v>2591</v>
      </c>
      <c r="BP1" s="53" t="s">
        <v>2592</v>
      </c>
      <c r="BQ1" s="53" t="s">
        <v>2593</v>
      </c>
      <c r="BR1" s="53" t="s">
        <v>2594</v>
      </c>
      <c r="BS1" s="53" t="s">
        <v>2386</v>
      </c>
      <c r="BT1" s="53" t="s">
        <v>2595</v>
      </c>
      <c r="BU1" s="53" t="s">
        <v>498</v>
      </c>
      <c r="BV1" s="55" t="s">
        <v>502</v>
      </c>
      <c r="BW1" s="55" t="s">
        <v>2596</v>
      </c>
      <c r="BX1" s="55" t="s">
        <v>2597</v>
      </c>
      <c r="BY1" s="55" t="s">
        <v>2598</v>
      </c>
      <c r="BZ1" s="55" t="s">
        <v>2599</v>
      </c>
      <c r="CA1" s="38" t="s">
        <v>2600</v>
      </c>
      <c r="CB1" s="38" t="s">
        <v>508</v>
      </c>
      <c r="CC1" s="55" t="s">
        <v>2373</v>
      </c>
      <c r="CD1" s="55" t="s">
        <v>2377</v>
      </c>
      <c r="CE1" s="55" t="s">
        <v>2601</v>
      </c>
      <c r="CF1" s="55" t="s">
        <v>2602</v>
      </c>
      <c r="CG1" s="55" t="s">
        <v>2603</v>
      </c>
      <c r="CH1" s="55" t="s">
        <v>2604</v>
      </c>
      <c r="CI1" s="55" t="s">
        <v>2605</v>
      </c>
      <c r="CJ1" s="55" t="s">
        <v>2606</v>
      </c>
      <c r="CK1" s="55" t="s">
        <v>2607</v>
      </c>
      <c r="CL1" s="55" t="s">
        <v>2608</v>
      </c>
      <c r="CM1" s="55" t="s">
        <v>2609</v>
      </c>
      <c r="CN1" s="38" t="s">
        <v>510</v>
      </c>
      <c r="CO1" s="39" t="s">
        <v>2500</v>
      </c>
      <c r="CP1" s="38" t="s">
        <v>567</v>
      </c>
      <c r="CQ1" s="52" t="s">
        <v>570</v>
      </c>
      <c r="CR1" s="52" t="s">
        <v>2610</v>
      </c>
      <c r="CS1" s="52" t="s">
        <v>2611</v>
      </c>
      <c r="CT1" s="52" t="s">
        <v>2612</v>
      </c>
      <c r="CU1" s="52" t="s">
        <v>2613</v>
      </c>
      <c r="CV1" s="52" t="s">
        <v>2614</v>
      </c>
      <c r="CW1" s="52" t="s">
        <v>2615</v>
      </c>
      <c r="CX1" s="52" t="s">
        <v>2616</v>
      </c>
      <c r="CY1" s="52" t="s">
        <v>2617</v>
      </c>
      <c r="CZ1" s="52" t="s">
        <v>2618</v>
      </c>
      <c r="DA1" s="52" t="s">
        <v>2619</v>
      </c>
      <c r="DB1" s="52" t="s">
        <v>2620</v>
      </c>
      <c r="DC1" s="52" t="s">
        <v>573</v>
      </c>
      <c r="DD1" s="53" t="s">
        <v>575</v>
      </c>
      <c r="DE1" s="53" t="s">
        <v>2621</v>
      </c>
      <c r="DF1" s="53" t="s">
        <v>2622</v>
      </c>
      <c r="DG1" s="53" t="s">
        <v>2623</v>
      </c>
      <c r="DH1" s="53" t="s">
        <v>2624</v>
      </c>
      <c r="DI1" s="53" t="s">
        <v>2625</v>
      </c>
      <c r="DJ1" s="53" t="s">
        <v>2626</v>
      </c>
      <c r="DK1" s="53" t="s">
        <v>2627</v>
      </c>
      <c r="DL1" s="53" t="s">
        <v>2628</v>
      </c>
      <c r="DM1" s="53" t="s">
        <v>578</v>
      </c>
      <c r="DN1" s="55" t="s">
        <v>581</v>
      </c>
    </row>
    <row r="2" spans="1:118" x14ac:dyDescent="0.35">
      <c r="A2" s="51" t="s">
        <v>2369</v>
      </c>
      <c r="B2" s="51">
        <v>1</v>
      </c>
      <c r="C2" s="42" t="s">
        <v>10</v>
      </c>
      <c r="D2" s="42" t="s">
        <v>22</v>
      </c>
      <c r="E2" s="42" t="s">
        <v>23</v>
      </c>
      <c r="F2" s="43" t="s">
        <v>14</v>
      </c>
      <c r="G2" s="42" t="s">
        <v>18</v>
      </c>
      <c r="H2" s="49" t="s">
        <v>956</v>
      </c>
      <c r="I2" s="42">
        <v>0</v>
      </c>
      <c r="J2" s="42">
        <v>1</v>
      </c>
      <c r="K2" s="42">
        <v>1</v>
      </c>
      <c r="L2" s="42">
        <v>0</v>
      </c>
      <c r="M2" s="42">
        <v>0</v>
      </c>
      <c r="N2" s="42">
        <v>1</v>
      </c>
      <c r="O2" s="42">
        <v>1</v>
      </c>
      <c r="P2" s="42">
        <v>0</v>
      </c>
      <c r="Q2" s="42" t="s">
        <v>3</v>
      </c>
      <c r="R2" s="42" t="s">
        <v>3</v>
      </c>
      <c r="S2" s="42" t="s">
        <v>3</v>
      </c>
      <c r="T2" s="42" t="s">
        <v>3</v>
      </c>
      <c r="U2" s="42" t="s">
        <v>3</v>
      </c>
      <c r="V2" s="42" t="s">
        <v>3</v>
      </c>
      <c r="W2" s="42" t="s">
        <v>3</v>
      </c>
      <c r="X2" s="42" t="s">
        <v>3</v>
      </c>
      <c r="Y2" s="42" t="s">
        <v>3</v>
      </c>
      <c r="Z2" s="42" t="s">
        <v>3</v>
      </c>
      <c r="AA2" s="42" t="s">
        <v>3</v>
      </c>
      <c r="AB2" s="42" t="s">
        <v>3</v>
      </c>
      <c r="AC2" s="42" t="s">
        <v>3</v>
      </c>
      <c r="AD2" s="42" t="s">
        <v>3</v>
      </c>
      <c r="AE2" s="42" t="s">
        <v>3</v>
      </c>
      <c r="AF2" s="42" t="s">
        <v>3</v>
      </c>
      <c r="AG2" s="42" t="s">
        <v>3</v>
      </c>
      <c r="AH2" s="42" t="s">
        <v>3</v>
      </c>
      <c r="AI2" s="43" t="s">
        <v>62</v>
      </c>
      <c r="AJ2" s="134">
        <v>37.5</v>
      </c>
      <c r="AK2" s="43" t="s">
        <v>62</v>
      </c>
      <c r="AL2" s="43" t="s">
        <v>62</v>
      </c>
      <c r="AM2" s="138" t="s">
        <v>62</v>
      </c>
      <c r="AN2" s="42" t="s">
        <v>17</v>
      </c>
      <c r="AO2" s="42" t="s">
        <v>3</v>
      </c>
      <c r="AP2" s="42" t="s">
        <v>3</v>
      </c>
      <c r="AQ2" s="42" t="s">
        <v>3</v>
      </c>
      <c r="AR2" s="42" t="s">
        <v>3</v>
      </c>
      <c r="AS2" s="42" t="s">
        <v>3</v>
      </c>
      <c r="AT2" s="42" t="s">
        <v>3</v>
      </c>
      <c r="AU2" s="42" t="s">
        <v>3</v>
      </c>
      <c r="AV2" s="42" t="s">
        <v>3</v>
      </c>
      <c r="AW2" s="42" t="s">
        <v>3</v>
      </c>
      <c r="AX2" s="42" t="s">
        <v>3</v>
      </c>
      <c r="AY2" s="42" t="s">
        <v>3</v>
      </c>
      <c r="AZ2" s="42" t="s">
        <v>3</v>
      </c>
      <c r="BA2" s="42" t="s">
        <v>3</v>
      </c>
      <c r="BB2" s="42" t="s">
        <v>3</v>
      </c>
      <c r="BC2" s="42" t="s">
        <v>3</v>
      </c>
      <c r="BD2" s="42" t="s">
        <v>3</v>
      </c>
      <c r="BE2" s="42" t="s">
        <v>3</v>
      </c>
      <c r="BF2" s="42" t="s">
        <v>3</v>
      </c>
      <c r="BG2" s="42" t="s">
        <v>3</v>
      </c>
      <c r="BH2" s="42" t="s">
        <v>3</v>
      </c>
      <c r="BI2" s="42" t="s">
        <v>3</v>
      </c>
      <c r="BJ2" s="42" t="s">
        <v>3</v>
      </c>
      <c r="BK2" s="42" t="s">
        <v>3</v>
      </c>
      <c r="BL2" s="42" t="s">
        <v>3</v>
      </c>
      <c r="BM2" s="124" t="s">
        <v>3</v>
      </c>
      <c r="BN2" s="124" t="s">
        <v>3</v>
      </c>
      <c r="BO2" s="124" t="s">
        <v>3</v>
      </c>
      <c r="BP2" s="124" t="s">
        <v>3</v>
      </c>
      <c r="BQ2" s="124" t="s">
        <v>3</v>
      </c>
      <c r="BR2" s="124" t="s">
        <v>3</v>
      </c>
      <c r="BS2" s="124" t="s">
        <v>3</v>
      </c>
      <c r="BT2" s="124" t="s">
        <v>3</v>
      </c>
      <c r="BU2" s="42" t="s">
        <v>3</v>
      </c>
      <c r="BV2" s="42" t="s">
        <v>1046</v>
      </c>
      <c r="BW2" s="42" t="s">
        <v>3</v>
      </c>
      <c r="BX2" s="42" t="s">
        <v>3</v>
      </c>
      <c r="BY2" s="42" t="s">
        <v>3</v>
      </c>
      <c r="BZ2" s="42" t="s">
        <v>3</v>
      </c>
      <c r="CA2" s="42" t="s">
        <v>3</v>
      </c>
      <c r="CB2" s="42" t="s">
        <v>3</v>
      </c>
      <c r="CC2" s="42" t="s">
        <v>3</v>
      </c>
      <c r="CD2" s="42" t="s">
        <v>3</v>
      </c>
      <c r="CE2" s="42" t="s">
        <v>3</v>
      </c>
      <c r="CF2" s="42" t="s">
        <v>3</v>
      </c>
      <c r="CG2" s="42" t="s">
        <v>3</v>
      </c>
      <c r="CH2" s="42" t="s">
        <v>3</v>
      </c>
      <c r="CI2" s="42" t="s">
        <v>3</v>
      </c>
      <c r="CJ2" s="42" t="s">
        <v>3</v>
      </c>
      <c r="CK2" s="42" t="s">
        <v>3</v>
      </c>
      <c r="CL2" s="42" t="s">
        <v>3</v>
      </c>
      <c r="CM2" s="42" t="s">
        <v>3</v>
      </c>
      <c r="CN2" s="42" t="s">
        <v>3</v>
      </c>
      <c r="CO2" s="43" t="s">
        <v>62</v>
      </c>
      <c r="CP2" s="42" t="s">
        <v>3</v>
      </c>
      <c r="CQ2" s="42" t="s">
        <v>3</v>
      </c>
      <c r="CR2" s="42" t="s">
        <v>3</v>
      </c>
      <c r="CS2" s="42" t="s">
        <v>3</v>
      </c>
      <c r="CT2" s="42" t="s">
        <v>3</v>
      </c>
      <c r="CU2" s="42" t="s">
        <v>3</v>
      </c>
      <c r="CV2" s="42" t="s">
        <v>3</v>
      </c>
      <c r="CW2" s="42" t="s">
        <v>3</v>
      </c>
      <c r="CX2" s="42" t="s">
        <v>3</v>
      </c>
      <c r="CY2" s="42" t="s">
        <v>3</v>
      </c>
      <c r="CZ2" s="42" t="s">
        <v>3</v>
      </c>
      <c r="DA2" s="42" t="s">
        <v>3</v>
      </c>
      <c r="DB2" s="42" t="s">
        <v>3</v>
      </c>
      <c r="DC2" s="42" t="s">
        <v>3</v>
      </c>
      <c r="DD2" s="42" t="s">
        <v>3</v>
      </c>
      <c r="DE2" s="42" t="s">
        <v>3</v>
      </c>
      <c r="DF2" s="42" t="s">
        <v>3</v>
      </c>
      <c r="DG2" s="42" t="s">
        <v>3</v>
      </c>
      <c r="DH2" s="42" t="s">
        <v>3</v>
      </c>
      <c r="DI2" s="42" t="s">
        <v>3</v>
      </c>
      <c r="DJ2" s="42" t="s">
        <v>3</v>
      </c>
      <c r="DK2" s="42" t="s">
        <v>3</v>
      </c>
      <c r="DL2" s="42" t="s">
        <v>3</v>
      </c>
      <c r="DM2" s="42" t="s">
        <v>3</v>
      </c>
      <c r="DN2" s="42" t="s">
        <v>3</v>
      </c>
    </row>
    <row r="3" spans="1:118" x14ac:dyDescent="0.35">
      <c r="A3" s="51" t="s">
        <v>3256</v>
      </c>
      <c r="B3" s="51">
        <v>1</v>
      </c>
      <c r="C3" s="42" t="s">
        <v>10</v>
      </c>
      <c r="D3" s="42" t="s">
        <v>22</v>
      </c>
      <c r="E3" s="42" t="s">
        <v>23</v>
      </c>
      <c r="F3" s="43" t="s">
        <v>14</v>
      </c>
      <c r="G3" s="42" t="s">
        <v>18</v>
      </c>
      <c r="H3" s="49" t="s">
        <v>956</v>
      </c>
      <c r="I3" s="42">
        <v>0</v>
      </c>
      <c r="J3" s="42">
        <v>1</v>
      </c>
      <c r="K3" s="42">
        <v>1</v>
      </c>
      <c r="L3" s="42">
        <v>1</v>
      </c>
      <c r="M3" s="42">
        <v>0</v>
      </c>
      <c r="N3" s="42">
        <v>1</v>
      </c>
      <c r="O3" s="42">
        <v>0</v>
      </c>
      <c r="P3" s="42">
        <v>1</v>
      </c>
      <c r="Q3" s="42" t="s">
        <v>982</v>
      </c>
      <c r="R3" s="42">
        <v>0</v>
      </c>
      <c r="S3" s="42">
        <v>0</v>
      </c>
      <c r="T3" s="42">
        <v>0</v>
      </c>
      <c r="U3" s="42">
        <v>1</v>
      </c>
      <c r="V3" s="42">
        <v>0</v>
      </c>
      <c r="W3" s="42" t="s">
        <v>66</v>
      </c>
      <c r="X3" s="42">
        <v>0</v>
      </c>
      <c r="Y3" s="42">
        <v>0</v>
      </c>
      <c r="Z3" s="42">
        <v>0</v>
      </c>
      <c r="AA3" s="42">
        <v>0</v>
      </c>
      <c r="AB3" s="42">
        <v>1</v>
      </c>
      <c r="AC3" s="42">
        <v>0</v>
      </c>
      <c r="AD3" s="42">
        <v>0</v>
      </c>
      <c r="AE3" s="42">
        <v>0</v>
      </c>
      <c r="AF3" s="42">
        <v>0</v>
      </c>
      <c r="AG3" s="42">
        <v>0</v>
      </c>
      <c r="AH3" s="42">
        <v>0</v>
      </c>
      <c r="AI3" s="43" t="s">
        <v>62</v>
      </c>
      <c r="AJ3" s="134">
        <v>37.5</v>
      </c>
      <c r="AK3" s="43" t="s">
        <v>62</v>
      </c>
      <c r="AL3" s="43" t="s">
        <v>62</v>
      </c>
      <c r="AM3" s="138" t="s">
        <v>62</v>
      </c>
      <c r="AN3" s="42" t="s">
        <v>33</v>
      </c>
      <c r="AO3" s="42" t="s">
        <v>970</v>
      </c>
      <c r="AP3" s="42">
        <v>0</v>
      </c>
      <c r="AQ3" s="42">
        <v>1</v>
      </c>
      <c r="AR3" s="42">
        <v>0</v>
      </c>
      <c r="AS3" s="42">
        <v>0</v>
      </c>
      <c r="AT3" s="42">
        <v>0</v>
      </c>
      <c r="AU3" s="42" t="s">
        <v>2644</v>
      </c>
      <c r="AV3" s="42">
        <v>1</v>
      </c>
      <c r="AW3" s="42">
        <v>1</v>
      </c>
      <c r="AX3" s="42">
        <v>0</v>
      </c>
      <c r="AY3" s="42">
        <v>0</v>
      </c>
      <c r="AZ3" s="42">
        <v>0</v>
      </c>
      <c r="BA3" s="42">
        <v>0</v>
      </c>
      <c r="BB3" s="42">
        <v>0</v>
      </c>
      <c r="BC3" s="42">
        <v>0</v>
      </c>
      <c r="BD3" s="42">
        <v>0</v>
      </c>
      <c r="BE3" s="42">
        <v>0</v>
      </c>
      <c r="BF3" s="42" t="s">
        <v>3</v>
      </c>
      <c r="BG3" s="42" t="s">
        <v>3</v>
      </c>
      <c r="BH3" s="42" t="s">
        <v>3</v>
      </c>
      <c r="BI3" s="42" t="s">
        <v>3</v>
      </c>
      <c r="BJ3" s="42" t="s">
        <v>3</v>
      </c>
      <c r="BK3" s="42" t="s">
        <v>3</v>
      </c>
      <c r="BL3" s="42" t="s">
        <v>3</v>
      </c>
      <c r="BM3" s="124" t="s">
        <v>3</v>
      </c>
      <c r="BN3" s="124" t="s">
        <v>3</v>
      </c>
      <c r="BO3" s="124" t="s">
        <v>3</v>
      </c>
      <c r="BP3" s="124" t="s">
        <v>3</v>
      </c>
      <c r="BQ3" s="124" t="s">
        <v>3</v>
      </c>
      <c r="BR3" s="124" t="s">
        <v>3</v>
      </c>
      <c r="BS3" s="124" t="s">
        <v>3</v>
      </c>
      <c r="BT3" s="124" t="s">
        <v>3</v>
      </c>
      <c r="BU3" s="42" t="s">
        <v>3</v>
      </c>
      <c r="BV3" s="42" t="s">
        <v>1045</v>
      </c>
      <c r="BW3" s="42">
        <v>0</v>
      </c>
      <c r="BX3" s="42">
        <v>1</v>
      </c>
      <c r="BY3" s="42">
        <v>0</v>
      </c>
      <c r="BZ3" s="42">
        <v>0</v>
      </c>
      <c r="CA3" s="42">
        <v>0</v>
      </c>
      <c r="CB3" s="42" t="s">
        <v>2644</v>
      </c>
      <c r="CC3" s="42">
        <v>1</v>
      </c>
      <c r="CD3" s="42">
        <v>1</v>
      </c>
      <c r="CE3" s="42">
        <v>0</v>
      </c>
      <c r="CF3" s="42">
        <v>0</v>
      </c>
      <c r="CG3" s="42">
        <v>0</v>
      </c>
      <c r="CH3" s="42">
        <v>0</v>
      </c>
      <c r="CI3" s="42">
        <v>0</v>
      </c>
      <c r="CJ3" s="42">
        <v>0</v>
      </c>
      <c r="CK3" s="42">
        <v>0</v>
      </c>
      <c r="CL3" s="42">
        <v>0</v>
      </c>
      <c r="CM3" s="42">
        <v>0</v>
      </c>
      <c r="CN3" s="42" t="s">
        <v>3</v>
      </c>
      <c r="CO3" s="43" t="s">
        <v>62</v>
      </c>
      <c r="CP3" s="42" t="s">
        <v>3</v>
      </c>
      <c r="CQ3" s="42" t="s">
        <v>3</v>
      </c>
      <c r="CR3" s="42" t="s">
        <v>3</v>
      </c>
      <c r="CS3" s="42" t="s">
        <v>3</v>
      </c>
      <c r="CT3" s="42" t="s">
        <v>3</v>
      </c>
      <c r="CU3" s="42" t="s">
        <v>3</v>
      </c>
      <c r="CV3" s="42" t="s">
        <v>3</v>
      </c>
      <c r="CW3" s="42" t="s">
        <v>3</v>
      </c>
      <c r="CX3" s="42" t="s">
        <v>3</v>
      </c>
      <c r="CY3" s="42" t="s">
        <v>3</v>
      </c>
      <c r="CZ3" s="42" t="s">
        <v>3</v>
      </c>
      <c r="DA3" s="42" t="s">
        <v>3</v>
      </c>
      <c r="DB3" s="42" t="s">
        <v>3</v>
      </c>
      <c r="DC3" s="42" t="s">
        <v>3</v>
      </c>
      <c r="DD3" s="42" t="s">
        <v>3</v>
      </c>
      <c r="DE3" s="42" t="s">
        <v>3</v>
      </c>
      <c r="DF3" s="42" t="s">
        <v>3</v>
      </c>
      <c r="DG3" s="42" t="s">
        <v>3</v>
      </c>
      <c r="DH3" s="42" t="s">
        <v>3</v>
      </c>
      <c r="DI3" s="42" t="s">
        <v>3</v>
      </c>
      <c r="DJ3" s="42" t="s">
        <v>3</v>
      </c>
      <c r="DK3" s="42" t="s">
        <v>3</v>
      </c>
      <c r="DL3" s="42" t="s">
        <v>3</v>
      </c>
      <c r="DM3" s="42" t="s">
        <v>3</v>
      </c>
      <c r="DN3" s="42" t="s">
        <v>3</v>
      </c>
    </row>
    <row r="4" spans="1:118" x14ac:dyDescent="0.35">
      <c r="A4" s="51" t="s">
        <v>2363</v>
      </c>
      <c r="B4" s="51">
        <v>11</v>
      </c>
      <c r="C4" s="42" t="s">
        <v>10</v>
      </c>
      <c r="D4" s="42" t="s">
        <v>22</v>
      </c>
      <c r="E4" s="42" t="s">
        <v>23</v>
      </c>
      <c r="F4" s="43" t="s">
        <v>14</v>
      </c>
      <c r="G4" s="42" t="s">
        <v>15</v>
      </c>
      <c r="H4" s="49" t="s">
        <v>954</v>
      </c>
      <c r="I4" s="42">
        <v>0</v>
      </c>
      <c r="J4" s="42">
        <v>1</v>
      </c>
      <c r="K4" s="42">
        <v>1</v>
      </c>
      <c r="L4" s="42">
        <v>0</v>
      </c>
      <c r="M4" s="42">
        <v>0</v>
      </c>
      <c r="N4" s="42">
        <v>1</v>
      </c>
      <c r="O4" s="42">
        <v>1</v>
      </c>
      <c r="P4" s="42">
        <v>0</v>
      </c>
      <c r="Q4" s="42" t="s">
        <v>3</v>
      </c>
      <c r="R4" s="42" t="s">
        <v>3</v>
      </c>
      <c r="S4" s="42" t="s">
        <v>3</v>
      </c>
      <c r="T4" s="42" t="s">
        <v>3</v>
      </c>
      <c r="U4" s="42" t="s">
        <v>3</v>
      </c>
      <c r="V4" s="42" t="s">
        <v>3</v>
      </c>
      <c r="W4" s="42" t="s">
        <v>3</v>
      </c>
      <c r="X4" s="42" t="s">
        <v>3</v>
      </c>
      <c r="Y4" s="42" t="s">
        <v>3</v>
      </c>
      <c r="Z4" s="42" t="s">
        <v>3</v>
      </c>
      <c r="AA4" s="42" t="s">
        <v>3</v>
      </c>
      <c r="AB4" s="42" t="s">
        <v>3</v>
      </c>
      <c r="AC4" s="42" t="s">
        <v>3</v>
      </c>
      <c r="AD4" s="42" t="s">
        <v>3</v>
      </c>
      <c r="AE4" s="42" t="s">
        <v>3</v>
      </c>
      <c r="AF4" s="42" t="s">
        <v>3</v>
      </c>
      <c r="AG4" s="42" t="s">
        <v>3</v>
      </c>
      <c r="AH4" s="42" t="s">
        <v>3</v>
      </c>
      <c r="AI4" s="43" t="s">
        <v>62</v>
      </c>
      <c r="AJ4" s="43">
        <v>25</v>
      </c>
      <c r="AK4" s="47">
        <v>533.33333333333337</v>
      </c>
      <c r="AL4" s="47">
        <f t="shared" ref="AL4:AL43" si="0">AK4/3.7854</f>
        <v>140.89219985558549</v>
      </c>
      <c r="AM4" s="138" t="s">
        <v>62</v>
      </c>
      <c r="AN4" s="42" t="s">
        <v>132</v>
      </c>
      <c r="AO4" s="42" t="s">
        <v>3</v>
      </c>
      <c r="AP4" s="42" t="s">
        <v>3</v>
      </c>
      <c r="AQ4" s="42" t="s">
        <v>3</v>
      </c>
      <c r="AR4" s="42" t="s">
        <v>3</v>
      </c>
      <c r="AS4" s="42" t="s">
        <v>3</v>
      </c>
      <c r="AT4" s="42" t="s">
        <v>3</v>
      </c>
      <c r="AU4" s="42" t="s">
        <v>3</v>
      </c>
      <c r="AV4" s="42" t="s">
        <v>3</v>
      </c>
      <c r="AW4" s="42" t="s">
        <v>3</v>
      </c>
      <c r="AX4" s="42" t="s">
        <v>3</v>
      </c>
      <c r="AY4" s="42" t="s">
        <v>3</v>
      </c>
      <c r="AZ4" s="42" t="s">
        <v>3</v>
      </c>
      <c r="BA4" s="42" t="s">
        <v>3</v>
      </c>
      <c r="BB4" s="42" t="s">
        <v>3</v>
      </c>
      <c r="BC4" s="42" t="s">
        <v>3</v>
      </c>
      <c r="BD4" s="42" t="s">
        <v>3</v>
      </c>
      <c r="BE4" s="42" t="s">
        <v>3</v>
      </c>
      <c r="BF4" s="42" t="s">
        <v>3</v>
      </c>
      <c r="BG4" s="42" t="s">
        <v>2662</v>
      </c>
      <c r="BH4" s="42">
        <v>0</v>
      </c>
      <c r="BI4" s="42">
        <v>1</v>
      </c>
      <c r="BJ4" s="42">
        <v>1</v>
      </c>
      <c r="BK4" s="42">
        <v>0</v>
      </c>
      <c r="BL4" s="42" t="s">
        <v>34</v>
      </c>
      <c r="BM4" s="124">
        <v>0</v>
      </c>
      <c r="BN4" s="124">
        <v>0</v>
      </c>
      <c r="BO4" s="124">
        <v>0</v>
      </c>
      <c r="BP4" s="124">
        <v>0</v>
      </c>
      <c r="BQ4" s="124">
        <v>0</v>
      </c>
      <c r="BR4" s="124">
        <v>0</v>
      </c>
      <c r="BS4" s="124">
        <v>1</v>
      </c>
      <c r="BT4" s="124">
        <v>0</v>
      </c>
      <c r="BU4" s="42" t="s">
        <v>1008</v>
      </c>
      <c r="BV4" s="42" t="s">
        <v>1045</v>
      </c>
      <c r="BW4" s="42">
        <v>0</v>
      </c>
      <c r="BX4" s="42">
        <v>1</v>
      </c>
      <c r="BY4" s="42">
        <v>1</v>
      </c>
      <c r="BZ4" s="42">
        <v>0</v>
      </c>
      <c r="CA4" s="42">
        <v>0</v>
      </c>
      <c r="CB4" s="42" t="s">
        <v>34</v>
      </c>
      <c r="CC4" s="42">
        <v>0</v>
      </c>
      <c r="CD4" s="42">
        <v>0</v>
      </c>
      <c r="CE4" s="42">
        <v>0</v>
      </c>
      <c r="CF4" s="42">
        <v>0</v>
      </c>
      <c r="CG4" s="42">
        <v>0</v>
      </c>
      <c r="CH4" s="42">
        <v>0</v>
      </c>
      <c r="CI4" s="42">
        <v>0</v>
      </c>
      <c r="CJ4" s="42">
        <v>0</v>
      </c>
      <c r="CK4" s="42">
        <v>0</v>
      </c>
      <c r="CL4" s="42">
        <v>1</v>
      </c>
      <c r="CM4" s="42">
        <v>0</v>
      </c>
      <c r="CN4" s="42" t="s">
        <v>3</v>
      </c>
      <c r="CO4" s="43" t="s">
        <v>62</v>
      </c>
      <c r="CP4" s="42" t="s">
        <v>3</v>
      </c>
      <c r="CQ4" s="42" t="s">
        <v>3</v>
      </c>
      <c r="CR4" s="42" t="s">
        <v>3</v>
      </c>
      <c r="CS4" s="42" t="s">
        <v>3</v>
      </c>
      <c r="CT4" s="42" t="s">
        <v>3</v>
      </c>
      <c r="CU4" s="42" t="s">
        <v>3</v>
      </c>
      <c r="CV4" s="42" t="s">
        <v>3</v>
      </c>
      <c r="CW4" s="42" t="s">
        <v>3</v>
      </c>
      <c r="CX4" s="42" t="s">
        <v>3</v>
      </c>
      <c r="CY4" s="42" t="s">
        <v>3</v>
      </c>
      <c r="CZ4" s="42" t="s">
        <v>3</v>
      </c>
      <c r="DA4" s="42" t="s">
        <v>3</v>
      </c>
      <c r="DB4" s="42" t="s">
        <v>3</v>
      </c>
      <c r="DC4" s="42" t="s">
        <v>3</v>
      </c>
      <c r="DD4" s="42" t="s">
        <v>3</v>
      </c>
      <c r="DE4" s="42" t="s">
        <v>3</v>
      </c>
      <c r="DF4" s="42" t="s">
        <v>3</v>
      </c>
      <c r="DG4" s="42" t="s">
        <v>3</v>
      </c>
      <c r="DH4" s="42" t="s">
        <v>3</v>
      </c>
      <c r="DI4" s="42" t="s">
        <v>3</v>
      </c>
      <c r="DJ4" s="42" t="s">
        <v>3</v>
      </c>
      <c r="DK4" s="42" t="s">
        <v>3</v>
      </c>
      <c r="DL4" s="42" t="s">
        <v>3</v>
      </c>
      <c r="DM4" s="42" t="s">
        <v>3</v>
      </c>
      <c r="DN4" s="42" t="s">
        <v>3</v>
      </c>
    </row>
    <row r="5" spans="1:118" x14ac:dyDescent="0.35">
      <c r="A5" s="51" t="s">
        <v>2365</v>
      </c>
      <c r="B5" s="51">
        <v>11</v>
      </c>
      <c r="C5" s="42" t="s">
        <v>10</v>
      </c>
      <c r="D5" s="42" t="s">
        <v>22</v>
      </c>
      <c r="E5" s="42" t="s">
        <v>23</v>
      </c>
      <c r="F5" s="43" t="s">
        <v>14</v>
      </c>
      <c r="G5" s="42" t="s">
        <v>15</v>
      </c>
      <c r="H5" s="49" t="s">
        <v>954</v>
      </c>
      <c r="I5" s="42">
        <v>0</v>
      </c>
      <c r="J5" s="42">
        <v>1</v>
      </c>
      <c r="K5" s="42">
        <v>1</v>
      </c>
      <c r="L5" s="42">
        <v>0</v>
      </c>
      <c r="M5" s="42">
        <v>0</v>
      </c>
      <c r="N5" s="42">
        <v>1</v>
      </c>
      <c r="O5" s="42">
        <v>1</v>
      </c>
      <c r="P5" s="42">
        <v>0</v>
      </c>
      <c r="Q5" s="42" t="s">
        <v>3</v>
      </c>
      <c r="R5" s="42" t="s">
        <v>3</v>
      </c>
      <c r="S5" s="42" t="s">
        <v>3</v>
      </c>
      <c r="T5" s="42" t="s">
        <v>3</v>
      </c>
      <c r="U5" s="42" t="s">
        <v>3</v>
      </c>
      <c r="V5" s="42" t="s">
        <v>3</v>
      </c>
      <c r="W5" s="42" t="s">
        <v>3</v>
      </c>
      <c r="X5" s="42" t="s">
        <v>3</v>
      </c>
      <c r="Y5" s="42" t="s">
        <v>3</v>
      </c>
      <c r="Z5" s="42" t="s">
        <v>3</v>
      </c>
      <c r="AA5" s="42" t="s">
        <v>3</v>
      </c>
      <c r="AB5" s="42" t="s">
        <v>3</v>
      </c>
      <c r="AC5" s="42" t="s">
        <v>3</v>
      </c>
      <c r="AD5" s="42" t="s">
        <v>3</v>
      </c>
      <c r="AE5" s="42" t="s">
        <v>3</v>
      </c>
      <c r="AF5" s="42" t="s">
        <v>3</v>
      </c>
      <c r="AG5" s="42" t="s">
        <v>3</v>
      </c>
      <c r="AH5" s="42" t="s">
        <v>3</v>
      </c>
      <c r="AI5" s="43" t="s">
        <v>62</v>
      </c>
      <c r="AJ5" s="43">
        <v>25</v>
      </c>
      <c r="AK5" s="47">
        <v>533.33333333333337</v>
      </c>
      <c r="AL5" s="47">
        <f t="shared" si="0"/>
        <v>140.89219985558549</v>
      </c>
      <c r="AM5" s="138" t="s">
        <v>62</v>
      </c>
      <c r="AN5" s="42" t="s">
        <v>132</v>
      </c>
      <c r="AO5" s="42" t="s">
        <v>3</v>
      </c>
      <c r="AP5" s="42" t="s">
        <v>3</v>
      </c>
      <c r="AQ5" s="42" t="s">
        <v>3</v>
      </c>
      <c r="AR5" s="42" t="s">
        <v>3</v>
      </c>
      <c r="AS5" s="42" t="s">
        <v>3</v>
      </c>
      <c r="AT5" s="42" t="s">
        <v>3</v>
      </c>
      <c r="AU5" s="42" t="s">
        <v>3</v>
      </c>
      <c r="AV5" s="42" t="s">
        <v>3</v>
      </c>
      <c r="AW5" s="42" t="s">
        <v>3</v>
      </c>
      <c r="AX5" s="42" t="s">
        <v>3</v>
      </c>
      <c r="AY5" s="42" t="s">
        <v>3</v>
      </c>
      <c r="AZ5" s="42" t="s">
        <v>3</v>
      </c>
      <c r="BA5" s="42" t="s">
        <v>3</v>
      </c>
      <c r="BB5" s="42" t="s">
        <v>3</v>
      </c>
      <c r="BC5" s="42" t="s">
        <v>3</v>
      </c>
      <c r="BD5" s="42" t="s">
        <v>3</v>
      </c>
      <c r="BE5" s="42" t="s">
        <v>3</v>
      </c>
      <c r="BF5" s="42" t="s">
        <v>3</v>
      </c>
      <c r="BG5" s="42" t="s">
        <v>2662</v>
      </c>
      <c r="BH5" s="42">
        <v>0</v>
      </c>
      <c r="BI5" s="42">
        <v>1</v>
      </c>
      <c r="BJ5" s="42">
        <v>1</v>
      </c>
      <c r="BK5" s="42">
        <v>0</v>
      </c>
      <c r="BL5" s="42" t="s">
        <v>34</v>
      </c>
      <c r="BM5" s="124">
        <v>0</v>
      </c>
      <c r="BN5" s="124">
        <v>0</v>
      </c>
      <c r="BO5" s="124">
        <v>0</v>
      </c>
      <c r="BP5" s="124">
        <v>0</v>
      </c>
      <c r="BQ5" s="124">
        <v>0</v>
      </c>
      <c r="BR5" s="124">
        <v>0</v>
      </c>
      <c r="BS5" s="124">
        <v>1</v>
      </c>
      <c r="BT5" s="124">
        <v>0</v>
      </c>
      <c r="BU5" s="42" t="s">
        <v>1008</v>
      </c>
      <c r="BV5" s="42" t="s">
        <v>1046</v>
      </c>
      <c r="BW5" s="42" t="s">
        <v>3</v>
      </c>
      <c r="BX5" s="42" t="s">
        <v>3</v>
      </c>
      <c r="BY5" s="42" t="s">
        <v>3</v>
      </c>
      <c r="BZ5" s="42" t="s">
        <v>3</v>
      </c>
      <c r="CA5" s="42" t="s">
        <v>3</v>
      </c>
      <c r="CB5" s="42" t="s">
        <v>3</v>
      </c>
      <c r="CC5" s="42" t="s">
        <v>3</v>
      </c>
      <c r="CD5" s="42" t="s">
        <v>3</v>
      </c>
      <c r="CE5" s="42" t="s">
        <v>3</v>
      </c>
      <c r="CF5" s="42" t="s">
        <v>3</v>
      </c>
      <c r="CG5" s="42" t="s">
        <v>3</v>
      </c>
      <c r="CH5" s="42" t="s">
        <v>3</v>
      </c>
      <c r="CI5" s="42" t="s">
        <v>3</v>
      </c>
      <c r="CJ5" s="42" t="s">
        <v>3</v>
      </c>
      <c r="CK5" s="42" t="s">
        <v>3</v>
      </c>
      <c r="CL5" s="42" t="s">
        <v>3</v>
      </c>
      <c r="CM5" s="42" t="s">
        <v>3</v>
      </c>
      <c r="CN5" s="42" t="s">
        <v>3</v>
      </c>
      <c r="CO5" s="43" t="s">
        <v>62</v>
      </c>
      <c r="CP5" s="42" t="s">
        <v>3</v>
      </c>
      <c r="CQ5" s="42" t="s">
        <v>3</v>
      </c>
      <c r="CR5" s="42" t="s">
        <v>3</v>
      </c>
      <c r="CS5" s="42" t="s">
        <v>3</v>
      </c>
      <c r="CT5" s="42" t="s">
        <v>3</v>
      </c>
      <c r="CU5" s="42" t="s">
        <v>3</v>
      </c>
      <c r="CV5" s="42" t="s">
        <v>3</v>
      </c>
      <c r="CW5" s="42" t="s">
        <v>3</v>
      </c>
      <c r="CX5" s="42" t="s">
        <v>3</v>
      </c>
      <c r="CY5" s="42" t="s">
        <v>3</v>
      </c>
      <c r="CZ5" s="42" t="s">
        <v>3</v>
      </c>
      <c r="DA5" s="42" t="s">
        <v>3</v>
      </c>
      <c r="DB5" s="42" t="s">
        <v>3</v>
      </c>
      <c r="DC5" s="42" t="s">
        <v>3</v>
      </c>
      <c r="DD5" s="42" t="s">
        <v>3</v>
      </c>
      <c r="DE5" s="42" t="s">
        <v>3</v>
      </c>
      <c r="DF5" s="42" t="s">
        <v>3</v>
      </c>
      <c r="DG5" s="42" t="s">
        <v>3</v>
      </c>
      <c r="DH5" s="42" t="s">
        <v>3</v>
      </c>
      <c r="DI5" s="42" t="s">
        <v>3</v>
      </c>
      <c r="DJ5" s="42" t="s">
        <v>3</v>
      </c>
      <c r="DK5" s="42" t="s">
        <v>3</v>
      </c>
      <c r="DL5" s="42" t="s">
        <v>3</v>
      </c>
      <c r="DM5" s="42" t="s">
        <v>3</v>
      </c>
      <c r="DN5" s="42" t="s">
        <v>3</v>
      </c>
    </row>
    <row r="6" spans="1:118" x14ac:dyDescent="0.35">
      <c r="A6" s="51" t="s">
        <v>3272</v>
      </c>
      <c r="B6" s="51">
        <v>1</v>
      </c>
      <c r="C6" s="42" t="s">
        <v>10</v>
      </c>
      <c r="D6" s="42" t="s">
        <v>22</v>
      </c>
      <c r="E6" s="42" t="s">
        <v>23</v>
      </c>
      <c r="F6" s="43" t="s">
        <v>14</v>
      </c>
      <c r="G6" s="42" t="s">
        <v>18</v>
      </c>
      <c r="H6" s="49" t="s">
        <v>956</v>
      </c>
      <c r="I6" s="42">
        <v>0</v>
      </c>
      <c r="J6" s="42">
        <v>1</v>
      </c>
      <c r="K6" s="42">
        <v>0</v>
      </c>
      <c r="L6" s="42">
        <v>0</v>
      </c>
      <c r="M6" s="42">
        <v>0</v>
      </c>
      <c r="N6" s="42">
        <v>1</v>
      </c>
      <c r="O6" s="42">
        <v>0</v>
      </c>
      <c r="P6" s="42">
        <v>0</v>
      </c>
      <c r="Q6" s="42" t="s">
        <v>3</v>
      </c>
      <c r="R6" s="42" t="s">
        <v>3</v>
      </c>
      <c r="S6" s="42" t="s">
        <v>3</v>
      </c>
      <c r="T6" s="42" t="s">
        <v>3</v>
      </c>
      <c r="U6" s="42" t="s">
        <v>3</v>
      </c>
      <c r="V6" s="42" t="s">
        <v>3</v>
      </c>
      <c r="W6" s="42" t="s">
        <v>3</v>
      </c>
      <c r="X6" s="42" t="s">
        <v>3</v>
      </c>
      <c r="Y6" s="42" t="s">
        <v>3</v>
      </c>
      <c r="Z6" s="42" t="s">
        <v>3</v>
      </c>
      <c r="AA6" s="42" t="s">
        <v>3</v>
      </c>
      <c r="AB6" s="42" t="s">
        <v>3</v>
      </c>
      <c r="AC6" s="42" t="s">
        <v>3</v>
      </c>
      <c r="AD6" s="42" t="s">
        <v>3</v>
      </c>
      <c r="AE6" s="42" t="s">
        <v>3</v>
      </c>
      <c r="AF6" s="42" t="s">
        <v>3</v>
      </c>
      <c r="AG6" s="42" t="s">
        <v>3</v>
      </c>
      <c r="AH6" s="42" t="s">
        <v>3</v>
      </c>
      <c r="AI6" s="43" t="s">
        <v>62</v>
      </c>
      <c r="AJ6" s="43">
        <v>25</v>
      </c>
      <c r="AK6" s="43" t="s">
        <v>62</v>
      </c>
      <c r="AL6" s="43" t="s">
        <v>62</v>
      </c>
      <c r="AM6" s="138" t="s">
        <v>62</v>
      </c>
      <c r="AN6" s="42" t="s">
        <v>17</v>
      </c>
      <c r="AO6" s="42" t="s">
        <v>3</v>
      </c>
      <c r="AP6" s="42" t="s">
        <v>3</v>
      </c>
      <c r="AQ6" s="42" t="s">
        <v>3</v>
      </c>
      <c r="AR6" s="42" t="s">
        <v>3</v>
      </c>
      <c r="AS6" s="42" t="s">
        <v>3</v>
      </c>
      <c r="AT6" s="42" t="s">
        <v>3</v>
      </c>
      <c r="AU6" s="42" t="s">
        <v>3</v>
      </c>
      <c r="AV6" s="42" t="s">
        <v>3</v>
      </c>
      <c r="AW6" s="42" t="s">
        <v>3</v>
      </c>
      <c r="AX6" s="42" t="s">
        <v>3</v>
      </c>
      <c r="AY6" s="42" t="s">
        <v>3</v>
      </c>
      <c r="AZ6" s="42" t="s">
        <v>3</v>
      </c>
      <c r="BA6" s="42" t="s">
        <v>3</v>
      </c>
      <c r="BB6" s="42" t="s">
        <v>3</v>
      </c>
      <c r="BC6" s="42" t="s">
        <v>3</v>
      </c>
      <c r="BD6" s="42" t="s">
        <v>3</v>
      </c>
      <c r="BE6" s="42" t="s">
        <v>3</v>
      </c>
      <c r="BF6" s="42" t="s">
        <v>3</v>
      </c>
      <c r="BG6" s="42" t="s">
        <v>3</v>
      </c>
      <c r="BH6" s="42" t="s">
        <v>3</v>
      </c>
      <c r="BI6" s="42" t="s">
        <v>3</v>
      </c>
      <c r="BJ6" s="42" t="s">
        <v>3</v>
      </c>
      <c r="BK6" s="42" t="s">
        <v>3</v>
      </c>
      <c r="BL6" s="42" t="s">
        <v>3</v>
      </c>
      <c r="BM6" s="124" t="s">
        <v>3</v>
      </c>
      <c r="BN6" s="124" t="s">
        <v>3</v>
      </c>
      <c r="BO6" s="124" t="s">
        <v>3</v>
      </c>
      <c r="BP6" s="124" t="s">
        <v>3</v>
      </c>
      <c r="BQ6" s="124" t="s">
        <v>3</v>
      </c>
      <c r="BR6" s="124" t="s">
        <v>3</v>
      </c>
      <c r="BS6" s="124" t="s">
        <v>3</v>
      </c>
      <c r="BT6" s="124" t="s">
        <v>3</v>
      </c>
      <c r="BU6" s="42" t="s">
        <v>3</v>
      </c>
      <c r="BV6" s="42" t="s">
        <v>1046</v>
      </c>
      <c r="BW6" s="42" t="s">
        <v>3</v>
      </c>
      <c r="BX6" s="42" t="s">
        <v>3</v>
      </c>
      <c r="BY6" s="42" t="s">
        <v>3</v>
      </c>
      <c r="BZ6" s="42" t="s">
        <v>3</v>
      </c>
      <c r="CA6" s="42" t="s">
        <v>3</v>
      </c>
      <c r="CB6" s="42" t="s">
        <v>3</v>
      </c>
      <c r="CC6" s="42" t="s">
        <v>3</v>
      </c>
      <c r="CD6" s="42" t="s">
        <v>3</v>
      </c>
      <c r="CE6" s="42" t="s">
        <v>3</v>
      </c>
      <c r="CF6" s="42" t="s">
        <v>3</v>
      </c>
      <c r="CG6" s="42" t="s">
        <v>3</v>
      </c>
      <c r="CH6" s="42" t="s">
        <v>3</v>
      </c>
      <c r="CI6" s="42" t="s">
        <v>3</v>
      </c>
      <c r="CJ6" s="42" t="s">
        <v>3</v>
      </c>
      <c r="CK6" s="42" t="s">
        <v>3</v>
      </c>
      <c r="CL6" s="42" t="s">
        <v>3</v>
      </c>
      <c r="CM6" s="42" t="s">
        <v>3</v>
      </c>
      <c r="CN6" s="42" t="s">
        <v>3</v>
      </c>
      <c r="CO6" s="43" t="s">
        <v>62</v>
      </c>
      <c r="CP6" s="42" t="s">
        <v>3</v>
      </c>
      <c r="CQ6" s="42" t="s">
        <v>3</v>
      </c>
      <c r="CR6" s="42" t="s">
        <v>3</v>
      </c>
      <c r="CS6" s="42" t="s">
        <v>3</v>
      </c>
      <c r="CT6" s="42" t="s">
        <v>3</v>
      </c>
      <c r="CU6" s="42" t="s">
        <v>3</v>
      </c>
      <c r="CV6" s="42" t="s">
        <v>3</v>
      </c>
      <c r="CW6" s="42" t="s">
        <v>3</v>
      </c>
      <c r="CX6" s="42" t="s">
        <v>3</v>
      </c>
      <c r="CY6" s="42" t="s">
        <v>3</v>
      </c>
      <c r="CZ6" s="42" t="s">
        <v>3</v>
      </c>
      <c r="DA6" s="42" t="s">
        <v>3</v>
      </c>
      <c r="DB6" s="42" t="s">
        <v>3</v>
      </c>
      <c r="DC6" s="42" t="s">
        <v>3</v>
      </c>
      <c r="DD6" s="42" t="s">
        <v>3</v>
      </c>
      <c r="DE6" s="42" t="s">
        <v>3</v>
      </c>
      <c r="DF6" s="42" t="s">
        <v>3</v>
      </c>
      <c r="DG6" s="42" t="s">
        <v>3</v>
      </c>
      <c r="DH6" s="42" t="s">
        <v>3</v>
      </c>
      <c r="DI6" s="42" t="s">
        <v>3</v>
      </c>
      <c r="DJ6" s="42" t="s">
        <v>3</v>
      </c>
      <c r="DK6" s="42" t="s">
        <v>3</v>
      </c>
      <c r="DL6" s="42" t="s">
        <v>3</v>
      </c>
      <c r="DM6" s="42" t="s">
        <v>3</v>
      </c>
      <c r="DN6" s="42" t="s">
        <v>3</v>
      </c>
    </row>
    <row r="7" spans="1:118" x14ac:dyDescent="0.35">
      <c r="A7" s="51" t="s">
        <v>2419</v>
      </c>
      <c r="B7" s="51">
        <v>1</v>
      </c>
      <c r="C7" s="42" t="s">
        <v>10</v>
      </c>
      <c r="D7" s="42" t="s">
        <v>22</v>
      </c>
      <c r="E7" s="42" t="s">
        <v>23</v>
      </c>
      <c r="F7" s="43" t="s">
        <v>14</v>
      </c>
      <c r="G7" s="42" t="s">
        <v>18</v>
      </c>
      <c r="H7" s="49" t="s">
        <v>956</v>
      </c>
      <c r="I7" s="42">
        <v>0</v>
      </c>
      <c r="J7" s="42">
        <v>0</v>
      </c>
      <c r="K7" s="42">
        <v>1</v>
      </c>
      <c r="L7" s="42">
        <v>0</v>
      </c>
      <c r="M7" s="42">
        <v>0</v>
      </c>
      <c r="N7" s="42">
        <v>0</v>
      </c>
      <c r="O7" s="42">
        <v>1</v>
      </c>
      <c r="P7" s="42">
        <v>0</v>
      </c>
      <c r="Q7" s="42" t="s">
        <v>3</v>
      </c>
      <c r="R7" s="42" t="s">
        <v>3</v>
      </c>
      <c r="S7" s="42" t="s">
        <v>3</v>
      </c>
      <c r="T7" s="42" t="s">
        <v>3</v>
      </c>
      <c r="U7" s="42" t="s">
        <v>3</v>
      </c>
      <c r="V7" s="42" t="s">
        <v>3</v>
      </c>
      <c r="W7" s="42" t="s">
        <v>3</v>
      </c>
      <c r="X7" s="42" t="s">
        <v>3</v>
      </c>
      <c r="Y7" s="42" t="s">
        <v>3</v>
      </c>
      <c r="Z7" s="42" t="s">
        <v>3</v>
      </c>
      <c r="AA7" s="42" t="s">
        <v>3</v>
      </c>
      <c r="AB7" s="42" t="s">
        <v>3</v>
      </c>
      <c r="AC7" s="42" t="s">
        <v>3</v>
      </c>
      <c r="AD7" s="42" t="s">
        <v>3</v>
      </c>
      <c r="AE7" s="42" t="s">
        <v>3</v>
      </c>
      <c r="AF7" s="42" t="s">
        <v>3</v>
      </c>
      <c r="AG7" s="42" t="s">
        <v>3</v>
      </c>
      <c r="AH7" s="42" t="s">
        <v>3</v>
      </c>
      <c r="AI7" s="43" t="s">
        <v>62</v>
      </c>
      <c r="AJ7" s="43" t="s">
        <v>62</v>
      </c>
      <c r="AK7" s="43">
        <v>640</v>
      </c>
      <c r="AL7" s="47">
        <f t="shared" si="0"/>
        <v>169.0706398267026</v>
      </c>
      <c r="AM7" s="138" t="s">
        <v>62</v>
      </c>
      <c r="AN7" s="42" t="s">
        <v>17</v>
      </c>
      <c r="AO7" s="42" t="s">
        <v>3</v>
      </c>
      <c r="AP7" s="42" t="s">
        <v>3</v>
      </c>
      <c r="AQ7" s="42" t="s">
        <v>3</v>
      </c>
      <c r="AR7" s="42" t="s">
        <v>3</v>
      </c>
      <c r="AS7" s="42" t="s">
        <v>3</v>
      </c>
      <c r="AT7" s="42" t="s">
        <v>3</v>
      </c>
      <c r="AU7" s="42" t="s">
        <v>3</v>
      </c>
      <c r="AV7" s="42" t="s">
        <v>3</v>
      </c>
      <c r="AW7" s="42" t="s">
        <v>3</v>
      </c>
      <c r="AX7" s="42" t="s">
        <v>3</v>
      </c>
      <c r="AY7" s="42" t="s">
        <v>3</v>
      </c>
      <c r="AZ7" s="42" t="s">
        <v>3</v>
      </c>
      <c r="BA7" s="42" t="s">
        <v>3</v>
      </c>
      <c r="BB7" s="42" t="s">
        <v>3</v>
      </c>
      <c r="BC7" s="42" t="s">
        <v>3</v>
      </c>
      <c r="BD7" s="42" t="s">
        <v>3</v>
      </c>
      <c r="BE7" s="42" t="s">
        <v>3</v>
      </c>
      <c r="BF7" s="42" t="s">
        <v>3</v>
      </c>
      <c r="BG7" s="42" t="s">
        <v>3</v>
      </c>
      <c r="BH7" s="42" t="s">
        <v>3</v>
      </c>
      <c r="BI7" s="42" t="s">
        <v>3</v>
      </c>
      <c r="BJ7" s="42" t="s">
        <v>3</v>
      </c>
      <c r="BK7" s="42" t="s">
        <v>3</v>
      </c>
      <c r="BL7" s="42" t="s">
        <v>3</v>
      </c>
      <c r="BM7" s="124" t="s">
        <v>3</v>
      </c>
      <c r="BN7" s="124" t="s">
        <v>3</v>
      </c>
      <c r="BO7" s="124" t="s">
        <v>3</v>
      </c>
      <c r="BP7" s="124" t="s">
        <v>3</v>
      </c>
      <c r="BQ7" s="124" t="s">
        <v>3</v>
      </c>
      <c r="BR7" s="124" t="s">
        <v>3</v>
      </c>
      <c r="BS7" s="124" t="s">
        <v>3</v>
      </c>
      <c r="BT7" s="124" t="s">
        <v>3</v>
      </c>
      <c r="BU7" s="42" t="s">
        <v>3</v>
      </c>
      <c r="BV7" s="42" t="s">
        <v>1046</v>
      </c>
      <c r="BW7" s="42" t="s">
        <v>3</v>
      </c>
      <c r="BX7" s="42" t="s">
        <v>3</v>
      </c>
      <c r="BY7" s="42" t="s">
        <v>3</v>
      </c>
      <c r="BZ7" s="42" t="s">
        <v>3</v>
      </c>
      <c r="CA7" s="42" t="s">
        <v>3</v>
      </c>
      <c r="CB7" s="42" t="s">
        <v>3</v>
      </c>
      <c r="CC7" s="42" t="s">
        <v>3</v>
      </c>
      <c r="CD7" s="42" t="s">
        <v>3</v>
      </c>
      <c r="CE7" s="42" t="s">
        <v>3</v>
      </c>
      <c r="CF7" s="42" t="s">
        <v>3</v>
      </c>
      <c r="CG7" s="42" t="s">
        <v>3</v>
      </c>
      <c r="CH7" s="42" t="s">
        <v>3</v>
      </c>
      <c r="CI7" s="42" t="s">
        <v>3</v>
      </c>
      <c r="CJ7" s="42" t="s">
        <v>3</v>
      </c>
      <c r="CK7" s="42" t="s">
        <v>3</v>
      </c>
      <c r="CL7" s="42" t="s">
        <v>3</v>
      </c>
      <c r="CM7" s="42" t="s">
        <v>3</v>
      </c>
      <c r="CN7" s="42" t="s">
        <v>3</v>
      </c>
      <c r="CO7" s="43" t="s">
        <v>62</v>
      </c>
      <c r="CP7" s="42" t="s">
        <v>3</v>
      </c>
      <c r="CQ7" s="42" t="s">
        <v>3</v>
      </c>
      <c r="CR7" s="42" t="s">
        <v>3</v>
      </c>
      <c r="CS7" s="42" t="s">
        <v>3</v>
      </c>
      <c r="CT7" s="42" t="s">
        <v>3</v>
      </c>
      <c r="CU7" s="42" t="s">
        <v>3</v>
      </c>
      <c r="CV7" s="42" t="s">
        <v>3</v>
      </c>
      <c r="CW7" s="42" t="s">
        <v>3</v>
      </c>
      <c r="CX7" s="42" t="s">
        <v>3</v>
      </c>
      <c r="CY7" s="42" t="s">
        <v>3</v>
      </c>
      <c r="CZ7" s="42" t="s">
        <v>3</v>
      </c>
      <c r="DA7" s="42" t="s">
        <v>3</v>
      </c>
      <c r="DB7" s="42" t="s">
        <v>3</v>
      </c>
      <c r="DC7" s="42" t="s">
        <v>3</v>
      </c>
      <c r="DD7" s="42" t="s">
        <v>3</v>
      </c>
      <c r="DE7" s="42" t="s">
        <v>3</v>
      </c>
      <c r="DF7" s="42" t="s">
        <v>3</v>
      </c>
      <c r="DG7" s="42" t="s">
        <v>3</v>
      </c>
      <c r="DH7" s="42" t="s">
        <v>3</v>
      </c>
      <c r="DI7" s="42" t="s">
        <v>3</v>
      </c>
      <c r="DJ7" s="42" t="s">
        <v>3</v>
      </c>
      <c r="DK7" s="42" t="s">
        <v>3</v>
      </c>
      <c r="DL7" s="42" t="s">
        <v>3</v>
      </c>
      <c r="DM7" s="42" t="s">
        <v>3</v>
      </c>
      <c r="DN7" s="42" t="s">
        <v>3</v>
      </c>
    </row>
    <row r="8" spans="1:118" x14ac:dyDescent="0.35">
      <c r="A8" s="51" t="s">
        <v>2366</v>
      </c>
      <c r="B8" s="51">
        <v>11</v>
      </c>
      <c r="C8" s="42" t="s">
        <v>10</v>
      </c>
      <c r="D8" s="42" t="s">
        <v>22</v>
      </c>
      <c r="E8" s="42" t="s">
        <v>23</v>
      </c>
      <c r="F8" s="43" t="s">
        <v>14</v>
      </c>
      <c r="G8" s="42" t="s">
        <v>15</v>
      </c>
      <c r="H8" s="49" t="s">
        <v>954</v>
      </c>
      <c r="I8" s="42">
        <v>0</v>
      </c>
      <c r="J8" s="42">
        <v>1</v>
      </c>
      <c r="K8" s="42">
        <v>0</v>
      </c>
      <c r="L8" s="42">
        <v>0</v>
      </c>
      <c r="M8" s="42">
        <v>0</v>
      </c>
      <c r="N8" s="42">
        <v>1</v>
      </c>
      <c r="O8" s="42">
        <v>0</v>
      </c>
      <c r="P8" s="42">
        <v>0</v>
      </c>
      <c r="Q8" s="42" t="s">
        <v>3</v>
      </c>
      <c r="R8" s="42" t="s">
        <v>3</v>
      </c>
      <c r="S8" s="42" t="s">
        <v>3</v>
      </c>
      <c r="T8" s="42" t="s">
        <v>3</v>
      </c>
      <c r="U8" s="42" t="s">
        <v>3</v>
      </c>
      <c r="V8" s="42" t="s">
        <v>3</v>
      </c>
      <c r="W8" s="42" t="s">
        <v>3</v>
      </c>
      <c r="X8" s="42" t="s">
        <v>3</v>
      </c>
      <c r="Y8" s="42" t="s">
        <v>3</v>
      </c>
      <c r="Z8" s="42" t="s">
        <v>3</v>
      </c>
      <c r="AA8" s="42" t="s">
        <v>3</v>
      </c>
      <c r="AB8" s="42" t="s">
        <v>3</v>
      </c>
      <c r="AC8" s="42" t="s">
        <v>3</v>
      </c>
      <c r="AD8" s="42" t="s">
        <v>3</v>
      </c>
      <c r="AE8" s="42" t="s">
        <v>3</v>
      </c>
      <c r="AF8" s="42" t="s">
        <v>3</v>
      </c>
      <c r="AG8" s="42" t="s">
        <v>3</v>
      </c>
      <c r="AH8" s="42" t="s">
        <v>3</v>
      </c>
      <c r="AI8" s="43" t="s">
        <v>62</v>
      </c>
      <c r="AJ8" s="43">
        <v>35</v>
      </c>
      <c r="AK8" s="43" t="s">
        <v>62</v>
      </c>
      <c r="AL8" s="43" t="s">
        <v>62</v>
      </c>
      <c r="AM8" s="138" t="s">
        <v>62</v>
      </c>
      <c r="AN8" s="42" t="s">
        <v>17</v>
      </c>
      <c r="AO8" s="42" t="s">
        <v>3</v>
      </c>
      <c r="AP8" s="42" t="s">
        <v>3</v>
      </c>
      <c r="AQ8" s="42" t="s">
        <v>3</v>
      </c>
      <c r="AR8" s="42" t="s">
        <v>3</v>
      </c>
      <c r="AS8" s="42" t="s">
        <v>3</v>
      </c>
      <c r="AT8" s="42" t="s">
        <v>3</v>
      </c>
      <c r="AU8" s="42" t="s">
        <v>3</v>
      </c>
      <c r="AV8" s="42" t="s">
        <v>3</v>
      </c>
      <c r="AW8" s="42" t="s">
        <v>3</v>
      </c>
      <c r="AX8" s="42" t="s">
        <v>3</v>
      </c>
      <c r="AY8" s="42" t="s">
        <v>3</v>
      </c>
      <c r="AZ8" s="42" t="s">
        <v>3</v>
      </c>
      <c r="BA8" s="42" t="s">
        <v>3</v>
      </c>
      <c r="BB8" s="42" t="s">
        <v>3</v>
      </c>
      <c r="BC8" s="42" t="s">
        <v>3</v>
      </c>
      <c r="BD8" s="42" t="s">
        <v>3</v>
      </c>
      <c r="BE8" s="42" t="s">
        <v>3</v>
      </c>
      <c r="BF8" s="42" t="s">
        <v>3</v>
      </c>
      <c r="BG8" s="42" t="s">
        <v>3</v>
      </c>
      <c r="BH8" s="42" t="s">
        <v>3</v>
      </c>
      <c r="BI8" s="42" t="s">
        <v>3</v>
      </c>
      <c r="BJ8" s="42" t="s">
        <v>3</v>
      </c>
      <c r="BK8" s="42" t="s">
        <v>3</v>
      </c>
      <c r="BL8" s="42" t="s">
        <v>3</v>
      </c>
      <c r="BM8" s="124" t="s">
        <v>3</v>
      </c>
      <c r="BN8" s="124" t="s">
        <v>3</v>
      </c>
      <c r="BO8" s="124" t="s">
        <v>3</v>
      </c>
      <c r="BP8" s="124" t="s">
        <v>3</v>
      </c>
      <c r="BQ8" s="124" t="s">
        <v>3</v>
      </c>
      <c r="BR8" s="124" t="s">
        <v>3</v>
      </c>
      <c r="BS8" s="124" t="s">
        <v>3</v>
      </c>
      <c r="BT8" s="124" t="s">
        <v>3</v>
      </c>
      <c r="BU8" s="42" t="s">
        <v>3</v>
      </c>
      <c r="BV8" s="42" t="s">
        <v>1046</v>
      </c>
      <c r="BW8" s="42" t="s">
        <v>3</v>
      </c>
      <c r="BX8" s="42" t="s">
        <v>3</v>
      </c>
      <c r="BY8" s="42" t="s">
        <v>3</v>
      </c>
      <c r="BZ8" s="42" t="s">
        <v>3</v>
      </c>
      <c r="CA8" s="42" t="s">
        <v>3</v>
      </c>
      <c r="CB8" s="42" t="s">
        <v>3</v>
      </c>
      <c r="CC8" s="42" t="s">
        <v>3</v>
      </c>
      <c r="CD8" s="42" t="s">
        <v>3</v>
      </c>
      <c r="CE8" s="42" t="s">
        <v>3</v>
      </c>
      <c r="CF8" s="42" t="s">
        <v>3</v>
      </c>
      <c r="CG8" s="42" t="s">
        <v>3</v>
      </c>
      <c r="CH8" s="42" t="s">
        <v>3</v>
      </c>
      <c r="CI8" s="42" t="s">
        <v>3</v>
      </c>
      <c r="CJ8" s="42" t="s">
        <v>3</v>
      </c>
      <c r="CK8" s="42" t="s">
        <v>3</v>
      </c>
      <c r="CL8" s="42" t="s">
        <v>3</v>
      </c>
      <c r="CM8" s="42" t="s">
        <v>3</v>
      </c>
      <c r="CN8" s="42" t="s">
        <v>3</v>
      </c>
      <c r="CO8" s="43" t="s">
        <v>62</v>
      </c>
      <c r="CP8" s="42" t="s">
        <v>3</v>
      </c>
      <c r="CQ8" s="42" t="s">
        <v>3</v>
      </c>
      <c r="CR8" s="42" t="s">
        <v>3</v>
      </c>
      <c r="CS8" s="42" t="s">
        <v>3</v>
      </c>
      <c r="CT8" s="42" t="s">
        <v>3</v>
      </c>
      <c r="CU8" s="42" t="s">
        <v>3</v>
      </c>
      <c r="CV8" s="42" t="s">
        <v>3</v>
      </c>
      <c r="CW8" s="42" t="s">
        <v>3</v>
      </c>
      <c r="CX8" s="42" t="s">
        <v>3</v>
      </c>
      <c r="CY8" s="42" t="s">
        <v>3</v>
      </c>
      <c r="CZ8" s="42" t="s">
        <v>3</v>
      </c>
      <c r="DA8" s="42" t="s">
        <v>3</v>
      </c>
      <c r="DB8" s="42" t="s">
        <v>3</v>
      </c>
      <c r="DC8" s="42" t="s">
        <v>3</v>
      </c>
      <c r="DD8" s="42" t="s">
        <v>3</v>
      </c>
      <c r="DE8" s="42" t="s">
        <v>3</v>
      </c>
      <c r="DF8" s="42" t="s">
        <v>3</v>
      </c>
      <c r="DG8" s="42" t="s">
        <v>3</v>
      </c>
      <c r="DH8" s="42" t="s">
        <v>3</v>
      </c>
      <c r="DI8" s="42" t="s">
        <v>3</v>
      </c>
      <c r="DJ8" s="42" t="s">
        <v>3</v>
      </c>
      <c r="DK8" s="42" t="s">
        <v>3</v>
      </c>
      <c r="DL8" s="42" t="s">
        <v>3</v>
      </c>
      <c r="DM8" s="42" t="s">
        <v>3</v>
      </c>
      <c r="DN8" s="42" t="s">
        <v>3</v>
      </c>
    </row>
    <row r="9" spans="1:118" x14ac:dyDescent="0.35">
      <c r="A9" s="51" t="s">
        <v>2367</v>
      </c>
      <c r="B9" s="51">
        <v>11</v>
      </c>
      <c r="C9" s="42" t="s">
        <v>10</v>
      </c>
      <c r="D9" s="42" t="s">
        <v>22</v>
      </c>
      <c r="E9" s="42" t="s">
        <v>23</v>
      </c>
      <c r="F9" s="43" t="s">
        <v>14</v>
      </c>
      <c r="G9" s="42" t="s">
        <v>15</v>
      </c>
      <c r="H9" s="49" t="s">
        <v>954</v>
      </c>
      <c r="I9" s="42">
        <v>0</v>
      </c>
      <c r="J9" s="42">
        <v>1</v>
      </c>
      <c r="K9" s="42">
        <v>0</v>
      </c>
      <c r="L9" s="42">
        <v>0</v>
      </c>
      <c r="M9" s="42">
        <v>0</v>
      </c>
      <c r="N9" s="42">
        <v>1</v>
      </c>
      <c r="O9" s="42">
        <v>0</v>
      </c>
      <c r="P9" s="42">
        <v>0</v>
      </c>
      <c r="Q9" s="42" t="s">
        <v>3</v>
      </c>
      <c r="R9" s="42" t="s">
        <v>3</v>
      </c>
      <c r="S9" s="42" t="s">
        <v>3</v>
      </c>
      <c r="T9" s="42" t="s">
        <v>3</v>
      </c>
      <c r="U9" s="42" t="s">
        <v>3</v>
      </c>
      <c r="V9" s="42" t="s">
        <v>3</v>
      </c>
      <c r="W9" s="42" t="s">
        <v>3</v>
      </c>
      <c r="X9" s="42" t="s">
        <v>3</v>
      </c>
      <c r="Y9" s="42" t="s">
        <v>3</v>
      </c>
      <c r="Z9" s="42" t="s">
        <v>3</v>
      </c>
      <c r="AA9" s="42" t="s">
        <v>3</v>
      </c>
      <c r="AB9" s="42" t="s">
        <v>3</v>
      </c>
      <c r="AC9" s="42" t="s">
        <v>3</v>
      </c>
      <c r="AD9" s="42" t="s">
        <v>3</v>
      </c>
      <c r="AE9" s="42" t="s">
        <v>3</v>
      </c>
      <c r="AF9" s="42" t="s">
        <v>3</v>
      </c>
      <c r="AG9" s="42" t="s">
        <v>3</v>
      </c>
      <c r="AH9" s="42" t="s">
        <v>3</v>
      </c>
      <c r="AI9" s="43" t="s">
        <v>62</v>
      </c>
      <c r="AJ9" s="43">
        <v>25</v>
      </c>
      <c r="AK9" s="43" t="s">
        <v>62</v>
      </c>
      <c r="AL9" s="43" t="s">
        <v>62</v>
      </c>
      <c r="AM9" s="138" t="s">
        <v>62</v>
      </c>
      <c r="AN9" s="42" t="s">
        <v>17</v>
      </c>
      <c r="AO9" s="42" t="s">
        <v>3</v>
      </c>
      <c r="AP9" s="42" t="s">
        <v>3</v>
      </c>
      <c r="AQ9" s="42" t="s">
        <v>3</v>
      </c>
      <c r="AR9" s="42" t="s">
        <v>3</v>
      </c>
      <c r="AS9" s="42" t="s">
        <v>3</v>
      </c>
      <c r="AT9" s="42" t="s">
        <v>3</v>
      </c>
      <c r="AU9" s="42" t="s">
        <v>3</v>
      </c>
      <c r="AV9" s="42" t="s">
        <v>3</v>
      </c>
      <c r="AW9" s="42" t="s">
        <v>3</v>
      </c>
      <c r="AX9" s="42" t="s">
        <v>3</v>
      </c>
      <c r="AY9" s="42" t="s">
        <v>3</v>
      </c>
      <c r="AZ9" s="42" t="s">
        <v>3</v>
      </c>
      <c r="BA9" s="42" t="s">
        <v>3</v>
      </c>
      <c r="BB9" s="42" t="s">
        <v>3</v>
      </c>
      <c r="BC9" s="42" t="s">
        <v>3</v>
      </c>
      <c r="BD9" s="42" t="s">
        <v>3</v>
      </c>
      <c r="BE9" s="42" t="s">
        <v>3</v>
      </c>
      <c r="BF9" s="42" t="s">
        <v>3</v>
      </c>
      <c r="BG9" s="42" t="s">
        <v>3</v>
      </c>
      <c r="BH9" s="42" t="s">
        <v>3</v>
      </c>
      <c r="BI9" s="42" t="s">
        <v>3</v>
      </c>
      <c r="BJ9" s="42" t="s">
        <v>3</v>
      </c>
      <c r="BK9" s="42" t="s">
        <v>3</v>
      </c>
      <c r="BL9" s="42" t="s">
        <v>3</v>
      </c>
      <c r="BM9" s="124" t="s">
        <v>3</v>
      </c>
      <c r="BN9" s="124" t="s">
        <v>3</v>
      </c>
      <c r="BO9" s="124" t="s">
        <v>3</v>
      </c>
      <c r="BP9" s="124" t="s">
        <v>3</v>
      </c>
      <c r="BQ9" s="124" t="s">
        <v>3</v>
      </c>
      <c r="BR9" s="124" t="s">
        <v>3</v>
      </c>
      <c r="BS9" s="124" t="s">
        <v>3</v>
      </c>
      <c r="BT9" s="124" t="s">
        <v>3</v>
      </c>
      <c r="BU9" s="42" t="s">
        <v>3</v>
      </c>
      <c r="BV9" s="42" t="s">
        <v>1046</v>
      </c>
      <c r="BW9" s="42" t="s">
        <v>3</v>
      </c>
      <c r="BX9" s="42" t="s">
        <v>3</v>
      </c>
      <c r="BY9" s="42" t="s">
        <v>3</v>
      </c>
      <c r="BZ9" s="42" t="s">
        <v>3</v>
      </c>
      <c r="CA9" s="42" t="s">
        <v>3</v>
      </c>
      <c r="CB9" s="42" t="s">
        <v>3</v>
      </c>
      <c r="CC9" s="42" t="s">
        <v>3</v>
      </c>
      <c r="CD9" s="42" t="s">
        <v>3</v>
      </c>
      <c r="CE9" s="42" t="s">
        <v>3</v>
      </c>
      <c r="CF9" s="42" t="s">
        <v>3</v>
      </c>
      <c r="CG9" s="42" t="s">
        <v>3</v>
      </c>
      <c r="CH9" s="42" t="s">
        <v>3</v>
      </c>
      <c r="CI9" s="42" t="s">
        <v>3</v>
      </c>
      <c r="CJ9" s="42" t="s">
        <v>3</v>
      </c>
      <c r="CK9" s="42" t="s">
        <v>3</v>
      </c>
      <c r="CL9" s="42" t="s">
        <v>3</v>
      </c>
      <c r="CM9" s="42" t="s">
        <v>3</v>
      </c>
      <c r="CN9" s="42" t="s">
        <v>3</v>
      </c>
      <c r="CO9" s="43" t="s">
        <v>62</v>
      </c>
      <c r="CP9" s="42" t="s">
        <v>3</v>
      </c>
      <c r="CQ9" s="42" t="s">
        <v>3</v>
      </c>
      <c r="CR9" s="42" t="s">
        <v>3</v>
      </c>
      <c r="CS9" s="42" t="s">
        <v>3</v>
      </c>
      <c r="CT9" s="42" t="s">
        <v>3</v>
      </c>
      <c r="CU9" s="42" t="s">
        <v>3</v>
      </c>
      <c r="CV9" s="42" t="s">
        <v>3</v>
      </c>
      <c r="CW9" s="42" t="s">
        <v>3</v>
      </c>
      <c r="CX9" s="42" t="s">
        <v>3</v>
      </c>
      <c r="CY9" s="42" t="s">
        <v>3</v>
      </c>
      <c r="CZ9" s="42" t="s">
        <v>3</v>
      </c>
      <c r="DA9" s="42" t="s">
        <v>3</v>
      </c>
      <c r="DB9" s="42" t="s">
        <v>3</v>
      </c>
      <c r="DC9" s="42" t="s">
        <v>3</v>
      </c>
      <c r="DD9" s="42" t="s">
        <v>3</v>
      </c>
      <c r="DE9" s="42" t="s">
        <v>3</v>
      </c>
      <c r="DF9" s="42" t="s">
        <v>3</v>
      </c>
      <c r="DG9" s="42" t="s">
        <v>3</v>
      </c>
      <c r="DH9" s="42" t="s">
        <v>3</v>
      </c>
      <c r="DI9" s="42" t="s">
        <v>3</v>
      </c>
      <c r="DJ9" s="42" t="s">
        <v>3</v>
      </c>
      <c r="DK9" s="42" t="s">
        <v>3</v>
      </c>
      <c r="DL9" s="42" t="s">
        <v>3</v>
      </c>
      <c r="DM9" s="42" t="s">
        <v>3</v>
      </c>
      <c r="DN9" s="42" t="s">
        <v>3</v>
      </c>
    </row>
    <row r="10" spans="1:118" x14ac:dyDescent="0.35">
      <c r="A10" s="51" t="s">
        <v>2368</v>
      </c>
      <c r="B10" s="51">
        <v>11</v>
      </c>
      <c r="C10" s="42" t="s">
        <v>10</v>
      </c>
      <c r="D10" s="42" t="s">
        <v>22</v>
      </c>
      <c r="E10" s="42" t="s">
        <v>23</v>
      </c>
      <c r="F10" s="43" t="s">
        <v>14</v>
      </c>
      <c r="G10" s="42" t="s">
        <v>15</v>
      </c>
      <c r="H10" s="49" t="s">
        <v>954</v>
      </c>
      <c r="I10" s="42">
        <v>1</v>
      </c>
      <c r="J10" s="42">
        <v>0</v>
      </c>
      <c r="K10" s="42">
        <v>0</v>
      </c>
      <c r="L10" s="42">
        <v>0</v>
      </c>
      <c r="M10" s="42">
        <v>1</v>
      </c>
      <c r="N10" s="42">
        <v>0</v>
      </c>
      <c r="O10" s="42">
        <v>0</v>
      </c>
      <c r="P10" s="42">
        <v>0</v>
      </c>
      <c r="Q10" s="42" t="s">
        <v>3</v>
      </c>
      <c r="R10" s="42" t="s">
        <v>3</v>
      </c>
      <c r="S10" s="42" t="s">
        <v>3</v>
      </c>
      <c r="T10" s="42" t="s">
        <v>3</v>
      </c>
      <c r="U10" s="42" t="s">
        <v>3</v>
      </c>
      <c r="V10" s="42" t="s">
        <v>3</v>
      </c>
      <c r="W10" s="42" t="s">
        <v>3</v>
      </c>
      <c r="X10" s="42" t="s">
        <v>3</v>
      </c>
      <c r="Y10" s="42" t="s">
        <v>3</v>
      </c>
      <c r="Z10" s="42" t="s">
        <v>3</v>
      </c>
      <c r="AA10" s="42" t="s">
        <v>3</v>
      </c>
      <c r="AB10" s="42" t="s">
        <v>3</v>
      </c>
      <c r="AC10" s="42" t="s">
        <v>3</v>
      </c>
      <c r="AD10" s="42" t="s">
        <v>3</v>
      </c>
      <c r="AE10" s="42" t="s">
        <v>3</v>
      </c>
      <c r="AF10" s="42" t="s">
        <v>3</v>
      </c>
      <c r="AG10" s="42" t="s">
        <v>3</v>
      </c>
      <c r="AH10" s="42" t="s">
        <v>3</v>
      </c>
      <c r="AI10" s="43">
        <v>30</v>
      </c>
      <c r="AJ10" s="43" t="s">
        <v>62</v>
      </c>
      <c r="AK10" s="43" t="s">
        <v>62</v>
      </c>
      <c r="AL10" s="43" t="s">
        <v>62</v>
      </c>
      <c r="AM10" s="138" t="s">
        <v>62</v>
      </c>
      <c r="AN10" s="42" t="s">
        <v>33</v>
      </c>
      <c r="AO10" s="42" t="s">
        <v>968</v>
      </c>
      <c r="AP10" s="42">
        <v>1</v>
      </c>
      <c r="AQ10" s="42">
        <v>0</v>
      </c>
      <c r="AR10" s="42">
        <v>0</v>
      </c>
      <c r="AS10" s="42">
        <v>0</v>
      </c>
      <c r="AT10" s="42">
        <v>0</v>
      </c>
      <c r="AU10" s="42" t="s">
        <v>1004</v>
      </c>
      <c r="AV10" s="42">
        <v>0</v>
      </c>
      <c r="AW10" s="42">
        <v>0</v>
      </c>
      <c r="AX10" s="42">
        <v>0</v>
      </c>
      <c r="AY10" s="42">
        <v>0</v>
      </c>
      <c r="AZ10" s="42">
        <v>0</v>
      </c>
      <c r="BA10" s="42">
        <v>1</v>
      </c>
      <c r="BB10" s="42">
        <v>0</v>
      </c>
      <c r="BC10" s="42">
        <v>0</v>
      </c>
      <c r="BD10" s="42">
        <v>0</v>
      </c>
      <c r="BE10" s="42">
        <v>0</v>
      </c>
      <c r="BF10" s="42" t="s">
        <v>3</v>
      </c>
      <c r="BG10" s="42" t="s">
        <v>3</v>
      </c>
      <c r="BH10" s="42" t="s">
        <v>3</v>
      </c>
      <c r="BI10" s="42" t="s">
        <v>3</v>
      </c>
      <c r="BJ10" s="42" t="s">
        <v>3</v>
      </c>
      <c r="BK10" s="42" t="s">
        <v>3</v>
      </c>
      <c r="BL10" s="42" t="s">
        <v>3</v>
      </c>
      <c r="BM10" s="124" t="s">
        <v>3</v>
      </c>
      <c r="BN10" s="124" t="s">
        <v>3</v>
      </c>
      <c r="BO10" s="124" t="s">
        <v>3</v>
      </c>
      <c r="BP10" s="124" t="s">
        <v>3</v>
      </c>
      <c r="BQ10" s="124" t="s">
        <v>3</v>
      </c>
      <c r="BR10" s="124" t="s">
        <v>3</v>
      </c>
      <c r="BS10" s="124" t="s">
        <v>3</v>
      </c>
      <c r="BT10" s="124" t="s">
        <v>3</v>
      </c>
      <c r="BU10" s="42" t="s">
        <v>3</v>
      </c>
      <c r="BV10" s="42" t="s">
        <v>1046</v>
      </c>
      <c r="BW10" s="42" t="s">
        <v>3</v>
      </c>
      <c r="BX10" s="42" t="s">
        <v>3</v>
      </c>
      <c r="BY10" s="42" t="s">
        <v>3</v>
      </c>
      <c r="BZ10" s="42" t="s">
        <v>3</v>
      </c>
      <c r="CA10" s="42" t="s">
        <v>3</v>
      </c>
      <c r="CB10" s="42" t="s">
        <v>3</v>
      </c>
      <c r="CC10" s="42" t="s">
        <v>3</v>
      </c>
      <c r="CD10" s="42" t="s">
        <v>3</v>
      </c>
      <c r="CE10" s="42" t="s">
        <v>3</v>
      </c>
      <c r="CF10" s="42" t="s">
        <v>3</v>
      </c>
      <c r="CG10" s="42" t="s">
        <v>3</v>
      </c>
      <c r="CH10" s="42" t="s">
        <v>3</v>
      </c>
      <c r="CI10" s="42" t="s">
        <v>3</v>
      </c>
      <c r="CJ10" s="42" t="s">
        <v>3</v>
      </c>
      <c r="CK10" s="42" t="s">
        <v>3</v>
      </c>
      <c r="CL10" s="42" t="s">
        <v>3</v>
      </c>
      <c r="CM10" s="42" t="s">
        <v>3</v>
      </c>
      <c r="CN10" s="42" t="s">
        <v>3</v>
      </c>
      <c r="CO10" s="43" t="s">
        <v>62</v>
      </c>
      <c r="CP10" s="42" t="s">
        <v>3</v>
      </c>
      <c r="CQ10" s="42" t="s">
        <v>3</v>
      </c>
      <c r="CR10" s="42" t="s">
        <v>3</v>
      </c>
      <c r="CS10" s="42" t="s">
        <v>3</v>
      </c>
      <c r="CT10" s="42" t="s">
        <v>3</v>
      </c>
      <c r="CU10" s="42" t="s">
        <v>3</v>
      </c>
      <c r="CV10" s="42" t="s">
        <v>3</v>
      </c>
      <c r="CW10" s="42" t="s">
        <v>3</v>
      </c>
      <c r="CX10" s="42" t="s">
        <v>3</v>
      </c>
      <c r="CY10" s="42" t="s">
        <v>3</v>
      </c>
      <c r="CZ10" s="42" t="s">
        <v>3</v>
      </c>
      <c r="DA10" s="42" t="s">
        <v>3</v>
      </c>
      <c r="DB10" s="42" t="s">
        <v>3</v>
      </c>
      <c r="DC10" s="42" t="s">
        <v>3</v>
      </c>
      <c r="DD10" s="42" t="s">
        <v>3</v>
      </c>
      <c r="DE10" s="42" t="s">
        <v>3</v>
      </c>
      <c r="DF10" s="42" t="s">
        <v>3</v>
      </c>
      <c r="DG10" s="42" t="s">
        <v>3</v>
      </c>
      <c r="DH10" s="42" t="s">
        <v>3</v>
      </c>
      <c r="DI10" s="42" t="s">
        <v>3</v>
      </c>
      <c r="DJ10" s="42" t="s">
        <v>3</v>
      </c>
      <c r="DK10" s="42" t="s">
        <v>3</v>
      </c>
      <c r="DL10" s="42" t="s">
        <v>3</v>
      </c>
      <c r="DM10" s="42" t="s">
        <v>3</v>
      </c>
      <c r="DN10" s="42" t="s">
        <v>3</v>
      </c>
    </row>
    <row r="11" spans="1:118" x14ac:dyDescent="0.35">
      <c r="A11" s="51" t="s">
        <v>2428</v>
      </c>
      <c r="B11" s="51">
        <v>2</v>
      </c>
      <c r="C11" s="42" t="s">
        <v>0</v>
      </c>
      <c r="D11" s="42" t="s">
        <v>24</v>
      </c>
      <c r="E11" s="42" t="s">
        <v>25</v>
      </c>
      <c r="F11" s="43" t="s">
        <v>2927</v>
      </c>
      <c r="G11" s="42" t="s">
        <v>21</v>
      </c>
      <c r="H11" s="49" t="s">
        <v>933</v>
      </c>
      <c r="I11" s="42">
        <v>1</v>
      </c>
      <c r="J11" s="42">
        <v>0</v>
      </c>
      <c r="K11" s="42">
        <v>0</v>
      </c>
      <c r="L11" s="42">
        <v>0</v>
      </c>
      <c r="M11" s="42">
        <v>1</v>
      </c>
      <c r="N11" s="42">
        <v>0</v>
      </c>
      <c r="O11" s="42">
        <v>0</v>
      </c>
      <c r="P11" s="42">
        <v>0</v>
      </c>
      <c r="Q11" s="42" t="s">
        <v>3</v>
      </c>
      <c r="R11" s="42" t="s">
        <v>3</v>
      </c>
      <c r="S11" s="42" t="s">
        <v>3</v>
      </c>
      <c r="T11" s="42" t="s">
        <v>3</v>
      </c>
      <c r="U11" s="42" t="s">
        <v>3</v>
      </c>
      <c r="V11" s="42" t="s">
        <v>3</v>
      </c>
      <c r="W11" s="42" t="s">
        <v>3</v>
      </c>
      <c r="X11" s="42" t="s">
        <v>3</v>
      </c>
      <c r="Y11" s="42" t="s">
        <v>3</v>
      </c>
      <c r="Z11" s="42" t="s">
        <v>3</v>
      </c>
      <c r="AA11" s="42" t="s">
        <v>3</v>
      </c>
      <c r="AB11" s="42" t="s">
        <v>3</v>
      </c>
      <c r="AC11" s="42" t="s">
        <v>3</v>
      </c>
      <c r="AD11" s="42" t="s">
        <v>3</v>
      </c>
      <c r="AE11" s="42" t="s">
        <v>3</v>
      </c>
      <c r="AF11" s="42" t="s">
        <v>3</v>
      </c>
      <c r="AG11" s="42" t="s">
        <v>3</v>
      </c>
      <c r="AH11" s="42" t="s">
        <v>3</v>
      </c>
      <c r="AI11" s="43">
        <v>40</v>
      </c>
      <c r="AJ11" s="43" t="s">
        <v>62</v>
      </c>
      <c r="AK11" s="43" t="s">
        <v>62</v>
      </c>
      <c r="AL11" s="43" t="s">
        <v>62</v>
      </c>
      <c r="AM11" s="138" t="s">
        <v>62</v>
      </c>
      <c r="AN11" s="42" t="s">
        <v>17</v>
      </c>
      <c r="AO11" s="42" t="s">
        <v>3</v>
      </c>
      <c r="AP11" s="42" t="s">
        <v>3</v>
      </c>
      <c r="AQ11" s="42" t="s">
        <v>3</v>
      </c>
      <c r="AR11" s="42" t="s">
        <v>3</v>
      </c>
      <c r="AS11" s="42" t="s">
        <v>3</v>
      </c>
      <c r="AT11" s="42" t="s">
        <v>3</v>
      </c>
      <c r="AU11" s="42" t="s">
        <v>3</v>
      </c>
      <c r="AV11" s="42" t="s">
        <v>3</v>
      </c>
      <c r="AW11" s="42" t="s">
        <v>3</v>
      </c>
      <c r="AX11" s="42" t="s">
        <v>3</v>
      </c>
      <c r="AY11" s="42" t="s">
        <v>3</v>
      </c>
      <c r="AZ11" s="42" t="s">
        <v>3</v>
      </c>
      <c r="BA11" s="42" t="s">
        <v>3</v>
      </c>
      <c r="BB11" s="42" t="s">
        <v>3</v>
      </c>
      <c r="BC11" s="42" t="s">
        <v>3</v>
      </c>
      <c r="BD11" s="42" t="s">
        <v>3</v>
      </c>
      <c r="BE11" s="42" t="s">
        <v>3</v>
      </c>
      <c r="BF11" s="42" t="s">
        <v>3</v>
      </c>
      <c r="BG11" s="42" t="s">
        <v>3</v>
      </c>
      <c r="BH11" s="42" t="s">
        <v>3</v>
      </c>
      <c r="BI11" s="42" t="s">
        <v>3</v>
      </c>
      <c r="BJ11" s="42" t="s">
        <v>3</v>
      </c>
      <c r="BK11" s="42" t="s">
        <v>3</v>
      </c>
      <c r="BL11" s="42" t="s">
        <v>3</v>
      </c>
      <c r="BM11" s="124" t="s">
        <v>3</v>
      </c>
      <c r="BN11" s="124" t="s">
        <v>3</v>
      </c>
      <c r="BO11" s="124" t="s">
        <v>3</v>
      </c>
      <c r="BP11" s="124" t="s">
        <v>3</v>
      </c>
      <c r="BQ11" s="124" t="s">
        <v>3</v>
      </c>
      <c r="BR11" s="124" t="s">
        <v>3</v>
      </c>
      <c r="BS11" s="124" t="s">
        <v>3</v>
      </c>
      <c r="BT11" s="124" t="s">
        <v>3</v>
      </c>
      <c r="BU11" s="42" t="s">
        <v>3</v>
      </c>
      <c r="BV11" s="42" t="s">
        <v>1046</v>
      </c>
      <c r="BW11" s="42" t="s">
        <v>3</v>
      </c>
      <c r="BX11" s="42" t="s">
        <v>3</v>
      </c>
      <c r="BY11" s="42" t="s">
        <v>3</v>
      </c>
      <c r="BZ11" s="42" t="s">
        <v>3</v>
      </c>
      <c r="CA11" s="42" t="s">
        <v>3</v>
      </c>
      <c r="CB11" s="42" t="s">
        <v>3</v>
      </c>
      <c r="CC11" s="42" t="s">
        <v>3</v>
      </c>
      <c r="CD11" s="42" t="s">
        <v>3</v>
      </c>
      <c r="CE11" s="42" t="s">
        <v>3</v>
      </c>
      <c r="CF11" s="42" t="s">
        <v>3</v>
      </c>
      <c r="CG11" s="42" t="s">
        <v>3</v>
      </c>
      <c r="CH11" s="42" t="s">
        <v>3</v>
      </c>
      <c r="CI11" s="42" t="s">
        <v>3</v>
      </c>
      <c r="CJ11" s="42" t="s">
        <v>3</v>
      </c>
      <c r="CK11" s="42" t="s">
        <v>3</v>
      </c>
      <c r="CL11" s="42" t="s">
        <v>3</v>
      </c>
      <c r="CM11" s="42" t="s">
        <v>3</v>
      </c>
      <c r="CN11" s="42" t="s">
        <v>3</v>
      </c>
      <c r="CO11" s="43" t="s">
        <v>62</v>
      </c>
      <c r="CP11" s="42" t="s">
        <v>3</v>
      </c>
      <c r="CQ11" s="42" t="s">
        <v>3</v>
      </c>
      <c r="CR11" s="42" t="s">
        <v>3</v>
      </c>
      <c r="CS11" s="42" t="s">
        <v>3</v>
      </c>
      <c r="CT11" s="42" t="s">
        <v>3</v>
      </c>
      <c r="CU11" s="42" t="s">
        <v>3</v>
      </c>
      <c r="CV11" s="42" t="s">
        <v>3</v>
      </c>
      <c r="CW11" s="42" t="s">
        <v>3</v>
      </c>
      <c r="CX11" s="42" t="s">
        <v>3</v>
      </c>
      <c r="CY11" s="42" t="s">
        <v>3</v>
      </c>
      <c r="CZ11" s="42" t="s">
        <v>3</v>
      </c>
      <c r="DA11" s="42" t="s">
        <v>3</v>
      </c>
      <c r="DB11" s="42" t="s">
        <v>3</v>
      </c>
      <c r="DC11" s="42" t="s">
        <v>3</v>
      </c>
      <c r="DD11" s="42" t="s">
        <v>3</v>
      </c>
      <c r="DE11" s="42" t="s">
        <v>3</v>
      </c>
      <c r="DF11" s="42" t="s">
        <v>3</v>
      </c>
      <c r="DG11" s="42" t="s">
        <v>3</v>
      </c>
      <c r="DH11" s="42" t="s">
        <v>3</v>
      </c>
      <c r="DI11" s="42" t="s">
        <v>3</v>
      </c>
      <c r="DJ11" s="42" t="s">
        <v>3</v>
      </c>
      <c r="DK11" s="42" t="s">
        <v>3</v>
      </c>
      <c r="DL11" s="42" t="s">
        <v>3</v>
      </c>
      <c r="DM11" s="42" t="s">
        <v>3</v>
      </c>
      <c r="DN11" s="42" t="s">
        <v>3</v>
      </c>
    </row>
    <row r="12" spans="1:118" x14ac:dyDescent="0.35">
      <c r="A12" s="51" t="s">
        <v>2936</v>
      </c>
      <c r="B12" s="51">
        <v>2</v>
      </c>
      <c r="C12" s="42" t="s">
        <v>0</v>
      </c>
      <c r="D12" s="42" t="s">
        <v>24</v>
      </c>
      <c r="E12" s="42" t="s">
        <v>25</v>
      </c>
      <c r="F12" s="43" t="s">
        <v>2933</v>
      </c>
      <c r="G12" s="42" t="s">
        <v>21</v>
      </c>
      <c r="H12" s="49" t="s">
        <v>933</v>
      </c>
      <c r="I12" s="42">
        <v>1</v>
      </c>
      <c r="J12" s="42">
        <v>0</v>
      </c>
      <c r="K12" s="42">
        <v>0</v>
      </c>
      <c r="L12" s="42">
        <v>0</v>
      </c>
      <c r="M12" s="42">
        <v>1</v>
      </c>
      <c r="N12" s="42">
        <v>0</v>
      </c>
      <c r="O12" s="42">
        <v>0</v>
      </c>
      <c r="P12" s="42">
        <v>0</v>
      </c>
      <c r="Q12" s="42" t="s">
        <v>3</v>
      </c>
      <c r="R12" s="42" t="s">
        <v>3</v>
      </c>
      <c r="S12" s="42" t="s">
        <v>3</v>
      </c>
      <c r="T12" s="42" t="s">
        <v>3</v>
      </c>
      <c r="U12" s="42" t="s">
        <v>3</v>
      </c>
      <c r="V12" s="42" t="s">
        <v>3</v>
      </c>
      <c r="W12" s="42" t="s">
        <v>3</v>
      </c>
      <c r="X12" s="42" t="s">
        <v>3</v>
      </c>
      <c r="Y12" s="42" t="s">
        <v>3</v>
      </c>
      <c r="Z12" s="42" t="s">
        <v>3</v>
      </c>
      <c r="AA12" s="42" t="s">
        <v>3</v>
      </c>
      <c r="AB12" s="42" t="s">
        <v>3</v>
      </c>
      <c r="AC12" s="42" t="s">
        <v>3</v>
      </c>
      <c r="AD12" s="42" t="s">
        <v>3</v>
      </c>
      <c r="AE12" s="42" t="s">
        <v>3</v>
      </c>
      <c r="AF12" s="42" t="s">
        <v>3</v>
      </c>
      <c r="AG12" s="42" t="s">
        <v>3</v>
      </c>
      <c r="AH12" s="42" t="s">
        <v>3</v>
      </c>
      <c r="AI12" s="43">
        <v>50</v>
      </c>
      <c r="AJ12" s="43" t="s">
        <v>62</v>
      </c>
      <c r="AK12" s="43" t="s">
        <v>62</v>
      </c>
      <c r="AL12" s="43" t="s">
        <v>62</v>
      </c>
      <c r="AM12" s="138" t="s">
        <v>62</v>
      </c>
      <c r="AN12" s="42" t="s">
        <v>17</v>
      </c>
      <c r="AO12" s="42" t="s">
        <v>3</v>
      </c>
      <c r="AP12" s="42" t="s">
        <v>3</v>
      </c>
      <c r="AQ12" s="42" t="s">
        <v>3</v>
      </c>
      <c r="AR12" s="42" t="s">
        <v>3</v>
      </c>
      <c r="AS12" s="42" t="s">
        <v>3</v>
      </c>
      <c r="AT12" s="42" t="s">
        <v>3</v>
      </c>
      <c r="AU12" s="42" t="s">
        <v>3</v>
      </c>
      <c r="AV12" s="42" t="s">
        <v>3</v>
      </c>
      <c r="AW12" s="42" t="s">
        <v>3</v>
      </c>
      <c r="AX12" s="42" t="s">
        <v>3</v>
      </c>
      <c r="AY12" s="42" t="s">
        <v>3</v>
      </c>
      <c r="AZ12" s="42" t="s">
        <v>3</v>
      </c>
      <c r="BA12" s="42" t="s">
        <v>3</v>
      </c>
      <c r="BB12" s="42" t="s">
        <v>3</v>
      </c>
      <c r="BC12" s="42" t="s">
        <v>3</v>
      </c>
      <c r="BD12" s="42" t="s">
        <v>3</v>
      </c>
      <c r="BE12" s="42" t="s">
        <v>3</v>
      </c>
      <c r="BF12" s="42" t="s">
        <v>3</v>
      </c>
      <c r="BG12" s="42" t="s">
        <v>3</v>
      </c>
      <c r="BH12" s="42" t="s">
        <v>3</v>
      </c>
      <c r="BI12" s="42" t="s">
        <v>3</v>
      </c>
      <c r="BJ12" s="42" t="s">
        <v>3</v>
      </c>
      <c r="BK12" s="42" t="s">
        <v>3</v>
      </c>
      <c r="BL12" s="42" t="s">
        <v>3</v>
      </c>
      <c r="BM12" s="124" t="s">
        <v>3</v>
      </c>
      <c r="BN12" s="124" t="s">
        <v>3</v>
      </c>
      <c r="BO12" s="124" t="s">
        <v>3</v>
      </c>
      <c r="BP12" s="124" t="s">
        <v>3</v>
      </c>
      <c r="BQ12" s="124" t="s">
        <v>3</v>
      </c>
      <c r="BR12" s="124" t="s">
        <v>3</v>
      </c>
      <c r="BS12" s="124" t="s">
        <v>3</v>
      </c>
      <c r="BT12" s="124" t="s">
        <v>3</v>
      </c>
      <c r="BU12" s="42" t="s">
        <v>3</v>
      </c>
      <c r="BV12" s="42" t="s">
        <v>1046</v>
      </c>
      <c r="BW12" s="42" t="s">
        <v>3</v>
      </c>
      <c r="BX12" s="42" t="s">
        <v>3</v>
      </c>
      <c r="BY12" s="42" t="s">
        <v>3</v>
      </c>
      <c r="BZ12" s="42" t="s">
        <v>3</v>
      </c>
      <c r="CA12" s="42" t="s">
        <v>3</v>
      </c>
      <c r="CB12" s="42" t="s">
        <v>3</v>
      </c>
      <c r="CC12" s="42" t="s">
        <v>3</v>
      </c>
      <c r="CD12" s="42" t="s">
        <v>3</v>
      </c>
      <c r="CE12" s="42" t="s">
        <v>3</v>
      </c>
      <c r="CF12" s="42" t="s">
        <v>3</v>
      </c>
      <c r="CG12" s="42" t="s">
        <v>3</v>
      </c>
      <c r="CH12" s="42" t="s">
        <v>3</v>
      </c>
      <c r="CI12" s="42" t="s">
        <v>3</v>
      </c>
      <c r="CJ12" s="42" t="s">
        <v>3</v>
      </c>
      <c r="CK12" s="42" t="s">
        <v>3</v>
      </c>
      <c r="CL12" s="42" t="s">
        <v>3</v>
      </c>
      <c r="CM12" s="42" t="s">
        <v>3</v>
      </c>
      <c r="CN12" s="42" t="s">
        <v>3</v>
      </c>
      <c r="CO12" s="43" t="s">
        <v>62</v>
      </c>
      <c r="CP12" s="42" t="s">
        <v>3</v>
      </c>
      <c r="CQ12" s="42" t="s">
        <v>3</v>
      </c>
      <c r="CR12" s="42" t="s">
        <v>3</v>
      </c>
      <c r="CS12" s="42" t="s">
        <v>3</v>
      </c>
      <c r="CT12" s="42" t="s">
        <v>3</v>
      </c>
      <c r="CU12" s="42" t="s">
        <v>3</v>
      </c>
      <c r="CV12" s="42" t="s">
        <v>3</v>
      </c>
      <c r="CW12" s="42" t="s">
        <v>3</v>
      </c>
      <c r="CX12" s="42" t="s">
        <v>3</v>
      </c>
      <c r="CY12" s="42" t="s">
        <v>3</v>
      </c>
      <c r="CZ12" s="42" t="s">
        <v>3</v>
      </c>
      <c r="DA12" s="42" t="s">
        <v>3</v>
      </c>
      <c r="DB12" s="42" t="s">
        <v>3</v>
      </c>
      <c r="DC12" s="42" t="s">
        <v>3</v>
      </c>
      <c r="DD12" s="42" t="s">
        <v>3</v>
      </c>
      <c r="DE12" s="42" t="s">
        <v>3</v>
      </c>
      <c r="DF12" s="42" t="s">
        <v>3</v>
      </c>
      <c r="DG12" s="42" t="s">
        <v>3</v>
      </c>
      <c r="DH12" s="42" t="s">
        <v>3</v>
      </c>
      <c r="DI12" s="42" t="s">
        <v>3</v>
      </c>
      <c r="DJ12" s="42" t="s">
        <v>3</v>
      </c>
      <c r="DK12" s="42" t="s">
        <v>3</v>
      </c>
      <c r="DL12" s="42" t="s">
        <v>3</v>
      </c>
      <c r="DM12" s="42" t="s">
        <v>3</v>
      </c>
      <c r="DN12" s="42" t="s">
        <v>3</v>
      </c>
    </row>
    <row r="13" spans="1:118" x14ac:dyDescent="0.35">
      <c r="A13" s="51" t="s">
        <v>3063</v>
      </c>
      <c r="B13" s="51">
        <v>2</v>
      </c>
      <c r="C13" s="42" t="s">
        <v>0</v>
      </c>
      <c r="D13" s="42" t="s">
        <v>24</v>
      </c>
      <c r="E13" s="42" t="s">
        <v>25</v>
      </c>
      <c r="F13" s="43" t="s">
        <v>2927</v>
      </c>
      <c r="G13" s="42" t="s">
        <v>21</v>
      </c>
      <c r="H13" s="49" t="s">
        <v>933</v>
      </c>
      <c r="I13" s="42">
        <v>1</v>
      </c>
      <c r="J13" s="42">
        <v>0</v>
      </c>
      <c r="K13" s="42">
        <v>0</v>
      </c>
      <c r="L13" s="42">
        <v>0</v>
      </c>
      <c r="M13" s="42">
        <v>1</v>
      </c>
      <c r="N13" s="42">
        <v>0</v>
      </c>
      <c r="O13" s="42">
        <v>0</v>
      </c>
      <c r="P13" s="42">
        <v>0</v>
      </c>
      <c r="Q13" s="42" t="s">
        <v>3</v>
      </c>
      <c r="R13" s="42" t="s">
        <v>3</v>
      </c>
      <c r="S13" s="42" t="s">
        <v>3</v>
      </c>
      <c r="T13" s="42" t="s">
        <v>3</v>
      </c>
      <c r="U13" s="42" t="s">
        <v>3</v>
      </c>
      <c r="V13" s="42" t="s">
        <v>3</v>
      </c>
      <c r="W13" s="42" t="s">
        <v>3</v>
      </c>
      <c r="X13" s="42" t="s">
        <v>3</v>
      </c>
      <c r="Y13" s="42" t="s">
        <v>3</v>
      </c>
      <c r="Z13" s="42" t="s">
        <v>3</v>
      </c>
      <c r="AA13" s="42" t="s">
        <v>3</v>
      </c>
      <c r="AB13" s="42" t="s">
        <v>3</v>
      </c>
      <c r="AC13" s="42" t="s">
        <v>3</v>
      </c>
      <c r="AD13" s="42" t="s">
        <v>3</v>
      </c>
      <c r="AE13" s="42" t="s">
        <v>3</v>
      </c>
      <c r="AF13" s="42" t="s">
        <v>3</v>
      </c>
      <c r="AG13" s="42" t="s">
        <v>3</v>
      </c>
      <c r="AH13" s="42" t="s">
        <v>3</v>
      </c>
      <c r="AI13" s="43">
        <v>50</v>
      </c>
      <c r="AJ13" s="43" t="s">
        <v>62</v>
      </c>
      <c r="AK13" s="43" t="s">
        <v>62</v>
      </c>
      <c r="AL13" s="43" t="s">
        <v>62</v>
      </c>
      <c r="AM13" s="138" t="s">
        <v>62</v>
      </c>
      <c r="AN13" s="42" t="s">
        <v>17</v>
      </c>
      <c r="AO13" s="42" t="s">
        <v>3</v>
      </c>
      <c r="AP13" s="42" t="s">
        <v>3</v>
      </c>
      <c r="AQ13" s="42" t="s">
        <v>3</v>
      </c>
      <c r="AR13" s="42" t="s">
        <v>3</v>
      </c>
      <c r="AS13" s="42" t="s">
        <v>3</v>
      </c>
      <c r="AT13" s="42" t="s">
        <v>3</v>
      </c>
      <c r="AU13" s="42" t="s">
        <v>3</v>
      </c>
      <c r="AV13" s="42" t="s">
        <v>3</v>
      </c>
      <c r="AW13" s="42" t="s">
        <v>3</v>
      </c>
      <c r="AX13" s="42" t="s">
        <v>3</v>
      </c>
      <c r="AY13" s="42" t="s">
        <v>3</v>
      </c>
      <c r="AZ13" s="42" t="s">
        <v>3</v>
      </c>
      <c r="BA13" s="42" t="s">
        <v>3</v>
      </c>
      <c r="BB13" s="42" t="s">
        <v>3</v>
      </c>
      <c r="BC13" s="42" t="s">
        <v>3</v>
      </c>
      <c r="BD13" s="42" t="s">
        <v>3</v>
      </c>
      <c r="BE13" s="42" t="s">
        <v>3</v>
      </c>
      <c r="BF13" s="42" t="s">
        <v>3</v>
      </c>
      <c r="BG13" s="42" t="s">
        <v>3</v>
      </c>
      <c r="BH13" s="42" t="s">
        <v>3</v>
      </c>
      <c r="BI13" s="42" t="s">
        <v>3</v>
      </c>
      <c r="BJ13" s="42" t="s">
        <v>3</v>
      </c>
      <c r="BK13" s="42" t="s">
        <v>3</v>
      </c>
      <c r="BL13" s="42" t="s">
        <v>3</v>
      </c>
      <c r="BM13" s="124" t="s">
        <v>3</v>
      </c>
      <c r="BN13" s="124" t="s">
        <v>3</v>
      </c>
      <c r="BO13" s="124" t="s">
        <v>3</v>
      </c>
      <c r="BP13" s="124" t="s">
        <v>3</v>
      </c>
      <c r="BQ13" s="124" t="s">
        <v>3</v>
      </c>
      <c r="BR13" s="124" t="s">
        <v>3</v>
      </c>
      <c r="BS13" s="124" t="s">
        <v>3</v>
      </c>
      <c r="BT13" s="124" t="s">
        <v>3</v>
      </c>
      <c r="BU13" s="42" t="s">
        <v>3</v>
      </c>
      <c r="BV13" s="42" t="s">
        <v>1046</v>
      </c>
      <c r="BW13" s="42" t="s">
        <v>3</v>
      </c>
      <c r="BX13" s="42" t="s">
        <v>3</v>
      </c>
      <c r="BY13" s="42" t="s">
        <v>3</v>
      </c>
      <c r="BZ13" s="42" t="s">
        <v>3</v>
      </c>
      <c r="CA13" s="42" t="s">
        <v>3</v>
      </c>
      <c r="CB13" s="42" t="s">
        <v>3</v>
      </c>
      <c r="CC13" s="42" t="s">
        <v>3</v>
      </c>
      <c r="CD13" s="42" t="s">
        <v>3</v>
      </c>
      <c r="CE13" s="42" t="s">
        <v>3</v>
      </c>
      <c r="CF13" s="42" t="s">
        <v>3</v>
      </c>
      <c r="CG13" s="42" t="s">
        <v>3</v>
      </c>
      <c r="CH13" s="42" t="s">
        <v>3</v>
      </c>
      <c r="CI13" s="42" t="s">
        <v>3</v>
      </c>
      <c r="CJ13" s="42" t="s">
        <v>3</v>
      </c>
      <c r="CK13" s="42" t="s">
        <v>3</v>
      </c>
      <c r="CL13" s="42" t="s">
        <v>3</v>
      </c>
      <c r="CM13" s="42" t="s">
        <v>3</v>
      </c>
      <c r="CN13" s="42" t="s">
        <v>3</v>
      </c>
      <c r="CO13" s="43" t="s">
        <v>62</v>
      </c>
      <c r="CP13" s="42" t="s">
        <v>3</v>
      </c>
      <c r="CQ13" s="42" t="s">
        <v>3</v>
      </c>
      <c r="CR13" s="42" t="s">
        <v>3</v>
      </c>
      <c r="CS13" s="42" t="s">
        <v>3</v>
      </c>
      <c r="CT13" s="42" t="s">
        <v>3</v>
      </c>
      <c r="CU13" s="42" t="s">
        <v>3</v>
      </c>
      <c r="CV13" s="42" t="s">
        <v>3</v>
      </c>
      <c r="CW13" s="42" t="s">
        <v>3</v>
      </c>
      <c r="CX13" s="42" t="s">
        <v>3</v>
      </c>
      <c r="CY13" s="42" t="s">
        <v>3</v>
      </c>
      <c r="CZ13" s="42" t="s">
        <v>3</v>
      </c>
      <c r="DA13" s="42" t="s">
        <v>3</v>
      </c>
      <c r="DB13" s="42" t="s">
        <v>3</v>
      </c>
      <c r="DC13" s="42" t="s">
        <v>3</v>
      </c>
      <c r="DD13" s="42" t="s">
        <v>3</v>
      </c>
      <c r="DE13" s="42" t="s">
        <v>3</v>
      </c>
      <c r="DF13" s="42" t="s">
        <v>3</v>
      </c>
      <c r="DG13" s="42" t="s">
        <v>3</v>
      </c>
      <c r="DH13" s="42" t="s">
        <v>3</v>
      </c>
      <c r="DI13" s="42" t="s">
        <v>3</v>
      </c>
      <c r="DJ13" s="42" t="s">
        <v>3</v>
      </c>
      <c r="DK13" s="42" t="s">
        <v>3</v>
      </c>
      <c r="DL13" s="42" t="s">
        <v>3</v>
      </c>
      <c r="DM13" s="42" t="s">
        <v>3</v>
      </c>
      <c r="DN13" s="42" t="s">
        <v>3</v>
      </c>
    </row>
    <row r="14" spans="1:118" x14ac:dyDescent="0.35">
      <c r="A14" s="51" t="s">
        <v>2753</v>
      </c>
      <c r="B14" s="51">
        <v>2</v>
      </c>
      <c r="C14" s="42" t="s">
        <v>0</v>
      </c>
      <c r="D14" s="42" t="s">
        <v>24</v>
      </c>
      <c r="E14" s="42" t="s">
        <v>25</v>
      </c>
      <c r="F14" s="43" t="s">
        <v>2750</v>
      </c>
      <c r="G14" s="42" t="s">
        <v>21</v>
      </c>
      <c r="H14" s="49" t="s">
        <v>933</v>
      </c>
      <c r="I14" s="42">
        <v>0</v>
      </c>
      <c r="J14" s="42">
        <v>1</v>
      </c>
      <c r="K14" s="42">
        <v>1</v>
      </c>
      <c r="L14" s="42">
        <v>0</v>
      </c>
      <c r="M14" s="42">
        <v>0</v>
      </c>
      <c r="N14" s="42">
        <v>1</v>
      </c>
      <c r="O14" s="42">
        <v>1</v>
      </c>
      <c r="P14" s="42">
        <v>0</v>
      </c>
      <c r="Q14" s="42" t="s">
        <v>3</v>
      </c>
      <c r="R14" s="42" t="s">
        <v>3</v>
      </c>
      <c r="S14" s="42" t="s">
        <v>3</v>
      </c>
      <c r="T14" s="42" t="s">
        <v>3</v>
      </c>
      <c r="U14" s="42" t="s">
        <v>3</v>
      </c>
      <c r="V14" s="42" t="s">
        <v>3</v>
      </c>
      <c r="W14" s="42" t="s">
        <v>3</v>
      </c>
      <c r="X14" s="42" t="s">
        <v>3</v>
      </c>
      <c r="Y14" s="42" t="s">
        <v>3</v>
      </c>
      <c r="Z14" s="42" t="s">
        <v>3</v>
      </c>
      <c r="AA14" s="42" t="s">
        <v>3</v>
      </c>
      <c r="AB14" s="42" t="s">
        <v>3</v>
      </c>
      <c r="AC14" s="42" t="s">
        <v>3</v>
      </c>
      <c r="AD14" s="42" t="s">
        <v>3</v>
      </c>
      <c r="AE14" s="42" t="s">
        <v>3</v>
      </c>
      <c r="AF14" s="42" t="s">
        <v>3</v>
      </c>
      <c r="AG14" s="42" t="s">
        <v>3</v>
      </c>
      <c r="AH14" s="42" t="s">
        <v>3</v>
      </c>
      <c r="AI14" s="43" t="s">
        <v>62</v>
      </c>
      <c r="AJ14" s="43">
        <v>25</v>
      </c>
      <c r="AK14" s="43">
        <v>350</v>
      </c>
      <c r="AL14" s="47">
        <f t="shared" si="0"/>
        <v>92.460506155227975</v>
      </c>
      <c r="AM14" s="138" t="s">
        <v>62</v>
      </c>
      <c r="AN14" s="42" t="s">
        <v>33</v>
      </c>
      <c r="AO14" s="42" t="s">
        <v>2662</v>
      </c>
      <c r="AP14" s="42">
        <v>0</v>
      </c>
      <c r="AQ14" s="42">
        <v>1</v>
      </c>
      <c r="AR14" s="42">
        <v>1</v>
      </c>
      <c r="AS14" s="42">
        <v>0</v>
      </c>
      <c r="AT14" s="42">
        <v>0</v>
      </c>
      <c r="AU14" s="42" t="s">
        <v>1008</v>
      </c>
      <c r="AV14" s="42">
        <v>0</v>
      </c>
      <c r="AW14" s="42">
        <v>0</v>
      </c>
      <c r="AX14" s="42">
        <v>0</v>
      </c>
      <c r="AY14" s="42">
        <v>0</v>
      </c>
      <c r="AZ14" s="42">
        <v>0</v>
      </c>
      <c r="BA14" s="42">
        <v>0</v>
      </c>
      <c r="BB14" s="42">
        <v>0</v>
      </c>
      <c r="BC14" s="42">
        <v>1</v>
      </c>
      <c r="BD14" s="42">
        <v>0</v>
      </c>
      <c r="BE14" s="42">
        <v>0</v>
      </c>
      <c r="BF14" s="42" t="s">
        <v>3</v>
      </c>
      <c r="BG14" s="42" t="s">
        <v>3</v>
      </c>
      <c r="BH14" s="42" t="s">
        <v>3</v>
      </c>
      <c r="BI14" s="42" t="s">
        <v>3</v>
      </c>
      <c r="BJ14" s="42" t="s">
        <v>3</v>
      </c>
      <c r="BK14" s="42" t="s">
        <v>3</v>
      </c>
      <c r="BL14" s="42" t="s">
        <v>3</v>
      </c>
      <c r="BM14" s="124" t="s">
        <v>3</v>
      </c>
      <c r="BN14" s="124" t="s">
        <v>3</v>
      </c>
      <c r="BO14" s="124" t="s">
        <v>3</v>
      </c>
      <c r="BP14" s="124" t="s">
        <v>3</v>
      </c>
      <c r="BQ14" s="124" t="s">
        <v>3</v>
      </c>
      <c r="BR14" s="124" t="s">
        <v>3</v>
      </c>
      <c r="BS14" s="124" t="s">
        <v>3</v>
      </c>
      <c r="BT14" s="124" t="s">
        <v>3</v>
      </c>
      <c r="BU14" s="42" t="s">
        <v>3</v>
      </c>
      <c r="BV14" s="42" t="s">
        <v>1046</v>
      </c>
      <c r="BW14" s="42" t="s">
        <v>3</v>
      </c>
      <c r="BX14" s="42" t="s">
        <v>3</v>
      </c>
      <c r="BY14" s="42" t="s">
        <v>3</v>
      </c>
      <c r="BZ14" s="42" t="s">
        <v>3</v>
      </c>
      <c r="CA14" s="42" t="s">
        <v>3</v>
      </c>
      <c r="CB14" s="42" t="s">
        <v>3</v>
      </c>
      <c r="CC14" s="42" t="s">
        <v>3</v>
      </c>
      <c r="CD14" s="42" t="s">
        <v>3</v>
      </c>
      <c r="CE14" s="42" t="s">
        <v>3</v>
      </c>
      <c r="CF14" s="42" t="s">
        <v>3</v>
      </c>
      <c r="CG14" s="42" t="s">
        <v>3</v>
      </c>
      <c r="CH14" s="42" t="s">
        <v>3</v>
      </c>
      <c r="CI14" s="42" t="s">
        <v>3</v>
      </c>
      <c r="CJ14" s="42" t="s">
        <v>3</v>
      </c>
      <c r="CK14" s="42" t="s">
        <v>3</v>
      </c>
      <c r="CL14" s="42" t="s">
        <v>3</v>
      </c>
      <c r="CM14" s="42" t="s">
        <v>3</v>
      </c>
      <c r="CN14" s="42" t="s">
        <v>3</v>
      </c>
      <c r="CO14" s="43" t="s">
        <v>62</v>
      </c>
      <c r="CP14" s="42" t="s">
        <v>3</v>
      </c>
      <c r="CQ14" s="42" t="s">
        <v>3</v>
      </c>
      <c r="CR14" s="42" t="s">
        <v>3</v>
      </c>
      <c r="CS14" s="42" t="s">
        <v>3</v>
      </c>
      <c r="CT14" s="42" t="s">
        <v>3</v>
      </c>
      <c r="CU14" s="42" t="s">
        <v>3</v>
      </c>
      <c r="CV14" s="42" t="s">
        <v>3</v>
      </c>
      <c r="CW14" s="42" t="s">
        <v>3</v>
      </c>
      <c r="CX14" s="42" t="s">
        <v>3</v>
      </c>
      <c r="CY14" s="42" t="s">
        <v>3</v>
      </c>
      <c r="CZ14" s="42" t="s">
        <v>3</v>
      </c>
      <c r="DA14" s="42" t="s">
        <v>3</v>
      </c>
      <c r="DB14" s="42" t="s">
        <v>3</v>
      </c>
      <c r="DC14" s="42" t="s">
        <v>3</v>
      </c>
      <c r="DD14" s="42" t="s">
        <v>3</v>
      </c>
      <c r="DE14" s="42" t="s">
        <v>3</v>
      </c>
      <c r="DF14" s="42" t="s">
        <v>3</v>
      </c>
      <c r="DG14" s="42" t="s">
        <v>3</v>
      </c>
      <c r="DH14" s="42" t="s">
        <v>3</v>
      </c>
      <c r="DI14" s="42" t="s">
        <v>3</v>
      </c>
      <c r="DJ14" s="42" t="s">
        <v>3</v>
      </c>
      <c r="DK14" s="42" t="s">
        <v>3</v>
      </c>
      <c r="DL14" s="42" t="s">
        <v>3</v>
      </c>
      <c r="DM14" s="42" t="s">
        <v>3</v>
      </c>
      <c r="DN14" s="42" t="s">
        <v>3</v>
      </c>
    </row>
    <row r="15" spans="1:118" x14ac:dyDescent="0.35">
      <c r="A15" s="51" t="s">
        <v>2760</v>
      </c>
      <c r="B15" s="51">
        <v>2</v>
      </c>
      <c r="C15" s="42" t="s">
        <v>0</v>
      </c>
      <c r="D15" s="42" t="s">
        <v>24</v>
      </c>
      <c r="E15" s="42" t="s">
        <v>25</v>
      </c>
      <c r="F15" s="43" t="s">
        <v>2757</v>
      </c>
      <c r="G15" s="42" t="s">
        <v>21</v>
      </c>
      <c r="H15" s="49" t="s">
        <v>933</v>
      </c>
      <c r="I15" s="42">
        <v>0</v>
      </c>
      <c r="J15" s="42">
        <v>1</v>
      </c>
      <c r="K15" s="42">
        <v>1</v>
      </c>
      <c r="L15" s="42">
        <v>0</v>
      </c>
      <c r="M15" s="42">
        <v>0</v>
      </c>
      <c r="N15" s="42">
        <v>1</v>
      </c>
      <c r="O15" s="42">
        <v>1</v>
      </c>
      <c r="P15" s="42">
        <v>0</v>
      </c>
      <c r="Q15" s="42" t="s">
        <v>3</v>
      </c>
      <c r="R15" s="42" t="s">
        <v>3</v>
      </c>
      <c r="S15" s="42" t="s">
        <v>3</v>
      </c>
      <c r="T15" s="42" t="s">
        <v>3</v>
      </c>
      <c r="U15" s="42" t="s">
        <v>3</v>
      </c>
      <c r="V15" s="42" t="s">
        <v>3</v>
      </c>
      <c r="W15" s="42" t="s">
        <v>3</v>
      </c>
      <c r="X15" s="42" t="s">
        <v>3</v>
      </c>
      <c r="Y15" s="42" t="s">
        <v>3</v>
      </c>
      <c r="Z15" s="42" t="s">
        <v>3</v>
      </c>
      <c r="AA15" s="42" t="s">
        <v>3</v>
      </c>
      <c r="AB15" s="42" t="s">
        <v>3</v>
      </c>
      <c r="AC15" s="42" t="s">
        <v>3</v>
      </c>
      <c r="AD15" s="42" t="s">
        <v>3</v>
      </c>
      <c r="AE15" s="42" t="s">
        <v>3</v>
      </c>
      <c r="AF15" s="42" t="s">
        <v>3</v>
      </c>
      <c r="AG15" s="42" t="s">
        <v>3</v>
      </c>
      <c r="AH15" s="42" t="s">
        <v>3</v>
      </c>
      <c r="AI15" s="43" t="s">
        <v>62</v>
      </c>
      <c r="AJ15" s="43">
        <v>25</v>
      </c>
      <c r="AK15" s="43">
        <v>650</v>
      </c>
      <c r="AL15" s="47">
        <f t="shared" si="0"/>
        <v>171.71236857399481</v>
      </c>
      <c r="AM15" s="138" t="s">
        <v>62</v>
      </c>
      <c r="AN15" s="42" t="s">
        <v>33</v>
      </c>
      <c r="AO15" s="42" t="s">
        <v>972</v>
      </c>
      <c r="AP15" s="42">
        <v>0</v>
      </c>
      <c r="AQ15" s="42">
        <v>0</v>
      </c>
      <c r="AR15" s="42">
        <v>1</v>
      </c>
      <c r="AS15" s="42">
        <v>0</v>
      </c>
      <c r="AT15" s="42">
        <v>0</v>
      </c>
      <c r="AU15" s="42" t="s">
        <v>1008</v>
      </c>
      <c r="AV15" s="42">
        <v>0</v>
      </c>
      <c r="AW15" s="42">
        <v>0</v>
      </c>
      <c r="AX15" s="42">
        <v>0</v>
      </c>
      <c r="AY15" s="42">
        <v>0</v>
      </c>
      <c r="AZ15" s="42">
        <v>0</v>
      </c>
      <c r="BA15" s="42">
        <v>0</v>
      </c>
      <c r="BB15" s="42">
        <v>0</v>
      </c>
      <c r="BC15" s="42">
        <v>1</v>
      </c>
      <c r="BD15" s="42">
        <v>0</v>
      </c>
      <c r="BE15" s="42">
        <v>0</v>
      </c>
      <c r="BF15" s="42" t="s">
        <v>3</v>
      </c>
      <c r="BG15" s="42" t="s">
        <v>3</v>
      </c>
      <c r="BH15" s="42" t="s">
        <v>3</v>
      </c>
      <c r="BI15" s="42" t="s">
        <v>3</v>
      </c>
      <c r="BJ15" s="42" t="s">
        <v>3</v>
      </c>
      <c r="BK15" s="42" t="s">
        <v>3</v>
      </c>
      <c r="BL15" s="42" t="s">
        <v>3</v>
      </c>
      <c r="BM15" s="124" t="s">
        <v>3</v>
      </c>
      <c r="BN15" s="124" t="s">
        <v>3</v>
      </c>
      <c r="BO15" s="124" t="s">
        <v>3</v>
      </c>
      <c r="BP15" s="124" t="s">
        <v>3</v>
      </c>
      <c r="BQ15" s="124" t="s">
        <v>3</v>
      </c>
      <c r="BR15" s="124" t="s">
        <v>3</v>
      </c>
      <c r="BS15" s="124" t="s">
        <v>3</v>
      </c>
      <c r="BT15" s="124" t="s">
        <v>3</v>
      </c>
      <c r="BU15" s="42" t="s">
        <v>3</v>
      </c>
      <c r="BV15" s="42" t="s">
        <v>1046</v>
      </c>
      <c r="BW15" s="42" t="s">
        <v>3</v>
      </c>
      <c r="BX15" s="42" t="s">
        <v>3</v>
      </c>
      <c r="BY15" s="42" t="s">
        <v>3</v>
      </c>
      <c r="BZ15" s="42" t="s">
        <v>3</v>
      </c>
      <c r="CA15" s="42" t="s">
        <v>3</v>
      </c>
      <c r="CB15" s="42" t="s">
        <v>3</v>
      </c>
      <c r="CC15" s="42" t="s">
        <v>3</v>
      </c>
      <c r="CD15" s="42" t="s">
        <v>3</v>
      </c>
      <c r="CE15" s="42" t="s">
        <v>3</v>
      </c>
      <c r="CF15" s="42" t="s">
        <v>3</v>
      </c>
      <c r="CG15" s="42" t="s">
        <v>3</v>
      </c>
      <c r="CH15" s="42" t="s">
        <v>3</v>
      </c>
      <c r="CI15" s="42" t="s">
        <v>3</v>
      </c>
      <c r="CJ15" s="42" t="s">
        <v>3</v>
      </c>
      <c r="CK15" s="42" t="s">
        <v>3</v>
      </c>
      <c r="CL15" s="42" t="s">
        <v>3</v>
      </c>
      <c r="CM15" s="42" t="s">
        <v>3</v>
      </c>
      <c r="CN15" s="42" t="s">
        <v>3</v>
      </c>
      <c r="CO15" s="43" t="s">
        <v>62</v>
      </c>
      <c r="CP15" s="42" t="s">
        <v>3</v>
      </c>
      <c r="CQ15" s="42" t="s">
        <v>3</v>
      </c>
      <c r="CR15" s="42" t="s">
        <v>3</v>
      </c>
      <c r="CS15" s="42" t="s">
        <v>3</v>
      </c>
      <c r="CT15" s="42" t="s">
        <v>3</v>
      </c>
      <c r="CU15" s="42" t="s">
        <v>3</v>
      </c>
      <c r="CV15" s="42" t="s">
        <v>3</v>
      </c>
      <c r="CW15" s="42" t="s">
        <v>3</v>
      </c>
      <c r="CX15" s="42" t="s">
        <v>3</v>
      </c>
      <c r="CY15" s="42" t="s">
        <v>3</v>
      </c>
      <c r="CZ15" s="42" t="s">
        <v>3</v>
      </c>
      <c r="DA15" s="42" t="s">
        <v>3</v>
      </c>
      <c r="DB15" s="42" t="s">
        <v>3</v>
      </c>
      <c r="DC15" s="42" t="s">
        <v>3</v>
      </c>
      <c r="DD15" s="42" t="s">
        <v>3</v>
      </c>
      <c r="DE15" s="42" t="s">
        <v>3</v>
      </c>
      <c r="DF15" s="42" t="s">
        <v>3</v>
      </c>
      <c r="DG15" s="42" t="s">
        <v>3</v>
      </c>
      <c r="DH15" s="42" t="s">
        <v>3</v>
      </c>
      <c r="DI15" s="42" t="s">
        <v>3</v>
      </c>
      <c r="DJ15" s="42" t="s">
        <v>3</v>
      </c>
      <c r="DK15" s="42" t="s">
        <v>3</v>
      </c>
      <c r="DL15" s="42" t="s">
        <v>3</v>
      </c>
      <c r="DM15" s="42" t="s">
        <v>3</v>
      </c>
      <c r="DN15" s="42" t="s">
        <v>3</v>
      </c>
    </row>
    <row r="16" spans="1:118" x14ac:dyDescent="0.35">
      <c r="A16" s="51" t="s">
        <v>2483</v>
      </c>
      <c r="B16" s="51">
        <v>2</v>
      </c>
      <c r="C16" s="42" t="s">
        <v>0</v>
      </c>
      <c r="D16" s="42" t="s">
        <v>24</v>
      </c>
      <c r="E16" s="42" t="s">
        <v>25</v>
      </c>
      <c r="F16" s="43" t="s">
        <v>2774</v>
      </c>
      <c r="G16" s="42" t="s">
        <v>21</v>
      </c>
      <c r="H16" s="49" t="s">
        <v>933</v>
      </c>
      <c r="I16" s="42">
        <v>1</v>
      </c>
      <c r="J16" s="42">
        <v>1</v>
      </c>
      <c r="K16" s="42">
        <v>1</v>
      </c>
      <c r="L16" s="42">
        <v>0</v>
      </c>
      <c r="M16" s="42">
        <v>1</v>
      </c>
      <c r="N16" s="42">
        <v>1</v>
      </c>
      <c r="O16" s="42">
        <v>1</v>
      </c>
      <c r="P16" s="42">
        <v>0</v>
      </c>
      <c r="Q16" s="42" t="s">
        <v>3</v>
      </c>
      <c r="R16" s="42" t="s">
        <v>3</v>
      </c>
      <c r="S16" s="42" t="s">
        <v>3</v>
      </c>
      <c r="T16" s="42" t="s">
        <v>3</v>
      </c>
      <c r="U16" s="42" t="s">
        <v>3</v>
      </c>
      <c r="V16" s="42" t="s">
        <v>3</v>
      </c>
      <c r="W16" s="42" t="s">
        <v>3</v>
      </c>
      <c r="X16" s="42" t="s">
        <v>3</v>
      </c>
      <c r="Y16" s="42" t="s">
        <v>3</v>
      </c>
      <c r="Z16" s="42" t="s">
        <v>3</v>
      </c>
      <c r="AA16" s="42" t="s">
        <v>3</v>
      </c>
      <c r="AB16" s="42" t="s">
        <v>3</v>
      </c>
      <c r="AC16" s="42" t="s">
        <v>3</v>
      </c>
      <c r="AD16" s="42" t="s">
        <v>3</v>
      </c>
      <c r="AE16" s="42" t="s">
        <v>3</v>
      </c>
      <c r="AF16" s="42" t="s">
        <v>3</v>
      </c>
      <c r="AG16" s="42" t="s">
        <v>3</v>
      </c>
      <c r="AH16" s="42" t="s">
        <v>3</v>
      </c>
      <c r="AI16" s="43">
        <v>100</v>
      </c>
      <c r="AJ16" s="43">
        <v>40</v>
      </c>
      <c r="AK16" s="43">
        <v>450</v>
      </c>
      <c r="AL16" s="47">
        <f t="shared" si="0"/>
        <v>118.87779362815026</v>
      </c>
      <c r="AM16" s="138" t="s">
        <v>62</v>
      </c>
      <c r="AN16" s="42" t="s">
        <v>132</v>
      </c>
      <c r="AO16" s="42" t="s">
        <v>3</v>
      </c>
      <c r="AP16" s="42" t="s">
        <v>3</v>
      </c>
      <c r="AQ16" s="42" t="s">
        <v>3</v>
      </c>
      <c r="AR16" s="42" t="s">
        <v>3</v>
      </c>
      <c r="AS16" s="42" t="s">
        <v>3</v>
      </c>
      <c r="AT16" s="42" t="s">
        <v>3</v>
      </c>
      <c r="AU16" s="42" t="s">
        <v>3</v>
      </c>
      <c r="AV16" s="42" t="s">
        <v>3</v>
      </c>
      <c r="AW16" s="42" t="s">
        <v>3</v>
      </c>
      <c r="AX16" s="42" t="s">
        <v>3</v>
      </c>
      <c r="AY16" s="42" t="s">
        <v>3</v>
      </c>
      <c r="AZ16" s="42" t="s">
        <v>3</v>
      </c>
      <c r="BA16" s="42" t="s">
        <v>3</v>
      </c>
      <c r="BB16" s="42" t="s">
        <v>3</v>
      </c>
      <c r="BD16" s="42" t="s">
        <v>3</v>
      </c>
      <c r="BE16" s="42" t="s">
        <v>3</v>
      </c>
      <c r="BF16" s="42" t="s">
        <v>3</v>
      </c>
      <c r="BG16" s="42" t="s">
        <v>972</v>
      </c>
      <c r="BH16" s="46">
        <v>0</v>
      </c>
      <c r="BI16" s="46">
        <v>0</v>
      </c>
      <c r="BJ16" s="46">
        <v>1</v>
      </c>
      <c r="BK16" s="46">
        <v>0</v>
      </c>
      <c r="BL16" s="42" t="s">
        <v>1024</v>
      </c>
      <c r="BM16" s="124">
        <v>0</v>
      </c>
      <c r="BN16" s="124">
        <v>0</v>
      </c>
      <c r="BO16" s="124">
        <v>0</v>
      </c>
      <c r="BP16" s="124">
        <v>1</v>
      </c>
      <c r="BQ16" s="124">
        <v>0</v>
      </c>
      <c r="BR16" s="124">
        <v>0</v>
      </c>
      <c r="BS16" s="124">
        <v>0</v>
      </c>
      <c r="BT16" s="124">
        <v>0</v>
      </c>
      <c r="BU16" s="42" t="s">
        <v>3</v>
      </c>
      <c r="BV16" s="42" t="s">
        <v>1046</v>
      </c>
      <c r="BW16" s="42" t="s">
        <v>3</v>
      </c>
      <c r="BX16" s="42" t="s">
        <v>3</v>
      </c>
      <c r="BY16" s="42" t="s">
        <v>3</v>
      </c>
      <c r="BZ16" s="42" t="s">
        <v>3</v>
      </c>
      <c r="CA16" s="42" t="s">
        <v>3</v>
      </c>
      <c r="CB16" s="42" t="s">
        <v>3</v>
      </c>
      <c r="CC16" s="42" t="s">
        <v>3</v>
      </c>
      <c r="CD16" s="42" t="s">
        <v>3</v>
      </c>
      <c r="CE16" s="42" t="s">
        <v>3</v>
      </c>
      <c r="CF16" s="42" t="s">
        <v>3</v>
      </c>
      <c r="CG16" s="42" t="s">
        <v>3</v>
      </c>
      <c r="CH16" s="42" t="s">
        <v>3</v>
      </c>
      <c r="CI16" s="42" t="s">
        <v>3</v>
      </c>
      <c r="CJ16" s="42" t="s">
        <v>3</v>
      </c>
      <c r="CK16" s="42" t="s">
        <v>3</v>
      </c>
      <c r="CL16" s="42" t="s">
        <v>3</v>
      </c>
      <c r="CM16" s="42" t="s">
        <v>3</v>
      </c>
      <c r="CN16" s="42" t="s">
        <v>3</v>
      </c>
      <c r="CO16" s="43" t="s">
        <v>62</v>
      </c>
      <c r="CP16" s="42" t="s">
        <v>3</v>
      </c>
      <c r="CQ16" s="42" t="s">
        <v>3</v>
      </c>
      <c r="CR16" s="42" t="s">
        <v>3</v>
      </c>
      <c r="CS16" s="42" t="s">
        <v>3</v>
      </c>
      <c r="CT16" s="42" t="s">
        <v>3</v>
      </c>
      <c r="CU16" s="42" t="s">
        <v>3</v>
      </c>
      <c r="CV16" s="42" t="s">
        <v>3</v>
      </c>
      <c r="CW16" s="42" t="s">
        <v>3</v>
      </c>
      <c r="CX16" s="42" t="s">
        <v>3</v>
      </c>
      <c r="CY16" s="42" t="s">
        <v>3</v>
      </c>
      <c r="CZ16" s="42" t="s">
        <v>3</v>
      </c>
      <c r="DA16" s="42" t="s">
        <v>3</v>
      </c>
      <c r="DB16" s="42" t="s">
        <v>3</v>
      </c>
      <c r="DC16" s="42" t="s">
        <v>3</v>
      </c>
      <c r="DD16" s="42" t="s">
        <v>3</v>
      </c>
      <c r="DE16" s="42" t="s">
        <v>3</v>
      </c>
      <c r="DF16" s="42" t="s">
        <v>3</v>
      </c>
      <c r="DG16" s="42" t="s">
        <v>3</v>
      </c>
      <c r="DH16" s="42" t="s">
        <v>3</v>
      </c>
      <c r="DI16" s="42" t="s">
        <v>3</v>
      </c>
      <c r="DJ16" s="42" t="s">
        <v>3</v>
      </c>
      <c r="DK16" s="42" t="s">
        <v>3</v>
      </c>
      <c r="DL16" s="42" t="s">
        <v>3</v>
      </c>
      <c r="DM16" s="42" t="s">
        <v>3</v>
      </c>
      <c r="DN16" s="42" t="s">
        <v>3</v>
      </c>
    </row>
    <row r="17" spans="1:118" x14ac:dyDescent="0.35">
      <c r="A17" s="51" t="s">
        <v>2984</v>
      </c>
      <c r="B17" s="51">
        <v>2</v>
      </c>
      <c r="C17" s="42" t="s">
        <v>0</v>
      </c>
      <c r="D17" s="42" t="s">
        <v>24</v>
      </c>
      <c r="E17" s="42" t="s">
        <v>25</v>
      </c>
      <c r="F17" s="43" t="s">
        <v>2982</v>
      </c>
      <c r="G17" s="42" t="s">
        <v>21</v>
      </c>
      <c r="H17" s="49" t="s">
        <v>933</v>
      </c>
      <c r="I17" s="42">
        <v>1</v>
      </c>
      <c r="J17" s="42">
        <v>0</v>
      </c>
      <c r="K17" s="42">
        <v>0</v>
      </c>
      <c r="L17" s="42">
        <v>0</v>
      </c>
      <c r="M17" s="42">
        <v>1</v>
      </c>
      <c r="N17" s="42">
        <v>0</v>
      </c>
      <c r="O17" s="42">
        <v>0</v>
      </c>
      <c r="P17" s="42">
        <v>0</v>
      </c>
      <c r="Q17" s="42" t="s">
        <v>3</v>
      </c>
      <c r="R17" s="42" t="s">
        <v>3</v>
      </c>
      <c r="S17" s="42" t="s">
        <v>3</v>
      </c>
      <c r="T17" s="42" t="s">
        <v>3</v>
      </c>
      <c r="U17" s="42" t="s">
        <v>3</v>
      </c>
      <c r="V17" s="42" t="s">
        <v>3</v>
      </c>
      <c r="W17" s="42" t="s">
        <v>3</v>
      </c>
      <c r="X17" s="42" t="s">
        <v>3</v>
      </c>
      <c r="Y17" s="42" t="s">
        <v>3</v>
      </c>
      <c r="Z17" s="42" t="s">
        <v>3</v>
      </c>
      <c r="AA17" s="42" t="s">
        <v>3</v>
      </c>
      <c r="AB17" s="42" t="s">
        <v>3</v>
      </c>
      <c r="AC17" s="42" t="s">
        <v>3</v>
      </c>
      <c r="AD17" s="42" t="s">
        <v>3</v>
      </c>
      <c r="AE17" s="42" t="s">
        <v>3</v>
      </c>
      <c r="AF17" s="42" t="s">
        <v>3</v>
      </c>
      <c r="AG17" s="42" t="s">
        <v>3</v>
      </c>
      <c r="AH17" s="42" t="s">
        <v>3</v>
      </c>
      <c r="AI17" s="43">
        <v>50</v>
      </c>
      <c r="AJ17" s="43" t="s">
        <v>62</v>
      </c>
      <c r="AK17" s="43" t="s">
        <v>62</v>
      </c>
      <c r="AL17" s="43" t="s">
        <v>62</v>
      </c>
      <c r="AM17" s="138" t="s">
        <v>62</v>
      </c>
      <c r="AN17" s="42" t="s">
        <v>17</v>
      </c>
      <c r="AO17" s="42" t="s">
        <v>3</v>
      </c>
      <c r="AP17" s="42" t="s">
        <v>3</v>
      </c>
      <c r="AQ17" s="42" t="s">
        <v>3</v>
      </c>
      <c r="AR17" s="42" t="s">
        <v>3</v>
      </c>
      <c r="AS17" s="42" t="s">
        <v>3</v>
      </c>
      <c r="AT17" s="42" t="s">
        <v>3</v>
      </c>
      <c r="AU17" s="42" t="s">
        <v>3</v>
      </c>
      <c r="AV17" s="42" t="s">
        <v>3</v>
      </c>
      <c r="AW17" s="42" t="s">
        <v>3</v>
      </c>
      <c r="AX17" s="42" t="s">
        <v>3</v>
      </c>
      <c r="AY17" s="42" t="s">
        <v>3</v>
      </c>
      <c r="AZ17" s="42" t="s">
        <v>3</v>
      </c>
      <c r="BA17" s="42" t="s">
        <v>3</v>
      </c>
      <c r="BB17" s="42" t="s">
        <v>3</v>
      </c>
      <c r="BC17" s="42" t="s">
        <v>3</v>
      </c>
      <c r="BD17" s="42" t="s">
        <v>3</v>
      </c>
      <c r="BE17" s="42" t="s">
        <v>3</v>
      </c>
      <c r="BF17" s="42" t="s">
        <v>3</v>
      </c>
      <c r="BG17" s="42" t="s">
        <v>3</v>
      </c>
      <c r="BH17" s="42" t="s">
        <v>3</v>
      </c>
      <c r="BI17" s="42" t="s">
        <v>3</v>
      </c>
      <c r="BJ17" s="42" t="s">
        <v>3</v>
      </c>
      <c r="BK17" s="42" t="s">
        <v>3</v>
      </c>
      <c r="BL17" s="42" t="s">
        <v>3</v>
      </c>
      <c r="BM17" s="124" t="s">
        <v>3</v>
      </c>
      <c r="BN17" s="124" t="s">
        <v>3</v>
      </c>
      <c r="BO17" s="124" t="s">
        <v>3</v>
      </c>
      <c r="BP17" s="124" t="s">
        <v>3</v>
      </c>
      <c r="BQ17" s="124" t="s">
        <v>3</v>
      </c>
      <c r="BR17" s="124" t="s">
        <v>3</v>
      </c>
      <c r="BS17" s="124" t="s">
        <v>3</v>
      </c>
      <c r="BT17" s="124" t="s">
        <v>3</v>
      </c>
      <c r="BU17" s="42" t="s">
        <v>3</v>
      </c>
      <c r="BV17" s="42" t="s">
        <v>1046</v>
      </c>
      <c r="BW17" s="42" t="s">
        <v>3</v>
      </c>
      <c r="BX17" s="42" t="s">
        <v>3</v>
      </c>
      <c r="BY17" s="42" t="s">
        <v>3</v>
      </c>
      <c r="BZ17" s="42" t="s">
        <v>3</v>
      </c>
      <c r="CA17" s="42" t="s">
        <v>3</v>
      </c>
      <c r="CB17" s="42" t="s">
        <v>3</v>
      </c>
      <c r="CC17" s="42" t="s">
        <v>3</v>
      </c>
      <c r="CD17" s="42" t="s">
        <v>3</v>
      </c>
      <c r="CE17" s="42" t="s">
        <v>3</v>
      </c>
      <c r="CF17" s="42" t="s">
        <v>3</v>
      </c>
      <c r="CG17" s="42" t="s">
        <v>3</v>
      </c>
      <c r="CH17" s="42" t="s">
        <v>3</v>
      </c>
      <c r="CI17" s="42" t="s">
        <v>3</v>
      </c>
      <c r="CJ17" s="42" t="s">
        <v>3</v>
      </c>
      <c r="CK17" s="42" t="s">
        <v>3</v>
      </c>
      <c r="CL17" s="42" t="s">
        <v>3</v>
      </c>
      <c r="CM17" s="42" t="s">
        <v>3</v>
      </c>
      <c r="CN17" s="42" t="s">
        <v>3</v>
      </c>
      <c r="CO17" s="43" t="s">
        <v>62</v>
      </c>
      <c r="CP17" s="42" t="s">
        <v>3</v>
      </c>
      <c r="CQ17" s="42" t="s">
        <v>3</v>
      </c>
      <c r="CR17" s="42" t="s">
        <v>3</v>
      </c>
      <c r="CS17" s="42" t="s">
        <v>3</v>
      </c>
      <c r="CT17" s="42" t="s">
        <v>3</v>
      </c>
      <c r="CU17" s="42" t="s">
        <v>3</v>
      </c>
      <c r="CV17" s="42" t="s">
        <v>3</v>
      </c>
      <c r="CW17" s="42" t="s">
        <v>3</v>
      </c>
      <c r="CX17" s="42" t="s">
        <v>3</v>
      </c>
      <c r="CY17" s="42" t="s">
        <v>3</v>
      </c>
      <c r="CZ17" s="42" t="s">
        <v>3</v>
      </c>
      <c r="DA17" s="42" t="s">
        <v>3</v>
      </c>
      <c r="DB17" s="42" t="s">
        <v>3</v>
      </c>
      <c r="DC17" s="42" t="s">
        <v>3</v>
      </c>
      <c r="DD17" s="42" t="s">
        <v>3</v>
      </c>
      <c r="DE17" s="42" t="s">
        <v>3</v>
      </c>
      <c r="DF17" s="42" t="s">
        <v>3</v>
      </c>
      <c r="DG17" s="42" t="s">
        <v>3</v>
      </c>
      <c r="DH17" s="42" t="s">
        <v>3</v>
      </c>
      <c r="DI17" s="42" t="s">
        <v>3</v>
      </c>
      <c r="DJ17" s="42" t="s">
        <v>3</v>
      </c>
      <c r="DK17" s="42" t="s">
        <v>3</v>
      </c>
      <c r="DL17" s="42" t="s">
        <v>3</v>
      </c>
      <c r="DM17" s="42" t="s">
        <v>3</v>
      </c>
      <c r="DN17" s="42" t="s">
        <v>3</v>
      </c>
    </row>
    <row r="18" spans="1:118" x14ac:dyDescent="0.35">
      <c r="A18" s="51" t="s">
        <v>2431</v>
      </c>
      <c r="B18" s="51">
        <v>2</v>
      </c>
      <c r="C18" s="42" t="s">
        <v>0</v>
      </c>
      <c r="D18" s="42" t="s">
        <v>24</v>
      </c>
      <c r="E18" s="42" t="s">
        <v>25</v>
      </c>
      <c r="F18" s="43" t="s">
        <v>14</v>
      </c>
      <c r="G18" s="42" t="s">
        <v>21</v>
      </c>
      <c r="H18" s="49" t="s">
        <v>933</v>
      </c>
      <c r="I18" s="42">
        <v>0</v>
      </c>
      <c r="J18" s="42">
        <v>1</v>
      </c>
      <c r="K18" s="42">
        <v>1</v>
      </c>
      <c r="L18" s="42">
        <v>0</v>
      </c>
      <c r="M18" s="42">
        <v>0</v>
      </c>
      <c r="N18" s="42">
        <v>1</v>
      </c>
      <c r="O18" s="42">
        <v>1</v>
      </c>
      <c r="P18" s="42">
        <v>0</v>
      </c>
      <c r="Q18" s="42" t="s">
        <v>3</v>
      </c>
      <c r="R18" s="42" t="s">
        <v>3</v>
      </c>
      <c r="S18" s="42" t="s">
        <v>3</v>
      </c>
      <c r="T18" s="42" t="s">
        <v>3</v>
      </c>
      <c r="U18" s="42" t="s">
        <v>3</v>
      </c>
      <c r="V18" s="42" t="s">
        <v>3</v>
      </c>
      <c r="W18" s="42" t="s">
        <v>3</v>
      </c>
      <c r="X18" s="42" t="s">
        <v>3</v>
      </c>
      <c r="Y18" s="42" t="s">
        <v>3</v>
      </c>
      <c r="Z18" s="42" t="s">
        <v>3</v>
      </c>
      <c r="AA18" s="42" t="s">
        <v>3</v>
      </c>
      <c r="AB18" s="42" t="s">
        <v>3</v>
      </c>
      <c r="AC18" s="42" t="s">
        <v>3</v>
      </c>
      <c r="AD18" s="42" t="s">
        <v>3</v>
      </c>
      <c r="AE18" s="42" t="s">
        <v>3</v>
      </c>
      <c r="AF18" s="42" t="s">
        <v>3</v>
      </c>
      <c r="AG18" s="42" t="s">
        <v>3</v>
      </c>
      <c r="AH18" s="42" t="s">
        <v>3</v>
      </c>
      <c r="AI18" s="43" t="s">
        <v>62</v>
      </c>
      <c r="AJ18" s="43">
        <v>25</v>
      </c>
      <c r="AK18" s="43">
        <v>450</v>
      </c>
      <c r="AL18" s="47">
        <f t="shared" si="0"/>
        <v>118.87779362815026</v>
      </c>
      <c r="AM18" s="138" t="s">
        <v>62</v>
      </c>
      <c r="AN18" s="42" t="s">
        <v>33</v>
      </c>
      <c r="AO18" s="42" t="s">
        <v>2662</v>
      </c>
      <c r="AP18" s="42">
        <v>0</v>
      </c>
      <c r="AQ18" s="42">
        <v>1</v>
      </c>
      <c r="AR18" s="42">
        <v>1</v>
      </c>
      <c r="AS18" s="42">
        <v>0</v>
      </c>
      <c r="AT18" s="42">
        <v>0</v>
      </c>
      <c r="AU18" s="42" t="s">
        <v>1008</v>
      </c>
      <c r="AV18" s="42">
        <v>0</v>
      </c>
      <c r="AW18" s="42">
        <v>0</v>
      </c>
      <c r="AX18" s="42">
        <v>0</v>
      </c>
      <c r="AY18" s="42">
        <v>0</v>
      </c>
      <c r="AZ18" s="42">
        <v>0</v>
      </c>
      <c r="BA18" s="42">
        <v>0</v>
      </c>
      <c r="BB18" s="42">
        <v>0</v>
      </c>
      <c r="BC18" s="42">
        <v>1</v>
      </c>
      <c r="BD18" s="42">
        <v>0</v>
      </c>
      <c r="BE18" s="42">
        <v>0</v>
      </c>
      <c r="BF18" s="42" t="s">
        <v>3</v>
      </c>
      <c r="BG18" s="42" t="s">
        <v>3</v>
      </c>
      <c r="BH18" s="42" t="s">
        <v>3</v>
      </c>
      <c r="BI18" s="42" t="s">
        <v>3</v>
      </c>
      <c r="BJ18" s="42" t="s">
        <v>3</v>
      </c>
      <c r="BK18" s="42" t="s">
        <v>3</v>
      </c>
      <c r="BL18" s="42" t="s">
        <v>3</v>
      </c>
      <c r="BM18" s="124" t="s">
        <v>3</v>
      </c>
      <c r="BN18" s="124" t="s">
        <v>3</v>
      </c>
      <c r="BO18" s="124" t="s">
        <v>3</v>
      </c>
      <c r="BP18" s="124" t="s">
        <v>3</v>
      </c>
      <c r="BQ18" s="124" t="s">
        <v>3</v>
      </c>
      <c r="BR18" s="124" t="s">
        <v>3</v>
      </c>
      <c r="BS18" s="124" t="s">
        <v>3</v>
      </c>
      <c r="BT18" s="124" t="s">
        <v>3</v>
      </c>
      <c r="BU18" s="42" t="s">
        <v>3</v>
      </c>
      <c r="BV18" s="42" t="s">
        <v>1046</v>
      </c>
      <c r="BW18" s="42" t="s">
        <v>3</v>
      </c>
      <c r="BX18" s="42" t="s">
        <v>3</v>
      </c>
      <c r="BY18" s="42" t="s">
        <v>3</v>
      </c>
      <c r="BZ18" s="42" t="s">
        <v>3</v>
      </c>
      <c r="CA18" s="42" t="s">
        <v>3</v>
      </c>
      <c r="CB18" s="42" t="s">
        <v>3</v>
      </c>
      <c r="CC18" s="42" t="s">
        <v>3</v>
      </c>
      <c r="CD18" s="42" t="s">
        <v>3</v>
      </c>
      <c r="CE18" s="42" t="s">
        <v>3</v>
      </c>
      <c r="CF18" s="42" t="s">
        <v>3</v>
      </c>
      <c r="CG18" s="42" t="s">
        <v>3</v>
      </c>
      <c r="CH18" s="42" t="s">
        <v>3</v>
      </c>
      <c r="CI18" s="42" t="s">
        <v>3</v>
      </c>
      <c r="CJ18" s="42" t="s">
        <v>3</v>
      </c>
      <c r="CK18" s="42" t="s">
        <v>3</v>
      </c>
      <c r="CL18" s="42" t="s">
        <v>3</v>
      </c>
      <c r="CM18" s="42" t="s">
        <v>3</v>
      </c>
      <c r="CN18" s="42" t="s">
        <v>3</v>
      </c>
      <c r="CO18" s="43" t="s">
        <v>62</v>
      </c>
      <c r="CP18" s="42" t="s">
        <v>3</v>
      </c>
      <c r="CQ18" s="42" t="s">
        <v>3</v>
      </c>
      <c r="CR18" s="42" t="s">
        <v>3</v>
      </c>
      <c r="CS18" s="42" t="s">
        <v>3</v>
      </c>
      <c r="CT18" s="42" t="s">
        <v>3</v>
      </c>
      <c r="CU18" s="42" t="s">
        <v>3</v>
      </c>
      <c r="CV18" s="42" t="s">
        <v>3</v>
      </c>
      <c r="CW18" s="42" t="s">
        <v>3</v>
      </c>
      <c r="CX18" s="42" t="s">
        <v>3</v>
      </c>
      <c r="CY18" s="42" t="s">
        <v>3</v>
      </c>
      <c r="CZ18" s="42" t="s">
        <v>3</v>
      </c>
      <c r="DA18" s="42" t="s">
        <v>3</v>
      </c>
      <c r="DB18" s="42" t="s">
        <v>3</v>
      </c>
      <c r="DC18" s="42" t="s">
        <v>3</v>
      </c>
      <c r="DD18" s="42" t="s">
        <v>3</v>
      </c>
      <c r="DE18" s="42" t="s">
        <v>3</v>
      </c>
      <c r="DF18" s="42" t="s">
        <v>3</v>
      </c>
      <c r="DG18" s="42" t="s">
        <v>3</v>
      </c>
      <c r="DH18" s="42" t="s">
        <v>3</v>
      </c>
      <c r="DI18" s="42" t="s">
        <v>3</v>
      </c>
      <c r="DJ18" s="42" t="s">
        <v>3</v>
      </c>
      <c r="DK18" s="42" t="s">
        <v>3</v>
      </c>
      <c r="DL18" s="42" t="s">
        <v>3</v>
      </c>
      <c r="DM18" s="42" t="s">
        <v>3</v>
      </c>
      <c r="DN18" s="42" t="s">
        <v>3</v>
      </c>
    </row>
    <row r="19" spans="1:118" x14ac:dyDescent="0.35">
      <c r="A19" s="51" t="s">
        <v>3115</v>
      </c>
      <c r="B19" s="51">
        <v>2</v>
      </c>
      <c r="C19" s="42" t="s">
        <v>0</v>
      </c>
      <c r="D19" s="42" t="s">
        <v>24</v>
      </c>
      <c r="E19" s="42" t="s">
        <v>25</v>
      </c>
      <c r="F19" s="43" t="s">
        <v>2774</v>
      </c>
      <c r="G19" s="42" t="s">
        <v>21</v>
      </c>
      <c r="H19" s="49" t="s">
        <v>3</v>
      </c>
      <c r="I19" s="42" t="s">
        <v>3</v>
      </c>
      <c r="J19" s="42" t="s">
        <v>3</v>
      </c>
      <c r="K19" s="42" t="s">
        <v>3</v>
      </c>
      <c r="L19" s="42" t="s">
        <v>3</v>
      </c>
      <c r="M19" s="42" t="s">
        <v>3</v>
      </c>
      <c r="N19" s="42" t="s">
        <v>3</v>
      </c>
      <c r="O19" s="42" t="s">
        <v>3</v>
      </c>
      <c r="P19" s="42" t="s">
        <v>3</v>
      </c>
      <c r="Q19" s="42" t="s">
        <v>3</v>
      </c>
      <c r="R19" s="42" t="s">
        <v>3</v>
      </c>
      <c r="S19" s="42" t="s">
        <v>3</v>
      </c>
      <c r="T19" s="42" t="s">
        <v>3</v>
      </c>
      <c r="U19" s="42" t="s">
        <v>3</v>
      </c>
      <c r="V19" s="42" t="s">
        <v>3</v>
      </c>
      <c r="W19" s="42" t="s">
        <v>3</v>
      </c>
      <c r="X19" s="42" t="s">
        <v>3</v>
      </c>
      <c r="Y19" s="42" t="s">
        <v>3</v>
      </c>
      <c r="Z19" s="42" t="s">
        <v>3</v>
      </c>
      <c r="AA19" s="42" t="s">
        <v>3</v>
      </c>
      <c r="AB19" s="42" t="s">
        <v>3</v>
      </c>
      <c r="AC19" s="42" t="s">
        <v>3</v>
      </c>
      <c r="AD19" s="42" t="s">
        <v>3</v>
      </c>
      <c r="AE19" s="42" t="s">
        <v>3</v>
      </c>
      <c r="AF19" s="42" t="s">
        <v>3</v>
      </c>
      <c r="AG19" s="42" t="s">
        <v>3</v>
      </c>
      <c r="AH19" s="42" t="s">
        <v>3</v>
      </c>
      <c r="AI19" s="43" t="s">
        <v>62</v>
      </c>
      <c r="AJ19" s="43" t="s">
        <v>62</v>
      </c>
      <c r="AK19" s="43" t="s">
        <v>62</v>
      </c>
      <c r="AL19" s="43" t="s">
        <v>62</v>
      </c>
      <c r="AM19" s="138" t="s">
        <v>62</v>
      </c>
      <c r="AN19" s="42" t="s">
        <v>3</v>
      </c>
      <c r="AO19" s="42" t="s">
        <v>3</v>
      </c>
      <c r="AP19" s="42" t="s">
        <v>3</v>
      </c>
      <c r="AQ19" s="42" t="s">
        <v>3</v>
      </c>
      <c r="AR19" s="42" t="s">
        <v>3</v>
      </c>
      <c r="AS19" s="42" t="s">
        <v>3</v>
      </c>
      <c r="AT19" s="42" t="s">
        <v>3</v>
      </c>
      <c r="AU19" s="42" t="s">
        <v>3</v>
      </c>
      <c r="AV19" s="42" t="s">
        <v>3</v>
      </c>
      <c r="AW19" s="42" t="s">
        <v>3</v>
      </c>
      <c r="AX19" s="42" t="s">
        <v>3</v>
      </c>
      <c r="AY19" s="42" t="s">
        <v>3</v>
      </c>
      <c r="AZ19" s="42" t="s">
        <v>3</v>
      </c>
      <c r="BA19" s="42" t="s">
        <v>3</v>
      </c>
      <c r="BB19" s="42" t="s">
        <v>3</v>
      </c>
      <c r="BC19" s="42" t="s">
        <v>3</v>
      </c>
      <c r="BD19" s="42" t="s">
        <v>3</v>
      </c>
      <c r="BE19" s="42" t="s">
        <v>3</v>
      </c>
      <c r="BF19" s="42" t="s">
        <v>3</v>
      </c>
      <c r="BG19" s="42" t="s">
        <v>3</v>
      </c>
      <c r="BH19" s="42" t="s">
        <v>3</v>
      </c>
      <c r="BI19" s="42" t="s">
        <v>3</v>
      </c>
      <c r="BJ19" s="42" t="s">
        <v>3</v>
      </c>
      <c r="BK19" s="42" t="s">
        <v>3</v>
      </c>
      <c r="BL19" s="42" t="s">
        <v>3</v>
      </c>
      <c r="BM19" s="124" t="s">
        <v>3</v>
      </c>
      <c r="BN19" s="124" t="s">
        <v>3</v>
      </c>
      <c r="BO19" s="124" t="s">
        <v>3</v>
      </c>
      <c r="BP19" s="124" t="s">
        <v>3</v>
      </c>
      <c r="BQ19" s="124" t="s">
        <v>3</v>
      </c>
      <c r="BR19" s="124" t="s">
        <v>3</v>
      </c>
      <c r="BS19" s="124" t="s">
        <v>3</v>
      </c>
      <c r="BT19" s="124" t="s">
        <v>3</v>
      </c>
      <c r="BU19" s="42" t="s">
        <v>3</v>
      </c>
      <c r="BV19" s="42" t="s">
        <v>3</v>
      </c>
      <c r="BW19" s="42" t="s">
        <v>3</v>
      </c>
      <c r="BX19" s="42" t="s">
        <v>3</v>
      </c>
      <c r="BY19" s="42" t="s">
        <v>3</v>
      </c>
      <c r="BZ19" s="42" t="s">
        <v>3</v>
      </c>
      <c r="CA19" s="42" t="s">
        <v>3</v>
      </c>
      <c r="CB19" s="42" t="s">
        <v>3</v>
      </c>
      <c r="CC19" s="42" t="s">
        <v>3</v>
      </c>
      <c r="CD19" s="42" t="s">
        <v>3</v>
      </c>
      <c r="CE19" s="42" t="s">
        <v>3</v>
      </c>
      <c r="CF19" s="42" t="s">
        <v>3</v>
      </c>
      <c r="CG19" s="42" t="s">
        <v>3</v>
      </c>
      <c r="CH19" s="42" t="s">
        <v>3</v>
      </c>
      <c r="CI19" s="42" t="s">
        <v>3</v>
      </c>
      <c r="CJ19" s="42" t="s">
        <v>3</v>
      </c>
      <c r="CK19" s="42" t="s">
        <v>3</v>
      </c>
      <c r="CL19" s="42" t="s">
        <v>3</v>
      </c>
      <c r="CM19" s="42" t="s">
        <v>3</v>
      </c>
      <c r="CN19" s="42" t="s">
        <v>3</v>
      </c>
      <c r="CO19" s="43">
        <v>3500</v>
      </c>
      <c r="CP19" s="42" t="s">
        <v>17</v>
      </c>
      <c r="CQ19" s="42" t="s">
        <v>3</v>
      </c>
      <c r="CR19" s="42" t="s">
        <v>3</v>
      </c>
      <c r="CS19" s="42" t="s">
        <v>3</v>
      </c>
      <c r="CT19" s="42" t="s">
        <v>3</v>
      </c>
      <c r="CU19" s="42" t="s">
        <v>3</v>
      </c>
      <c r="CV19" s="42" t="s">
        <v>3</v>
      </c>
      <c r="CW19" s="42" t="s">
        <v>3</v>
      </c>
      <c r="CX19" s="42" t="s">
        <v>3</v>
      </c>
      <c r="CY19" s="42" t="s">
        <v>3</v>
      </c>
      <c r="CZ19" s="42" t="s">
        <v>3</v>
      </c>
      <c r="DA19" s="42" t="s">
        <v>3</v>
      </c>
      <c r="DB19" s="42" t="s">
        <v>3</v>
      </c>
      <c r="DC19" s="42" t="s">
        <v>3</v>
      </c>
      <c r="DD19" s="42" t="s">
        <v>3</v>
      </c>
      <c r="DE19" s="42" t="s">
        <v>3</v>
      </c>
      <c r="DF19" s="42" t="s">
        <v>3</v>
      </c>
      <c r="DG19" s="42" t="s">
        <v>3</v>
      </c>
      <c r="DH19" s="42" t="s">
        <v>3</v>
      </c>
      <c r="DI19" s="42" t="s">
        <v>3</v>
      </c>
      <c r="DJ19" s="42" t="s">
        <v>3</v>
      </c>
      <c r="DK19" s="42" t="s">
        <v>3</v>
      </c>
      <c r="DL19" s="42" t="s">
        <v>3</v>
      </c>
      <c r="DM19" s="42" t="s">
        <v>3</v>
      </c>
      <c r="DN19" s="42" t="s">
        <v>1046</v>
      </c>
    </row>
    <row r="20" spans="1:118" x14ac:dyDescent="0.35">
      <c r="A20" s="51" t="s">
        <v>2730</v>
      </c>
      <c r="B20" s="51">
        <v>3</v>
      </c>
      <c r="C20" s="42" t="s">
        <v>0</v>
      </c>
      <c r="D20" s="42" t="s">
        <v>24</v>
      </c>
      <c r="E20" s="42" t="s">
        <v>30</v>
      </c>
      <c r="F20" s="43" t="s">
        <v>14</v>
      </c>
      <c r="G20" s="42" t="s">
        <v>15</v>
      </c>
      <c r="H20" s="49" t="s">
        <v>941</v>
      </c>
      <c r="I20" s="42">
        <v>0</v>
      </c>
      <c r="J20" s="42">
        <v>0</v>
      </c>
      <c r="K20" s="42">
        <v>1</v>
      </c>
      <c r="L20" s="42">
        <v>0</v>
      </c>
      <c r="M20" s="42">
        <v>0</v>
      </c>
      <c r="N20" s="42">
        <v>0</v>
      </c>
      <c r="O20" s="42">
        <v>1</v>
      </c>
      <c r="P20" s="42">
        <v>0</v>
      </c>
      <c r="Q20" s="42" t="s">
        <v>3</v>
      </c>
      <c r="R20" s="42" t="s">
        <v>3</v>
      </c>
      <c r="S20" s="42" t="s">
        <v>3</v>
      </c>
      <c r="T20" s="42" t="s">
        <v>3</v>
      </c>
      <c r="U20" s="42" t="s">
        <v>3</v>
      </c>
      <c r="V20" s="42" t="s">
        <v>3</v>
      </c>
      <c r="W20" s="42" t="s">
        <v>3</v>
      </c>
      <c r="X20" s="42" t="s">
        <v>3</v>
      </c>
      <c r="Y20" s="42" t="s">
        <v>3</v>
      </c>
      <c r="Z20" s="42" t="s">
        <v>3</v>
      </c>
      <c r="AA20" s="42" t="s">
        <v>3</v>
      </c>
      <c r="AB20" s="42" t="s">
        <v>3</v>
      </c>
      <c r="AC20" s="42" t="s">
        <v>3</v>
      </c>
      <c r="AD20" s="42" t="s">
        <v>3</v>
      </c>
      <c r="AE20" s="42" t="s">
        <v>3</v>
      </c>
      <c r="AF20" s="42" t="s">
        <v>3</v>
      </c>
      <c r="AG20" s="42" t="s">
        <v>3</v>
      </c>
      <c r="AH20" s="42" t="s">
        <v>3</v>
      </c>
      <c r="AI20" s="43" t="s">
        <v>62</v>
      </c>
      <c r="AJ20" s="43" t="s">
        <v>62</v>
      </c>
      <c r="AK20" s="43">
        <v>500</v>
      </c>
      <c r="AL20" s="47">
        <f t="shared" si="0"/>
        <v>132.08643736461138</v>
      </c>
      <c r="AM20" s="138" t="s">
        <v>62</v>
      </c>
      <c r="AN20" s="42" t="s">
        <v>17</v>
      </c>
      <c r="AO20" s="42" t="s">
        <v>3</v>
      </c>
      <c r="AP20" s="42" t="s">
        <v>3</v>
      </c>
      <c r="AQ20" s="42" t="s">
        <v>3</v>
      </c>
      <c r="AR20" s="42" t="s">
        <v>3</v>
      </c>
      <c r="AS20" s="42" t="s">
        <v>3</v>
      </c>
      <c r="AT20" s="42" t="s">
        <v>3</v>
      </c>
      <c r="AU20" s="42" t="s">
        <v>3</v>
      </c>
      <c r="AV20" s="42" t="s">
        <v>3</v>
      </c>
      <c r="AW20" s="42" t="s">
        <v>3</v>
      </c>
      <c r="AX20" s="42" t="s">
        <v>3</v>
      </c>
      <c r="AY20" s="42" t="s">
        <v>3</v>
      </c>
      <c r="AZ20" s="42" t="s">
        <v>3</v>
      </c>
      <c r="BA20" s="42" t="s">
        <v>3</v>
      </c>
      <c r="BB20" s="42" t="s">
        <v>3</v>
      </c>
      <c r="BC20" s="42" t="s">
        <v>3</v>
      </c>
      <c r="BD20" s="42" t="s">
        <v>3</v>
      </c>
      <c r="BE20" s="42" t="s">
        <v>3</v>
      </c>
      <c r="BF20" s="42" t="s">
        <v>3</v>
      </c>
      <c r="BG20" s="42" t="s">
        <v>3</v>
      </c>
      <c r="BH20" s="42" t="s">
        <v>3</v>
      </c>
      <c r="BI20" s="42" t="s">
        <v>3</v>
      </c>
      <c r="BJ20" s="42" t="s">
        <v>3</v>
      </c>
      <c r="BK20" s="42" t="s">
        <v>3</v>
      </c>
      <c r="BL20" s="42" t="s">
        <v>3</v>
      </c>
      <c r="BM20" s="124" t="s">
        <v>3</v>
      </c>
      <c r="BN20" s="124" t="s">
        <v>3</v>
      </c>
      <c r="BO20" s="124" t="s">
        <v>3</v>
      </c>
      <c r="BP20" s="124" t="s">
        <v>3</v>
      </c>
      <c r="BQ20" s="124" t="s">
        <v>3</v>
      </c>
      <c r="BR20" s="124" t="s">
        <v>3</v>
      </c>
      <c r="BS20" s="124" t="s">
        <v>3</v>
      </c>
      <c r="BT20" s="124" t="s">
        <v>3</v>
      </c>
      <c r="BU20" s="42" t="s">
        <v>3</v>
      </c>
      <c r="BV20" s="42" t="s">
        <v>1046</v>
      </c>
      <c r="BW20" s="42" t="s">
        <v>3</v>
      </c>
      <c r="BX20" s="42" t="s">
        <v>3</v>
      </c>
      <c r="BY20" s="42" t="s">
        <v>3</v>
      </c>
      <c r="BZ20" s="42" t="s">
        <v>3</v>
      </c>
      <c r="CA20" s="42" t="s">
        <v>3</v>
      </c>
      <c r="CB20" s="42" t="s">
        <v>3</v>
      </c>
      <c r="CC20" s="42" t="s">
        <v>3</v>
      </c>
      <c r="CD20" s="42" t="s">
        <v>3</v>
      </c>
      <c r="CE20" s="42" t="s">
        <v>3</v>
      </c>
      <c r="CF20" s="42" t="s">
        <v>3</v>
      </c>
      <c r="CG20" s="42" t="s">
        <v>3</v>
      </c>
      <c r="CH20" s="42" t="s">
        <v>3</v>
      </c>
      <c r="CI20" s="42" t="s">
        <v>3</v>
      </c>
      <c r="CJ20" s="42" t="s">
        <v>3</v>
      </c>
      <c r="CK20" s="42" t="s">
        <v>3</v>
      </c>
      <c r="CL20" s="42" t="s">
        <v>3</v>
      </c>
      <c r="CM20" s="42" t="s">
        <v>3</v>
      </c>
      <c r="CN20" s="42" t="s">
        <v>3</v>
      </c>
      <c r="CO20" s="43" t="s">
        <v>62</v>
      </c>
      <c r="CP20" s="42" t="s">
        <v>3</v>
      </c>
      <c r="CQ20" s="42" t="s">
        <v>3</v>
      </c>
      <c r="CR20" s="42" t="s">
        <v>3</v>
      </c>
      <c r="CS20" s="42" t="s">
        <v>3</v>
      </c>
      <c r="CT20" s="42" t="s">
        <v>3</v>
      </c>
      <c r="CU20" s="42" t="s">
        <v>3</v>
      </c>
      <c r="CV20" s="42" t="s">
        <v>3</v>
      </c>
      <c r="CW20" s="42" t="s">
        <v>3</v>
      </c>
      <c r="CX20" s="42" t="s">
        <v>3</v>
      </c>
      <c r="CY20" s="42" t="s">
        <v>3</v>
      </c>
      <c r="CZ20" s="42" t="s">
        <v>3</v>
      </c>
      <c r="DA20" s="42" t="s">
        <v>3</v>
      </c>
      <c r="DB20" s="42" t="s">
        <v>3</v>
      </c>
      <c r="DC20" s="42" t="s">
        <v>3</v>
      </c>
      <c r="DD20" s="42" t="s">
        <v>3</v>
      </c>
      <c r="DE20" s="42" t="s">
        <v>3</v>
      </c>
      <c r="DF20" s="42" t="s">
        <v>3</v>
      </c>
      <c r="DG20" s="42" t="s">
        <v>3</v>
      </c>
      <c r="DH20" s="42" t="s">
        <v>3</v>
      </c>
      <c r="DI20" s="42" t="s">
        <v>3</v>
      </c>
      <c r="DJ20" s="42" t="s">
        <v>3</v>
      </c>
      <c r="DK20" s="42" t="s">
        <v>3</v>
      </c>
      <c r="DL20" s="42" t="s">
        <v>3</v>
      </c>
      <c r="DM20" s="42" t="s">
        <v>3</v>
      </c>
      <c r="DN20" s="42" t="s">
        <v>3</v>
      </c>
    </row>
    <row r="21" spans="1:118" x14ac:dyDescent="0.35">
      <c r="A21" s="51" t="str">
        <f>Processed_Data_Prices!V21</f>
        <v/>
      </c>
      <c r="B21" s="51">
        <v>3</v>
      </c>
      <c r="C21" s="42" t="s">
        <v>0</v>
      </c>
      <c r="D21" s="42" t="s">
        <v>24</v>
      </c>
      <c r="E21" s="42" t="s">
        <v>30</v>
      </c>
      <c r="F21" s="43" t="s">
        <v>14</v>
      </c>
      <c r="G21" s="42" t="s">
        <v>15</v>
      </c>
      <c r="H21" s="49" t="s">
        <v>941</v>
      </c>
      <c r="I21" s="42">
        <v>0</v>
      </c>
      <c r="J21" s="42">
        <v>1</v>
      </c>
      <c r="K21" s="42">
        <v>0</v>
      </c>
      <c r="L21" s="42">
        <v>0</v>
      </c>
      <c r="M21" s="42">
        <v>0</v>
      </c>
      <c r="N21" s="42">
        <v>1</v>
      </c>
      <c r="O21" s="42">
        <v>0</v>
      </c>
      <c r="P21" s="42">
        <v>0</v>
      </c>
      <c r="Q21" s="42" t="s">
        <v>3</v>
      </c>
      <c r="R21" s="42" t="s">
        <v>3</v>
      </c>
      <c r="S21" s="42" t="s">
        <v>3</v>
      </c>
      <c r="T21" s="42" t="s">
        <v>3</v>
      </c>
      <c r="U21" s="42" t="s">
        <v>3</v>
      </c>
      <c r="V21" s="42" t="s">
        <v>3</v>
      </c>
      <c r="W21" s="42" t="s">
        <v>3</v>
      </c>
      <c r="X21" s="42" t="s">
        <v>3</v>
      </c>
      <c r="Y21" s="42" t="s">
        <v>3</v>
      </c>
      <c r="Z21" s="42" t="s">
        <v>3</v>
      </c>
      <c r="AA21" s="42" t="s">
        <v>3</v>
      </c>
      <c r="AB21" s="42" t="s">
        <v>3</v>
      </c>
      <c r="AC21" s="42" t="s">
        <v>3</v>
      </c>
      <c r="AD21" s="42" t="s">
        <v>3</v>
      </c>
      <c r="AE21" s="42" t="s">
        <v>3</v>
      </c>
      <c r="AF21" s="42" t="s">
        <v>3</v>
      </c>
      <c r="AG21" s="42" t="s">
        <v>3</v>
      </c>
      <c r="AH21" s="42" t="s">
        <v>3</v>
      </c>
      <c r="AI21" s="43" t="s">
        <v>62</v>
      </c>
      <c r="AJ21" s="43">
        <v>25</v>
      </c>
      <c r="AK21" s="43" t="s">
        <v>62</v>
      </c>
      <c r="AL21" s="43" t="s">
        <v>62</v>
      </c>
      <c r="AM21" s="138" t="s">
        <v>62</v>
      </c>
      <c r="AN21" s="42" t="s">
        <v>17</v>
      </c>
      <c r="AO21" s="42" t="s">
        <v>3</v>
      </c>
      <c r="AP21" s="42" t="s">
        <v>3</v>
      </c>
      <c r="AQ21" s="42" t="s">
        <v>3</v>
      </c>
      <c r="AR21" s="42" t="s">
        <v>3</v>
      </c>
      <c r="AS21" s="42" t="s">
        <v>3</v>
      </c>
      <c r="AT21" s="42" t="s">
        <v>3</v>
      </c>
      <c r="AU21" s="42" t="s">
        <v>3</v>
      </c>
      <c r="AV21" s="42" t="s">
        <v>3</v>
      </c>
      <c r="AW21" s="42" t="s">
        <v>3</v>
      </c>
      <c r="AX21" s="42" t="s">
        <v>3</v>
      </c>
      <c r="AY21" s="42" t="s">
        <v>3</v>
      </c>
      <c r="AZ21" s="42" t="s">
        <v>3</v>
      </c>
      <c r="BA21" s="42" t="s">
        <v>3</v>
      </c>
      <c r="BB21" s="42" t="s">
        <v>3</v>
      </c>
      <c r="BC21" s="42" t="s">
        <v>3</v>
      </c>
      <c r="BD21" s="42" t="s">
        <v>3</v>
      </c>
      <c r="BE21" s="42" t="s">
        <v>3</v>
      </c>
      <c r="BF21" s="42" t="s">
        <v>3</v>
      </c>
      <c r="BG21" s="42" t="s">
        <v>3</v>
      </c>
      <c r="BH21" s="42" t="s">
        <v>3</v>
      </c>
      <c r="BI21" s="42" t="s">
        <v>3</v>
      </c>
      <c r="BJ21" s="42" t="s">
        <v>3</v>
      </c>
      <c r="BK21" s="42" t="s">
        <v>3</v>
      </c>
      <c r="BL21" s="42" t="s">
        <v>3</v>
      </c>
      <c r="BM21" s="124" t="s">
        <v>3</v>
      </c>
      <c r="BN21" s="124" t="s">
        <v>3</v>
      </c>
      <c r="BO21" s="124" t="s">
        <v>3</v>
      </c>
      <c r="BP21" s="124" t="s">
        <v>3</v>
      </c>
      <c r="BQ21" s="124" t="s">
        <v>3</v>
      </c>
      <c r="BR21" s="124" t="s">
        <v>3</v>
      </c>
      <c r="BS21" s="124" t="s">
        <v>3</v>
      </c>
      <c r="BT21" s="124" t="s">
        <v>3</v>
      </c>
      <c r="BU21" s="42" t="s">
        <v>3</v>
      </c>
      <c r="BV21" s="42" t="s">
        <v>1046</v>
      </c>
      <c r="BW21" s="42" t="s">
        <v>3</v>
      </c>
      <c r="BX21" s="42" t="s">
        <v>3</v>
      </c>
      <c r="BY21" s="42" t="s">
        <v>3</v>
      </c>
      <c r="BZ21" s="42" t="s">
        <v>3</v>
      </c>
      <c r="CA21" s="42" t="s">
        <v>3</v>
      </c>
      <c r="CB21" s="42" t="s">
        <v>3</v>
      </c>
      <c r="CC21" s="42" t="s">
        <v>3</v>
      </c>
      <c r="CD21" s="42" t="s">
        <v>3</v>
      </c>
      <c r="CE21" s="42" t="s">
        <v>3</v>
      </c>
      <c r="CF21" s="42" t="s">
        <v>3</v>
      </c>
      <c r="CG21" s="42" t="s">
        <v>3</v>
      </c>
      <c r="CH21" s="42" t="s">
        <v>3</v>
      </c>
      <c r="CI21" s="42" t="s">
        <v>3</v>
      </c>
      <c r="CJ21" s="42" t="s">
        <v>3</v>
      </c>
      <c r="CK21" s="42" t="s">
        <v>3</v>
      </c>
      <c r="CL21" s="42" t="s">
        <v>3</v>
      </c>
      <c r="CM21" s="42" t="s">
        <v>3</v>
      </c>
      <c r="CN21" s="42" t="s">
        <v>3</v>
      </c>
      <c r="CO21" s="43" t="s">
        <v>62</v>
      </c>
      <c r="CP21" s="42" t="s">
        <v>3</v>
      </c>
      <c r="CQ21" s="42" t="s">
        <v>3</v>
      </c>
      <c r="CR21" s="42" t="s">
        <v>3</v>
      </c>
      <c r="CS21" s="42" t="s">
        <v>3</v>
      </c>
      <c r="CT21" s="42" t="s">
        <v>3</v>
      </c>
      <c r="CU21" s="42" t="s">
        <v>3</v>
      </c>
      <c r="CV21" s="42" t="s">
        <v>3</v>
      </c>
      <c r="CW21" s="42" t="s">
        <v>3</v>
      </c>
      <c r="CX21" s="42" t="s">
        <v>3</v>
      </c>
      <c r="CY21" s="42" t="s">
        <v>3</v>
      </c>
      <c r="CZ21" s="42" t="s">
        <v>3</v>
      </c>
      <c r="DA21" s="42" t="s">
        <v>3</v>
      </c>
      <c r="DB21" s="42" t="s">
        <v>3</v>
      </c>
      <c r="DC21" s="42" t="s">
        <v>3</v>
      </c>
      <c r="DD21" s="42" t="s">
        <v>3</v>
      </c>
      <c r="DE21" s="42" t="s">
        <v>3</v>
      </c>
      <c r="DF21" s="42" t="s">
        <v>3</v>
      </c>
      <c r="DG21" s="42" t="s">
        <v>3</v>
      </c>
      <c r="DH21" s="42" t="s">
        <v>3</v>
      </c>
      <c r="DI21" s="42" t="s">
        <v>3</v>
      </c>
      <c r="DJ21" s="42" t="s">
        <v>3</v>
      </c>
      <c r="DK21" s="42" t="s">
        <v>3</v>
      </c>
      <c r="DL21" s="42" t="s">
        <v>3</v>
      </c>
      <c r="DM21" s="42" t="s">
        <v>3</v>
      </c>
      <c r="DN21" s="42" t="s">
        <v>3</v>
      </c>
    </row>
    <row r="22" spans="1:118" x14ac:dyDescent="0.35">
      <c r="A22" s="51" t="s">
        <v>2940</v>
      </c>
      <c r="B22" s="51">
        <v>3</v>
      </c>
      <c r="C22" s="42" t="s">
        <v>0</v>
      </c>
      <c r="D22" s="42" t="s">
        <v>24</v>
      </c>
      <c r="E22" s="42" t="s">
        <v>30</v>
      </c>
      <c r="F22" s="43" t="s">
        <v>14</v>
      </c>
      <c r="G22" s="42" t="s">
        <v>15</v>
      </c>
      <c r="H22" s="49" t="s">
        <v>941</v>
      </c>
      <c r="I22" s="42">
        <v>0</v>
      </c>
      <c r="J22" s="42">
        <v>1</v>
      </c>
      <c r="K22" s="42">
        <v>0</v>
      </c>
      <c r="L22" s="42">
        <v>0</v>
      </c>
      <c r="M22" s="42">
        <v>0</v>
      </c>
      <c r="N22" s="42">
        <v>1</v>
      </c>
      <c r="O22" s="42">
        <v>0</v>
      </c>
      <c r="P22" s="42">
        <v>0</v>
      </c>
      <c r="Q22" s="42" t="s">
        <v>3</v>
      </c>
      <c r="R22" s="42" t="s">
        <v>3</v>
      </c>
      <c r="S22" s="42" t="s">
        <v>3</v>
      </c>
      <c r="T22" s="42" t="s">
        <v>3</v>
      </c>
      <c r="U22" s="42" t="s">
        <v>3</v>
      </c>
      <c r="V22" s="42" t="s">
        <v>3</v>
      </c>
      <c r="W22" s="42" t="s">
        <v>3</v>
      </c>
      <c r="X22" s="42" t="s">
        <v>3</v>
      </c>
      <c r="Y22" s="42" t="s">
        <v>3</v>
      </c>
      <c r="Z22" s="42" t="s">
        <v>3</v>
      </c>
      <c r="AA22" s="42" t="s">
        <v>3</v>
      </c>
      <c r="AB22" s="42" t="s">
        <v>3</v>
      </c>
      <c r="AC22" s="42" t="s">
        <v>3</v>
      </c>
      <c r="AD22" s="42" t="s">
        <v>3</v>
      </c>
      <c r="AE22" s="42" t="s">
        <v>3</v>
      </c>
      <c r="AF22" s="42" t="s">
        <v>3</v>
      </c>
      <c r="AG22" s="42" t="s">
        <v>3</v>
      </c>
      <c r="AH22" s="42" t="s">
        <v>3</v>
      </c>
      <c r="AI22" s="43" t="s">
        <v>62</v>
      </c>
      <c r="AJ22" s="43">
        <v>75</v>
      </c>
      <c r="AK22" s="43" t="s">
        <v>62</v>
      </c>
      <c r="AL22" s="43" t="s">
        <v>62</v>
      </c>
      <c r="AM22" s="138" t="s">
        <v>62</v>
      </c>
      <c r="AN22" s="42" t="s">
        <v>17</v>
      </c>
      <c r="AO22" s="42" t="s">
        <v>3</v>
      </c>
      <c r="AP22" s="42" t="s">
        <v>3</v>
      </c>
      <c r="AQ22" s="42" t="s">
        <v>3</v>
      </c>
      <c r="AR22" s="42" t="s">
        <v>3</v>
      </c>
      <c r="AS22" s="42" t="s">
        <v>3</v>
      </c>
      <c r="AT22" s="42" t="s">
        <v>3</v>
      </c>
      <c r="AU22" s="42" t="s">
        <v>3</v>
      </c>
      <c r="AV22" s="42" t="s">
        <v>3</v>
      </c>
      <c r="AW22" s="42" t="s">
        <v>3</v>
      </c>
      <c r="AX22" s="42" t="s">
        <v>3</v>
      </c>
      <c r="AY22" s="42" t="s">
        <v>3</v>
      </c>
      <c r="AZ22" s="42" t="s">
        <v>3</v>
      </c>
      <c r="BA22" s="42" t="s">
        <v>3</v>
      </c>
      <c r="BB22" s="42" t="s">
        <v>3</v>
      </c>
      <c r="BC22" s="42" t="s">
        <v>3</v>
      </c>
      <c r="BD22" s="42" t="s">
        <v>3</v>
      </c>
      <c r="BE22" s="42" t="s">
        <v>3</v>
      </c>
      <c r="BF22" s="42" t="s">
        <v>3</v>
      </c>
      <c r="BG22" s="42" t="s">
        <v>3</v>
      </c>
      <c r="BH22" s="42" t="s">
        <v>3</v>
      </c>
      <c r="BI22" s="42" t="s">
        <v>3</v>
      </c>
      <c r="BJ22" s="42" t="s">
        <v>3</v>
      </c>
      <c r="BK22" s="42" t="s">
        <v>3</v>
      </c>
      <c r="BL22" s="42" t="s">
        <v>3</v>
      </c>
      <c r="BM22" s="124" t="s">
        <v>3</v>
      </c>
      <c r="BN22" s="124" t="s">
        <v>3</v>
      </c>
      <c r="BO22" s="124" t="s">
        <v>3</v>
      </c>
      <c r="BP22" s="124" t="s">
        <v>3</v>
      </c>
      <c r="BQ22" s="124" t="s">
        <v>3</v>
      </c>
      <c r="BR22" s="124" t="s">
        <v>3</v>
      </c>
      <c r="BS22" s="124" t="s">
        <v>3</v>
      </c>
      <c r="BT22" s="124" t="s">
        <v>3</v>
      </c>
      <c r="BU22" s="42" t="s">
        <v>3</v>
      </c>
      <c r="BV22" s="42" t="s">
        <v>1046</v>
      </c>
      <c r="BW22" s="42" t="s">
        <v>3</v>
      </c>
      <c r="BX22" s="42" t="s">
        <v>3</v>
      </c>
      <c r="BY22" s="42" t="s">
        <v>3</v>
      </c>
      <c r="BZ22" s="42" t="s">
        <v>3</v>
      </c>
      <c r="CA22" s="42" t="s">
        <v>3</v>
      </c>
      <c r="CB22" s="42" t="s">
        <v>3</v>
      </c>
      <c r="CC22" s="42" t="s">
        <v>3</v>
      </c>
      <c r="CD22" s="42" t="s">
        <v>3</v>
      </c>
      <c r="CE22" s="42" t="s">
        <v>3</v>
      </c>
      <c r="CF22" s="42" t="s">
        <v>3</v>
      </c>
      <c r="CG22" s="42" t="s">
        <v>3</v>
      </c>
      <c r="CH22" s="42" t="s">
        <v>3</v>
      </c>
      <c r="CI22" s="42" t="s">
        <v>3</v>
      </c>
      <c r="CJ22" s="42" t="s">
        <v>3</v>
      </c>
      <c r="CK22" s="42" t="s">
        <v>3</v>
      </c>
      <c r="CL22" s="42" t="s">
        <v>3</v>
      </c>
      <c r="CM22" s="42" t="s">
        <v>3</v>
      </c>
      <c r="CN22" s="42" t="s">
        <v>3</v>
      </c>
      <c r="CO22" s="43" t="s">
        <v>62</v>
      </c>
      <c r="CP22" s="42" t="s">
        <v>3</v>
      </c>
      <c r="CQ22" s="42" t="s">
        <v>3</v>
      </c>
      <c r="CR22" s="42" t="s">
        <v>3</v>
      </c>
      <c r="CS22" s="42" t="s">
        <v>3</v>
      </c>
      <c r="CT22" s="42" t="s">
        <v>3</v>
      </c>
      <c r="CU22" s="42" t="s">
        <v>3</v>
      </c>
      <c r="CV22" s="42" t="s">
        <v>3</v>
      </c>
      <c r="CW22" s="42" t="s">
        <v>3</v>
      </c>
      <c r="CX22" s="42" t="s">
        <v>3</v>
      </c>
      <c r="CY22" s="42" t="s">
        <v>3</v>
      </c>
      <c r="CZ22" s="42" t="s">
        <v>3</v>
      </c>
      <c r="DA22" s="42" t="s">
        <v>3</v>
      </c>
      <c r="DB22" s="42" t="s">
        <v>3</v>
      </c>
      <c r="DC22" s="42" t="s">
        <v>3</v>
      </c>
      <c r="DD22" s="42" t="s">
        <v>3</v>
      </c>
      <c r="DE22" s="42" t="s">
        <v>3</v>
      </c>
      <c r="DF22" s="42" t="s">
        <v>3</v>
      </c>
      <c r="DG22" s="42" t="s">
        <v>3</v>
      </c>
      <c r="DH22" s="42" t="s">
        <v>3</v>
      </c>
      <c r="DI22" s="42" t="s">
        <v>3</v>
      </c>
      <c r="DJ22" s="42" t="s">
        <v>3</v>
      </c>
      <c r="DK22" s="42" t="s">
        <v>3</v>
      </c>
      <c r="DL22" s="42" t="s">
        <v>3</v>
      </c>
      <c r="DM22" s="42" t="s">
        <v>3</v>
      </c>
      <c r="DN22" s="42" t="s">
        <v>3</v>
      </c>
    </row>
    <row r="23" spans="1:118" x14ac:dyDescent="0.35">
      <c r="A23" s="51" t="s">
        <v>2945</v>
      </c>
      <c r="B23" s="51">
        <v>3</v>
      </c>
      <c r="C23" s="42" t="s">
        <v>0</v>
      </c>
      <c r="D23" s="42" t="s">
        <v>24</v>
      </c>
      <c r="E23" s="42" t="s">
        <v>30</v>
      </c>
      <c r="F23" s="43" t="s">
        <v>14</v>
      </c>
      <c r="G23" s="42" t="s">
        <v>15</v>
      </c>
      <c r="H23" s="49" t="s">
        <v>941</v>
      </c>
      <c r="I23" s="42">
        <v>0</v>
      </c>
      <c r="J23" s="42">
        <v>0</v>
      </c>
      <c r="K23" s="42">
        <v>1</v>
      </c>
      <c r="L23" s="42">
        <v>0</v>
      </c>
      <c r="M23" s="42">
        <v>0</v>
      </c>
      <c r="N23" s="42">
        <v>0</v>
      </c>
      <c r="O23" s="42">
        <v>1</v>
      </c>
      <c r="P23" s="42">
        <v>0</v>
      </c>
      <c r="Q23" s="42" t="s">
        <v>3</v>
      </c>
      <c r="R23" s="42" t="s">
        <v>3</v>
      </c>
      <c r="S23" s="42" t="s">
        <v>3</v>
      </c>
      <c r="T23" s="42" t="s">
        <v>3</v>
      </c>
      <c r="U23" s="42" t="s">
        <v>3</v>
      </c>
      <c r="V23" s="42" t="s">
        <v>3</v>
      </c>
      <c r="W23" s="42" t="s">
        <v>3</v>
      </c>
      <c r="X23" s="42" t="s">
        <v>3</v>
      </c>
      <c r="Y23" s="42" t="s">
        <v>3</v>
      </c>
      <c r="Z23" s="42" t="s">
        <v>3</v>
      </c>
      <c r="AA23" s="42" t="s">
        <v>3</v>
      </c>
      <c r="AB23" s="42" t="s">
        <v>3</v>
      </c>
      <c r="AC23" s="42" t="s">
        <v>3</v>
      </c>
      <c r="AD23" s="42" t="s">
        <v>3</v>
      </c>
      <c r="AE23" s="42" t="s">
        <v>3</v>
      </c>
      <c r="AF23" s="42" t="s">
        <v>3</v>
      </c>
      <c r="AG23" s="42" t="s">
        <v>3</v>
      </c>
      <c r="AH23" s="42" t="s">
        <v>3</v>
      </c>
      <c r="AI23" s="43" t="s">
        <v>62</v>
      </c>
      <c r="AJ23" s="43" t="s">
        <v>62</v>
      </c>
      <c r="AK23" s="43">
        <v>500</v>
      </c>
      <c r="AL23" s="47">
        <f t="shared" si="0"/>
        <v>132.08643736461138</v>
      </c>
      <c r="AM23" s="138" t="s">
        <v>62</v>
      </c>
      <c r="AN23" s="42" t="s">
        <v>17</v>
      </c>
      <c r="AO23" s="42" t="s">
        <v>3</v>
      </c>
      <c r="AP23" s="42" t="s">
        <v>3</v>
      </c>
      <c r="AQ23" s="42" t="s">
        <v>3</v>
      </c>
      <c r="AR23" s="42" t="s">
        <v>3</v>
      </c>
      <c r="AS23" s="42" t="s">
        <v>3</v>
      </c>
      <c r="AT23" s="42" t="s">
        <v>3</v>
      </c>
      <c r="AU23" s="42" t="s">
        <v>3</v>
      </c>
      <c r="AV23" s="42" t="s">
        <v>3</v>
      </c>
      <c r="AW23" s="42" t="s">
        <v>3</v>
      </c>
      <c r="AX23" s="42" t="s">
        <v>3</v>
      </c>
      <c r="AY23" s="42" t="s">
        <v>3</v>
      </c>
      <c r="AZ23" s="42" t="s">
        <v>3</v>
      </c>
      <c r="BA23" s="42" t="s">
        <v>3</v>
      </c>
      <c r="BB23" s="42" t="s">
        <v>3</v>
      </c>
      <c r="BC23" s="42" t="s">
        <v>3</v>
      </c>
      <c r="BD23" s="42" t="s">
        <v>3</v>
      </c>
      <c r="BE23" s="42" t="s">
        <v>3</v>
      </c>
      <c r="BF23" s="42" t="s">
        <v>3</v>
      </c>
      <c r="BG23" s="42" t="s">
        <v>3</v>
      </c>
      <c r="BH23" s="42" t="s">
        <v>3</v>
      </c>
      <c r="BI23" s="42" t="s">
        <v>3</v>
      </c>
      <c r="BJ23" s="42" t="s">
        <v>3</v>
      </c>
      <c r="BK23" s="42" t="s">
        <v>3</v>
      </c>
      <c r="BL23" s="42" t="s">
        <v>3</v>
      </c>
      <c r="BM23" s="124" t="s">
        <v>3</v>
      </c>
      <c r="BN23" s="124" t="s">
        <v>3</v>
      </c>
      <c r="BO23" s="124" t="s">
        <v>3</v>
      </c>
      <c r="BP23" s="124" t="s">
        <v>3</v>
      </c>
      <c r="BQ23" s="124" t="s">
        <v>3</v>
      </c>
      <c r="BR23" s="124" t="s">
        <v>3</v>
      </c>
      <c r="BS23" s="124" t="s">
        <v>3</v>
      </c>
      <c r="BT23" s="124" t="s">
        <v>3</v>
      </c>
      <c r="BU23" s="42" t="s">
        <v>3</v>
      </c>
      <c r="BV23" s="42" t="s">
        <v>1046</v>
      </c>
      <c r="BW23" s="42" t="s">
        <v>3</v>
      </c>
      <c r="BX23" s="42" t="s">
        <v>3</v>
      </c>
      <c r="BY23" s="42" t="s">
        <v>3</v>
      </c>
      <c r="BZ23" s="42" t="s">
        <v>3</v>
      </c>
      <c r="CA23" s="42" t="s">
        <v>3</v>
      </c>
      <c r="CB23" s="42" t="s">
        <v>3</v>
      </c>
      <c r="CC23" s="42" t="s">
        <v>3</v>
      </c>
      <c r="CD23" s="42" t="s">
        <v>3</v>
      </c>
      <c r="CE23" s="42" t="s">
        <v>3</v>
      </c>
      <c r="CF23" s="42" t="s">
        <v>3</v>
      </c>
      <c r="CG23" s="42" t="s">
        <v>3</v>
      </c>
      <c r="CH23" s="42" t="s">
        <v>3</v>
      </c>
      <c r="CI23" s="42" t="s">
        <v>3</v>
      </c>
      <c r="CJ23" s="42" t="s">
        <v>3</v>
      </c>
      <c r="CK23" s="42" t="s">
        <v>3</v>
      </c>
      <c r="CL23" s="42" t="s">
        <v>3</v>
      </c>
      <c r="CM23" s="42" t="s">
        <v>3</v>
      </c>
      <c r="CN23" s="42" t="s">
        <v>3</v>
      </c>
      <c r="CO23" s="43" t="s">
        <v>62</v>
      </c>
      <c r="CP23" s="42" t="s">
        <v>3</v>
      </c>
      <c r="CQ23" s="42" t="s">
        <v>3</v>
      </c>
      <c r="CR23" s="42" t="s">
        <v>3</v>
      </c>
      <c r="CS23" s="42" t="s">
        <v>3</v>
      </c>
      <c r="CT23" s="42" t="s">
        <v>3</v>
      </c>
      <c r="CU23" s="42" t="s">
        <v>3</v>
      </c>
      <c r="CV23" s="42" t="s">
        <v>3</v>
      </c>
      <c r="CW23" s="42" t="s">
        <v>3</v>
      </c>
      <c r="CX23" s="42" t="s">
        <v>3</v>
      </c>
      <c r="CY23" s="42" t="s">
        <v>3</v>
      </c>
      <c r="CZ23" s="42" t="s">
        <v>3</v>
      </c>
      <c r="DA23" s="42" t="s">
        <v>3</v>
      </c>
      <c r="DB23" s="42" t="s">
        <v>3</v>
      </c>
      <c r="DC23" s="42" t="s">
        <v>3</v>
      </c>
      <c r="DD23" s="42" t="s">
        <v>3</v>
      </c>
      <c r="DE23" s="42" t="s">
        <v>3</v>
      </c>
      <c r="DF23" s="42" t="s">
        <v>3</v>
      </c>
      <c r="DG23" s="42" t="s">
        <v>3</v>
      </c>
      <c r="DH23" s="42" t="s">
        <v>3</v>
      </c>
      <c r="DI23" s="42" t="s">
        <v>3</v>
      </c>
      <c r="DJ23" s="42" t="s">
        <v>3</v>
      </c>
      <c r="DK23" s="42" t="s">
        <v>3</v>
      </c>
      <c r="DL23" s="42" t="s">
        <v>3</v>
      </c>
      <c r="DM23" s="42" t="s">
        <v>3</v>
      </c>
      <c r="DN23" s="42" t="s">
        <v>3</v>
      </c>
    </row>
    <row r="24" spans="1:118" x14ac:dyDescent="0.35">
      <c r="A24" s="51" t="s">
        <v>2962</v>
      </c>
      <c r="B24" s="51">
        <v>3</v>
      </c>
      <c r="C24" s="42" t="s">
        <v>0</v>
      </c>
      <c r="D24" s="42" t="s">
        <v>24</v>
      </c>
      <c r="E24" s="42" t="s">
        <v>30</v>
      </c>
      <c r="F24" s="43" t="s">
        <v>14</v>
      </c>
      <c r="G24" s="42" t="s">
        <v>15</v>
      </c>
      <c r="H24" s="49" t="s">
        <v>941</v>
      </c>
      <c r="I24" s="42">
        <v>0</v>
      </c>
      <c r="J24" s="42">
        <v>1</v>
      </c>
      <c r="K24" s="42">
        <v>0</v>
      </c>
      <c r="L24" s="42">
        <v>0</v>
      </c>
      <c r="M24" s="42">
        <v>0</v>
      </c>
      <c r="N24" s="42">
        <v>1</v>
      </c>
      <c r="O24" s="42">
        <v>0</v>
      </c>
      <c r="P24" s="42">
        <v>0</v>
      </c>
      <c r="Q24" s="42" t="s">
        <v>3</v>
      </c>
      <c r="R24" s="42" t="s">
        <v>3</v>
      </c>
      <c r="S24" s="42" t="s">
        <v>3</v>
      </c>
      <c r="T24" s="42" t="s">
        <v>3</v>
      </c>
      <c r="U24" s="42" t="s">
        <v>3</v>
      </c>
      <c r="V24" s="42" t="s">
        <v>3</v>
      </c>
      <c r="W24" s="42" t="s">
        <v>3</v>
      </c>
      <c r="X24" s="42" t="s">
        <v>3</v>
      </c>
      <c r="Y24" s="42" t="s">
        <v>3</v>
      </c>
      <c r="Z24" s="42" t="s">
        <v>3</v>
      </c>
      <c r="AA24" s="42" t="s">
        <v>3</v>
      </c>
      <c r="AB24" s="42" t="s">
        <v>3</v>
      </c>
      <c r="AC24" s="42" t="s">
        <v>3</v>
      </c>
      <c r="AD24" s="42" t="s">
        <v>3</v>
      </c>
      <c r="AE24" s="42" t="s">
        <v>3</v>
      </c>
      <c r="AF24" s="42" t="s">
        <v>3</v>
      </c>
      <c r="AG24" s="42" t="s">
        <v>3</v>
      </c>
      <c r="AH24" s="42" t="s">
        <v>3</v>
      </c>
      <c r="AI24" s="43" t="s">
        <v>62</v>
      </c>
      <c r="AJ24" s="43">
        <v>25</v>
      </c>
      <c r="AK24" s="43" t="s">
        <v>62</v>
      </c>
      <c r="AL24" s="43" t="s">
        <v>62</v>
      </c>
      <c r="AM24" s="138" t="s">
        <v>62</v>
      </c>
      <c r="AN24" s="42" t="s">
        <v>17</v>
      </c>
      <c r="AO24" s="42" t="s">
        <v>3</v>
      </c>
      <c r="AP24" s="42" t="s">
        <v>3</v>
      </c>
      <c r="AQ24" s="42" t="s">
        <v>3</v>
      </c>
      <c r="AR24" s="42" t="s">
        <v>3</v>
      </c>
      <c r="AS24" s="42" t="s">
        <v>3</v>
      </c>
      <c r="AT24" s="42" t="s">
        <v>3</v>
      </c>
      <c r="AU24" s="42" t="s">
        <v>3</v>
      </c>
      <c r="AV24" s="42" t="s">
        <v>3</v>
      </c>
      <c r="AW24" s="42" t="s">
        <v>3</v>
      </c>
      <c r="AX24" s="42" t="s">
        <v>3</v>
      </c>
      <c r="AY24" s="42" t="s">
        <v>3</v>
      </c>
      <c r="AZ24" s="42" t="s">
        <v>3</v>
      </c>
      <c r="BA24" s="42" t="s">
        <v>3</v>
      </c>
      <c r="BB24" s="42" t="s">
        <v>3</v>
      </c>
      <c r="BC24" s="42" t="s">
        <v>3</v>
      </c>
      <c r="BD24" s="42" t="s">
        <v>3</v>
      </c>
      <c r="BE24" s="42" t="s">
        <v>3</v>
      </c>
      <c r="BF24" s="42" t="s">
        <v>3</v>
      </c>
      <c r="BG24" s="42" t="s">
        <v>3</v>
      </c>
      <c r="BH24" s="42" t="s">
        <v>3</v>
      </c>
      <c r="BI24" s="42" t="s">
        <v>3</v>
      </c>
      <c r="BJ24" s="42" t="s">
        <v>3</v>
      </c>
      <c r="BK24" s="42" t="s">
        <v>3</v>
      </c>
      <c r="BL24" s="42" t="s">
        <v>3</v>
      </c>
      <c r="BM24" s="124" t="s">
        <v>3</v>
      </c>
      <c r="BN24" s="124" t="s">
        <v>3</v>
      </c>
      <c r="BO24" s="124" t="s">
        <v>3</v>
      </c>
      <c r="BP24" s="124" t="s">
        <v>3</v>
      </c>
      <c r="BQ24" s="124" t="s">
        <v>3</v>
      </c>
      <c r="BR24" s="124" t="s">
        <v>3</v>
      </c>
      <c r="BS24" s="124" t="s">
        <v>3</v>
      </c>
      <c r="BT24" s="124" t="s">
        <v>3</v>
      </c>
      <c r="BU24" s="42" t="s">
        <v>3</v>
      </c>
      <c r="BV24" s="42" t="s">
        <v>1046</v>
      </c>
      <c r="BW24" s="42" t="s">
        <v>3</v>
      </c>
      <c r="BX24" s="42" t="s">
        <v>3</v>
      </c>
      <c r="BY24" s="42" t="s">
        <v>3</v>
      </c>
      <c r="BZ24" s="42" t="s">
        <v>3</v>
      </c>
      <c r="CA24" s="42" t="s">
        <v>3</v>
      </c>
      <c r="CB24" s="42" t="s">
        <v>3</v>
      </c>
      <c r="CC24" s="42" t="s">
        <v>3</v>
      </c>
      <c r="CD24" s="42" t="s">
        <v>3</v>
      </c>
      <c r="CE24" s="42" t="s">
        <v>3</v>
      </c>
      <c r="CF24" s="42" t="s">
        <v>3</v>
      </c>
      <c r="CG24" s="42" t="s">
        <v>3</v>
      </c>
      <c r="CH24" s="42" t="s">
        <v>3</v>
      </c>
      <c r="CI24" s="42" t="s">
        <v>3</v>
      </c>
      <c r="CJ24" s="42" t="s">
        <v>3</v>
      </c>
      <c r="CK24" s="42" t="s">
        <v>3</v>
      </c>
      <c r="CL24" s="42" t="s">
        <v>3</v>
      </c>
      <c r="CM24" s="42" t="s">
        <v>3</v>
      </c>
      <c r="CN24" s="42" t="s">
        <v>3</v>
      </c>
      <c r="CO24" s="43" t="s">
        <v>62</v>
      </c>
      <c r="CP24" s="42" t="s">
        <v>3</v>
      </c>
      <c r="CQ24" s="42" t="s">
        <v>3</v>
      </c>
      <c r="CR24" s="42" t="s">
        <v>3</v>
      </c>
      <c r="CS24" s="42" t="s">
        <v>3</v>
      </c>
      <c r="CT24" s="42" t="s">
        <v>3</v>
      </c>
      <c r="CU24" s="42" t="s">
        <v>3</v>
      </c>
      <c r="CV24" s="42" t="s">
        <v>3</v>
      </c>
      <c r="CW24" s="42" t="s">
        <v>3</v>
      </c>
      <c r="CX24" s="42" t="s">
        <v>3</v>
      </c>
      <c r="CY24" s="42" t="s">
        <v>3</v>
      </c>
      <c r="CZ24" s="42" t="s">
        <v>3</v>
      </c>
      <c r="DA24" s="42" t="s">
        <v>3</v>
      </c>
      <c r="DB24" s="42" t="s">
        <v>3</v>
      </c>
      <c r="DC24" s="42" t="s">
        <v>3</v>
      </c>
      <c r="DD24" s="42" t="s">
        <v>3</v>
      </c>
      <c r="DE24" s="42" t="s">
        <v>3</v>
      </c>
      <c r="DF24" s="42" t="s">
        <v>3</v>
      </c>
      <c r="DG24" s="42" t="s">
        <v>3</v>
      </c>
      <c r="DH24" s="42" t="s">
        <v>3</v>
      </c>
      <c r="DI24" s="42" t="s">
        <v>3</v>
      </c>
      <c r="DJ24" s="42" t="s">
        <v>3</v>
      </c>
      <c r="DK24" s="42" t="s">
        <v>3</v>
      </c>
      <c r="DL24" s="42" t="s">
        <v>3</v>
      </c>
      <c r="DM24" s="42" t="s">
        <v>3</v>
      </c>
      <c r="DN24" s="42" t="s">
        <v>3</v>
      </c>
    </row>
    <row r="25" spans="1:118" x14ac:dyDescent="0.35">
      <c r="A25" s="51" t="s">
        <v>2994</v>
      </c>
      <c r="B25" s="51">
        <v>3</v>
      </c>
      <c r="C25" s="42" t="s">
        <v>0</v>
      </c>
      <c r="D25" s="42" t="s">
        <v>24</v>
      </c>
      <c r="E25" s="42" t="s">
        <v>30</v>
      </c>
      <c r="F25" s="43" t="s">
        <v>14</v>
      </c>
      <c r="G25" s="42" t="s">
        <v>15</v>
      </c>
      <c r="H25" s="49" t="s">
        <v>941</v>
      </c>
      <c r="I25" s="42">
        <v>0</v>
      </c>
      <c r="J25" s="42">
        <v>1</v>
      </c>
      <c r="K25" s="42">
        <v>0</v>
      </c>
      <c r="L25" s="42">
        <v>0</v>
      </c>
      <c r="M25" s="42">
        <v>0</v>
      </c>
      <c r="N25" s="42">
        <v>1</v>
      </c>
      <c r="O25" s="42">
        <v>0</v>
      </c>
      <c r="P25" s="42">
        <v>0</v>
      </c>
      <c r="Q25" s="42" t="s">
        <v>3</v>
      </c>
      <c r="R25" s="42" t="s">
        <v>3</v>
      </c>
      <c r="S25" s="42" t="s">
        <v>3</v>
      </c>
      <c r="T25" s="42" t="s">
        <v>3</v>
      </c>
      <c r="U25" s="42" t="s">
        <v>3</v>
      </c>
      <c r="V25" s="42" t="s">
        <v>3</v>
      </c>
      <c r="W25" s="42" t="s">
        <v>3</v>
      </c>
      <c r="X25" s="42" t="s">
        <v>3</v>
      </c>
      <c r="Y25" s="42" t="s">
        <v>3</v>
      </c>
      <c r="Z25" s="42" t="s">
        <v>3</v>
      </c>
      <c r="AA25" s="42" t="s">
        <v>3</v>
      </c>
      <c r="AB25" s="42" t="s">
        <v>3</v>
      </c>
      <c r="AC25" s="42" t="s">
        <v>3</v>
      </c>
      <c r="AD25" s="42" t="s">
        <v>3</v>
      </c>
      <c r="AE25" s="42" t="s">
        <v>3</v>
      </c>
      <c r="AF25" s="42" t="s">
        <v>3</v>
      </c>
      <c r="AG25" s="42" t="s">
        <v>3</v>
      </c>
      <c r="AH25" s="42" t="s">
        <v>3</v>
      </c>
      <c r="AI25" s="43" t="s">
        <v>62</v>
      </c>
      <c r="AJ25" s="43">
        <v>25</v>
      </c>
      <c r="AK25" s="43" t="s">
        <v>62</v>
      </c>
      <c r="AL25" s="43" t="s">
        <v>62</v>
      </c>
      <c r="AM25" s="138" t="s">
        <v>62</v>
      </c>
      <c r="AN25" s="42" t="s">
        <v>17</v>
      </c>
      <c r="AO25" s="42" t="s">
        <v>3</v>
      </c>
      <c r="AP25" s="42" t="s">
        <v>3</v>
      </c>
      <c r="AQ25" s="42" t="s">
        <v>3</v>
      </c>
      <c r="AR25" s="42" t="s">
        <v>3</v>
      </c>
      <c r="AS25" s="42" t="s">
        <v>3</v>
      </c>
      <c r="AT25" s="42" t="s">
        <v>3</v>
      </c>
      <c r="AU25" s="42" t="s">
        <v>3</v>
      </c>
      <c r="AV25" s="42" t="s">
        <v>3</v>
      </c>
      <c r="AW25" s="42" t="s">
        <v>3</v>
      </c>
      <c r="AX25" s="42" t="s">
        <v>3</v>
      </c>
      <c r="AY25" s="42" t="s">
        <v>3</v>
      </c>
      <c r="AZ25" s="42" t="s">
        <v>3</v>
      </c>
      <c r="BA25" s="42" t="s">
        <v>3</v>
      </c>
      <c r="BB25" s="42" t="s">
        <v>3</v>
      </c>
      <c r="BC25" s="42" t="s">
        <v>3</v>
      </c>
      <c r="BD25" s="42" t="s">
        <v>3</v>
      </c>
      <c r="BE25" s="42" t="s">
        <v>3</v>
      </c>
      <c r="BF25" s="42" t="s">
        <v>3</v>
      </c>
      <c r="BG25" s="42" t="s">
        <v>3</v>
      </c>
      <c r="BH25" s="42" t="s">
        <v>3</v>
      </c>
      <c r="BI25" s="42" t="s">
        <v>3</v>
      </c>
      <c r="BJ25" s="42" t="s">
        <v>3</v>
      </c>
      <c r="BK25" s="42" t="s">
        <v>3</v>
      </c>
      <c r="BL25" s="42" t="s">
        <v>3</v>
      </c>
      <c r="BM25" s="124" t="s">
        <v>3</v>
      </c>
      <c r="BN25" s="124" t="s">
        <v>3</v>
      </c>
      <c r="BO25" s="124" t="s">
        <v>3</v>
      </c>
      <c r="BP25" s="124" t="s">
        <v>3</v>
      </c>
      <c r="BQ25" s="124" t="s">
        <v>3</v>
      </c>
      <c r="BR25" s="124" t="s">
        <v>3</v>
      </c>
      <c r="BS25" s="124" t="s">
        <v>3</v>
      </c>
      <c r="BT25" s="124" t="s">
        <v>3</v>
      </c>
      <c r="BU25" s="42" t="s">
        <v>3</v>
      </c>
      <c r="BV25" s="42" t="s">
        <v>1046</v>
      </c>
      <c r="BW25" s="42" t="s">
        <v>3</v>
      </c>
      <c r="BX25" s="42" t="s">
        <v>3</v>
      </c>
      <c r="BY25" s="42" t="s">
        <v>3</v>
      </c>
      <c r="BZ25" s="42" t="s">
        <v>3</v>
      </c>
      <c r="CA25" s="42" t="s">
        <v>3</v>
      </c>
      <c r="CB25" s="42" t="s">
        <v>3</v>
      </c>
      <c r="CC25" s="42" t="s">
        <v>3</v>
      </c>
      <c r="CD25" s="42" t="s">
        <v>3</v>
      </c>
      <c r="CE25" s="42" t="s">
        <v>3</v>
      </c>
      <c r="CF25" s="42" t="s">
        <v>3</v>
      </c>
      <c r="CG25" s="42" t="s">
        <v>3</v>
      </c>
      <c r="CH25" s="42" t="s">
        <v>3</v>
      </c>
      <c r="CI25" s="42" t="s">
        <v>3</v>
      </c>
      <c r="CJ25" s="42" t="s">
        <v>3</v>
      </c>
      <c r="CK25" s="42" t="s">
        <v>3</v>
      </c>
      <c r="CL25" s="42" t="s">
        <v>3</v>
      </c>
      <c r="CM25" s="42" t="s">
        <v>3</v>
      </c>
      <c r="CN25" s="42" t="s">
        <v>3</v>
      </c>
      <c r="CO25" s="43" t="s">
        <v>62</v>
      </c>
      <c r="CP25" s="42" t="s">
        <v>3</v>
      </c>
      <c r="CQ25" s="42" t="s">
        <v>3</v>
      </c>
      <c r="CR25" s="42" t="s">
        <v>3</v>
      </c>
      <c r="CS25" s="42" t="s">
        <v>3</v>
      </c>
      <c r="CT25" s="42" t="s">
        <v>3</v>
      </c>
      <c r="CU25" s="42" t="s">
        <v>3</v>
      </c>
      <c r="CV25" s="42" t="s">
        <v>3</v>
      </c>
      <c r="CW25" s="42" t="s">
        <v>3</v>
      </c>
      <c r="CX25" s="42" t="s">
        <v>3</v>
      </c>
      <c r="CY25" s="42" t="s">
        <v>3</v>
      </c>
      <c r="CZ25" s="42" t="s">
        <v>3</v>
      </c>
      <c r="DA25" s="42" t="s">
        <v>3</v>
      </c>
      <c r="DB25" s="42" t="s">
        <v>3</v>
      </c>
      <c r="DC25" s="42" t="s">
        <v>3</v>
      </c>
      <c r="DD25" s="42" t="s">
        <v>3</v>
      </c>
      <c r="DE25" s="42" t="s">
        <v>3</v>
      </c>
      <c r="DF25" s="42" t="s">
        <v>3</v>
      </c>
      <c r="DG25" s="42" t="s">
        <v>3</v>
      </c>
      <c r="DH25" s="42" t="s">
        <v>3</v>
      </c>
      <c r="DI25" s="42" t="s">
        <v>3</v>
      </c>
      <c r="DJ25" s="42" t="s">
        <v>3</v>
      </c>
      <c r="DK25" s="42" t="s">
        <v>3</v>
      </c>
      <c r="DL25" s="42" t="s">
        <v>3</v>
      </c>
      <c r="DM25" s="42" t="s">
        <v>3</v>
      </c>
      <c r="DN25" s="42" t="s">
        <v>3</v>
      </c>
    </row>
    <row r="26" spans="1:118" x14ac:dyDescent="0.35">
      <c r="A26" s="51" t="s">
        <v>3021</v>
      </c>
      <c r="B26" s="51">
        <v>3</v>
      </c>
      <c r="C26" s="42" t="s">
        <v>0</v>
      </c>
      <c r="D26" s="42" t="s">
        <v>24</v>
      </c>
      <c r="E26" s="42" t="s">
        <v>30</v>
      </c>
      <c r="F26" s="43" t="s">
        <v>14</v>
      </c>
      <c r="G26" s="42" t="s">
        <v>15</v>
      </c>
      <c r="H26" s="49" t="s">
        <v>3</v>
      </c>
      <c r="I26" s="42" t="s">
        <v>3</v>
      </c>
      <c r="J26" s="42" t="s">
        <v>3</v>
      </c>
      <c r="K26" s="42" t="s">
        <v>3</v>
      </c>
      <c r="L26" s="42" t="s">
        <v>3</v>
      </c>
      <c r="M26" s="42" t="s">
        <v>3</v>
      </c>
      <c r="N26" s="42" t="s">
        <v>3</v>
      </c>
      <c r="O26" s="42" t="s">
        <v>3</v>
      </c>
      <c r="P26" s="42" t="s">
        <v>3</v>
      </c>
      <c r="Q26" s="42" t="s">
        <v>3</v>
      </c>
      <c r="R26" s="42" t="s">
        <v>3</v>
      </c>
      <c r="S26" s="42" t="s">
        <v>3</v>
      </c>
      <c r="T26" s="42" t="s">
        <v>3</v>
      </c>
      <c r="U26" s="42" t="s">
        <v>3</v>
      </c>
      <c r="V26" s="42" t="s">
        <v>3</v>
      </c>
      <c r="W26" s="42" t="s">
        <v>3</v>
      </c>
      <c r="X26" s="42" t="s">
        <v>3</v>
      </c>
      <c r="Y26" s="42" t="s">
        <v>3</v>
      </c>
      <c r="Z26" s="42" t="s">
        <v>3</v>
      </c>
      <c r="AA26" s="42" t="s">
        <v>3</v>
      </c>
      <c r="AB26" s="42" t="s">
        <v>3</v>
      </c>
      <c r="AC26" s="42" t="s">
        <v>3</v>
      </c>
      <c r="AD26" s="42" t="s">
        <v>3</v>
      </c>
      <c r="AE26" s="42" t="s">
        <v>3</v>
      </c>
      <c r="AF26" s="42" t="s">
        <v>3</v>
      </c>
      <c r="AG26" s="42" t="s">
        <v>3</v>
      </c>
      <c r="AH26" s="42" t="s">
        <v>3</v>
      </c>
      <c r="AI26" s="43" t="s">
        <v>62</v>
      </c>
      <c r="AJ26" s="43" t="s">
        <v>62</v>
      </c>
      <c r="AK26" s="43" t="s">
        <v>62</v>
      </c>
      <c r="AL26" s="43" t="s">
        <v>62</v>
      </c>
      <c r="AM26" s="138" t="s">
        <v>62</v>
      </c>
      <c r="AN26" s="42" t="s">
        <v>3</v>
      </c>
      <c r="AO26" s="42" t="s">
        <v>3</v>
      </c>
      <c r="AP26" s="42" t="s">
        <v>3</v>
      </c>
      <c r="AQ26" s="42" t="s">
        <v>3</v>
      </c>
      <c r="AR26" s="42" t="s">
        <v>3</v>
      </c>
      <c r="AS26" s="42" t="s">
        <v>3</v>
      </c>
      <c r="AT26" s="42" t="s">
        <v>3</v>
      </c>
      <c r="AU26" s="42" t="s">
        <v>3</v>
      </c>
      <c r="AV26" s="42" t="s">
        <v>3</v>
      </c>
      <c r="AW26" s="42" t="s">
        <v>3</v>
      </c>
      <c r="AX26" s="42" t="s">
        <v>3</v>
      </c>
      <c r="AY26" s="42" t="s">
        <v>3</v>
      </c>
      <c r="AZ26" s="42" t="s">
        <v>3</v>
      </c>
      <c r="BA26" s="42" t="s">
        <v>3</v>
      </c>
      <c r="BB26" s="42" t="s">
        <v>3</v>
      </c>
      <c r="BC26" s="42" t="s">
        <v>3</v>
      </c>
      <c r="BD26" s="42" t="s">
        <v>3</v>
      </c>
      <c r="BE26" s="42" t="s">
        <v>3</v>
      </c>
      <c r="BF26" s="42" t="s">
        <v>3</v>
      </c>
      <c r="BG26" s="42" t="s">
        <v>3</v>
      </c>
      <c r="BH26" s="42" t="s">
        <v>3</v>
      </c>
      <c r="BI26" s="42" t="s">
        <v>3</v>
      </c>
      <c r="BJ26" s="42" t="s">
        <v>3</v>
      </c>
      <c r="BK26" s="42" t="s">
        <v>3</v>
      </c>
      <c r="BL26" s="42" t="s">
        <v>3</v>
      </c>
      <c r="BM26" s="124" t="s">
        <v>3</v>
      </c>
      <c r="BN26" s="124" t="s">
        <v>3</v>
      </c>
      <c r="BO26" s="124" t="s">
        <v>3</v>
      </c>
      <c r="BP26" s="124" t="s">
        <v>3</v>
      </c>
      <c r="BQ26" s="124" t="s">
        <v>3</v>
      </c>
      <c r="BR26" s="124" t="s">
        <v>3</v>
      </c>
      <c r="BS26" s="124" t="s">
        <v>3</v>
      </c>
      <c r="BT26" s="124" t="s">
        <v>3</v>
      </c>
      <c r="BU26" s="42" t="s">
        <v>3</v>
      </c>
      <c r="BV26" s="42" t="s">
        <v>3</v>
      </c>
      <c r="BW26" s="42" t="s">
        <v>3</v>
      </c>
      <c r="BX26" s="42" t="s">
        <v>3</v>
      </c>
      <c r="BY26" s="42" t="s">
        <v>3</v>
      </c>
      <c r="BZ26" s="42" t="s">
        <v>3</v>
      </c>
      <c r="CA26" s="42" t="s">
        <v>3</v>
      </c>
      <c r="CB26" s="42" t="s">
        <v>3</v>
      </c>
      <c r="CC26" s="42" t="s">
        <v>3</v>
      </c>
      <c r="CD26" s="42" t="s">
        <v>3</v>
      </c>
      <c r="CE26" s="42" t="s">
        <v>3</v>
      </c>
      <c r="CF26" s="42" t="s">
        <v>3</v>
      </c>
      <c r="CG26" s="42" t="s">
        <v>3</v>
      </c>
      <c r="CH26" s="42" t="s">
        <v>3</v>
      </c>
      <c r="CI26" s="42" t="s">
        <v>3</v>
      </c>
      <c r="CJ26" s="42" t="s">
        <v>3</v>
      </c>
      <c r="CK26" s="42" t="s">
        <v>3</v>
      </c>
      <c r="CL26" s="42" t="s">
        <v>3</v>
      </c>
      <c r="CM26" s="42" t="s">
        <v>3</v>
      </c>
      <c r="CN26" s="42" t="s">
        <v>3</v>
      </c>
      <c r="CO26" s="43">
        <v>3750</v>
      </c>
      <c r="CP26" s="42" t="s">
        <v>17</v>
      </c>
      <c r="CQ26" s="42" t="s">
        <v>3</v>
      </c>
      <c r="CR26" s="42" t="s">
        <v>3</v>
      </c>
      <c r="CS26" s="42" t="s">
        <v>3</v>
      </c>
      <c r="CT26" s="42" t="s">
        <v>3</v>
      </c>
      <c r="CU26" s="42" t="s">
        <v>3</v>
      </c>
      <c r="CV26" s="42" t="s">
        <v>3</v>
      </c>
      <c r="CW26" s="42" t="s">
        <v>3</v>
      </c>
      <c r="CX26" s="42" t="s">
        <v>3</v>
      </c>
      <c r="CY26" s="42" t="s">
        <v>3</v>
      </c>
      <c r="CZ26" s="42" t="s">
        <v>3</v>
      </c>
      <c r="DA26" s="42" t="s">
        <v>3</v>
      </c>
      <c r="DB26" s="42" t="s">
        <v>3</v>
      </c>
      <c r="DC26" s="42" t="s">
        <v>3</v>
      </c>
      <c r="DD26" s="42" t="s">
        <v>3</v>
      </c>
      <c r="DE26" s="42" t="s">
        <v>3</v>
      </c>
      <c r="DF26" s="42" t="s">
        <v>3</v>
      </c>
      <c r="DG26" s="42" t="s">
        <v>3</v>
      </c>
      <c r="DH26" s="42" t="s">
        <v>3</v>
      </c>
      <c r="DI26" s="42" t="s">
        <v>3</v>
      </c>
      <c r="DJ26" s="42" t="s">
        <v>3</v>
      </c>
      <c r="DK26" s="42" t="s">
        <v>3</v>
      </c>
      <c r="DL26" s="42" t="s">
        <v>3</v>
      </c>
      <c r="DM26" s="42" t="s">
        <v>3</v>
      </c>
      <c r="DN26" s="42" t="s">
        <v>1046</v>
      </c>
    </row>
    <row r="27" spans="1:118" x14ac:dyDescent="0.35">
      <c r="A27" s="51" t="s">
        <v>2394</v>
      </c>
      <c r="B27" s="51">
        <v>3</v>
      </c>
      <c r="C27" s="42" t="s">
        <v>0</v>
      </c>
      <c r="D27" s="42" t="s">
        <v>24</v>
      </c>
      <c r="E27" s="42" t="s">
        <v>30</v>
      </c>
      <c r="F27" s="43" t="s">
        <v>14</v>
      </c>
      <c r="G27" s="42" t="s">
        <v>15</v>
      </c>
      <c r="H27" s="49" t="s">
        <v>3</v>
      </c>
      <c r="I27" s="42" t="s">
        <v>3</v>
      </c>
      <c r="J27" s="42" t="s">
        <v>3</v>
      </c>
      <c r="K27" s="42" t="s">
        <v>3</v>
      </c>
      <c r="L27" s="42" t="s">
        <v>3</v>
      </c>
      <c r="M27" s="42" t="s">
        <v>3</v>
      </c>
      <c r="N27" s="42" t="s">
        <v>3</v>
      </c>
      <c r="O27" s="42" t="s">
        <v>3</v>
      </c>
      <c r="P27" s="42" t="s">
        <v>3</v>
      </c>
      <c r="Q27" s="42" t="s">
        <v>3</v>
      </c>
      <c r="R27" s="42" t="s">
        <v>3</v>
      </c>
      <c r="S27" s="42" t="s">
        <v>3</v>
      </c>
      <c r="T27" s="42" t="s">
        <v>3</v>
      </c>
      <c r="U27" s="42" t="s">
        <v>3</v>
      </c>
      <c r="V27" s="42" t="s">
        <v>3</v>
      </c>
      <c r="W27" s="42" t="s">
        <v>3</v>
      </c>
      <c r="X27" s="42" t="s">
        <v>3</v>
      </c>
      <c r="Y27" s="42" t="s">
        <v>3</v>
      </c>
      <c r="Z27" s="42" t="s">
        <v>3</v>
      </c>
      <c r="AA27" s="42" t="s">
        <v>3</v>
      </c>
      <c r="AB27" s="42" t="s">
        <v>3</v>
      </c>
      <c r="AC27" s="42" t="s">
        <v>3</v>
      </c>
      <c r="AD27" s="42" t="s">
        <v>3</v>
      </c>
      <c r="AE27" s="42" t="s">
        <v>3</v>
      </c>
      <c r="AF27" s="42" t="s">
        <v>3</v>
      </c>
      <c r="AG27" s="42" t="s">
        <v>3</v>
      </c>
      <c r="AH27" s="42" t="s">
        <v>3</v>
      </c>
      <c r="AI27" s="43" t="s">
        <v>62</v>
      </c>
      <c r="AJ27" s="43" t="s">
        <v>62</v>
      </c>
      <c r="AK27" s="43" t="s">
        <v>62</v>
      </c>
      <c r="AL27" s="43" t="s">
        <v>62</v>
      </c>
      <c r="AM27" s="138" t="s">
        <v>62</v>
      </c>
      <c r="AN27" s="42" t="s">
        <v>3</v>
      </c>
      <c r="AO27" s="42" t="s">
        <v>3</v>
      </c>
      <c r="AP27" s="42" t="s">
        <v>3</v>
      </c>
      <c r="AQ27" s="42" t="s">
        <v>3</v>
      </c>
      <c r="AR27" s="42" t="s">
        <v>3</v>
      </c>
      <c r="AS27" s="42" t="s">
        <v>3</v>
      </c>
      <c r="AT27" s="42" t="s">
        <v>3</v>
      </c>
      <c r="AU27" s="42" t="s">
        <v>3</v>
      </c>
      <c r="AV27" s="42" t="s">
        <v>3</v>
      </c>
      <c r="AW27" s="42" t="s">
        <v>3</v>
      </c>
      <c r="AX27" s="42" t="s">
        <v>3</v>
      </c>
      <c r="AY27" s="42" t="s">
        <v>3</v>
      </c>
      <c r="AZ27" s="42" t="s">
        <v>3</v>
      </c>
      <c r="BA27" s="42" t="s">
        <v>3</v>
      </c>
      <c r="BB27" s="42" t="s">
        <v>3</v>
      </c>
      <c r="BC27" s="42" t="s">
        <v>3</v>
      </c>
      <c r="BD27" s="42" t="s">
        <v>3</v>
      </c>
      <c r="BE27" s="42" t="s">
        <v>3</v>
      </c>
      <c r="BF27" s="42" t="s">
        <v>3</v>
      </c>
      <c r="BG27" s="42" t="s">
        <v>3</v>
      </c>
      <c r="BH27" s="42" t="s">
        <v>3</v>
      </c>
      <c r="BI27" s="42" t="s">
        <v>3</v>
      </c>
      <c r="BJ27" s="42" t="s">
        <v>3</v>
      </c>
      <c r="BK27" s="42" t="s">
        <v>3</v>
      </c>
      <c r="BL27" s="42" t="s">
        <v>3</v>
      </c>
      <c r="BM27" s="124" t="s">
        <v>3</v>
      </c>
      <c r="BN27" s="124" t="s">
        <v>3</v>
      </c>
      <c r="BO27" s="124" t="s">
        <v>3</v>
      </c>
      <c r="BP27" s="124" t="s">
        <v>3</v>
      </c>
      <c r="BQ27" s="124" t="s">
        <v>3</v>
      </c>
      <c r="BR27" s="124" t="s">
        <v>3</v>
      </c>
      <c r="BS27" s="124" t="s">
        <v>3</v>
      </c>
      <c r="BT27" s="124" t="s">
        <v>3</v>
      </c>
      <c r="BU27" s="42" t="s">
        <v>3</v>
      </c>
      <c r="BV27" s="42" t="s">
        <v>3</v>
      </c>
      <c r="BW27" s="42" t="s">
        <v>3</v>
      </c>
      <c r="BX27" s="42" t="s">
        <v>3</v>
      </c>
      <c r="BY27" s="42" t="s">
        <v>3</v>
      </c>
      <c r="BZ27" s="42" t="s">
        <v>3</v>
      </c>
      <c r="CA27" s="42" t="s">
        <v>3</v>
      </c>
      <c r="CB27" s="42" t="s">
        <v>3</v>
      </c>
      <c r="CC27" s="42" t="s">
        <v>3</v>
      </c>
      <c r="CD27" s="42" t="s">
        <v>3</v>
      </c>
      <c r="CE27" s="42" t="s">
        <v>3</v>
      </c>
      <c r="CF27" s="42" t="s">
        <v>3</v>
      </c>
      <c r="CG27" s="42" t="s">
        <v>3</v>
      </c>
      <c r="CH27" s="42" t="s">
        <v>3</v>
      </c>
      <c r="CI27" s="42" t="s">
        <v>3</v>
      </c>
      <c r="CJ27" s="42" t="s">
        <v>3</v>
      </c>
      <c r="CK27" s="42" t="s">
        <v>3</v>
      </c>
      <c r="CL27" s="42" t="s">
        <v>3</v>
      </c>
      <c r="CM27" s="42" t="s">
        <v>3</v>
      </c>
      <c r="CN27" s="42" t="s">
        <v>3</v>
      </c>
      <c r="CO27" s="47">
        <v>6136.3636363636397</v>
      </c>
      <c r="CP27" s="42" t="s">
        <v>132</v>
      </c>
      <c r="CQ27" s="42" t="s">
        <v>3</v>
      </c>
      <c r="CR27" s="42" t="s">
        <v>3</v>
      </c>
      <c r="CS27" s="42" t="s">
        <v>3</v>
      </c>
      <c r="CT27" s="42" t="s">
        <v>3</v>
      </c>
      <c r="CU27" s="42" t="s">
        <v>3</v>
      </c>
      <c r="CV27" s="42" t="s">
        <v>3</v>
      </c>
      <c r="CW27" s="42" t="s">
        <v>3</v>
      </c>
      <c r="CX27" s="42" t="s">
        <v>3</v>
      </c>
      <c r="CY27" s="42" t="s">
        <v>3</v>
      </c>
      <c r="CZ27" s="42" t="s">
        <v>3</v>
      </c>
      <c r="DA27" s="42" t="s">
        <v>3</v>
      </c>
      <c r="DB27" s="42" t="s">
        <v>3</v>
      </c>
      <c r="DC27" s="42" t="s">
        <v>3</v>
      </c>
      <c r="DD27" s="42" t="s">
        <v>1018</v>
      </c>
      <c r="DE27" s="42">
        <v>1</v>
      </c>
      <c r="DF27" s="42">
        <v>0</v>
      </c>
      <c r="DG27" s="42">
        <v>0</v>
      </c>
      <c r="DH27" s="42">
        <v>0</v>
      </c>
      <c r="DI27" s="42">
        <v>0</v>
      </c>
      <c r="DJ27" s="42">
        <v>0</v>
      </c>
      <c r="DK27" s="42">
        <v>0</v>
      </c>
      <c r="DL27" s="42">
        <v>0</v>
      </c>
      <c r="DM27" s="42" t="s">
        <v>3</v>
      </c>
      <c r="DN27" s="42" t="s">
        <v>1046</v>
      </c>
    </row>
    <row r="28" spans="1:118" x14ac:dyDescent="0.35">
      <c r="A28" s="51" t="s">
        <v>3085</v>
      </c>
      <c r="B28" s="51">
        <v>3</v>
      </c>
      <c r="C28" s="42" t="s">
        <v>0</v>
      </c>
      <c r="D28" s="42" t="s">
        <v>24</v>
      </c>
      <c r="E28" s="42" t="s">
        <v>30</v>
      </c>
      <c r="F28" s="43" t="s">
        <v>14</v>
      </c>
      <c r="G28" s="42" t="s">
        <v>15</v>
      </c>
      <c r="H28" s="49" t="s">
        <v>941</v>
      </c>
      <c r="I28" s="42">
        <v>0</v>
      </c>
      <c r="J28" s="42">
        <v>0</v>
      </c>
      <c r="K28" s="42">
        <v>1</v>
      </c>
      <c r="L28" s="42">
        <v>0</v>
      </c>
      <c r="M28" s="42">
        <v>0</v>
      </c>
      <c r="N28" s="42">
        <v>0</v>
      </c>
      <c r="O28" s="42">
        <v>1</v>
      </c>
      <c r="P28" s="42">
        <v>0</v>
      </c>
      <c r="Q28" s="42" t="s">
        <v>3</v>
      </c>
      <c r="R28" s="42" t="s">
        <v>3</v>
      </c>
      <c r="S28" s="42" t="s">
        <v>3</v>
      </c>
      <c r="T28" s="42" t="s">
        <v>3</v>
      </c>
      <c r="U28" s="42" t="s">
        <v>3</v>
      </c>
      <c r="V28" s="42" t="s">
        <v>3</v>
      </c>
      <c r="W28" s="42" t="s">
        <v>3</v>
      </c>
      <c r="X28" s="42" t="s">
        <v>3</v>
      </c>
      <c r="Y28" s="42" t="s">
        <v>3</v>
      </c>
      <c r="Z28" s="42" t="s">
        <v>3</v>
      </c>
      <c r="AA28" s="42" t="s">
        <v>3</v>
      </c>
      <c r="AB28" s="42" t="s">
        <v>3</v>
      </c>
      <c r="AC28" s="42" t="s">
        <v>3</v>
      </c>
      <c r="AD28" s="42" t="s">
        <v>3</v>
      </c>
      <c r="AE28" s="42" t="s">
        <v>3</v>
      </c>
      <c r="AF28" s="42" t="s">
        <v>3</v>
      </c>
      <c r="AG28" s="42" t="s">
        <v>3</v>
      </c>
      <c r="AH28" s="42" t="s">
        <v>3</v>
      </c>
      <c r="AI28" s="43" t="s">
        <v>62</v>
      </c>
      <c r="AJ28" s="43" t="s">
        <v>62</v>
      </c>
      <c r="AK28" s="43">
        <v>495</v>
      </c>
      <c r="AL28" s="47">
        <f t="shared" si="0"/>
        <v>130.7655729909653</v>
      </c>
      <c r="AM28" s="138" t="s">
        <v>62</v>
      </c>
      <c r="AN28" s="42" t="s">
        <v>132</v>
      </c>
      <c r="AO28" s="42" t="s">
        <v>3</v>
      </c>
      <c r="AP28" s="42" t="s">
        <v>3</v>
      </c>
      <c r="AQ28" s="42" t="s">
        <v>3</v>
      </c>
      <c r="AR28" s="42" t="s">
        <v>3</v>
      </c>
      <c r="AS28" s="42" t="s">
        <v>3</v>
      </c>
      <c r="AT28" s="42" t="s">
        <v>3</v>
      </c>
      <c r="AU28" s="42" t="s">
        <v>3</v>
      </c>
      <c r="AV28" s="42" t="s">
        <v>3</v>
      </c>
      <c r="AW28" s="42" t="s">
        <v>3</v>
      </c>
      <c r="AX28" s="42" t="s">
        <v>3</v>
      </c>
      <c r="AY28" s="42" t="s">
        <v>3</v>
      </c>
      <c r="AZ28" s="42" t="s">
        <v>3</v>
      </c>
      <c r="BA28" s="42" t="s">
        <v>3</v>
      </c>
      <c r="BB28" s="42" t="s">
        <v>3</v>
      </c>
      <c r="BC28" s="42" t="s">
        <v>3</v>
      </c>
      <c r="BD28" s="42" t="s">
        <v>3</v>
      </c>
      <c r="BE28" s="42" t="s">
        <v>3</v>
      </c>
      <c r="BF28" s="42" t="s">
        <v>3</v>
      </c>
      <c r="BG28" s="42" t="s">
        <v>972</v>
      </c>
      <c r="BH28" s="42">
        <v>0</v>
      </c>
      <c r="BI28" s="42">
        <v>0</v>
      </c>
      <c r="BJ28" s="42">
        <v>1</v>
      </c>
      <c r="BK28" s="42">
        <v>0</v>
      </c>
      <c r="BL28" s="42" t="s">
        <v>1018</v>
      </c>
      <c r="BM28" s="124">
        <v>1</v>
      </c>
      <c r="BN28" s="124">
        <v>0</v>
      </c>
      <c r="BO28" s="124">
        <v>0</v>
      </c>
      <c r="BP28" s="124">
        <v>0</v>
      </c>
      <c r="BQ28" s="124">
        <v>0</v>
      </c>
      <c r="BR28" s="124">
        <v>0</v>
      </c>
      <c r="BS28" s="124">
        <v>0</v>
      </c>
      <c r="BT28" s="124">
        <v>0</v>
      </c>
      <c r="BU28" s="42" t="s">
        <v>3</v>
      </c>
      <c r="BV28" s="42" t="s">
        <v>1046</v>
      </c>
      <c r="BW28" s="42" t="s">
        <v>3</v>
      </c>
      <c r="BX28" s="42" t="s">
        <v>3</v>
      </c>
      <c r="BY28" s="42" t="s">
        <v>3</v>
      </c>
      <c r="BZ28" s="42" t="s">
        <v>3</v>
      </c>
      <c r="CA28" s="42" t="s">
        <v>3</v>
      </c>
      <c r="CB28" s="42" t="s">
        <v>3</v>
      </c>
      <c r="CC28" s="42" t="s">
        <v>3</v>
      </c>
      <c r="CD28" s="42" t="s">
        <v>3</v>
      </c>
      <c r="CE28" s="42" t="s">
        <v>3</v>
      </c>
      <c r="CF28" s="42" t="s">
        <v>3</v>
      </c>
      <c r="CG28" s="42" t="s">
        <v>3</v>
      </c>
      <c r="CH28" s="42" t="s">
        <v>3</v>
      </c>
      <c r="CI28" s="42" t="s">
        <v>3</v>
      </c>
      <c r="CJ28" s="42" t="s">
        <v>3</v>
      </c>
      <c r="CK28" s="42" t="s">
        <v>3</v>
      </c>
      <c r="CL28" s="42" t="s">
        <v>3</v>
      </c>
      <c r="CM28" s="42" t="s">
        <v>3</v>
      </c>
      <c r="CN28" s="42" t="s">
        <v>3</v>
      </c>
      <c r="CO28" s="43" t="s">
        <v>62</v>
      </c>
      <c r="CP28" s="42" t="s">
        <v>3</v>
      </c>
      <c r="CQ28" s="42" t="s">
        <v>3</v>
      </c>
      <c r="CR28" s="42" t="s">
        <v>3</v>
      </c>
      <c r="CS28" s="42" t="s">
        <v>3</v>
      </c>
      <c r="CT28" s="42" t="s">
        <v>3</v>
      </c>
      <c r="CU28" s="42" t="s">
        <v>3</v>
      </c>
      <c r="CV28" s="42" t="s">
        <v>3</v>
      </c>
      <c r="CW28" s="42" t="s">
        <v>3</v>
      </c>
      <c r="CX28" s="42" t="s">
        <v>3</v>
      </c>
      <c r="CY28" s="42" t="s">
        <v>3</v>
      </c>
      <c r="CZ28" s="42" t="s">
        <v>3</v>
      </c>
      <c r="DA28" s="42" t="s">
        <v>3</v>
      </c>
      <c r="DB28" s="42" t="s">
        <v>3</v>
      </c>
      <c r="DC28" s="42" t="s">
        <v>3</v>
      </c>
      <c r="DD28" s="42" t="s">
        <v>3</v>
      </c>
      <c r="DE28" s="42" t="s">
        <v>3</v>
      </c>
      <c r="DF28" s="42" t="s">
        <v>3</v>
      </c>
      <c r="DG28" s="42" t="s">
        <v>3</v>
      </c>
      <c r="DH28" s="42" t="s">
        <v>3</v>
      </c>
      <c r="DI28" s="42" t="s">
        <v>3</v>
      </c>
      <c r="DJ28" s="42" t="s">
        <v>3</v>
      </c>
      <c r="DK28" s="42" t="s">
        <v>3</v>
      </c>
      <c r="DL28" s="42" t="s">
        <v>3</v>
      </c>
      <c r="DM28" s="42" t="s">
        <v>3</v>
      </c>
      <c r="DN28" s="42" t="s">
        <v>3</v>
      </c>
    </row>
    <row r="29" spans="1:118" x14ac:dyDescent="0.35">
      <c r="A29" s="51" t="s">
        <v>3089</v>
      </c>
      <c r="B29" s="51">
        <v>3</v>
      </c>
      <c r="C29" s="42" t="s">
        <v>0</v>
      </c>
      <c r="D29" s="42" t="s">
        <v>24</v>
      </c>
      <c r="E29" s="42" t="s">
        <v>30</v>
      </c>
      <c r="F29" s="43" t="s">
        <v>725</v>
      </c>
      <c r="G29" s="42" t="s">
        <v>15</v>
      </c>
      <c r="H29" s="49" t="s">
        <v>941</v>
      </c>
      <c r="I29" s="42">
        <v>1</v>
      </c>
      <c r="J29" s="42">
        <v>0</v>
      </c>
      <c r="K29" s="42">
        <v>0</v>
      </c>
      <c r="L29" s="42">
        <v>0</v>
      </c>
      <c r="M29" s="42">
        <v>1</v>
      </c>
      <c r="N29" s="42">
        <v>0</v>
      </c>
      <c r="O29" s="42">
        <v>0</v>
      </c>
      <c r="P29" s="42">
        <v>0</v>
      </c>
      <c r="Q29" s="42" t="s">
        <v>3</v>
      </c>
      <c r="R29" s="42" t="s">
        <v>3</v>
      </c>
      <c r="S29" s="42" t="s">
        <v>3</v>
      </c>
      <c r="T29" s="42" t="s">
        <v>3</v>
      </c>
      <c r="U29" s="42" t="s">
        <v>3</v>
      </c>
      <c r="V29" s="42" t="s">
        <v>3</v>
      </c>
      <c r="W29" s="42" t="s">
        <v>3</v>
      </c>
      <c r="X29" s="42" t="s">
        <v>3</v>
      </c>
      <c r="Y29" s="42" t="s">
        <v>3</v>
      </c>
      <c r="Z29" s="42" t="s">
        <v>3</v>
      </c>
      <c r="AA29" s="42" t="s">
        <v>3</v>
      </c>
      <c r="AB29" s="42" t="s">
        <v>3</v>
      </c>
      <c r="AC29" s="42" t="s">
        <v>3</v>
      </c>
      <c r="AD29" s="42" t="s">
        <v>3</v>
      </c>
      <c r="AE29" s="42" t="s">
        <v>3</v>
      </c>
      <c r="AF29" s="42" t="s">
        <v>3</v>
      </c>
      <c r="AG29" s="42" t="s">
        <v>3</v>
      </c>
      <c r="AH29" s="42" t="s">
        <v>3</v>
      </c>
      <c r="AI29" s="43">
        <v>40</v>
      </c>
      <c r="AJ29" s="43" t="s">
        <v>62</v>
      </c>
      <c r="AK29" s="43" t="s">
        <v>62</v>
      </c>
      <c r="AL29" s="43" t="s">
        <v>62</v>
      </c>
      <c r="AM29" s="138" t="s">
        <v>62</v>
      </c>
      <c r="AN29" s="42" t="s">
        <v>17</v>
      </c>
      <c r="AO29" s="42" t="s">
        <v>3</v>
      </c>
      <c r="AP29" s="42" t="s">
        <v>3</v>
      </c>
      <c r="AQ29" s="42" t="s">
        <v>3</v>
      </c>
      <c r="AR29" s="42" t="s">
        <v>3</v>
      </c>
      <c r="AS29" s="42" t="s">
        <v>3</v>
      </c>
      <c r="AT29" s="42" t="s">
        <v>3</v>
      </c>
      <c r="AU29" s="42" t="s">
        <v>3</v>
      </c>
      <c r="AV29" s="42" t="s">
        <v>3</v>
      </c>
      <c r="AW29" s="42" t="s">
        <v>3</v>
      </c>
      <c r="AX29" s="42" t="s">
        <v>3</v>
      </c>
      <c r="AY29" s="42" t="s">
        <v>3</v>
      </c>
      <c r="AZ29" s="42" t="s">
        <v>3</v>
      </c>
      <c r="BA29" s="42" t="s">
        <v>3</v>
      </c>
      <c r="BB29" s="42" t="s">
        <v>3</v>
      </c>
      <c r="BC29" s="42" t="s">
        <v>3</v>
      </c>
      <c r="BD29" s="42" t="s">
        <v>3</v>
      </c>
      <c r="BE29" s="42" t="s">
        <v>3</v>
      </c>
      <c r="BF29" s="42" t="s">
        <v>3</v>
      </c>
      <c r="BG29" s="42" t="s">
        <v>3</v>
      </c>
      <c r="BH29" s="42" t="s">
        <v>3</v>
      </c>
      <c r="BI29" s="42" t="s">
        <v>3</v>
      </c>
      <c r="BJ29" s="42" t="s">
        <v>3</v>
      </c>
      <c r="BK29" s="42" t="s">
        <v>3</v>
      </c>
      <c r="BL29" s="42" t="s">
        <v>3</v>
      </c>
      <c r="BM29" s="124" t="s">
        <v>3</v>
      </c>
      <c r="BN29" s="124" t="s">
        <v>3</v>
      </c>
      <c r="BO29" s="124" t="s">
        <v>3</v>
      </c>
      <c r="BP29" s="124" t="s">
        <v>3</v>
      </c>
      <c r="BQ29" s="124" t="s">
        <v>3</v>
      </c>
      <c r="BR29" s="124" t="s">
        <v>3</v>
      </c>
      <c r="BS29" s="124" t="s">
        <v>3</v>
      </c>
      <c r="BT29" s="124" t="s">
        <v>3</v>
      </c>
      <c r="BU29" s="42" t="s">
        <v>3</v>
      </c>
      <c r="BV29" s="42" t="s">
        <v>1046</v>
      </c>
      <c r="BW29" s="42" t="s">
        <v>3</v>
      </c>
      <c r="BX29" s="42" t="s">
        <v>3</v>
      </c>
      <c r="BY29" s="42" t="s">
        <v>3</v>
      </c>
      <c r="BZ29" s="42" t="s">
        <v>3</v>
      </c>
      <c r="CA29" s="42" t="s">
        <v>3</v>
      </c>
      <c r="CB29" s="42" t="s">
        <v>3</v>
      </c>
      <c r="CC29" s="42" t="s">
        <v>3</v>
      </c>
      <c r="CD29" s="42" t="s">
        <v>3</v>
      </c>
      <c r="CE29" s="42" t="s">
        <v>3</v>
      </c>
      <c r="CF29" s="42" t="s">
        <v>3</v>
      </c>
      <c r="CG29" s="42" t="s">
        <v>3</v>
      </c>
      <c r="CH29" s="42" t="s">
        <v>3</v>
      </c>
      <c r="CI29" s="42" t="s">
        <v>3</v>
      </c>
      <c r="CJ29" s="42" t="s">
        <v>3</v>
      </c>
      <c r="CK29" s="42" t="s">
        <v>3</v>
      </c>
      <c r="CL29" s="42" t="s">
        <v>3</v>
      </c>
      <c r="CM29" s="42" t="s">
        <v>3</v>
      </c>
      <c r="CN29" s="42" t="s">
        <v>3</v>
      </c>
      <c r="CO29" s="43" t="s">
        <v>62</v>
      </c>
      <c r="CP29" s="42" t="s">
        <v>3</v>
      </c>
      <c r="CQ29" s="42" t="s">
        <v>3</v>
      </c>
      <c r="CR29" s="42" t="s">
        <v>3</v>
      </c>
      <c r="CS29" s="42" t="s">
        <v>3</v>
      </c>
      <c r="CT29" s="42" t="s">
        <v>3</v>
      </c>
      <c r="CU29" s="42" t="s">
        <v>3</v>
      </c>
      <c r="CV29" s="42" t="s">
        <v>3</v>
      </c>
      <c r="CW29" s="42" t="s">
        <v>3</v>
      </c>
      <c r="CX29" s="42" t="s">
        <v>3</v>
      </c>
      <c r="CY29" s="42" t="s">
        <v>3</v>
      </c>
      <c r="CZ29" s="42" t="s">
        <v>3</v>
      </c>
      <c r="DA29" s="42" t="s">
        <v>3</v>
      </c>
      <c r="DB29" s="42" t="s">
        <v>3</v>
      </c>
      <c r="DC29" s="42" t="s">
        <v>3</v>
      </c>
      <c r="DD29" s="42" t="s">
        <v>3</v>
      </c>
      <c r="DE29" s="42" t="s">
        <v>3</v>
      </c>
      <c r="DF29" s="42" t="s">
        <v>3</v>
      </c>
      <c r="DG29" s="42" t="s">
        <v>3</v>
      </c>
      <c r="DH29" s="42" t="s">
        <v>3</v>
      </c>
      <c r="DI29" s="42" t="s">
        <v>3</v>
      </c>
      <c r="DJ29" s="42" t="s">
        <v>3</v>
      </c>
      <c r="DK29" s="42" t="s">
        <v>3</v>
      </c>
      <c r="DL29" s="42" t="s">
        <v>3</v>
      </c>
      <c r="DM29" s="42" t="s">
        <v>3</v>
      </c>
      <c r="DN29" s="42" t="s">
        <v>3</v>
      </c>
    </row>
    <row r="30" spans="1:118" x14ac:dyDescent="0.35">
      <c r="A30" s="51" t="s">
        <v>3145</v>
      </c>
      <c r="B30" s="51">
        <v>3</v>
      </c>
      <c r="C30" s="42" t="s">
        <v>0</v>
      </c>
      <c r="D30" s="42" t="s">
        <v>24</v>
      </c>
      <c r="E30" s="42" t="s">
        <v>30</v>
      </c>
      <c r="F30" s="43" t="s">
        <v>14</v>
      </c>
      <c r="G30" s="42" t="s">
        <v>15</v>
      </c>
      <c r="H30" s="49" t="s">
        <v>941</v>
      </c>
      <c r="I30" s="42">
        <v>1</v>
      </c>
      <c r="J30" s="42">
        <v>0</v>
      </c>
      <c r="K30" s="42">
        <v>0</v>
      </c>
      <c r="L30" s="42">
        <v>0</v>
      </c>
      <c r="M30" s="42">
        <v>1</v>
      </c>
      <c r="N30" s="42">
        <v>0</v>
      </c>
      <c r="O30" s="42">
        <v>0</v>
      </c>
      <c r="P30" s="42">
        <v>0</v>
      </c>
      <c r="Q30" s="42" t="s">
        <v>3</v>
      </c>
      <c r="R30" s="42" t="s">
        <v>3</v>
      </c>
      <c r="S30" s="42" t="s">
        <v>3</v>
      </c>
      <c r="T30" s="42" t="s">
        <v>3</v>
      </c>
      <c r="U30" s="42" t="s">
        <v>3</v>
      </c>
      <c r="V30" s="42" t="s">
        <v>3</v>
      </c>
      <c r="W30" s="42" t="s">
        <v>3</v>
      </c>
      <c r="X30" s="42" t="s">
        <v>3</v>
      </c>
      <c r="Y30" s="42" t="s">
        <v>3</v>
      </c>
      <c r="Z30" s="42" t="s">
        <v>3</v>
      </c>
      <c r="AA30" s="42" t="s">
        <v>3</v>
      </c>
      <c r="AB30" s="42" t="s">
        <v>3</v>
      </c>
      <c r="AC30" s="42" t="s">
        <v>3</v>
      </c>
      <c r="AD30" s="42" t="s">
        <v>3</v>
      </c>
      <c r="AE30" s="42" t="s">
        <v>3</v>
      </c>
      <c r="AF30" s="42" t="s">
        <v>3</v>
      </c>
      <c r="AG30" s="42" t="s">
        <v>3</v>
      </c>
      <c r="AH30" s="42" t="s">
        <v>3</v>
      </c>
      <c r="AI30" s="43">
        <v>40</v>
      </c>
      <c r="AJ30" s="43" t="s">
        <v>62</v>
      </c>
      <c r="AK30" s="43" t="s">
        <v>62</v>
      </c>
      <c r="AL30" s="43" t="s">
        <v>62</v>
      </c>
      <c r="AM30" s="138" t="s">
        <v>62</v>
      </c>
      <c r="AN30" s="42" t="s">
        <v>17</v>
      </c>
      <c r="AO30" s="42" t="s">
        <v>3</v>
      </c>
      <c r="AP30" s="42" t="s">
        <v>3</v>
      </c>
      <c r="AQ30" s="42" t="s">
        <v>3</v>
      </c>
      <c r="AR30" s="42" t="s">
        <v>3</v>
      </c>
      <c r="AS30" s="42" t="s">
        <v>3</v>
      </c>
      <c r="AT30" s="42" t="s">
        <v>3</v>
      </c>
      <c r="AU30" s="42" t="s">
        <v>3</v>
      </c>
      <c r="AV30" s="42" t="s">
        <v>3</v>
      </c>
      <c r="AW30" s="42" t="s">
        <v>3</v>
      </c>
      <c r="AX30" s="42" t="s">
        <v>3</v>
      </c>
      <c r="AY30" s="42" t="s">
        <v>3</v>
      </c>
      <c r="AZ30" s="42" t="s">
        <v>3</v>
      </c>
      <c r="BA30" s="42" t="s">
        <v>3</v>
      </c>
      <c r="BB30" s="42" t="s">
        <v>3</v>
      </c>
      <c r="BC30" s="42" t="s">
        <v>3</v>
      </c>
      <c r="BD30" s="42" t="s">
        <v>3</v>
      </c>
      <c r="BE30" s="42" t="s">
        <v>3</v>
      </c>
      <c r="BF30" s="42" t="s">
        <v>3</v>
      </c>
      <c r="BG30" s="42" t="s">
        <v>3</v>
      </c>
      <c r="BH30" s="42" t="s">
        <v>3</v>
      </c>
      <c r="BI30" s="42" t="s">
        <v>3</v>
      </c>
      <c r="BJ30" s="42" t="s">
        <v>3</v>
      </c>
      <c r="BK30" s="42" t="s">
        <v>3</v>
      </c>
      <c r="BL30" s="42" t="s">
        <v>3</v>
      </c>
      <c r="BM30" s="124" t="s">
        <v>3</v>
      </c>
      <c r="BN30" s="124" t="s">
        <v>3</v>
      </c>
      <c r="BO30" s="124" t="s">
        <v>3</v>
      </c>
      <c r="BP30" s="124" t="s">
        <v>3</v>
      </c>
      <c r="BQ30" s="124" t="s">
        <v>3</v>
      </c>
      <c r="BR30" s="124" t="s">
        <v>3</v>
      </c>
      <c r="BS30" s="124" t="s">
        <v>3</v>
      </c>
      <c r="BT30" s="124" t="s">
        <v>3</v>
      </c>
      <c r="BU30" s="42" t="s">
        <v>3</v>
      </c>
      <c r="BV30" s="42" t="s">
        <v>1046</v>
      </c>
      <c r="BW30" s="42" t="s">
        <v>3</v>
      </c>
      <c r="BX30" s="42" t="s">
        <v>3</v>
      </c>
      <c r="BY30" s="42" t="s">
        <v>3</v>
      </c>
      <c r="BZ30" s="42" t="s">
        <v>3</v>
      </c>
      <c r="CA30" s="42" t="s">
        <v>3</v>
      </c>
      <c r="CB30" s="42" t="s">
        <v>3</v>
      </c>
      <c r="CC30" s="42" t="s">
        <v>3</v>
      </c>
      <c r="CD30" s="42" t="s">
        <v>3</v>
      </c>
      <c r="CE30" s="42" t="s">
        <v>3</v>
      </c>
      <c r="CF30" s="42" t="s">
        <v>3</v>
      </c>
      <c r="CG30" s="42" t="s">
        <v>3</v>
      </c>
      <c r="CH30" s="42" t="s">
        <v>3</v>
      </c>
      <c r="CI30" s="42" t="s">
        <v>3</v>
      </c>
      <c r="CJ30" s="42" t="s">
        <v>3</v>
      </c>
      <c r="CK30" s="42" t="s">
        <v>3</v>
      </c>
      <c r="CL30" s="42" t="s">
        <v>3</v>
      </c>
      <c r="CM30" s="42" t="s">
        <v>3</v>
      </c>
      <c r="CN30" s="42" t="s">
        <v>3</v>
      </c>
      <c r="CO30" s="43" t="s">
        <v>62</v>
      </c>
      <c r="CP30" s="42" t="s">
        <v>3</v>
      </c>
      <c r="CQ30" s="42" t="s">
        <v>3</v>
      </c>
      <c r="CR30" s="42" t="s">
        <v>3</v>
      </c>
      <c r="CS30" s="42" t="s">
        <v>3</v>
      </c>
      <c r="CT30" s="42" t="s">
        <v>3</v>
      </c>
      <c r="CU30" s="42" t="s">
        <v>3</v>
      </c>
      <c r="CV30" s="42" t="s">
        <v>3</v>
      </c>
      <c r="CW30" s="42" t="s">
        <v>3</v>
      </c>
      <c r="CX30" s="42" t="s">
        <v>3</v>
      </c>
      <c r="CY30" s="42" t="s">
        <v>3</v>
      </c>
      <c r="CZ30" s="42" t="s">
        <v>3</v>
      </c>
      <c r="DA30" s="42" t="s">
        <v>3</v>
      </c>
      <c r="DB30" s="42" t="s">
        <v>3</v>
      </c>
      <c r="DC30" s="42" t="s">
        <v>3</v>
      </c>
      <c r="DD30" s="42" t="s">
        <v>3</v>
      </c>
      <c r="DE30" s="42" t="s">
        <v>3</v>
      </c>
      <c r="DF30" s="42" t="s">
        <v>3</v>
      </c>
      <c r="DG30" s="42" t="s">
        <v>3</v>
      </c>
      <c r="DH30" s="42" t="s">
        <v>3</v>
      </c>
      <c r="DI30" s="42" t="s">
        <v>3</v>
      </c>
      <c r="DJ30" s="42" t="s">
        <v>3</v>
      </c>
      <c r="DK30" s="42" t="s">
        <v>3</v>
      </c>
      <c r="DL30" s="42" t="s">
        <v>3</v>
      </c>
      <c r="DM30" s="42" t="s">
        <v>3</v>
      </c>
      <c r="DN30" s="42" t="s">
        <v>3</v>
      </c>
    </row>
    <row r="31" spans="1:118" x14ac:dyDescent="0.35">
      <c r="A31" s="51" t="s">
        <v>2395</v>
      </c>
      <c r="B31" s="51">
        <v>3</v>
      </c>
      <c r="C31" s="42" t="s">
        <v>0</v>
      </c>
      <c r="D31" s="42" t="s">
        <v>24</v>
      </c>
      <c r="E31" s="42" t="s">
        <v>30</v>
      </c>
      <c r="F31" s="43" t="s">
        <v>14</v>
      </c>
      <c r="G31" s="42" t="s">
        <v>15</v>
      </c>
      <c r="H31" s="49" t="s">
        <v>3</v>
      </c>
      <c r="I31" s="42" t="s">
        <v>3</v>
      </c>
      <c r="J31" s="42" t="s">
        <v>3</v>
      </c>
      <c r="K31" s="42" t="s">
        <v>3</v>
      </c>
      <c r="L31" s="42" t="s">
        <v>3</v>
      </c>
      <c r="M31" s="42" t="s">
        <v>3</v>
      </c>
      <c r="N31" s="42" t="s">
        <v>3</v>
      </c>
      <c r="O31" s="42" t="s">
        <v>3</v>
      </c>
      <c r="P31" s="42" t="s">
        <v>3</v>
      </c>
      <c r="Q31" s="42" t="s">
        <v>3</v>
      </c>
      <c r="R31" s="42" t="s">
        <v>3</v>
      </c>
      <c r="S31" s="42" t="s">
        <v>3</v>
      </c>
      <c r="T31" s="42" t="s">
        <v>3</v>
      </c>
      <c r="U31" s="42" t="s">
        <v>3</v>
      </c>
      <c r="V31" s="42" t="s">
        <v>3</v>
      </c>
      <c r="W31" s="42" t="s">
        <v>3</v>
      </c>
      <c r="X31" s="42" t="s">
        <v>3</v>
      </c>
      <c r="Y31" s="42" t="s">
        <v>3</v>
      </c>
      <c r="Z31" s="42" t="s">
        <v>3</v>
      </c>
      <c r="AA31" s="42" t="s">
        <v>3</v>
      </c>
      <c r="AB31" s="42" t="s">
        <v>3</v>
      </c>
      <c r="AC31" s="42" t="s">
        <v>3</v>
      </c>
      <c r="AD31" s="42" t="s">
        <v>3</v>
      </c>
      <c r="AE31" s="42" t="s">
        <v>3</v>
      </c>
      <c r="AF31" s="42" t="s">
        <v>3</v>
      </c>
      <c r="AG31" s="42" t="s">
        <v>3</v>
      </c>
      <c r="AH31" s="42" t="s">
        <v>3</v>
      </c>
      <c r="AI31" s="43" t="s">
        <v>62</v>
      </c>
      <c r="AJ31" s="43" t="s">
        <v>62</v>
      </c>
      <c r="AK31" s="43" t="s">
        <v>62</v>
      </c>
      <c r="AL31" s="43" t="s">
        <v>62</v>
      </c>
      <c r="AM31" s="138" t="s">
        <v>62</v>
      </c>
      <c r="AN31" s="42" t="s">
        <v>3</v>
      </c>
      <c r="AO31" s="42" t="s">
        <v>3</v>
      </c>
      <c r="AP31" s="42" t="s">
        <v>3</v>
      </c>
      <c r="AQ31" s="42" t="s">
        <v>3</v>
      </c>
      <c r="AR31" s="42" t="s">
        <v>3</v>
      </c>
      <c r="AS31" s="42" t="s">
        <v>3</v>
      </c>
      <c r="AT31" s="42" t="s">
        <v>3</v>
      </c>
      <c r="AU31" s="42" t="s">
        <v>3</v>
      </c>
      <c r="AV31" s="42" t="s">
        <v>3</v>
      </c>
      <c r="AW31" s="42" t="s">
        <v>3</v>
      </c>
      <c r="AX31" s="42" t="s">
        <v>3</v>
      </c>
      <c r="AY31" s="42" t="s">
        <v>3</v>
      </c>
      <c r="AZ31" s="42" t="s">
        <v>3</v>
      </c>
      <c r="BA31" s="42" t="s">
        <v>3</v>
      </c>
      <c r="BB31" s="42" t="s">
        <v>3</v>
      </c>
      <c r="BC31" s="42" t="s">
        <v>3</v>
      </c>
      <c r="BD31" s="42" t="s">
        <v>3</v>
      </c>
      <c r="BE31" s="42" t="s">
        <v>3</v>
      </c>
      <c r="BF31" s="42" t="s">
        <v>3</v>
      </c>
      <c r="BG31" s="42" t="s">
        <v>3</v>
      </c>
      <c r="BH31" s="42" t="s">
        <v>3</v>
      </c>
      <c r="BI31" s="42" t="s">
        <v>3</v>
      </c>
      <c r="BJ31" s="42" t="s">
        <v>3</v>
      </c>
      <c r="BK31" s="42" t="s">
        <v>3</v>
      </c>
      <c r="BL31" s="42" t="s">
        <v>3</v>
      </c>
      <c r="BM31" s="124" t="s">
        <v>3</v>
      </c>
      <c r="BN31" s="124" t="s">
        <v>3</v>
      </c>
      <c r="BO31" s="124" t="s">
        <v>3</v>
      </c>
      <c r="BP31" s="124" t="s">
        <v>3</v>
      </c>
      <c r="BQ31" s="124" t="s">
        <v>3</v>
      </c>
      <c r="BR31" s="124" t="s">
        <v>3</v>
      </c>
      <c r="BS31" s="124" t="s">
        <v>3</v>
      </c>
      <c r="BT31" s="124" t="s">
        <v>3</v>
      </c>
      <c r="BU31" s="42" t="s">
        <v>3</v>
      </c>
      <c r="BV31" s="42" t="s">
        <v>3</v>
      </c>
      <c r="BW31" s="42" t="s">
        <v>3</v>
      </c>
      <c r="BX31" s="42" t="s">
        <v>3</v>
      </c>
      <c r="BY31" s="42" t="s">
        <v>3</v>
      </c>
      <c r="BZ31" s="42" t="s">
        <v>3</v>
      </c>
      <c r="CA31" s="42" t="s">
        <v>3</v>
      </c>
      <c r="CB31" s="42" t="s">
        <v>3</v>
      </c>
      <c r="CC31" s="42" t="s">
        <v>3</v>
      </c>
      <c r="CD31" s="42" t="s">
        <v>3</v>
      </c>
      <c r="CE31" s="42" t="s">
        <v>3</v>
      </c>
      <c r="CF31" s="42" t="s">
        <v>3</v>
      </c>
      <c r="CG31" s="42" t="s">
        <v>3</v>
      </c>
      <c r="CH31" s="42" t="s">
        <v>3</v>
      </c>
      <c r="CI31" s="42" t="s">
        <v>3</v>
      </c>
      <c r="CJ31" s="42" t="s">
        <v>3</v>
      </c>
      <c r="CK31" s="42" t="s">
        <v>3</v>
      </c>
      <c r="CL31" s="42" t="s">
        <v>3</v>
      </c>
      <c r="CM31" s="42" t="s">
        <v>3</v>
      </c>
      <c r="CN31" s="42" t="s">
        <v>3</v>
      </c>
      <c r="CO31" s="43">
        <v>3000</v>
      </c>
      <c r="CP31" s="42" t="s">
        <v>17</v>
      </c>
      <c r="CQ31" s="42" t="s">
        <v>3</v>
      </c>
      <c r="CR31" s="42" t="s">
        <v>3</v>
      </c>
      <c r="CS31" s="42" t="s">
        <v>3</v>
      </c>
      <c r="CT31" s="42" t="s">
        <v>3</v>
      </c>
      <c r="CU31" s="42" t="s">
        <v>3</v>
      </c>
      <c r="CV31" s="42" t="s">
        <v>3</v>
      </c>
      <c r="CW31" s="42" t="s">
        <v>3</v>
      </c>
      <c r="CX31" s="42" t="s">
        <v>3</v>
      </c>
      <c r="CY31" s="42" t="s">
        <v>3</v>
      </c>
      <c r="CZ31" s="42" t="s">
        <v>3</v>
      </c>
      <c r="DA31" s="42" t="s">
        <v>3</v>
      </c>
      <c r="DB31" s="42" t="s">
        <v>3</v>
      </c>
      <c r="DC31" s="42" t="s">
        <v>3</v>
      </c>
      <c r="DD31" s="42" t="s">
        <v>3</v>
      </c>
      <c r="DE31" s="42" t="s">
        <v>3</v>
      </c>
      <c r="DF31" s="42" t="s">
        <v>3</v>
      </c>
      <c r="DG31" s="42" t="s">
        <v>3</v>
      </c>
      <c r="DH31" s="42" t="s">
        <v>3</v>
      </c>
      <c r="DI31" s="42" t="s">
        <v>3</v>
      </c>
      <c r="DJ31" s="42" t="s">
        <v>3</v>
      </c>
      <c r="DK31" s="42" t="s">
        <v>3</v>
      </c>
      <c r="DL31" s="42" t="s">
        <v>3</v>
      </c>
      <c r="DM31" s="42" t="s">
        <v>3</v>
      </c>
      <c r="DN31" s="42" t="s">
        <v>1046</v>
      </c>
    </row>
    <row r="32" spans="1:118" x14ac:dyDescent="0.35">
      <c r="A32" s="51" t="s">
        <v>3194</v>
      </c>
      <c r="B32" s="51">
        <v>3</v>
      </c>
      <c r="C32" s="42" t="s">
        <v>0</v>
      </c>
      <c r="D32" s="42" t="s">
        <v>24</v>
      </c>
      <c r="E32" s="42" t="s">
        <v>30</v>
      </c>
      <c r="F32" s="43" t="s">
        <v>14</v>
      </c>
      <c r="G32" s="42" t="s">
        <v>15</v>
      </c>
      <c r="H32" s="49" t="s">
        <v>941</v>
      </c>
      <c r="I32" s="42">
        <v>0</v>
      </c>
      <c r="J32" s="42">
        <v>1</v>
      </c>
      <c r="K32" s="42">
        <v>0</v>
      </c>
      <c r="L32" s="42">
        <v>0</v>
      </c>
      <c r="M32" s="42">
        <v>0</v>
      </c>
      <c r="N32" s="42">
        <v>1</v>
      </c>
      <c r="O32" s="42">
        <v>0</v>
      </c>
      <c r="P32" s="42">
        <v>0</v>
      </c>
      <c r="Q32" s="42" t="s">
        <v>3</v>
      </c>
      <c r="R32" s="42" t="s">
        <v>3</v>
      </c>
      <c r="S32" s="42" t="s">
        <v>3</v>
      </c>
      <c r="T32" s="42" t="s">
        <v>3</v>
      </c>
      <c r="U32" s="42" t="s">
        <v>3</v>
      </c>
      <c r="V32" s="42" t="s">
        <v>3</v>
      </c>
      <c r="W32" s="42" t="s">
        <v>3</v>
      </c>
      <c r="X32" s="42" t="s">
        <v>3</v>
      </c>
      <c r="Y32" s="42" t="s">
        <v>3</v>
      </c>
      <c r="Z32" s="42" t="s">
        <v>3</v>
      </c>
      <c r="AA32" s="42" t="s">
        <v>3</v>
      </c>
      <c r="AB32" s="42" t="s">
        <v>3</v>
      </c>
      <c r="AC32" s="42" t="s">
        <v>3</v>
      </c>
      <c r="AD32" s="42" t="s">
        <v>3</v>
      </c>
      <c r="AE32" s="42" t="s">
        <v>3</v>
      </c>
      <c r="AF32" s="42" t="s">
        <v>3</v>
      </c>
      <c r="AG32" s="42" t="s">
        <v>3</v>
      </c>
      <c r="AH32" s="42" t="s">
        <v>3</v>
      </c>
      <c r="AI32" s="43" t="s">
        <v>62</v>
      </c>
      <c r="AJ32" s="43">
        <v>30</v>
      </c>
      <c r="AK32" s="43" t="s">
        <v>62</v>
      </c>
      <c r="AL32" s="43" t="s">
        <v>62</v>
      </c>
      <c r="AM32" s="138" t="s">
        <v>62</v>
      </c>
      <c r="AN32" s="42" t="s">
        <v>33</v>
      </c>
      <c r="AO32" s="42" t="s">
        <v>976</v>
      </c>
      <c r="AP32" s="42">
        <v>0</v>
      </c>
      <c r="AQ32" s="42">
        <v>0</v>
      </c>
      <c r="AR32" s="42">
        <v>0</v>
      </c>
      <c r="AS32" s="42">
        <v>0</v>
      </c>
      <c r="AT32" s="42">
        <v>1</v>
      </c>
      <c r="AU32" s="42" t="s">
        <v>1008</v>
      </c>
      <c r="AV32" s="42">
        <v>0</v>
      </c>
      <c r="AW32" s="42">
        <v>0</v>
      </c>
      <c r="AX32" s="42">
        <v>0</v>
      </c>
      <c r="AY32" s="42">
        <v>0</v>
      </c>
      <c r="AZ32" s="42">
        <v>0</v>
      </c>
      <c r="BA32" s="42">
        <v>0</v>
      </c>
      <c r="BB32" s="42">
        <v>0</v>
      </c>
      <c r="BC32" s="42">
        <v>1</v>
      </c>
      <c r="BD32" s="42">
        <v>0</v>
      </c>
      <c r="BE32" s="42">
        <v>0</v>
      </c>
      <c r="BF32" s="42" t="s">
        <v>3</v>
      </c>
      <c r="BG32" s="42" t="s">
        <v>3</v>
      </c>
      <c r="BH32" s="42" t="s">
        <v>3</v>
      </c>
      <c r="BI32" s="42" t="s">
        <v>3</v>
      </c>
      <c r="BJ32" s="42" t="s">
        <v>3</v>
      </c>
      <c r="BK32" s="42" t="s">
        <v>3</v>
      </c>
      <c r="BL32" s="42" t="s">
        <v>3</v>
      </c>
      <c r="BM32" s="124" t="s">
        <v>3</v>
      </c>
      <c r="BN32" s="124" t="s">
        <v>3</v>
      </c>
      <c r="BO32" s="124" t="s">
        <v>3</v>
      </c>
      <c r="BP32" s="124" t="s">
        <v>3</v>
      </c>
      <c r="BQ32" s="124" t="s">
        <v>3</v>
      </c>
      <c r="BR32" s="124" t="s">
        <v>3</v>
      </c>
      <c r="BS32" s="124" t="s">
        <v>3</v>
      </c>
      <c r="BT32" s="124" t="s">
        <v>3</v>
      </c>
      <c r="BU32" s="42" t="s">
        <v>3</v>
      </c>
      <c r="BV32" s="42" t="s">
        <v>1046</v>
      </c>
      <c r="BW32" s="42" t="s">
        <v>3</v>
      </c>
      <c r="BX32" s="42" t="s">
        <v>3</v>
      </c>
      <c r="BY32" s="42" t="s">
        <v>3</v>
      </c>
      <c r="BZ32" s="42" t="s">
        <v>3</v>
      </c>
      <c r="CA32" s="42" t="s">
        <v>3</v>
      </c>
      <c r="CB32" s="42" t="s">
        <v>3</v>
      </c>
      <c r="CC32" s="42" t="s">
        <v>3</v>
      </c>
      <c r="CD32" s="42" t="s">
        <v>3</v>
      </c>
      <c r="CE32" s="42" t="s">
        <v>3</v>
      </c>
      <c r="CF32" s="42" t="s">
        <v>3</v>
      </c>
      <c r="CG32" s="42" t="s">
        <v>3</v>
      </c>
      <c r="CH32" s="42" t="s">
        <v>3</v>
      </c>
      <c r="CI32" s="42" t="s">
        <v>3</v>
      </c>
      <c r="CJ32" s="42" t="s">
        <v>3</v>
      </c>
      <c r="CK32" s="42" t="s">
        <v>3</v>
      </c>
      <c r="CL32" s="42" t="s">
        <v>3</v>
      </c>
      <c r="CM32" s="42" t="s">
        <v>3</v>
      </c>
      <c r="CN32" s="42" t="s">
        <v>3</v>
      </c>
      <c r="CO32" s="43" t="s">
        <v>62</v>
      </c>
      <c r="CP32" s="42" t="s">
        <v>3</v>
      </c>
      <c r="CQ32" s="42" t="s">
        <v>3</v>
      </c>
      <c r="CR32" s="42" t="s">
        <v>3</v>
      </c>
      <c r="CS32" s="42" t="s">
        <v>3</v>
      </c>
      <c r="CT32" s="42" t="s">
        <v>3</v>
      </c>
      <c r="CU32" s="42" t="s">
        <v>3</v>
      </c>
      <c r="CV32" s="42" t="s">
        <v>3</v>
      </c>
      <c r="CW32" s="42" t="s">
        <v>3</v>
      </c>
      <c r="CX32" s="42" t="s">
        <v>3</v>
      </c>
      <c r="CY32" s="42" t="s">
        <v>3</v>
      </c>
      <c r="CZ32" s="42" t="s">
        <v>3</v>
      </c>
      <c r="DA32" s="42" t="s">
        <v>3</v>
      </c>
      <c r="DB32" s="42" t="s">
        <v>3</v>
      </c>
      <c r="DC32" s="42" t="s">
        <v>3</v>
      </c>
      <c r="DD32" s="42" t="s">
        <v>3</v>
      </c>
      <c r="DE32" s="42" t="s">
        <v>3</v>
      </c>
      <c r="DF32" s="42" t="s">
        <v>3</v>
      </c>
      <c r="DG32" s="42" t="s">
        <v>3</v>
      </c>
      <c r="DH32" s="42" t="s">
        <v>3</v>
      </c>
      <c r="DI32" s="42" t="s">
        <v>3</v>
      </c>
      <c r="DJ32" s="42" t="s">
        <v>3</v>
      </c>
      <c r="DK32" s="42" t="s">
        <v>3</v>
      </c>
      <c r="DL32" s="42" t="s">
        <v>3</v>
      </c>
      <c r="DM32" s="42" t="s">
        <v>3</v>
      </c>
      <c r="DN32" s="42" t="s">
        <v>3</v>
      </c>
    </row>
    <row r="33" spans="1:118" x14ac:dyDescent="0.35">
      <c r="A33" s="51" t="s">
        <v>3198</v>
      </c>
      <c r="B33" s="51">
        <v>3</v>
      </c>
      <c r="C33" s="42" t="s">
        <v>0</v>
      </c>
      <c r="D33" s="42" t="s">
        <v>24</v>
      </c>
      <c r="E33" s="42" t="s">
        <v>30</v>
      </c>
      <c r="F33" s="43" t="s">
        <v>725</v>
      </c>
      <c r="G33" s="42" t="s">
        <v>15</v>
      </c>
      <c r="H33" s="49" t="s">
        <v>3</v>
      </c>
      <c r="I33" s="42" t="s">
        <v>3</v>
      </c>
      <c r="J33" s="42" t="s">
        <v>3</v>
      </c>
      <c r="K33" s="42" t="s">
        <v>3</v>
      </c>
      <c r="L33" s="42" t="s">
        <v>3</v>
      </c>
      <c r="M33" s="42" t="s">
        <v>3</v>
      </c>
      <c r="N33" s="42" t="s">
        <v>3</v>
      </c>
      <c r="O33" s="42" t="s">
        <v>3</v>
      </c>
      <c r="P33" s="42" t="s">
        <v>3</v>
      </c>
      <c r="Q33" s="42" t="s">
        <v>3</v>
      </c>
      <c r="R33" s="42" t="s">
        <v>3</v>
      </c>
      <c r="S33" s="42" t="s">
        <v>3</v>
      </c>
      <c r="T33" s="42" t="s">
        <v>3</v>
      </c>
      <c r="U33" s="42" t="s">
        <v>3</v>
      </c>
      <c r="V33" s="42" t="s">
        <v>3</v>
      </c>
      <c r="W33" s="42" t="s">
        <v>3</v>
      </c>
      <c r="X33" s="42" t="s">
        <v>3</v>
      </c>
      <c r="Y33" s="42" t="s">
        <v>3</v>
      </c>
      <c r="Z33" s="42" t="s">
        <v>3</v>
      </c>
      <c r="AA33" s="42" t="s">
        <v>3</v>
      </c>
      <c r="AB33" s="42" t="s">
        <v>3</v>
      </c>
      <c r="AC33" s="42" t="s">
        <v>3</v>
      </c>
      <c r="AD33" s="42" t="s">
        <v>3</v>
      </c>
      <c r="AE33" s="42" t="s">
        <v>3</v>
      </c>
      <c r="AF33" s="42" t="s">
        <v>3</v>
      </c>
      <c r="AG33" s="42" t="s">
        <v>3</v>
      </c>
      <c r="AH33" s="42" t="s">
        <v>3</v>
      </c>
      <c r="AI33" s="43" t="s">
        <v>62</v>
      </c>
      <c r="AJ33" s="43" t="s">
        <v>62</v>
      </c>
      <c r="AK33" s="43" t="s">
        <v>62</v>
      </c>
      <c r="AL33" s="43" t="s">
        <v>62</v>
      </c>
      <c r="AM33" s="138" t="s">
        <v>62</v>
      </c>
      <c r="AN33" s="42" t="s">
        <v>3</v>
      </c>
      <c r="AO33" s="42" t="s">
        <v>3</v>
      </c>
      <c r="AP33" s="42" t="s">
        <v>3</v>
      </c>
      <c r="AQ33" s="42" t="s">
        <v>3</v>
      </c>
      <c r="AR33" s="42" t="s">
        <v>3</v>
      </c>
      <c r="AS33" s="42" t="s">
        <v>3</v>
      </c>
      <c r="AT33" s="42" t="s">
        <v>3</v>
      </c>
      <c r="AU33" s="42" t="s">
        <v>3</v>
      </c>
      <c r="AV33" s="42" t="s">
        <v>3</v>
      </c>
      <c r="AW33" s="42" t="s">
        <v>3</v>
      </c>
      <c r="AX33" s="42" t="s">
        <v>3</v>
      </c>
      <c r="AY33" s="42" t="s">
        <v>3</v>
      </c>
      <c r="AZ33" s="42" t="s">
        <v>3</v>
      </c>
      <c r="BA33" s="42" t="s">
        <v>3</v>
      </c>
      <c r="BB33" s="42" t="s">
        <v>3</v>
      </c>
      <c r="BC33" s="42" t="s">
        <v>3</v>
      </c>
      <c r="BD33" s="42" t="s">
        <v>3</v>
      </c>
      <c r="BE33" s="42" t="s">
        <v>3</v>
      </c>
      <c r="BF33" s="42" t="s">
        <v>3</v>
      </c>
      <c r="BG33" s="42" t="s">
        <v>3</v>
      </c>
      <c r="BH33" s="42" t="s">
        <v>3</v>
      </c>
      <c r="BI33" s="42" t="s">
        <v>3</v>
      </c>
      <c r="BJ33" s="42" t="s">
        <v>3</v>
      </c>
      <c r="BK33" s="42" t="s">
        <v>3</v>
      </c>
      <c r="BL33" s="42" t="s">
        <v>3</v>
      </c>
      <c r="BM33" s="124" t="s">
        <v>3</v>
      </c>
      <c r="BN33" s="124" t="s">
        <v>3</v>
      </c>
      <c r="BO33" s="124" t="s">
        <v>3</v>
      </c>
      <c r="BP33" s="124" t="s">
        <v>3</v>
      </c>
      <c r="BQ33" s="124" t="s">
        <v>3</v>
      </c>
      <c r="BR33" s="124" t="s">
        <v>3</v>
      </c>
      <c r="BS33" s="124" t="s">
        <v>3</v>
      </c>
      <c r="BT33" s="124" t="s">
        <v>3</v>
      </c>
      <c r="BU33" s="42" t="s">
        <v>3</v>
      </c>
      <c r="BV33" s="42" t="s">
        <v>3</v>
      </c>
      <c r="BW33" s="42" t="s">
        <v>3</v>
      </c>
      <c r="BX33" s="42" t="s">
        <v>3</v>
      </c>
      <c r="BY33" s="42" t="s">
        <v>3</v>
      </c>
      <c r="BZ33" s="42" t="s">
        <v>3</v>
      </c>
      <c r="CA33" s="42" t="s">
        <v>3</v>
      </c>
      <c r="CB33" s="42" t="s">
        <v>3</v>
      </c>
      <c r="CC33" s="42" t="s">
        <v>3</v>
      </c>
      <c r="CD33" s="42" t="s">
        <v>3</v>
      </c>
      <c r="CE33" s="42" t="s">
        <v>3</v>
      </c>
      <c r="CF33" s="42" t="s">
        <v>3</v>
      </c>
      <c r="CG33" s="42" t="s">
        <v>3</v>
      </c>
      <c r="CH33" s="42" t="s">
        <v>3</v>
      </c>
      <c r="CI33" s="42" t="s">
        <v>3</v>
      </c>
      <c r="CJ33" s="42" t="s">
        <v>3</v>
      </c>
      <c r="CK33" s="42" t="s">
        <v>3</v>
      </c>
      <c r="CL33" s="42" t="s">
        <v>3</v>
      </c>
      <c r="CM33" s="42" t="s">
        <v>3</v>
      </c>
      <c r="CN33" s="42" t="s">
        <v>3</v>
      </c>
      <c r="CO33" s="43">
        <v>4000</v>
      </c>
      <c r="CP33" s="42" t="s">
        <v>17</v>
      </c>
      <c r="CQ33" s="42" t="s">
        <v>3</v>
      </c>
      <c r="CR33" s="42" t="s">
        <v>3</v>
      </c>
      <c r="CS33" s="42" t="s">
        <v>3</v>
      </c>
      <c r="CT33" s="42" t="s">
        <v>3</v>
      </c>
      <c r="CU33" s="42" t="s">
        <v>3</v>
      </c>
      <c r="CV33" s="42" t="s">
        <v>3</v>
      </c>
      <c r="CW33" s="42" t="s">
        <v>3</v>
      </c>
      <c r="CX33" s="42" t="s">
        <v>3</v>
      </c>
      <c r="CY33" s="42" t="s">
        <v>3</v>
      </c>
      <c r="CZ33" s="42" t="s">
        <v>3</v>
      </c>
      <c r="DA33" s="42" t="s">
        <v>3</v>
      </c>
      <c r="DB33" s="42" t="s">
        <v>3</v>
      </c>
      <c r="DC33" s="42" t="s">
        <v>3</v>
      </c>
      <c r="DD33" s="42" t="s">
        <v>3</v>
      </c>
      <c r="DE33" s="42" t="s">
        <v>3</v>
      </c>
      <c r="DF33" s="42" t="s">
        <v>3</v>
      </c>
      <c r="DG33" s="42" t="s">
        <v>3</v>
      </c>
      <c r="DH33" s="42" t="s">
        <v>3</v>
      </c>
      <c r="DI33" s="42" t="s">
        <v>3</v>
      </c>
      <c r="DJ33" s="42" t="s">
        <v>3</v>
      </c>
      <c r="DK33" s="42" t="s">
        <v>3</v>
      </c>
      <c r="DL33" s="42" t="s">
        <v>3</v>
      </c>
      <c r="DM33" s="42" t="s">
        <v>3</v>
      </c>
      <c r="DN33" s="42" t="s">
        <v>1046</v>
      </c>
    </row>
    <row r="34" spans="1:118" x14ac:dyDescent="0.35">
      <c r="A34" s="51" t="s">
        <v>2463</v>
      </c>
      <c r="B34" s="51">
        <v>3</v>
      </c>
      <c r="C34" s="42" t="s">
        <v>0</v>
      </c>
      <c r="D34" s="42" t="s">
        <v>24</v>
      </c>
      <c r="E34" s="42" t="s">
        <v>30</v>
      </c>
      <c r="F34" s="43" t="s">
        <v>14</v>
      </c>
      <c r="G34" s="42" t="s">
        <v>15</v>
      </c>
      <c r="H34" s="49" t="s">
        <v>941</v>
      </c>
      <c r="I34" s="42">
        <v>1</v>
      </c>
      <c r="J34" s="42">
        <v>0</v>
      </c>
      <c r="K34" s="42">
        <v>0</v>
      </c>
      <c r="L34" s="42">
        <v>0</v>
      </c>
      <c r="M34" s="42">
        <v>1</v>
      </c>
      <c r="N34" s="42">
        <v>0</v>
      </c>
      <c r="O34" s="42">
        <v>0</v>
      </c>
      <c r="P34" s="42">
        <v>0</v>
      </c>
      <c r="Q34" s="42" t="s">
        <v>3</v>
      </c>
      <c r="R34" s="42" t="s">
        <v>3</v>
      </c>
      <c r="S34" s="42" t="s">
        <v>3</v>
      </c>
      <c r="T34" s="42" t="s">
        <v>3</v>
      </c>
      <c r="U34" s="42" t="s">
        <v>3</v>
      </c>
      <c r="V34" s="42" t="s">
        <v>3</v>
      </c>
      <c r="W34" s="42" t="s">
        <v>3</v>
      </c>
      <c r="X34" s="42" t="s">
        <v>3</v>
      </c>
      <c r="Y34" s="42" t="s">
        <v>3</v>
      </c>
      <c r="Z34" s="42" t="s">
        <v>3</v>
      </c>
      <c r="AA34" s="42" t="s">
        <v>3</v>
      </c>
      <c r="AB34" s="42" t="s">
        <v>3</v>
      </c>
      <c r="AC34" s="42" t="s">
        <v>3</v>
      </c>
      <c r="AD34" s="42" t="s">
        <v>3</v>
      </c>
      <c r="AE34" s="42" t="s">
        <v>3</v>
      </c>
      <c r="AF34" s="42" t="s">
        <v>3</v>
      </c>
      <c r="AG34" s="42" t="s">
        <v>3</v>
      </c>
      <c r="AH34" s="42" t="s">
        <v>3</v>
      </c>
      <c r="AI34" s="43">
        <v>40</v>
      </c>
      <c r="AJ34" s="43" t="s">
        <v>62</v>
      </c>
      <c r="AK34" s="43" t="s">
        <v>62</v>
      </c>
      <c r="AL34" s="43" t="s">
        <v>62</v>
      </c>
      <c r="AM34" s="138" t="s">
        <v>62</v>
      </c>
      <c r="AN34" s="42" t="s">
        <v>132</v>
      </c>
      <c r="AO34" s="42" t="s">
        <v>3</v>
      </c>
      <c r="AP34" s="42" t="s">
        <v>3</v>
      </c>
      <c r="AQ34" s="42" t="s">
        <v>3</v>
      </c>
      <c r="AR34" s="42" t="s">
        <v>3</v>
      </c>
      <c r="AS34" s="42" t="s">
        <v>3</v>
      </c>
      <c r="AT34" s="42" t="s">
        <v>3</v>
      </c>
      <c r="AU34" s="42" t="s">
        <v>3</v>
      </c>
      <c r="AV34" s="42" t="s">
        <v>3</v>
      </c>
      <c r="AW34" s="42" t="s">
        <v>3</v>
      </c>
      <c r="AX34" s="42" t="s">
        <v>3</v>
      </c>
      <c r="AY34" s="42" t="s">
        <v>3</v>
      </c>
      <c r="AZ34" s="42" t="s">
        <v>3</v>
      </c>
      <c r="BA34" s="42" t="s">
        <v>3</v>
      </c>
      <c r="BB34" s="42" t="s">
        <v>3</v>
      </c>
      <c r="BC34" s="42" t="s">
        <v>3</v>
      </c>
      <c r="BD34" s="42" t="s">
        <v>3</v>
      </c>
      <c r="BE34" s="42" t="s">
        <v>3</v>
      </c>
      <c r="BF34" s="42" t="s">
        <v>3</v>
      </c>
      <c r="BG34" s="42" t="s">
        <v>968</v>
      </c>
      <c r="BH34" s="42">
        <v>1</v>
      </c>
      <c r="BI34" s="42">
        <v>0</v>
      </c>
      <c r="BJ34" s="42">
        <v>0</v>
      </c>
      <c r="BK34" s="42">
        <v>0</v>
      </c>
      <c r="BL34" s="42" t="s">
        <v>34</v>
      </c>
      <c r="BM34" s="124">
        <v>0</v>
      </c>
      <c r="BN34" s="124">
        <v>0</v>
      </c>
      <c r="BO34" s="124">
        <v>0</v>
      </c>
      <c r="BP34" s="124">
        <v>0</v>
      </c>
      <c r="BQ34" s="124">
        <v>0</v>
      </c>
      <c r="BR34" s="124">
        <v>0</v>
      </c>
      <c r="BS34" s="124">
        <v>1</v>
      </c>
      <c r="BT34" s="124">
        <v>0</v>
      </c>
      <c r="BU34" s="42" t="s">
        <v>2465</v>
      </c>
      <c r="BV34" s="42" t="s">
        <v>1046</v>
      </c>
      <c r="BW34" s="42" t="s">
        <v>3</v>
      </c>
      <c r="BX34" s="42" t="s">
        <v>3</v>
      </c>
      <c r="BY34" s="42" t="s">
        <v>3</v>
      </c>
      <c r="BZ34" s="42" t="s">
        <v>3</v>
      </c>
      <c r="CA34" s="42" t="s">
        <v>3</v>
      </c>
      <c r="CB34" s="42" t="s">
        <v>3</v>
      </c>
      <c r="CC34" s="42" t="s">
        <v>3</v>
      </c>
      <c r="CD34" s="42" t="s">
        <v>3</v>
      </c>
      <c r="CE34" s="42" t="s">
        <v>3</v>
      </c>
      <c r="CF34" s="42" t="s">
        <v>3</v>
      </c>
      <c r="CG34" s="42" t="s">
        <v>3</v>
      </c>
      <c r="CH34" s="42" t="s">
        <v>3</v>
      </c>
      <c r="CI34" s="42" t="s">
        <v>3</v>
      </c>
      <c r="CJ34" s="42" t="s">
        <v>3</v>
      </c>
      <c r="CK34" s="42" t="s">
        <v>3</v>
      </c>
      <c r="CL34" s="42" t="s">
        <v>3</v>
      </c>
      <c r="CM34" s="42" t="s">
        <v>3</v>
      </c>
      <c r="CN34" s="42" t="s">
        <v>3</v>
      </c>
      <c r="CO34" s="43" t="s">
        <v>62</v>
      </c>
      <c r="CP34" s="42" t="s">
        <v>3</v>
      </c>
      <c r="CQ34" s="42" t="s">
        <v>3</v>
      </c>
      <c r="CR34" s="42" t="s">
        <v>3</v>
      </c>
      <c r="CS34" s="42" t="s">
        <v>3</v>
      </c>
      <c r="CT34" s="42" t="s">
        <v>3</v>
      </c>
      <c r="CU34" s="42" t="s">
        <v>3</v>
      </c>
      <c r="CV34" s="42" t="s">
        <v>3</v>
      </c>
      <c r="CW34" s="42" t="s">
        <v>3</v>
      </c>
      <c r="CX34" s="42" t="s">
        <v>3</v>
      </c>
      <c r="CY34" s="42" t="s">
        <v>3</v>
      </c>
      <c r="CZ34" s="42" t="s">
        <v>3</v>
      </c>
      <c r="DA34" s="42" t="s">
        <v>3</v>
      </c>
      <c r="DB34" s="42" t="s">
        <v>3</v>
      </c>
      <c r="DC34" s="42" t="s">
        <v>3</v>
      </c>
      <c r="DD34" s="42" t="s">
        <v>3</v>
      </c>
      <c r="DE34" s="42" t="s">
        <v>3</v>
      </c>
      <c r="DF34" s="42" t="s">
        <v>3</v>
      </c>
      <c r="DG34" s="42" t="s">
        <v>3</v>
      </c>
      <c r="DH34" s="42" t="s">
        <v>3</v>
      </c>
      <c r="DI34" s="42" t="s">
        <v>3</v>
      </c>
      <c r="DJ34" s="42" t="s">
        <v>3</v>
      </c>
      <c r="DK34" s="42" t="s">
        <v>3</v>
      </c>
      <c r="DL34" s="42" t="s">
        <v>3</v>
      </c>
      <c r="DM34" s="42" t="s">
        <v>3</v>
      </c>
      <c r="DN34" s="42" t="s">
        <v>3</v>
      </c>
    </row>
    <row r="35" spans="1:118" x14ac:dyDescent="0.35">
      <c r="A35" s="51" t="s">
        <v>3204</v>
      </c>
      <c r="B35" s="51">
        <v>3</v>
      </c>
      <c r="C35" s="42" t="s">
        <v>0</v>
      </c>
      <c r="D35" s="42" t="s">
        <v>24</v>
      </c>
      <c r="E35" s="42" t="s">
        <v>30</v>
      </c>
      <c r="F35" s="43" t="s">
        <v>14</v>
      </c>
      <c r="G35" s="42" t="s">
        <v>15</v>
      </c>
      <c r="H35" s="49" t="s">
        <v>941</v>
      </c>
      <c r="I35" s="42">
        <v>1</v>
      </c>
      <c r="J35" s="42">
        <v>0</v>
      </c>
      <c r="K35" s="42">
        <v>0</v>
      </c>
      <c r="L35" s="42">
        <v>0</v>
      </c>
      <c r="M35" s="42">
        <v>1</v>
      </c>
      <c r="N35" s="42">
        <v>0</v>
      </c>
      <c r="O35" s="42">
        <v>0</v>
      </c>
      <c r="P35" s="42">
        <v>0</v>
      </c>
      <c r="Q35" s="42" t="s">
        <v>3</v>
      </c>
      <c r="R35" s="42" t="s">
        <v>3</v>
      </c>
      <c r="S35" s="42" t="s">
        <v>3</v>
      </c>
      <c r="T35" s="42" t="s">
        <v>3</v>
      </c>
      <c r="U35" s="42" t="s">
        <v>3</v>
      </c>
      <c r="V35" s="42" t="s">
        <v>3</v>
      </c>
      <c r="W35" s="42" t="s">
        <v>3</v>
      </c>
      <c r="X35" s="42" t="s">
        <v>3</v>
      </c>
      <c r="Y35" s="42" t="s">
        <v>3</v>
      </c>
      <c r="Z35" s="42" t="s">
        <v>3</v>
      </c>
      <c r="AA35" s="42" t="s">
        <v>3</v>
      </c>
      <c r="AB35" s="42" t="s">
        <v>3</v>
      </c>
      <c r="AC35" s="42" t="s">
        <v>3</v>
      </c>
      <c r="AD35" s="42" t="s">
        <v>3</v>
      </c>
      <c r="AE35" s="42" t="s">
        <v>3</v>
      </c>
      <c r="AF35" s="42" t="s">
        <v>3</v>
      </c>
      <c r="AG35" s="42" t="s">
        <v>3</v>
      </c>
      <c r="AH35" s="42" t="s">
        <v>3</v>
      </c>
      <c r="AI35" s="43">
        <v>50</v>
      </c>
      <c r="AJ35" s="43" t="s">
        <v>62</v>
      </c>
      <c r="AK35" s="43" t="s">
        <v>62</v>
      </c>
      <c r="AL35" s="43" t="s">
        <v>62</v>
      </c>
      <c r="AM35" s="138" t="s">
        <v>62</v>
      </c>
      <c r="AN35" s="42" t="s">
        <v>17</v>
      </c>
      <c r="AO35" s="42" t="s">
        <v>3</v>
      </c>
      <c r="AP35" s="42" t="s">
        <v>3</v>
      </c>
      <c r="AQ35" s="42" t="s">
        <v>3</v>
      </c>
      <c r="AR35" s="42" t="s">
        <v>3</v>
      </c>
      <c r="AS35" s="42" t="s">
        <v>3</v>
      </c>
      <c r="AT35" s="42" t="s">
        <v>3</v>
      </c>
      <c r="AU35" s="42" t="s">
        <v>3</v>
      </c>
      <c r="AV35" s="42" t="s">
        <v>3</v>
      </c>
      <c r="AW35" s="42" t="s">
        <v>3</v>
      </c>
      <c r="AX35" s="42" t="s">
        <v>3</v>
      </c>
      <c r="AY35" s="42" t="s">
        <v>3</v>
      </c>
      <c r="AZ35" s="42" t="s">
        <v>3</v>
      </c>
      <c r="BA35" s="42" t="s">
        <v>3</v>
      </c>
      <c r="BB35" s="42" t="s">
        <v>3</v>
      </c>
      <c r="BC35" s="42" t="s">
        <v>3</v>
      </c>
      <c r="BD35" s="42" t="s">
        <v>3</v>
      </c>
      <c r="BE35" s="42" t="s">
        <v>3</v>
      </c>
      <c r="BF35" s="42" t="s">
        <v>3</v>
      </c>
      <c r="BG35" s="42" t="s">
        <v>3</v>
      </c>
      <c r="BH35" s="42" t="s">
        <v>3</v>
      </c>
      <c r="BI35" s="42" t="s">
        <v>3</v>
      </c>
      <c r="BJ35" s="42" t="s">
        <v>3</v>
      </c>
      <c r="BK35" s="42" t="s">
        <v>3</v>
      </c>
      <c r="BL35" s="42" t="s">
        <v>3</v>
      </c>
      <c r="BM35" s="124" t="s">
        <v>3</v>
      </c>
      <c r="BN35" s="124" t="s">
        <v>3</v>
      </c>
      <c r="BO35" s="124" t="s">
        <v>3</v>
      </c>
      <c r="BP35" s="124" t="s">
        <v>3</v>
      </c>
      <c r="BQ35" s="124" t="s">
        <v>3</v>
      </c>
      <c r="BR35" s="124" t="s">
        <v>3</v>
      </c>
      <c r="BS35" s="124" t="s">
        <v>3</v>
      </c>
      <c r="BT35" s="124" t="s">
        <v>3</v>
      </c>
      <c r="BU35" s="42" t="s">
        <v>3</v>
      </c>
      <c r="BV35" s="42" t="s">
        <v>1046</v>
      </c>
      <c r="BW35" s="42" t="s">
        <v>3</v>
      </c>
      <c r="BX35" s="42" t="s">
        <v>3</v>
      </c>
      <c r="BY35" s="42" t="s">
        <v>3</v>
      </c>
      <c r="BZ35" s="42" t="s">
        <v>3</v>
      </c>
      <c r="CA35" s="42" t="s">
        <v>3</v>
      </c>
      <c r="CB35" s="42" t="s">
        <v>3</v>
      </c>
      <c r="CC35" s="42" t="s">
        <v>3</v>
      </c>
      <c r="CD35" s="42" t="s">
        <v>3</v>
      </c>
      <c r="CE35" s="42" t="s">
        <v>3</v>
      </c>
      <c r="CF35" s="42" t="s">
        <v>3</v>
      </c>
      <c r="CG35" s="42" t="s">
        <v>3</v>
      </c>
      <c r="CH35" s="42" t="s">
        <v>3</v>
      </c>
      <c r="CI35" s="42" t="s">
        <v>3</v>
      </c>
      <c r="CJ35" s="42" t="s">
        <v>3</v>
      </c>
      <c r="CK35" s="42" t="s">
        <v>3</v>
      </c>
      <c r="CL35" s="42" t="s">
        <v>3</v>
      </c>
      <c r="CM35" s="42" t="s">
        <v>3</v>
      </c>
      <c r="CN35" s="42" t="s">
        <v>3</v>
      </c>
      <c r="CO35" s="43" t="s">
        <v>62</v>
      </c>
      <c r="CP35" s="42" t="s">
        <v>3</v>
      </c>
      <c r="CQ35" s="42" t="s">
        <v>3</v>
      </c>
      <c r="CR35" s="42" t="s">
        <v>3</v>
      </c>
      <c r="CS35" s="42" t="s">
        <v>3</v>
      </c>
      <c r="CT35" s="42" t="s">
        <v>3</v>
      </c>
      <c r="CU35" s="42" t="s">
        <v>3</v>
      </c>
      <c r="CV35" s="42" t="s">
        <v>3</v>
      </c>
      <c r="CW35" s="42" t="s">
        <v>3</v>
      </c>
      <c r="CX35" s="42" t="s">
        <v>3</v>
      </c>
      <c r="CY35" s="42" t="s">
        <v>3</v>
      </c>
      <c r="CZ35" s="42" t="s">
        <v>3</v>
      </c>
      <c r="DA35" s="42" t="s">
        <v>3</v>
      </c>
      <c r="DB35" s="42" t="s">
        <v>3</v>
      </c>
      <c r="DC35" s="42" t="s">
        <v>3</v>
      </c>
      <c r="DD35" s="42" t="s">
        <v>3</v>
      </c>
      <c r="DE35" s="42" t="s">
        <v>3</v>
      </c>
      <c r="DF35" s="42" t="s">
        <v>3</v>
      </c>
      <c r="DG35" s="42" t="s">
        <v>3</v>
      </c>
      <c r="DH35" s="42" t="s">
        <v>3</v>
      </c>
      <c r="DI35" s="42" t="s">
        <v>3</v>
      </c>
      <c r="DJ35" s="42" t="s">
        <v>3</v>
      </c>
      <c r="DK35" s="42" t="s">
        <v>3</v>
      </c>
      <c r="DL35" s="42" t="s">
        <v>3</v>
      </c>
      <c r="DM35" s="42" t="s">
        <v>3</v>
      </c>
      <c r="DN35" s="42" t="s">
        <v>3</v>
      </c>
    </row>
    <row r="36" spans="1:118" x14ac:dyDescent="0.35">
      <c r="A36" s="51" t="s">
        <v>3209</v>
      </c>
      <c r="B36" s="51">
        <v>3</v>
      </c>
      <c r="C36" s="42" t="s">
        <v>0</v>
      </c>
      <c r="D36" s="42" t="s">
        <v>24</v>
      </c>
      <c r="E36" s="42" t="s">
        <v>30</v>
      </c>
      <c r="F36" s="43" t="s">
        <v>14</v>
      </c>
      <c r="G36" s="42" t="s">
        <v>15</v>
      </c>
      <c r="H36" s="49" t="s">
        <v>941</v>
      </c>
      <c r="I36" s="42">
        <v>1</v>
      </c>
      <c r="J36" s="42">
        <v>0</v>
      </c>
      <c r="K36" s="42">
        <v>0</v>
      </c>
      <c r="L36" s="42">
        <v>0</v>
      </c>
      <c r="M36" s="42">
        <v>1</v>
      </c>
      <c r="N36" s="42">
        <v>0</v>
      </c>
      <c r="O36" s="42">
        <v>0</v>
      </c>
      <c r="P36" s="42">
        <v>0</v>
      </c>
      <c r="Q36" s="42" t="s">
        <v>3</v>
      </c>
      <c r="R36" s="42" t="s">
        <v>3</v>
      </c>
      <c r="S36" s="42" t="s">
        <v>3</v>
      </c>
      <c r="T36" s="42" t="s">
        <v>3</v>
      </c>
      <c r="U36" s="42" t="s">
        <v>3</v>
      </c>
      <c r="V36" s="42" t="s">
        <v>3</v>
      </c>
      <c r="W36" s="42" t="s">
        <v>3</v>
      </c>
      <c r="X36" s="42" t="s">
        <v>3</v>
      </c>
      <c r="Y36" s="42" t="s">
        <v>3</v>
      </c>
      <c r="Z36" s="42" t="s">
        <v>3</v>
      </c>
      <c r="AA36" s="42" t="s">
        <v>3</v>
      </c>
      <c r="AB36" s="42" t="s">
        <v>3</v>
      </c>
      <c r="AC36" s="42" t="s">
        <v>3</v>
      </c>
      <c r="AD36" s="42" t="s">
        <v>3</v>
      </c>
      <c r="AE36" s="42" t="s">
        <v>3</v>
      </c>
      <c r="AF36" s="42" t="s">
        <v>3</v>
      </c>
      <c r="AG36" s="42" t="s">
        <v>3</v>
      </c>
      <c r="AH36" s="42" t="s">
        <v>3</v>
      </c>
      <c r="AI36" s="43">
        <v>50</v>
      </c>
      <c r="AJ36" s="43" t="s">
        <v>62</v>
      </c>
      <c r="AK36" s="43" t="s">
        <v>62</v>
      </c>
      <c r="AL36" s="43" t="s">
        <v>62</v>
      </c>
      <c r="AM36" s="138" t="s">
        <v>62</v>
      </c>
      <c r="AN36" s="42" t="s">
        <v>17</v>
      </c>
      <c r="AO36" s="42" t="s">
        <v>3</v>
      </c>
      <c r="AP36" s="42" t="s">
        <v>3</v>
      </c>
      <c r="AQ36" s="42" t="s">
        <v>3</v>
      </c>
      <c r="AR36" s="42" t="s">
        <v>3</v>
      </c>
      <c r="AS36" s="42" t="s">
        <v>3</v>
      </c>
      <c r="AT36" s="42" t="s">
        <v>3</v>
      </c>
      <c r="AU36" s="42" t="s">
        <v>3</v>
      </c>
      <c r="AV36" s="42" t="s">
        <v>3</v>
      </c>
      <c r="AW36" s="42" t="s">
        <v>3</v>
      </c>
      <c r="AX36" s="42" t="s">
        <v>3</v>
      </c>
      <c r="AY36" s="42" t="s">
        <v>3</v>
      </c>
      <c r="AZ36" s="42" t="s">
        <v>3</v>
      </c>
      <c r="BA36" s="42" t="s">
        <v>3</v>
      </c>
      <c r="BB36" s="42" t="s">
        <v>3</v>
      </c>
      <c r="BC36" s="42" t="s">
        <v>3</v>
      </c>
      <c r="BD36" s="42" t="s">
        <v>3</v>
      </c>
      <c r="BE36" s="42" t="s">
        <v>3</v>
      </c>
      <c r="BF36" s="42" t="s">
        <v>3</v>
      </c>
      <c r="BG36" s="42" t="s">
        <v>3</v>
      </c>
      <c r="BH36" s="42" t="s">
        <v>3</v>
      </c>
      <c r="BI36" s="42" t="s">
        <v>3</v>
      </c>
      <c r="BJ36" s="42" t="s">
        <v>3</v>
      </c>
      <c r="BK36" s="42" t="s">
        <v>3</v>
      </c>
      <c r="BL36" s="42" t="s">
        <v>3</v>
      </c>
      <c r="BM36" s="124" t="s">
        <v>3</v>
      </c>
      <c r="BN36" s="124" t="s">
        <v>3</v>
      </c>
      <c r="BO36" s="124" t="s">
        <v>3</v>
      </c>
      <c r="BP36" s="124" t="s">
        <v>3</v>
      </c>
      <c r="BQ36" s="124" t="s">
        <v>3</v>
      </c>
      <c r="BR36" s="124" t="s">
        <v>3</v>
      </c>
      <c r="BS36" s="124" t="s">
        <v>3</v>
      </c>
      <c r="BT36" s="124" t="s">
        <v>3</v>
      </c>
      <c r="BU36" s="42" t="s">
        <v>3</v>
      </c>
      <c r="BV36" s="42" t="s">
        <v>1046</v>
      </c>
      <c r="BW36" s="42" t="s">
        <v>3</v>
      </c>
      <c r="BX36" s="42" t="s">
        <v>3</v>
      </c>
      <c r="BY36" s="42" t="s">
        <v>3</v>
      </c>
      <c r="BZ36" s="42" t="s">
        <v>3</v>
      </c>
      <c r="CA36" s="42" t="s">
        <v>3</v>
      </c>
      <c r="CB36" s="42" t="s">
        <v>3</v>
      </c>
      <c r="CC36" s="42" t="s">
        <v>3</v>
      </c>
      <c r="CD36" s="42" t="s">
        <v>3</v>
      </c>
      <c r="CE36" s="42" t="s">
        <v>3</v>
      </c>
      <c r="CF36" s="42" t="s">
        <v>3</v>
      </c>
      <c r="CG36" s="42" t="s">
        <v>3</v>
      </c>
      <c r="CH36" s="42" t="s">
        <v>3</v>
      </c>
      <c r="CI36" s="42" t="s">
        <v>3</v>
      </c>
      <c r="CJ36" s="42" t="s">
        <v>3</v>
      </c>
      <c r="CK36" s="42" t="s">
        <v>3</v>
      </c>
      <c r="CL36" s="42" t="s">
        <v>3</v>
      </c>
      <c r="CM36" s="42" t="s">
        <v>3</v>
      </c>
      <c r="CN36" s="42" t="s">
        <v>3</v>
      </c>
      <c r="CO36" s="43" t="s">
        <v>62</v>
      </c>
      <c r="CP36" s="42" t="s">
        <v>3</v>
      </c>
      <c r="CQ36" s="42" t="s">
        <v>3</v>
      </c>
      <c r="CR36" s="42" t="s">
        <v>3</v>
      </c>
      <c r="CS36" s="42" t="s">
        <v>3</v>
      </c>
      <c r="CT36" s="42" t="s">
        <v>3</v>
      </c>
      <c r="CU36" s="42" t="s">
        <v>3</v>
      </c>
      <c r="CV36" s="42" t="s">
        <v>3</v>
      </c>
      <c r="CW36" s="42" t="s">
        <v>3</v>
      </c>
      <c r="CX36" s="42" t="s">
        <v>3</v>
      </c>
      <c r="CY36" s="42" t="s">
        <v>3</v>
      </c>
      <c r="CZ36" s="42" t="s">
        <v>3</v>
      </c>
      <c r="DA36" s="42" t="s">
        <v>3</v>
      </c>
      <c r="DB36" s="42" t="s">
        <v>3</v>
      </c>
      <c r="DC36" s="42" t="s">
        <v>3</v>
      </c>
      <c r="DD36" s="42" t="s">
        <v>3</v>
      </c>
      <c r="DE36" s="42" t="s">
        <v>3</v>
      </c>
      <c r="DF36" s="42" t="s">
        <v>3</v>
      </c>
      <c r="DG36" s="42" t="s">
        <v>3</v>
      </c>
      <c r="DH36" s="42" t="s">
        <v>3</v>
      </c>
      <c r="DI36" s="42" t="s">
        <v>3</v>
      </c>
      <c r="DJ36" s="42" t="s">
        <v>3</v>
      </c>
      <c r="DK36" s="42" t="s">
        <v>3</v>
      </c>
      <c r="DL36" s="42" t="s">
        <v>3</v>
      </c>
      <c r="DM36" s="42" t="s">
        <v>3</v>
      </c>
      <c r="DN36" s="42" t="s">
        <v>3</v>
      </c>
    </row>
    <row r="37" spans="1:118" x14ac:dyDescent="0.35">
      <c r="A37" s="51" t="s">
        <v>2388</v>
      </c>
      <c r="B37" s="51">
        <v>3</v>
      </c>
      <c r="C37" s="42" t="s">
        <v>0</v>
      </c>
      <c r="D37" s="42" t="s">
        <v>24</v>
      </c>
      <c r="E37" s="42" t="s">
        <v>30</v>
      </c>
      <c r="F37" s="43" t="s">
        <v>14</v>
      </c>
      <c r="G37" s="42" t="s">
        <v>15</v>
      </c>
      <c r="H37" s="49" t="s">
        <v>941</v>
      </c>
      <c r="I37" s="42">
        <v>0</v>
      </c>
      <c r="J37" s="42">
        <v>0</v>
      </c>
      <c r="K37" s="42">
        <v>1</v>
      </c>
      <c r="L37" s="42">
        <v>0</v>
      </c>
      <c r="M37" s="42">
        <v>0</v>
      </c>
      <c r="N37" s="42">
        <v>0</v>
      </c>
      <c r="O37" s="42">
        <v>1</v>
      </c>
      <c r="P37" s="42">
        <v>0</v>
      </c>
      <c r="Q37" s="42" t="s">
        <v>3</v>
      </c>
      <c r="R37" s="42" t="s">
        <v>3</v>
      </c>
      <c r="S37" s="42" t="s">
        <v>3</v>
      </c>
      <c r="T37" s="42" t="s">
        <v>3</v>
      </c>
      <c r="U37" s="42" t="s">
        <v>3</v>
      </c>
      <c r="V37" s="42" t="s">
        <v>3</v>
      </c>
      <c r="W37" s="42" t="s">
        <v>3</v>
      </c>
      <c r="X37" s="42" t="s">
        <v>3</v>
      </c>
      <c r="Y37" s="42" t="s">
        <v>3</v>
      </c>
      <c r="Z37" s="42" t="s">
        <v>3</v>
      </c>
      <c r="AA37" s="42" t="s">
        <v>3</v>
      </c>
      <c r="AB37" s="42" t="s">
        <v>3</v>
      </c>
      <c r="AC37" s="42" t="s">
        <v>3</v>
      </c>
      <c r="AD37" s="42" t="s">
        <v>3</v>
      </c>
      <c r="AE37" s="42" t="s">
        <v>3</v>
      </c>
      <c r="AF37" s="42" t="s">
        <v>3</v>
      </c>
      <c r="AG37" s="42" t="s">
        <v>3</v>
      </c>
      <c r="AH37" s="42" t="s">
        <v>3</v>
      </c>
      <c r="AI37" s="43" t="s">
        <v>62</v>
      </c>
      <c r="AJ37" s="43" t="s">
        <v>62</v>
      </c>
      <c r="AK37" s="43">
        <v>400</v>
      </c>
      <c r="AL37" s="47">
        <f t="shared" si="0"/>
        <v>105.66914989168912</v>
      </c>
      <c r="AM37" s="138" t="s">
        <v>62</v>
      </c>
      <c r="AN37" s="42" t="s">
        <v>3</v>
      </c>
      <c r="AO37" s="42" t="s">
        <v>972</v>
      </c>
      <c r="AP37" s="42">
        <v>0</v>
      </c>
      <c r="AQ37" s="42">
        <v>0</v>
      </c>
      <c r="AR37" s="42">
        <v>1</v>
      </c>
      <c r="AS37" s="42">
        <v>0</v>
      </c>
      <c r="AT37" s="42">
        <v>0</v>
      </c>
      <c r="AU37" s="42" t="s">
        <v>34</v>
      </c>
      <c r="AV37" s="42" t="s">
        <v>3</v>
      </c>
      <c r="AW37" s="42" t="s">
        <v>3</v>
      </c>
      <c r="AX37" s="42" t="s">
        <v>3</v>
      </c>
      <c r="AY37" s="42" t="s">
        <v>3</v>
      </c>
      <c r="AZ37" s="42" t="s">
        <v>3</v>
      </c>
      <c r="BA37" s="42" t="s">
        <v>3</v>
      </c>
      <c r="BB37" s="42" t="s">
        <v>3</v>
      </c>
      <c r="BC37" s="42" t="s">
        <v>3</v>
      </c>
      <c r="BD37" s="42">
        <v>1</v>
      </c>
      <c r="BE37" s="42" t="s">
        <v>3</v>
      </c>
      <c r="BF37" s="42" t="s">
        <v>2391</v>
      </c>
      <c r="BG37" s="42" t="s">
        <v>972</v>
      </c>
      <c r="BH37" s="42">
        <v>0</v>
      </c>
      <c r="BI37" s="42">
        <v>0</v>
      </c>
      <c r="BJ37" s="42">
        <v>0</v>
      </c>
      <c r="BK37" s="42">
        <v>0</v>
      </c>
      <c r="BL37" s="42" t="s">
        <v>3</v>
      </c>
      <c r="BM37" s="124">
        <v>0</v>
      </c>
      <c r="BN37" s="124">
        <v>0</v>
      </c>
      <c r="BO37" s="124">
        <v>0</v>
      </c>
      <c r="BP37" s="124">
        <v>0</v>
      </c>
      <c r="BQ37" s="124">
        <v>0</v>
      </c>
      <c r="BR37" s="124">
        <v>0</v>
      </c>
      <c r="BS37" s="124">
        <v>0</v>
      </c>
      <c r="BT37" s="124">
        <v>0</v>
      </c>
      <c r="BU37" s="42" t="s">
        <v>3</v>
      </c>
      <c r="BV37" s="42" t="s">
        <v>1046</v>
      </c>
      <c r="BW37" s="42" t="s">
        <v>3</v>
      </c>
      <c r="BX37" s="42" t="s">
        <v>3</v>
      </c>
      <c r="BY37" s="42" t="s">
        <v>3</v>
      </c>
      <c r="BZ37" s="42" t="s">
        <v>3</v>
      </c>
      <c r="CA37" s="42" t="s">
        <v>3</v>
      </c>
      <c r="CB37" s="42" t="s">
        <v>3</v>
      </c>
      <c r="CC37" s="42" t="s">
        <v>3</v>
      </c>
      <c r="CD37" s="42" t="s">
        <v>3</v>
      </c>
      <c r="CE37" s="42" t="s">
        <v>3</v>
      </c>
      <c r="CF37" s="42" t="s">
        <v>3</v>
      </c>
      <c r="CG37" s="42" t="s">
        <v>3</v>
      </c>
      <c r="CH37" s="42" t="s">
        <v>3</v>
      </c>
      <c r="CI37" s="42" t="s">
        <v>3</v>
      </c>
      <c r="CJ37" s="42" t="s">
        <v>3</v>
      </c>
      <c r="CK37" s="42" t="s">
        <v>3</v>
      </c>
      <c r="CL37" s="42" t="s">
        <v>3</v>
      </c>
      <c r="CM37" s="42" t="s">
        <v>3</v>
      </c>
      <c r="CN37" s="42" t="s">
        <v>3</v>
      </c>
      <c r="CO37" s="43" t="s">
        <v>62</v>
      </c>
      <c r="CP37" s="42" t="s">
        <v>3</v>
      </c>
      <c r="CQ37" s="42" t="s">
        <v>3</v>
      </c>
      <c r="CR37" s="42" t="s">
        <v>3</v>
      </c>
      <c r="CS37" s="42" t="s">
        <v>3</v>
      </c>
      <c r="CT37" s="42" t="s">
        <v>3</v>
      </c>
      <c r="CU37" s="42" t="s">
        <v>3</v>
      </c>
      <c r="CV37" s="42" t="s">
        <v>3</v>
      </c>
      <c r="CW37" s="42" t="s">
        <v>3</v>
      </c>
      <c r="CX37" s="42" t="s">
        <v>3</v>
      </c>
      <c r="CY37" s="42" t="s">
        <v>3</v>
      </c>
      <c r="CZ37" s="42" t="s">
        <v>3</v>
      </c>
      <c r="DA37" s="42" t="s">
        <v>3</v>
      </c>
      <c r="DB37" s="42" t="s">
        <v>3</v>
      </c>
      <c r="DC37" s="42" t="s">
        <v>3</v>
      </c>
      <c r="DD37" s="42" t="s">
        <v>3</v>
      </c>
      <c r="DE37" s="42" t="s">
        <v>3</v>
      </c>
      <c r="DF37" s="42" t="s">
        <v>3</v>
      </c>
      <c r="DG37" s="42" t="s">
        <v>3</v>
      </c>
      <c r="DH37" s="42" t="s">
        <v>3</v>
      </c>
      <c r="DI37" s="42" t="s">
        <v>3</v>
      </c>
      <c r="DJ37" s="42" t="s">
        <v>3</v>
      </c>
      <c r="DK37" s="42" t="s">
        <v>3</v>
      </c>
      <c r="DL37" s="42" t="s">
        <v>3</v>
      </c>
      <c r="DM37" s="42" t="s">
        <v>3</v>
      </c>
      <c r="DN37" s="42" t="s">
        <v>3</v>
      </c>
    </row>
    <row r="38" spans="1:118" x14ac:dyDescent="0.35">
      <c r="A38" s="51" t="s">
        <v>3241</v>
      </c>
      <c r="B38" s="51">
        <v>3</v>
      </c>
      <c r="C38" s="42" t="s">
        <v>0</v>
      </c>
      <c r="D38" s="42" t="s">
        <v>24</v>
      </c>
      <c r="E38" s="42" t="s">
        <v>30</v>
      </c>
      <c r="F38" s="43" t="s">
        <v>14</v>
      </c>
      <c r="G38" s="42" t="s">
        <v>15</v>
      </c>
      <c r="H38" s="49" t="s">
        <v>941</v>
      </c>
      <c r="I38" s="42">
        <v>0</v>
      </c>
      <c r="J38" s="42">
        <v>0</v>
      </c>
      <c r="K38" s="42">
        <v>1</v>
      </c>
      <c r="L38" s="42">
        <v>0</v>
      </c>
      <c r="M38" s="42">
        <v>0</v>
      </c>
      <c r="N38" s="42">
        <v>0</v>
      </c>
      <c r="O38" s="42">
        <v>1</v>
      </c>
      <c r="P38" s="42">
        <v>0</v>
      </c>
      <c r="Q38" s="42" t="s">
        <v>3</v>
      </c>
      <c r="R38" s="42" t="s">
        <v>3</v>
      </c>
      <c r="S38" s="42" t="s">
        <v>3</v>
      </c>
      <c r="T38" s="42" t="s">
        <v>3</v>
      </c>
      <c r="U38" s="42" t="s">
        <v>3</v>
      </c>
      <c r="V38" s="42" t="s">
        <v>3</v>
      </c>
      <c r="W38" s="42" t="s">
        <v>3</v>
      </c>
      <c r="X38" s="42" t="s">
        <v>3</v>
      </c>
      <c r="Y38" s="42" t="s">
        <v>3</v>
      </c>
      <c r="Z38" s="42" t="s">
        <v>3</v>
      </c>
      <c r="AA38" s="42" t="s">
        <v>3</v>
      </c>
      <c r="AB38" s="42" t="s">
        <v>3</v>
      </c>
      <c r="AC38" s="42" t="s">
        <v>3</v>
      </c>
      <c r="AD38" s="42" t="s">
        <v>3</v>
      </c>
      <c r="AE38" s="42" t="s">
        <v>3</v>
      </c>
      <c r="AF38" s="42" t="s">
        <v>3</v>
      </c>
      <c r="AG38" s="42" t="s">
        <v>3</v>
      </c>
      <c r="AH38" s="42" t="s">
        <v>3</v>
      </c>
      <c r="AI38" s="43" t="s">
        <v>62</v>
      </c>
      <c r="AJ38" s="43" t="s">
        <v>62</v>
      </c>
      <c r="AK38" s="43">
        <v>400</v>
      </c>
      <c r="AL38" s="47">
        <f t="shared" si="0"/>
        <v>105.66914989168912</v>
      </c>
      <c r="AM38" s="138" t="s">
        <v>62</v>
      </c>
      <c r="AN38" s="42" t="s">
        <v>17</v>
      </c>
      <c r="AO38" s="42" t="s">
        <v>3</v>
      </c>
      <c r="AP38" s="42" t="s">
        <v>3</v>
      </c>
      <c r="AQ38" s="42" t="s">
        <v>3</v>
      </c>
      <c r="AR38" s="42" t="s">
        <v>3</v>
      </c>
      <c r="AS38" s="42" t="s">
        <v>3</v>
      </c>
      <c r="AT38" s="42" t="s">
        <v>3</v>
      </c>
      <c r="AU38" s="42" t="s">
        <v>3</v>
      </c>
      <c r="AV38" s="42" t="s">
        <v>3</v>
      </c>
      <c r="AW38" s="42" t="s">
        <v>3</v>
      </c>
      <c r="AX38" s="42" t="s">
        <v>3</v>
      </c>
      <c r="AY38" s="42" t="s">
        <v>3</v>
      </c>
      <c r="AZ38" s="42" t="s">
        <v>3</v>
      </c>
      <c r="BA38" s="42" t="s">
        <v>3</v>
      </c>
      <c r="BB38" s="42" t="s">
        <v>3</v>
      </c>
      <c r="BC38" s="42" t="s">
        <v>3</v>
      </c>
      <c r="BD38" s="42" t="s">
        <v>3</v>
      </c>
      <c r="BE38" s="42" t="s">
        <v>3</v>
      </c>
      <c r="BF38" s="42" t="s">
        <v>3</v>
      </c>
      <c r="BG38" s="42" t="s">
        <v>3</v>
      </c>
      <c r="BH38" s="42" t="s">
        <v>3</v>
      </c>
      <c r="BI38" s="42" t="s">
        <v>3</v>
      </c>
      <c r="BJ38" s="42" t="s">
        <v>3</v>
      </c>
      <c r="BK38" s="42" t="s">
        <v>3</v>
      </c>
      <c r="BL38" s="42" t="s">
        <v>3</v>
      </c>
      <c r="BM38" s="124" t="s">
        <v>3</v>
      </c>
      <c r="BN38" s="124" t="s">
        <v>3</v>
      </c>
      <c r="BO38" s="124" t="s">
        <v>3</v>
      </c>
      <c r="BP38" s="124" t="s">
        <v>3</v>
      </c>
      <c r="BQ38" s="124" t="s">
        <v>3</v>
      </c>
      <c r="BR38" s="124" t="s">
        <v>3</v>
      </c>
      <c r="BS38" s="124" t="s">
        <v>3</v>
      </c>
      <c r="BT38" s="124" t="s">
        <v>3</v>
      </c>
      <c r="BU38" s="42" t="s">
        <v>3</v>
      </c>
      <c r="BV38" s="42" t="s">
        <v>1046</v>
      </c>
      <c r="BW38" s="42" t="s">
        <v>3</v>
      </c>
      <c r="BX38" s="42" t="s">
        <v>3</v>
      </c>
      <c r="BY38" s="42" t="s">
        <v>3</v>
      </c>
      <c r="BZ38" s="42" t="s">
        <v>3</v>
      </c>
      <c r="CA38" s="42" t="s">
        <v>3</v>
      </c>
      <c r="CB38" s="42" t="s">
        <v>3</v>
      </c>
      <c r="CC38" s="42" t="s">
        <v>3</v>
      </c>
      <c r="CD38" s="42" t="s">
        <v>3</v>
      </c>
      <c r="CE38" s="42" t="s">
        <v>3</v>
      </c>
      <c r="CF38" s="42" t="s">
        <v>3</v>
      </c>
      <c r="CG38" s="42" t="s">
        <v>3</v>
      </c>
      <c r="CH38" s="42" t="s">
        <v>3</v>
      </c>
      <c r="CI38" s="42" t="s">
        <v>3</v>
      </c>
      <c r="CJ38" s="42" t="s">
        <v>3</v>
      </c>
      <c r="CK38" s="42" t="s">
        <v>3</v>
      </c>
      <c r="CL38" s="42" t="s">
        <v>3</v>
      </c>
      <c r="CM38" s="42" t="s">
        <v>3</v>
      </c>
      <c r="CN38" s="42" t="s">
        <v>3</v>
      </c>
      <c r="CO38" s="43" t="s">
        <v>62</v>
      </c>
      <c r="CP38" s="42" t="s">
        <v>3</v>
      </c>
      <c r="CQ38" s="42" t="s">
        <v>3</v>
      </c>
      <c r="CR38" s="42" t="s">
        <v>3</v>
      </c>
      <c r="CS38" s="42" t="s">
        <v>3</v>
      </c>
      <c r="CT38" s="42" t="s">
        <v>3</v>
      </c>
      <c r="CU38" s="42" t="s">
        <v>3</v>
      </c>
      <c r="CV38" s="42" t="s">
        <v>3</v>
      </c>
      <c r="CW38" s="42" t="s">
        <v>3</v>
      </c>
      <c r="CX38" s="42" t="s">
        <v>3</v>
      </c>
      <c r="CY38" s="42" t="s">
        <v>3</v>
      </c>
      <c r="CZ38" s="42" t="s">
        <v>3</v>
      </c>
      <c r="DA38" s="42" t="s">
        <v>3</v>
      </c>
      <c r="DB38" s="42" t="s">
        <v>3</v>
      </c>
      <c r="DC38" s="42" t="s">
        <v>3</v>
      </c>
      <c r="DD38" s="42" t="s">
        <v>3</v>
      </c>
      <c r="DE38" s="42" t="s">
        <v>3</v>
      </c>
      <c r="DF38" s="42" t="s">
        <v>3</v>
      </c>
      <c r="DG38" s="42" t="s">
        <v>3</v>
      </c>
      <c r="DH38" s="42" t="s">
        <v>3</v>
      </c>
      <c r="DI38" s="42" t="s">
        <v>3</v>
      </c>
      <c r="DJ38" s="42" t="s">
        <v>3</v>
      </c>
      <c r="DK38" s="42" t="s">
        <v>3</v>
      </c>
      <c r="DL38" s="42" t="s">
        <v>3</v>
      </c>
      <c r="DM38" s="42" t="s">
        <v>3</v>
      </c>
      <c r="DN38" s="42" t="s">
        <v>3</v>
      </c>
    </row>
    <row r="39" spans="1:118" x14ac:dyDescent="0.35">
      <c r="A39" s="51" t="s">
        <v>2746</v>
      </c>
      <c r="B39" s="51">
        <v>4</v>
      </c>
      <c r="C39" s="42" t="s">
        <v>0</v>
      </c>
      <c r="D39" s="42" t="s">
        <v>24</v>
      </c>
      <c r="E39" s="42" t="s">
        <v>31</v>
      </c>
      <c r="F39" s="43" t="s">
        <v>739</v>
      </c>
      <c r="G39" s="42" t="s">
        <v>18</v>
      </c>
      <c r="H39" s="49" t="s">
        <v>952</v>
      </c>
      <c r="I39" s="42">
        <v>0</v>
      </c>
      <c r="J39" s="42">
        <v>1</v>
      </c>
      <c r="K39" s="42">
        <v>1</v>
      </c>
      <c r="L39" s="42">
        <v>0</v>
      </c>
      <c r="M39" s="42">
        <v>0</v>
      </c>
      <c r="N39" s="42">
        <v>1</v>
      </c>
      <c r="O39" s="42">
        <v>1</v>
      </c>
      <c r="P39" s="42">
        <v>0</v>
      </c>
      <c r="Q39" s="42" t="s">
        <v>3</v>
      </c>
      <c r="R39" s="42" t="s">
        <v>3</v>
      </c>
      <c r="S39" s="42" t="s">
        <v>3</v>
      </c>
      <c r="T39" s="42" t="s">
        <v>3</v>
      </c>
      <c r="U39" s="42" t="s">
        <v>3</v>
      </c>
      <c r="V39" s="42" t="s">
        <v>3</v>
      </c>
      <c r="W39" s="42" t="s">
        <v>3</v>
      </c>
      <c r="X39" s="42" t="s">
        <v>3</v>
      </c>
      <c r="Y39" s="42" t="s">
        <v>3</v>
      </c>
      <c r="Z39" s="42" t="s">
        <v>3</v>
      </c>
      <c r="AA39" s="42" t="s">
        <v>3</v>
      </c>
      <c r="AB39" s="42" t="s">
        <v>3</v>
      </c>
      <c r="AC39" s="42" t="s">
        <v>3</v>
      </c>
      <c r="AD39" s="42" t="s">
        <v>3</v>
      </c>
      <c r="AE39" s="42" t="s">
        <v>3</v>
      </c>
      <c r="AF39" s="42" t="s">
        <v>3</v>
      </c>
      <c r="AG39" s="42" t="s">
        <v>3</v>
      </c>
      <c r="AH39" s="42" t="s">
        <v>3</v>
      </c>
      <c r="AI39" s="43" t="s">
        <v>62</v>
      </c>
      <c r="AJ39" s="43">
        <v>25</v>
      </c>
      <c r="AK39" s="43">
        <v>350</v>
      </c>
      <c r="AL39" s="47">
        <f t="shared" si="0"/>
        <v>92.460506155227975</v>
      </c>
      <c r="AM39" s="138" t="s">
        <v>62</v>
      </c>
      <c r="AN39" s="42" t="s">
        <v>33</v>
      </c>
      <c r="AO39" s="42" t="s">
        <v>2662</v>
      </c>
      <c r="AP39" s="42">
        <v>0</v>
      </c>
      <c r="AQ39" s="42">
        <v>1</v>
      </c>
      <c r="AR39" s="42">
        <v>1</v>
      </c>
      <c r="AS39" s="42">
        <v>0</v>
      </c>
      <c r="AT39" s="42">
        <v>0</v>
      </c>
      <c r="AU39" s="42" t="s">
        <v>1008</v>
      </c>
      <c r="AV39" s="42">
        <v>0</v>
      </c>
      <c r="AW39" s="42">
        <v>0</v>
      </c>
      <c r="AX39" s="42">
        <v>0</v>
      </c>
      <c r="AY39" s="42">
        <v>0</v>
      </c>
      <c r="AZ39" s="42">
        <v>0</v>
      </c>
      <c r="BA39" s="42">
        <v>0</v>
      </c>
      <c r="BB39" s="42">
        <v>0</v>
      </c>
      <c r="BC39" s="42">
        <v>1</v>
      </c>
      <c r="BD39" s="42">
        <v>0</v>
      </c>
      <c r="BE39" s="42">
        <v>0</v>
      </c>
      <c r="BF39" s="42" t="s">
        <v>3</v>
      </c>
      <c r="BG39" s="42" t="s">
        <v>3</v>
      </c>
      <c r="BH39" s="42" t="s">
        <v>3</v>
      </c>
      <c r="BI39" s="42" t="s">
        <v>3</v>
      </c>
      <c r="BJ39" s="42" t="s">
        <v>3</v>
      </c>
      <c r="BK39" s="42" t="s">
        <v>3</v>
      </c>
      <c r="BL39" s="42" t="s">
        <v>3</v>
      </c>
      <c r="BM39" s="124" t="s">
        <v>3</v>
      </c>
      <c r="BN39" s="124" t="s">
        <v>3</v>
      </c>
      <c r="BO39" s="124" t="s">
        <v>3</v>
      </c>
      <c r="BP39" s="124" t="s">
        <v>3</v>
      </c>
      <c r="BQ39" s="124" t="s">
        <v>3</v>
      </c>
      <c r="BR39" s="124" t="s">
        <v>3</v>
      </c>
      <c r="BS39" s="124" t="s">
        <v>3</v>
      </c>
      <c r="BT39" s="124" t="s">
        <v>3</v>
      </c>
      <c r="BU39" s="42" t="s">
        <v>3</v>
      </c>
      <c r="BV39" s="42" t="s">
        <v>1046</v>
      </c>
      <c r="BW39" s="42" t="s">
        <v>3</v>
      </c>
      <c r="BX39" s="42" t="s">
        <v>3</v>
      </c>
      <c r="BY39" s="42" t="s">
        <v>3</v>
      </c>
      <c r="BZ39" s="42" t="s">
        <v>3</v>
      </c>
      <c r="CA39" s="42" t="s">
        <v>3</v>
      </c>
      <c r="CB39" s="42" t="s">
        <v>3</v>
      </c>
      <c r="CC39" s="42" t="s">
        <v>3</v>
      </c>
      <c r="CD39" s="42" t="s">
        <v>3</v>
      </c>
      <c r="CE39" s="42" t="s">
        <v>3</v>
      </c>
      <c r="CF39" s="42" t="s">
        <v>3</v>
      </c>
      <c r="CG39" s="42" t="s">
        <v>3</v>
      </c>
      <c r="CH39" s="42" t="s">
        <v>3</v>
      </c>
      <c r="CI39" s="42" t="s">
        <v>3</v>
      </c>
      <c r="CJ39" s="42" t="s">
        <v>3</v>
      </c>
      <c r="CK39" s="42" t="s">
        <v>3</v>
      </c>
      <c r="CL39" s="42" t="s">
        <v>3</v>
      </c>
      <c r="CM39" s="42" t="s">
        <v>3</v>
      </c>
      <c r="CN39" s="42" t="s">
        <v>3</v>
      </c>
      <c r="CO39" s="43" t="s">
        <v>62</v>
      </c>
      <c r="CP39" s="42" t="s">
        <v>3</v>
      </c>
      <c r="CQ39" s="42" t="s">
        <v>3</v>
      </c>
      <c r="CR39" s="42" t="s">
        <v>3</v>
      </c>
      <c r="CS39" s="42" t="s">
        <v>3</v>
      </c>
      <c r="CT39" s="42" t="s">
        <v>3</v>
      </c>
      <c r="CU39" s="42" t="s">
        <v>3</v>
      </c>
      <c r="CV39" s="42" t="s">
        <v>3</v>
      </c>
      <c r="CW39" s="42" t="s">
        <v>3</v>
      </c>
      <c r="CX39" s="42" t="s">
        <v>3</v>
      </c>
      <c r="CY39" s="42" t="s">
        <v>3</v>
      </c>
      <c r="CZ39" s="42" t="s">
        <v>3</v>
      </c>
      <c r="DA39" s="42" t="s">
        <v>3</v>
      </c>
      <c r="DB39" s="42" t="s">
        <v>3</v>
      </c>
      <c r="DC39" s="42" t="s">
        <v>3</v>
      </c>
      <c r="DD39" s="42" t="s">
        <v>3</v>
      </c>
      <c r="DE39" s="42" t="s">
        <v>3</v>
      </c>
      <c r="DF39" s="42" t="s">
        <v>3</v>
      </c>
      <c r="DG39" s="42" t="s">
        <v>3</v>
      </c>
      <c r="DH39" s="42" t="s">
        <v>3</v>
      </c>
      <c r="DI39" s="42" t="s">
        <v>3</v>
      </c>
      <c r="DJ39" s="42" t="s">
        <v>3</v>
      </c>
      <c r="DK39" s="42" t="s">
        <v>3</v>
      </c>
      <c r="DL39" s="42" t="s">
        <v>3</v>
      </c>
      <c r="DM39" s="42" t="s">
        <v>3</v>
      </c>
      <c r="DN39" s="42" t="s">
        <v>3</v>
      </c>
    </row>
    <row r="40" spans="1:118" x14ac:dyDescent="0.35">
      <c r="A40" s="51" t="s">
        <v>2427</v>
      </c>
      <c r="B40" s="51">
        <v>4</v>
      </c>
      <c r="C40" s="42" t="s">
        <v>0</v>
      </c>
      <c r="D40" s="42" t="s">
        <v>24</v>
      </c>
      <c r="E40" s="42" t="s">
        <v>31</v>
      </c>
      <c r="F40" s="43" t="s">
        <v>739</v>
      </c>
      <c r="G40" s="42" t="s">
        <v>18</v>
      </c>
      <c r="H40" s="49" t="s">
        <v>952</v>
      </c>
      <c r="I40" s="42">
        <v>0</v>
      </c>
      <c r="J40" s="42">
        <v>1</v>
      </c>
      <c r="K40" s="42">
        <v>1</v>
      </c>
      <c r="L40" s="42">
        <v>0</v>
      </c>
      <c r="M40" s="42">
        <v>0</v>
      </c>
      <c r="N40" s="42">
        <v>1</v>
      </c>
      <c r="O40" s="42">
        <v>1</v>
      </c>
      <c r="P40" s="42">
        <v>0</v>
      </c>
      <c r="Q40" s="42" t="s">
        <v>3</v>
      </c>
      <c r="R40" s="42" t="s">
        <v>3</v>
      </c>
      <c r="S40" s="42" t="s">
        <v>3</v>
      </c>
      <c r="T40" s="42" t="s">
        <v>3</v>
      </c>
      <c r="U40" s="42" t="s">
        <v>3</v>
      </c>
      <c r="V40" s="42" t="s">
        <v>3</v>
      </c>
      <c r="W40" s="42" t="s">
        <v>3</v>
      </c>
      <c r="X40" s="42" t="s">
        <v>3</v>
      </c>
      <c r="Y40" s="42" t="s">
        <v>3</v>
      </c>
      <c r="Z40" s="42" t="s">
        <v>3</v>
      </c>
      <c r="AA40" s="42" t="s">
        <v>3</v>
      </c>
      <c r="AB40" s="42" t="s">
        <v>3</v>
      </c>
      <c r="AC40" s="42" t="s">
        <v>3</v>
      </c>
      <c r="AD40" s="42" t="s">
        <v>3</v>
      </c>
      <c r="AE40" s="42" t="s">
        <v>3</v>
      </c>
      <c r="AF40" s="42" t="s">
        <v>3</v>
      </c>
      <c r="AG40" s="42" t="s">
        <v>3</v>
      </c>
      <c r="AH40" s="42" t="s">
        <v>3</v>
      </c>
      <c r="AI40" s="43" t="s">
        <v>62</v>
      </c>
      <c r="AJ40" s="43">
        <v>25</v>
      </c>
      <c r="AK40" s="43">
        <v>350</v>
      </c>
      <c r="AL40" s="47">
        <f t="shared" si="0"/>
        <v>92.460506155227975</v>
      </c>
      <c r="AM40" s="138" t="s">
        <v>62</v>
      </c>
      <c r="AN40" s="42" t="s">
        <v>132</v>
      </c>
      <c r="AO40" s="42" t="s">
        <v>3</v>
      </c>
      <c r="AP40" s="42" t="s">
        <v>3</v>
      </c>
      <c r="AQ40" s="42" t="s">
        <v>3</v>
      </c>
      <c r="AR40" s="42" t="s">
        <v>3</v>
      </c>
      <c r="AS40" s="42" t="s">
        <v>3</v>
      </c>
      <c r="AT40" s="42" t="s">
        <v>3</v>
      </c>
      <c r="AU40" s="42" t="s">
        <v>3</v>
      </c>
      <c r="AV40" s="42" t="s">
        <v>3</v>
      </c>
      <c r="AW40" s="42" t="s">
        <v>3</v>
      </c>
      <c r="AX40" s="42" t="s">
        <v>3</v>
      </c>
      <c r="AY40" s="42" t="s">
        <v>3</v>
      </c>
      <c r="AZ40" s="42" t="s">
        <v>3</v>
      </c>
      <c r="BA40" s="42" t="s">
        <v>3</v>
      </c>
      <c r="BB40" s="42" t="s">
        <v>3</v>
      </c>
      <c r="BC40" s="42" t="s">
        <v>3</v>
      </c>
      <c r="BD40" s="42" t="s">
        <v>3</v>
      </c>
      <c r="BE40" s="42" t="s">
        <v>3</v>
      </c>
      <c r="BF40" s="42" t="s">
        <v>3</v>
      </c>
      <c r="BG40" s="42" t="s">
        <v>972</v>
      </c>
      <c r="BH40" s="46">
        <v>0</v>
      </c>
      <c r="BI40" s="46">
        <v>0</v>
      </c>
      <c r="BJ40" s="46">
        <v>1</v>
      </c>
      <c r="BK40" s="46">
        <v>0</v>
      </c>
      <c r="BL40" s="42" t="s">
        <v>1024</v>
      </c>
      <c r="BM40" s="124">
        <v>0</v>
      </c>
      <c r="BN40" s="124">
        <v>0</v>
      </c>
      <c r="BO40" s="124">
        <v>0</v>
      </c>
      <c r="BP40" s="124">
        <v>1</v>
      </c>
      <c r="BQ40" s="124">
        <v>0</v>
      </c>
      <c r="BR40" s="124">
        <v>0</v>
      </c>
      <c r="BS40" s="124">
        <v>0</v>
      </c>
      <c r="BT40" s="124">
        <v>0</v>
      </c>
      <c r="BU40" s="42" t="s">
        <v>3</v>
      </c>
      <c r="BV40" s="42" t="s">
        <v>1045</v>
      </c>
      <c r="BW40" s="42">
        <v>0</v>
      </c>
      <c r="BX40" s="42">
        <v>0</v>
      </c>
      <c r="BY40" s="42">
        <v>1</v>
      </c>
      <c r="BZ40" s="42">
        <v>0</v>
      </c>
      <c r="CA40" s="42">
        <v>0</v>
      </c>
      <c r="CB40" s="42" t="s">
        <v>2878</v>
      </c>
      <c r="CC40" s="42">
        <v>0</v>
      </c>
      <c r="CD40" s="42">
        <v>0</v>
      </c>
      <c r="CE40" s="42">
        <v>0</v>
      </c>
      <c r="CF40" s="42">
        <v>0</v>
      </c>
      <c r="CG40" s="42">
        <v>0</v>
      </c>
      <c r="CH40" s="42">
        <v>0</v>
      </c>
      <c r="CI40" s="42">
        <v>1</v>
      </c>
      <c r="CJ40" s="42">
        <v>0</v>
      </c>
      <c r="CK40" s="42">
        <v>0</v>
      </c>
      <c r="CL40" s="42">
        <v>0</v>
      </c>
      <c r="CM40" s="42">
        <v>0</v>
      </c>
      <c r="CN40" s="42" t="s">
        <v>3</v>
      </c>
      <c r="CO40" s="43" t="s">
        <v>62</v>
      </c>
      <c r="CP40" s="42" t="s">
        <v>3</v>
      </c>
      <c r="CQ40" s="42" t="s">
        <v>3</v>
      </c>
      <c r="CR40" s="42" t="s">
        <v>3</v>
      </c>
      <c r="CS40" s="42" t="s">
        <v>3</v>
      </c>
      <c r="CT40" s="42" t="s">
        <v>3</v>
      </c>
      <c r="CU40" s="42" t="s">
        <v>3</v>
      </c>
      <c r="CV40" s="42" t="s">
        <v>3</v>
      </c>
      <c r="CW40" s="42" t="s">
        <v>3</v>
      </c>
      <c r="CX40" s="42" t="s">
        <v>3</v>
      </c>
      <c r="CY40" s="42" t="s">
        <v>3</v>
      </c>
      <c r="CZ40" s="42" t="s">
        <v>3</v>
      </c>
      <c r="DA40" s="42" t="s">
        <v>3</v>
      </c>
      <c r="DB40" s="42" t="s">
        <v>3</v>
      </c>
      <c r="DC40" s="42" t="s">
        <v>3</v>
      </c>
      <c r="DD40" s="42" t="s">
        <v>3</v>
      </c>
      <c r="DE40" s="42" t="s">
        <v>3</v>
      </c>
      <c r="DF40" s="42" t="s">
        <v>3</v>
      </c>
      <c r="DG40" s="42" t="s">
        <v>3</v>
      </c>
      <c r="DH40" s="42" t="s">
        <v>3</v>
      </c>
      <c r="DI40" s="42" t="s">
        <v>3</v>
      </c>
      <c r="DJ40" s="42" t="s">
        <v>3</v>
      </c>
      <c r="DK40" s="42" t="s">
        <v>3</v>
      </c>
      <c r="DL40" s="42" t="s">
        <v>3</v>
      </c>
      <c r="DM40" s="42" t="s">
        <v>3</v>
      </c>
      <c r="DN40" s="42" t="s">
        <v>3</v>
      </c>
    </row>
    <row r="41" spans="1:118" x14ac:dyDescent="0.35">
      <c r="A41" s="51" t="s">
        <v>2425</v>
      </c>
      <c r="B41" s="51">
        <v>4</v>
      </c>
      <c r="C41" s="42" t="s">
        <v>0</v>
      </c>
      <c r="D41" s="42" t="s">
        <v>24</v>
      </c>
      <c r="E41" s="42" t="s">
        <v>31</v>
      </c>
      <c r="F41" s="43" t="s">
        <v>739</v>
      </c>
      <c r="G41" s="42" t="s">
        <v>18</v>
      </c>
      <c r="H41" s="49" t="s">
        <v>952</v>
      </c>
      <c r="I41" s="42">
        <v>0</v>
      </c>
      <c r="J41" s="42">
        <v>1</v>
      </c>
      <c r="K41" s="42">
        <v>1</v>
      </c>
      <c r="L41" s="42">
        <v>0</v>
      </c>
      <c r="M41" s="42">
        <v>0</v>
      </c>
      <c r="N41" s="42">
        <v>1</v>
      </c>
      <c r="O41" s="42">
        <v>1</v>
      </c>
      <c r="P41" s="42">
        <v>0</v>
      </c>
      <c r="Q41" s="42" t="s">
        <v>3</v>
      </c>
      <c r="R41" s="42" t="s">
        <v>3</v>
      </c>
      <c r="S41" s="42" t="s">
        <v>3</v>
      </c>
      <c r="T41" s="42" t="s">
        <v>3</v>
      </c>
      <c r="U41" s="42" t="s">
        <v>3</v>
      </c>
      <c r="V41" s="42" t="s">
        <v>3</v>
      </c>
      <c r="W41" s="42" t="s">
        <v>3</v>
      </c>
      <c r="X41" s="42" t="s">
        <v>3</v>
      </c>
      <c r="Y41" s="42" t="s">
        <v>3</v>
      </c>
      <c r="Z41" s="42" t="s">
        <v>3</v>
      </c>
      <c r="AA41" s="42" t="s">
        <v>3</v>
      </c>
      <c r="AB41" s="42" t="s">
        <v>3</v>
      </c>
      <c r="AC41" s="42" t="s">
        <v>3</v>
      </c>
      <c r="AD41" s="42" t="s">
        <v>3</v>
      </c>
      <c r="AE41" s="42" t="s">
        <v>3</v>
      </c>
      <c r="AF41" s="42" t="s">
        <v>3</v>
      </c>
      <c r="AG41" s="42" t="s">
        <v>3</v>
      </c>
      <c r="AH41" s="42" t="s">
        <v>3</v>
      </c>
      <c r="AI41" s="43" t="s">
        <v>62</v>
      </c>
      <c r="AJ41" s="43">
        <v>25</v>
      </c>
      <c r="AK41" s="43">
        <v>350</v>
      </c>
      <c r="AL41" s="47">
        <f t="shared" si="0"/>
        <v>92.460506155227975</v>
      </c>
      <c r="AM41" s="138" t="s">
        <v>62</v>
      </c>
      <c r="AN41" s="42" t="s">
        <v>33</v>
      </c>
      <c r="AO41" s="42" t="s">
        <v>2662</v>
      </c>
      <c r="AP41" s="42">
        <v>0</v>
      </c>
      <c r="AQ41" s="42">
        <v>1</v>
      </c>
      <c r="AR41" s="42">
        <v>1</v>
      </c>
      <c r="AS41" s="42">
        <v>0</v>
      </c>
      <c r="AT41" s="42">
        <v>0</v>
      </c>
      <c r="AU41" s="42" t="s">
        <v>1008</v>
      </c>
      <c r="AV41" s="42">
        <v>0</v>
      </c>
      <c r="AW41" s="42">
        <v>0</v>
      </c>
      <c r="AX41" s="42">
        <v>0</v>
      </c>
      <c r="AY41" s="42">
        <v>0</v>
      </c>
      <c r="AZ41" s="42">
        <v>0</v>
      </c>
      <c r="BA41" s="42">
        <v>0</v>
      </c>
      <c r="BB41" s="42">
        <v>0</v>
      </c>
      <c r="BC41" s="42">
        <v>1</v>
      </c>
      <c r="BD41" s="42">
        <v>0</v>
      </c>
      <c r="BE41" s="42">
        <v>0</v>
      </c>
      <c r="BF41" s="42" t="s">
        <v>3</v>
      </c>
      <c r="BG41" s="42" t="s">
        <v>3</v>
      </c>
      <c r="BH41" s="42" t="s">
        <v>3</v>
      </c>
      <c r="BI41" s="42" t="s">
        <v>3</v>
      </c>
      <c r="BJ41" s="42" t="s">
        <v>3</v>
      </c>
      <c r="BK41" s="42" t="s">
        <v>3</v>
      </c>
      <c r="BL41" s="42" t="s">
        <v>3</v>
      </c>
      <c r="BM41" s="124" t="s">
        <v>3</v>
      </c>
      <c r="BN41" s="124" t="s">
        <v>3</v>
      </c>
      <c r="BO41" s="124" t="s">
        <v>3</v>
      </c>
      <c r="BP41" s="124" t="s">
        <v>3</v>
      </c>
      <c r="BQ41" s="124" t="s">
        <v>3</v>
      </c>
      <c r="BR41" s="124" t="s">
        <v>3</v>
      </c>
      <c r="BS41" s="124" t="s">
        <v>3</v>
      </c>
      <c r="BT41" s="124" t="s">
        <v>3</v>
      </c>
      <c r="BU41" s="42" t="s">
        <v>3</v>
      </c>
      <c r="BV41" s="42" t="s">
        <v>1046</v>
      </c>
      <c r="BW41" s="42" t="s">
        <v>3</v>
      </c>
      <c r="BX41" s="42" t="s">
        <v>3</v>
      </c>
      <c r="BY41" s="42" t="s">
        <v>3</v>
      </c>
      <c r="BZ41" s="42" t="s">
        <v>3</v>
      </c>
      <c r="CA41" s="42" t="s">
        <v>3</v>
      </c>
      <c r="CB41" s="42" t="s">
        <v>3</v>
      </c>
      <c r="CC41" s="42" t="s">
        <v>3</v>
      </c>
      <c r="CD41" s="42" t="s">
        <v>3</v>
      </c>
      <c r="CE41" s="42" t="s">
        <v>3</v>
      </c>
      <c r="CF41" s="42" t="s">
        <v>3</v>
      </c>
      <c r="CG41" s="42" t="s">
        <v>3</v>
      </c>
      <c r="CH41" s="42" t="s">
        <v>3</v>
      </c>
      <c r="CI41" s="42" t="s">
        <v>3</v>
      </c>
      <c r="CJ41" s="42" t="s">
        <v>3</v>
      </c>
      <c r="CK41" s="42" t="s">
        <v>3</v>
      </c>
      <c r="CL41" s="42" t="s">
        <v>3</v>
      </c>
      <c r="CM41" s="42" t="s">
        <v>3</v>
      </c>
      <c r="CN41" s="42" t="s">
        <v>3</v>
      </c>
      <c r="CO41" s="43" t="s">
        <v>62</v>
      </c>
      <c r="CP41" s="42" t="s">
        <v>3</v>
      </c>
      <c r="CQ41" s="42" t="s">
        <v>3</v>
      </c>
      <c r="CR41" s="42" t="s">
        <v>3</v>
      </c>
      <c r="CS41" s="42" t="s">
        <v>3</v>
      </c>
      <c r="CT41" s="42" t="s">
        <v>3</v>
      </c>
      <c r="CU41" s="42" t="s">
        <v>3</v>
      </c>
      <c r="CV41" s="42" t="s">
        <v>3</v>
      </c>
      <c r="CW41" s="42" t="s">
        <v>3</v>
      </c>
      <c r="CX41" s="42" t="s">
        <v>3</v>
      </c>
      <c r="CY41" s="42" t="s">
        <v>3</v>
      </c>
      <c r="CZ41" s="42" t="s">
        <v>3</v>
      </c>
      <c r="DA41" s="42" t="s">
        <v>3</v>
      </c>
      <c r="DB41" s="42" t="s">
        <v>3</v>
      </c>
      <c r="DC41" s="42" t="s">
        <v>3</v>
      </c>
      <c r="DD41" s="42" t="s">
        <v>3</v>
      </c>
      <c r="DE41" s="42" t="s">
        <v>3</v>
      </c>
      <c r="DF41" s="42" t="s">
        <v>3</v>
      </c>
      <c r="DG41" s="42" t="s">
        <v>3</v>
      </c>
      <c r="DH41" s="42" t="s">
        <v>3</v>
      </c>
      <c r="DI41" s="42" t="s">
        <v>3</v>
      </c>
      <c r="DJ41" s="42" t="s">
        <v>3</v>
      </c>
      <c r="DK41" s="42" t="s">
        <v>3</v>
      </c>
      <c r="DL41" s="42" t="s">
        <v>3</v>
      </c>
      <c r="DM41" s="42" t="s">
        <v>3</v>
      </c>
      <c r="DN41" s="42" t="s">
        <v>3</v>
      </c>
    </row>
    <row r="42" spans="1:118" x14ac:dyDescent="0.35">
      <c r="A42" s="51" t="s">
        <v>2894</v>
      </c>
      <c r="B42" s="51">
        <v>4</v>
      </c>
      <c r="C42" s="42" t="s">
        <v>0</v>
      </c>
      <c r="D42" s="42" t="s">
        <v>24</v>
      </c>
      <c r="E42" s="42" t="s">
        <v>31</v>
      </c>
      <c r="F42" s="43" t="s">
        <v>739</v>
      </c>
      <c r="G42" s="42" t="s">
        <v>18</v>
      </c>
      <c r="H42" s="49" t="s">
        <v>952</v>
      </c>
      <c r="I42" s="42">
        <v>0</v>
      </c>
      <c r="J42" s="42">
        <v>1</v>
      </c>
      <c r="K42" s="42">
        <v>1</v>
      </c>
      <c r="L42" s="42">
        <v>0</v>
      </c>
      <c r="M42" s="42">
        <v>0</v>
      </c>
      <c r="N42" s="42">
        <v>1</v>
      </c>
      <c r="O42" s="42">
        <v>1</v>
      </c>
      <c r="P42" s="42">
        <v>0</v>
      </c>
      <c r="Q42" s="42" t="s">
        <v>3</v>
      </c>
      <c r="R42" s="42" t="s">
        <v>3</v>
      </c>
      <c r="S42" s="42" t="s">
        <v>3</v>
      </c>
      <c r="T42" s="42" t="s">
        <v>3</v>
      </c>
      <c r="U42" s="42" t="s">
        <v>3</v>
      </c>
      <c r="V42" s="42" t="s">
        <v>3</v>
      </c>
      <c r="W42" s="42" t="s">
        <v>3</v>
      </c>
      <c r="X42" s="42" t="s">
        <v>3</v>
      </c>
      <c r="Y42" s="42" t="s">
        <v>3</v>
      </c>
      <c r="Z42" s="42" t="s">
        <v>3</v>
      </c>
      <c r="AA42" s="42" t="s">
        <v>3</v>
      </c>
      <c r="AB42" s="42" t="s">
        <v>3</v>
      </c>
      <c r="AC42" s="42" t="s">
        <v>3</v>
      </c>
      <c r="AD42" s="42" t="s">
        <v>3</v>
      </c>
      <c r="AE42" s="42" t="s">
        <v>3</v>
      </c>
      <c r="AF42" s="42" t="s">
        <v>3</v>
      </c>
      <c r="AG42" s="42" t="s">
        <v>3</v>
      </c>
      <c r="AH42" s="42" t="s">
        <v>3</v>
      </c>
      <c r="AI42" s="43" t="s">
        <v>62</v>
      </c>
      <c r="AJ42" s="43">
        <v>25</v>
      </c>
      <c r="AK42" s="43">
        <v>350</v>
      </c>
      <c r="AL42" s="47">
        <f t="shared" si="0"/>
        <v>92.460506155227975</v>
      </c>
      <c r="AM42" s="138" t="s">
        <v>62</v>
      </c>
      <c r="AN42" s="42" t="s">
        <v>132</v>
      </c>
      <c r="AO42" s="42" t="s">
        <v>3</v>
      </c>
      <c r="AP42" s="42" t="s">
        <v>3</v>
      </c>
      <c r="AQ42" s="42" t="s">
        <v>3</v>
      </c>
      <c r="AR42" s="42" t="s">
        <v>3</v>
      </c>
      <c r="AS42" s="42" t="s">
        <v>3</v>
      </c>
      <c r="AT42" s="42" t="s">
        <v>3</v>
      </c>
      <c r="AU42" s="42" t="s">
        <v>3</v>
      </c>
      <c r="AV42" s="42" t="s">
        <v>3</v>
      </c>
      <c r="AW42" s="42" t="s">
        <v>3</v>
      </c>
      <c r="AX42" s="42" t="s">
        <v>3</v>
      </c>
      <c r="AY42" s="42" t="s">
        <v>3</v>
      </c>
      <c r="AZ42" s="42" t="s">
        <v>3</v>
      </c>
      <c r="BA42" s="42" t="s">
        <v>3</v>
      </c>
      <c r="BB42" s="42" t="s">
        <v>3</v>
      </c>
      <c r="BC42" s="42" t="s">
        <v>3</v>
      </c>
      <c r="BD42" s="42" t="s">
        <v>3</v>
      </c>
      <c r="BE42" s="42" t="s">
        <v>3</v>
      </c>
      <c r="BF42" s="42" t="s">
        <v>3</v>
      </c>
      <c r="BG42" s="42" t="s">
        <v>972</v>
      </c>
      <c r="BH42" s="46">
        <v>0</v>
      </c>
      <c r="BI42" s="46">
        <v>0</v>
      </c>
      <c r="BJ42" s="46">
        <v>1</v>
      </c>
      <c r="BK42" s="46">
        <v>0</v>
      </c>
      <c r="BL42" s="42" t="s">
        <v>13</v>
      </c>
      <c r="BM42" s="124">
        <v>0</v>
      </c>
      <c r="BN42" s="124">
        <v>0</v>
      </c>
      <c r="BO42" s="124">
        <v>0</v>
      </c>
      <c r="BP42" s="124">
        <v>0</v>
      </c>
      <c r="BQ42" s="124">
        <v>0</v>
      </c>
      <c r="BR42" s="124">
        <v>0</v>
      </c>
      <c r="BS42" s="124">
        <v>0</v>
      </c>
      <c r="BT42" s="124">
        <v>1</v>
      </c>
      <c r="BU42" s="42" t="s">
        <v>3</v>
      </c>
      <c r="BV42" s="42" t="s">
        <v>1045</v>
      </c>
      <c r="BW42" s="42">
        <v>0</v>
      </c>
      <c r="BX42" s="42">
        <v>0</v>
      </c>
      <c r="BY42" s="42">
        <v>1</v>
      </c>
      <c r="BZ42" s="42">
        <v>0</v>
      </c>
      <c r="CA42" s="42">
        <v>0</v>
      </c>
      <c r="CB42" s="42" t="s">
        <v>1035</v>
      </c>
      <c r="CC42" s="42">
        <v>0</v>
      </c>
      <c r="CD42" s="42">
        <v>0</v>
      </c>
      <c r="CE42" s="42">
        <v>0</v>
      </c>
      <c r="CF42" s="42">
        <v>0</v>
      </c>
      <c r="CG42" s="42">
        <v>0</v>
      </c>
      <c r="CH42" s="42">
        <v>0</v>
      </c>
      <c r="CI42" s="42">
        <v>0</v>
      </c>
      <c r="CJ42" s="42">
        <v>1</v>
      </c>
      <c r="CK42" s="42">
        <v>0</v>
      </c>
      <c r="CL42" s="42">
        <v>0</v>
      </c>
      <c r="CM42" s="42">
        <v>0</v>
      </c>
      <c r="CN42" s="42" t="s">
        <v>3</v>
      </c>
      <c r="CO42" s="43" t="s">
        <v>62</v>
      </c>
      <c r="CP42" s="42" t="s">
        <v>3</v>
      </c>
      <c r="CQ42" s="42" t="s">
        <v>3</v>
      </c>
      <c r="CR42" s="42" t="s">
        <v>3</v>
      </c>
      <c r="CS42" s="42" t="s">
        <v>3</v>
      </c>
      <c r="CT42" s="42" t="s">
        <v>3</v>
      </c>
      <c r="CU42" s="42" t="s">
        <v>3</v>
      </c>
      <c r="CV42" s="42" t="s">
        <v>3</v>
      </c>
      <c r="CW42" s="42" t="s">
        <v>3</v>
      </c>
      <c r="CX42" s="42" t="s">
        <v>3</v>
      </c>
      <c r="CY42" s="42" t="s">
        <v>3</v>
      </c>
      <c r="CZ42" s="42" t="s">
        <v>3</v>
      </c>
      <c r="DA42" s="42" t="s">
        <v>3</v>
      </c>
      <c r="DB42" s="42" t="s">
        <v>3</v>
      </c>
      <c r="DC42" s="42" t="s">
        <v>3</v>
      </c>
      <c r="DD42" s="42" t="s">
        <v>3</v>
      </c>
      <c r="DE42" s="42" t="s">
        <v>3</v>
      </c>
      <c r="DF42" s="42" t="s">
        <v>3</v>
      </c>
      <c r="DG42" s="42" t="s">
        <v>3</v>
      </c>
      <c r="DH42" s="42" t="s">
        <v>3</v>
      </c>
      <c r="DI42" s="42" t="s">
        <v>3</v>
      </c>
      <c r="DJ42" s="42" t="s">
        <v>3</v>
      </c>
      <c r="DK42" s="42" t="s">
        <v>3</v>
      </c>
      <c r="DL42" s="42" t="s">
        <v>3</v>
      </c>
      <c r="DM42" s="42" t="s">
        <v>3</v>
      </c>
      <c r="DN42" s="42" t="s">
        <v>3</v>
      </c>
    </row>
    <row r="43" spans="1:118" x14ac:dyDescent="0.35">
      <c r="A43" s="51" t="s">
        <v>2375</v>
      </c>
      <c r="B43" s="51">
        <v>4</v>
      </c>
      <c r="C43" s="42" t="s">
        <v>0</v>
      </c>
      <c r="D43" s="42" t="s">
        <v>24</v>
      </c>
      <c r="E43" s="42" t="s">
        <v>31</v>
      </c>
      <c r="F43" s="43" t="s">
        <v>739</v>
      </c>
      <c r="G43" s="42" t="s">
        <v>18</v>
      </c>
      <c r="H43" s="49" t="s">
        <v>952</v>
      </c>
      <c r="I43" s="42">
        <v>0</v>
      </c>
      <c r="J43" s="42">
        <v>1</v>
      </c>
      <c r="K43" s="42">
        <v>1</v>
      </c>
      <c r="L43" s="42">
        <v>0</v>
      </c>
      <c r="M43" s="42">
        <v>0</v>
      </c>
      <c r="N43" s="42">
        <v>1</v>
      </c>
      <c r="O43" s="42">
        <v>1</v>
      </c>
      <c r="P43" s="42">
        <v>0</v>
      </c>
      <c r="Q43" s="42" t="s">
        <v>3</v>
      </c>
      <c r="R43" s="42" t="s">
        <v>3</v>
      </c>
      <c r="S43" s="42" t="s">
        <v>3</v>
      </c>
      <c r="T43" s="42" t="s">
        <v>3</v>
      </c>
      <c r="U43" s="42" t="s">
        <v>3</v>
      </c>
      <c r="V43" s="42" t="s">
        <v>3</v>
      </c>
      <c r="W43" s="42" t="s">
        <v>3</v>
      </c>
      <c r="X43" s="42" t="s">
        <v>3</v>
      </c>
      <c r="Y43" s="42" t="s">
        <v>3</v>
      </c>
      <c r="Z43" s="42" t="s">
        <v>3</v>
      </c>
      <c r="AA43" s="42" t="s">
        <v>3</v>
      </c>
      <c r="AB43" s="42" t="s">
        <v>3</v>
      </c>
      <c r="AC43" s="42" t="s">
        <v>3</v>
      </c>
      <c r="AD43" s="42" t="s">
        <v>3</v>
      </c>
      <c r="AE43" s="42" t="s">
        <v>3</v>
      </c>
      <c r="AF43" s="42" t="s">
        <v>3</v>
      </c>
      <c r="AG43" s="42" t="s">
        <v>3</v>
      </c>
      <c r="AH43" s="42" t="s">
        <v>3</v>
      </c>
      <c r="AI43" s="43" t="s">
        <v>62</v>
      </c>
      <c r="AJ43" s="43">
        <v>35</v>
      </c>
      <c r="AK43" s="43">
        <v>400</v>
      </c>
      <c r="AL43" s="47">
        <f t="shared" si="0"/>
        <v>105.66914989168912</v>
      </c>
      <c r="AM43" s="138" t="s">
        <v>62</v>
      </c>
      <c r="AN43" s="42" t="s">
        <v>33</v>
      </c>
      <c r="AO43" s="42" t="s">
        <v>2662</v>
      </c>
      <c r="AP43" s="42">
        <v>0</v>
      </c>
      <c r="AQ43" s="42">
        <v>1</v>
      </c>
      <c r="AR43" s="42">
        <v>1</v>
      </c>
      <c r="AS43" s="42">
        <v>0</v>
      </c>
      <c r="AT43" s="42">
        <v>0</v>
      </c>
      <c r="AU43" s="42" t="s">
        <v>2898</v>
      </c>
      <c r="AV43" s="42">
        <v>1</v>
      </c>
      <c r="AW43" s="42">
        <v>0</v>
      </c>
      <c r="AX43" s="42">
        <v>0</v>
      </c>
      <c r="AY43" s="42">
        <v>0</v>
      </c>
      <c r="AZ43" s="42">
        <v>0</v>
      </c>
      <c r="BA43" s="42">
        <v>0</v>
      </c>
      <c r="BB43" s="42">
        <v>0</v>
      </c>
      <c r="BC43" s="42">
        <v>1</v>
      </c>
      <c r="BD43" s="42">
        <v>0</v>
      </c>
      <c r="BE43" s="42">
        <v>0</v>
      </c>
      <c r="BF43" s="42" t="s">
        <v>3</v>
      </c>
      <c r="BG43" s="42" t="s">
        <v>3</v>
      </c>
      <c r="BH43" s="42" t="s">
        <v>3</v>
      </c>
      <c r="BI43" s="42" t="s">
        <v>3</v>
      </c>
      <c r="BJ43" s="42" t="s">
        <v>3</v>
      </c>
      <c r="BK43" s="42" t="s">
        <v>3</v>
      </c>
      <c r="BL43" s="42" t="s">
        <v>3</v>
      </c>
      <c r="BM43" s="124" t="s">
        <v>3</v>
      </c>
      <c r="BN43" s="124" t="s">
        <v>3</v>
      </c>
      <c r="BO43" s="124" t="s">
        <v>3</v>
      </c>
      <c r="BP43" s="124" t="s">
        <v>3</v>
      </c>
      <c r="BQ43" s="124" t="s">
        <v>3</v>
      </c>
      <c r="BR43" s="124" t="s">
        <v>3</v>
      </c>
      <c r="BS43" s="124" t="s">
        <v>3</v>
      </c>
      <c r="BT43" s="124" t="s">
        <v>3</v>
      </c>
      <c r="BU43" s="42" t="s">
        <v>3</v>
      </c>
      <c r="BV43" s="42" t="s">
        <v>1045</v>
      </c>
      <c r="BW43" s="42">
        <v>0</v>
      </c>
      <c r="BX43" s="42">
        <v>0</v>
      </c>
      <c r="BY43" s="42">
        <v>1</v>
      </c>
      <c r="BZ43" s="42">
        <v>0</v>
      </c>
      <c r="CA43" s="42">
        <v>0</v>
      </c>
      <c r="CB43" s="42" t="s">
        <v>34</v>
      </c>
      <c r="CC43" s="42">
        <v>1</v>
      </c>
      <c r="CD43" s="42">
        <v>1</v>
      </c>
      <c r="CE43" s="42">
        <v>0</v>
      </c>
      <c r="CF43" s="42">
        <v>0</v>
      </c>
      <c r="CG43" s="42">
        <v>0</v>
      </c>
      <c r="CH43" s="42">
        <v>0</v>
      </c>
      <c r="CI43" s="42">
        <v>0</v>
      </c>
      <c r="CJ43" s="42">
        <v>0</v>
      </c>
      <c r="CK43" s="42">
        <v>0</v>
      </c>
      <c r="CL43" s="42">
        <v>1</v>
      </c>
      <c r="CM43" s="42">
        <v>0</v>
      </c>
      <c r="CN43" s="42" t="s">
        <v>2379</v>
      </c>
      <c r="CO43" s="43" t="s">
        <v>62</v>
      </c>
      <c r="CP43" s="42" t="s">
        <v>3</v>
      </c>
      <c r="CQ43" s="42" t="s">
        <v>3</v>
      </c>
      <c r="CR43" s="42" t="s">
        <v>3</v>
      </c>
      <c r="CS43" s="42" t="s">
        <v>3</v>
      </c>
      <c r="CT43" s="42" t="s">
        <v>3</v>
      </c>
      <c r="CU43" s="42" t="s">
        <v>3</v>
      </c>
      <c r="CV43" s="42" t="s">
        <v>3</v>
      </c>
      <c r="CW43" s="42" t="s">
        <v>3</v>
      </c>
      <c r="CX43" s="42" t="s">
        <v>3</v>
      </c>
      <c r="CY43" s="42" t="s">
        <v>3</v>
      </c>
      <c r="CZ43" s="42" t="s">
        <v>3</v>
      </c>
      <c r="DA43" s="42" t="s">
        <v>3</v>
      </c>
      <c r="DB43" s="42" t="s">
        <v>3</v>
      </c>
      <c r="DC43" s="42" t="s">
        <v>3</v>
      </c>
      <c r="DD43" s="42" t="s">
        <v>3</v>
      </c>
      <c r="DE43" s="42" t="s">
        <v>3</v>
      </c>
      <c r="DF43" s="42" t="s">
        <v>3</v>
      </c>
      <c r="DG43" s="42" t="s">
        <v>3</v>
      </c>
      <c r="DH43" s="42" t="s">
        <v>3</v>
      </c>
      <c r="DI43" s="42" t="s">
        <v>3</v>
      </c>
      <c r="DJ43" s="42" t="s">
        <v>3</v>
      </c>
      <c r="DK43" s="42" t="s">
        <v>3</v>
      </c>
      <c r="DL43" s="42" t="s">
        <v>3</v>
      </c>
      <c r="DM43" s="42" t="s">
        <v>3</v>
      </c>
      <c r="DN43" s="42" t="s">
        <v>3</v>
      </c>
    </row>
    <row r="44" spans="1:118" x14ac:dyDescent="0.35">
      <c r="A44" s="51" t="s">
        <v>2380</v>
      </c>
      <c r="B44" s="51">
        <v>4</v>
      </c>
      <c r="C44" s="42" t="s">
        <v>0</v>
      </c>
      <c r="D44" s="42" t="s">
        <v>24</v>
      </c>
      <c r="E44" s="42" t="s">
        <v>31</v>
      </c>
      <c r="F44" s="43" t="s">
        <v>2915</v>
      </c>
      <c r="G44" s="42" t="s">
        <v>18</v>
      </c>
      <c r="H44" s="49" t="s">
        <v>952</v>
      </c>
      <c r="I44" s="42">
        <v>1</v>
      </c>
      <c r="J44" s="42">
        <v>0</v>
      </c>
      <c r="K44" s="42">
        <v>0</v>
      </c>
      <c r="L44" s="42">
        <v>0</v>
      </c>
      <c r="M44" s="42">
        <v>1</v>
      </c>
      <c r="N44" s="42">
        <v>0</v>
      </c>
      <c r="O44" s="42">
        <v>0</v>
      </c>
      <c r="P44" s="42">
        <v>0</v>
      </c>
      <c r="Q44" s="42" t="s">
        <v>3</v>
      </c>
      <c r="R44" s="42" t="s">
        <v>3</v>
      </c>
      <c r="S44" s="42" t="s">
        <v>3</v>
      </c>
      <c r="T44" s="42" t="s">
        <v>3</v>
      </c>
      <c r="U44" s="42" t="s">
        <v>3</v>
      </c>
      <c r="V44" s="42" t="s">
        <v>3</v>
      </c>
      <c r="W44" s="42" t="s">
        <v>3</v>
      </c>
      <c r="X44" s="42" t="s">
        <v>3</v>
      </c>
      <c r="Y44" s="42" t="s">
        <v>3</v>
      </c>
      <c r="Z44" s="42" t="s">
        <v>3</v>
      </c>
      <c r="AA44" s="42" t="s">
        <v>3</v>
      </c>
      <c r="AB44" s="42" t="s">
        <v>3</v>
      </c>
      <c r="AC44" s="42" t="s">
        <v>3</v>
      </c>
      <c r="AD44" s="42" t="s">
        <v>3</v>
      </c>
      <c r="AE44" s="42" t="s">
        <v>3</v>
      </c>
      <c r="AF44" s="42" t="s">
        <v>3</v>
      </c>
      <c r="AG44" s="42" t="s">
        <v>3</v>
      </c>
      <c r="AH44" s="42" t="s">
        <v>3</v>
      </c>
      <c r="AI44" s="43">
        <v>125</v>
      </c>
      <c r="AJ44" s="43" t="s">
        <v>62</v>
      </c>
      <c r="AK44" s="43" t="s">
        <v>62</v>
      </c>
      <c r="AL44" s="43" t="s">
        <v>62</v>
      </c>
      <c r="AM44" s="138" t="s">
        <v>62</v>
      </c>
      <c r="AN44" s="42" t="s">
        <v>17</v>
      </c>
      <c r="AO44" s="42" t="s">
        <v>3</v>
      </c>
      <c r="AP44" s="42" t="s">
        <v>3</v>
      </c>
      <c r="AQ44" s="42" t="s">
        <v>3</v>
      </c>
      <c r="AR44" s="42" t="s">
        <v>3</v>
      </c>
      <c r="AS44" s="42" t="s">
        <v>3</v>
      </c>
      <c r="AT44" s="42" t="s">
        <v>3</v>
      </c>
      <c r="AU44" s="42" t="s">
        <v>3</v>
      </c>
      <c r="AV44" s="42" t="s">
        <v>3</v>
      </c>
      <c r="AW44" s="42" t="s">
        <v>3</v>
      </c>
      <c r="AX44" s="42" t="s">
        <v>3</v>
      </c>
      <c r="AY44" s="42" t="s">
        <v>3</v>
      </c>
      <c r="AZ44" s="42" t="s">
        <v>3</v>
      </c>
      <c r="BA44" s="42" t="s">
        <v>3</v>
      </c>
      <c r="BB44" s="42" t="s">
        <v>3</v>
      </c>
      <c r="BC44" s="42" t="s">
        <v>3</v>
      </c>
      <c r="BD44" s="42" t="s">
        <v>3</v>
      </c>
      <c r="BE44" s="42" t="s">
        <v>3</v>
      </c>
      <c r="BF44" s="42" t="s">
        <v>3</v>
      </c>
      <c r="BG44" s="42" t="s">
        <v>3</v>
      </c>
      <c r="BH44" s="42" t="s">
        <v>3</v>
      </c>
      <c r="BI44" s="42" t="s">
        <v>3</v>
      </c>
      <c r="BJ44" s="42" t="s">
        <v>3</v>
      </c>
      <c r="BK44" s="42" t="s">
        <v>3</v>
      </c>
      <c r="BL44" s="42" t="s">
        <v>3</v>
      </c>
      <c r="BM44" s="124" t="s">
        <v>3</v>
      </c>
      <c r="BN44" s="124" t="s">
        <v>3</v>
      </c>
      <c r="BO44" s="124" t="s">
        <v>3</v>
      </c>
      <c r="BP44" s="124" t="s">
        <v>3</v>
      </c>
      <c r="BQ44" s="124" t="s">
        <v>3</v>
      </c>
      <c r="BR44" s="124" t="s">
        <v>3</v>
      </c>
      <c r="BS44" s="124" t="s">
        <v>3</v>
      </c>
      <c r="BT44" s="124" t="s">
        <v>3</v>
      </c>
      <c r="BU44" s="42" t="s">
        <v>3</v>
      </c>
      <c r="BV44" s="42" t="s">
        <v>1046</v>
      </c>
      <c r="BW44" s="42" t="s">
        <v>3</v>
      </c>
      <c r="BX44" s="42" t="s">
        <v>3</v>
      </c>
      <c r="BY44" s="42" t="s">
        <v>3</v>
      </c>
      <c r="BZ44" s="42" t="s">
        <v>3</v>
      </c>
      <c r="CA44" s="42" t="s">
        <v>3</v>
      </c>
      <c r="CB44" s="42" t="s">
        <v>3</v>
      </c>
      <c r="CC44" s="42" t="s">
        <v>3</v>
      </c>
      <c r="CD44" s="42" t="s">
        <v>3</v>
      </c>
      <c r="CE44" s="42" t="s">
        <v>3</v>
      </c>
      <c r="CF44" s="42" t="s">
        <v>3</v>
      </c>
      <c r="CG44" s="42" t="s">
        <v>3</v>
      </c>
      <c r="CH44" s="42" t="s">
        <v>3</v>
      </c>
      <c r="CI44" s="42" t="s">
        <v>3</v>
      </c>
      <c r="CJ44" s="42" t="s">
        <v>3</v>
      </c>
      <c r="CK44" s="42" t="s">
        <v>3</v>
      </c>
      <c r="CL44" s="42" t="s">
        <v>3</v>
      </c>
      <c r="CM44" s="42" t="s">
        <v>3</v>
      </c>
      <c r="CN44" s="42" t="s">
        <v>3</v>
      </c>
      <c r="CO44" s="43" t="s">
        <v>62</v>
      </c>
      <c r="CP44" s="42" t="s">
        <v>3</v>
      </c>
      <c r="CQ44" s="42" t="s">
        <v>3</v>
      </c>
      <c r="CR44" s="42" t="s">
        <v>3</v>
      </c>
      <c r="CS44" s="42" t="s">
        <v>3</v>
      </c>
      <c r="CT44" s="42" t="s">
        <v>3</v>
      </c>
      <c r="CU44" s="42" t="s">
        <v>3</v>
      </c>
      <c r="CV44" s="42" t="s">
        <v>3</v>
      </c>
      <c r="CW44" s="42" t="s">
        <v>3</v>
      </c>
      <c r="CX44" s="42" t="s">
        <v>3</v>
      </c>
      <c r="CY44" s="42" t="s">
        <v>3</v>
      </c>
      <c r="CZ44" s="42" t="s">
        <v>3</v>
      </c>
      <c r="DA44" s="42" t="s">
        <v>3</v>
      </c>
      <c r="DB44" s="42" t="s">
        <v>3</v>
      </c>
      <c r="DC44" s="42" t="s">
        <v>3</v>
      </c>
      <c r="DD44" s="42" t="s">
        <v>3</v>
      </c>
      <c r="DE44" s="42" t="s">
        <v>3</v>
      </c>
      <c r="DF44" s="42" t="s">
        <v>3</v>
      </c>
      <c r="DG44" s="42" t="s">
        <v>3</v>
      </c>
      <c r="DH44" s="42" t="s">
        <v>3</v>
      </c>
      <c r="DI44" s="42" t="s">
        <v>3</v>
      </c>
      <c r="DJ44" s="42" t="s">
        <v>3</v>
      </c>
      <c r="DK44" s="42" t="s">
        <v>3</v>
      </c>
      <c r="DL44" s="42" t="s">
        <v>3</v>
      </c>
      <c r="DM44" s="42" t="s">
        <v>3</v>
      </c>
      <c r="DN44" s="42" t="s">
        <v>3</v>
      </c>
    </row>
    <row r="45" spans="1:118" x14ac:dyDescent="0.35">
      <c r="A45" s="51" t="s">
        <v>2381</v>
      </c>
      <c r="B45" s="51">
        <v>4</v>
      </c>
      <c r="C45" s="42" t="s">
        <v>0</v>
      </c>
      <c r="D45" s="42" t="s">
        <v>24</v>
      </c>
      <c r="E45" s="42" t="s">
        <v>31</v>
      </c>
      <c r="F45" s="43" t="s">
        <v>2921</v>
      </c>
      <c r="G45" s="42" t="s">
        <v>18</v>
      </c>
      <c r="H45" s="49" t="s">
        <v>952</v>
      </c>
      <c r="I45" s="42">
        <v>1</v>
      </c>
      <c r="J45" s="42">
        <v>0</v>
      </c>
      <c r="K45" s="42">
        <v>0</v>
      </c>
      <c r="L45" s="42">
        <v>0</v>
      </c>
      <c r="M45" s="42">
        <v>1</v>
      </c>
      <c r="N45" s="42">
        <v>0</v>
      </c>
      <c r="O45" s="42">
        <v>0</v>
      </c>
      <c r="P45" s="42">
        <v>0</v>
      </c>
      <c r="Q45" s="42" t="s">
        <v>3</v>
      </c>
      <c r="R45" s="42" t="s">
        <v>3</v>
      </c>
      <c r="S45" s="42" t="s">
        <v>3</v>
      </c>
      <c r="T45" s="42" t="s">
        <v>3</v>
      </c>
      <c r="U45" s="42" t="s">
        <v>3</v>
      </c>
      <c r="V45" s="42" t="s">
        <v>3</v>
      </c>
      <c r="W45" s="42" t="s">
        <v>3</v>
      </c>
      <c r="X45" s="42" t="s">
        <v>3</v>
      </c>
      <c r="Y45" s="42" t="s">
        <v>3</v>
      </c>
      <c r="Z45" s="42" t="s">
        <v>3</v>
      </c>
      <c r="AA45" s="42" t="s">
        <v>3</v>
      </c>
      <c r="AB45" s="42" t="s">
        <v>3</v>
      </c>
      <c r="AC45" s="42" t="s">
        <v>3</v>
      </c>
      <c r="AD45" s="42" t="s">
        <v>3</v>
      </c>
      <c r="AE45" s="42" t="s">
        <v>3</v>
      </c>
      <c r="AF45" s="42" t="s">
        <v>3</v>
      </c>
      <c r="AG45" s="42" t="s">
        <v>3</v>
      </c>
      <c r="AH45" s="42" t="s">
        <v>3</v>
      </c>
      <c r="AI45" s="43">
        <v>25</v>
      </c>
      <c r="AJ45" s="43" t="s">
        <v>62</v>
      </c>
      <c r="AK45" s="43" t="s">
        <v>62</v>
      </c>
      <c r="AL45" s="43" t="s">
        <v>62</v>
      </c>
      <c r="AM45" s="138" t="s">
        <v>62</v>
      </c>
      <c r="AN45" s="42" t="s">
        <v>17</v>
      </c>
      <c r="AO45" s="42" t="s">
        <v>3</v>
      </c>
      <c r="AP45" s="42" t="s">
        <v>3</v>
      </c>
      <c r="AQ45" s="42" t="s">
        <v>3</v>
      </c>
      <c r="AR45" s="42" t="s">
        <v>3</v>
      </c>
      <c r="AS45" s="42" t="s">
        <v>3</v>
      </c>
      <c r="AT45" s="42" t="s">
        <v>3</v>
      </c>
      <c r="AU45" s="42" t="s">
        <v>3</v>
      </c>
      <c r="AV45" s="42" t="s">
        <v>3</v>
      </c>
      <c r="AW45" s="42" t="s">
        <v>3</v>
      </c>
      <c r="AX45" s="42" t="s">
        <v>3</v>
      </c>
      <c r="AY45" s="42" t="s">
        <v>3</v>
      </c>
      <c r="AZ45" s="42" t="s">
        <v>3</v>
      </c>
      <c r="BA45" s="42" t="s">
        <v>3</v>
      </c>
      <c r="BB45" s="42" t="s">
        <v>3</v>
      </c>
      <c r="BC45" s="42" t="s">
        <v>3</v>
      </c>
      <c r="BD45" s="42" t="s">
        <v>3</v>
      </c>
      <c r="BE45" s="42" t="s">
        <v>3</v>
      </c>
      <c r="BF45" s="42" t="s">
        <v>3</v>
      </c>
      <c r="BG45" s="42" t="s">
        <v>3</v>
      </c>
      <c r="BH45" s="42" t="s">
        <v>3</v>
      </c>
      <c r="BI45" s="42" t="s">
        <v>3</v>
      </c>
      <c r="BJ45" s="42" t="s">
        <v>3</v>
      </c>
      <c r="BK45" s="42" t="s">
        <v>3</v>
      </c>
      <c r="BL45" s="42" t="s">
        <v>3</v>
      </c>
      <c r="BM45" s="124" t="s">
        <v>3</v>
      </c>
      <c r="BN45" s="124" t="s">
        <v>3</v>
      </c>
      <c r="BO45" s="124" t="s">
        <v>3</v>
      </c>
      <c r="BP45" s="124" t="s">
        <v>3</v>
      </c>
      <c r="BQ45" s="124" t="s">
        <v>3</v>
      </c>
      <c r="BR45" s="124" t="s">
        <v>3</v>
      </c>
      <c r="BS45" s="124" t="s">
        <v>3</v>
      </c>
      <c r="BT45" s="124" t="s">
        <v>3</v>
      </c>
      <c r="BU45" s="42" t="s">
        <v>3</v>
      </c>
      <c r="BV45" s="42" t="s">
        <v>1046</v>
      </c>
      <c r="BW45" s="42" t="s">
        <v>3</v>
      </c>
      <c r="BX45" s="42" t="s">
        <v>3</v>
      </c>
      <c r="BY45" s="42" t="s">
        <v>3</v>
      </c>
      <c r="BZ45" s="42" t="s">
        <v>3</v>
      </c>
      <c r="CA45" s="42" t="s">
        <v>3</v>
      </c>
      <c r="CB45" s="42" t="s">
        <v>3</v>
      </c>
      <c r="CC45" s="42" t="s">
        <v>3</v>
      </c>
      <c r="CD45" s="42" t="s">
        <v>3</v>
      </c>
      <c r="CE45" s="42" t="s">
        <v>3</v>
      </c>
      <c r="CF45" s="42" t="s">
        <v>3</v>
      </c>
      <c r="CG45" s="42" t="s">
        <v>3</v>
      </c>
      <c r="CH45" s="42" t="s">
        <v>3</v>
      </c>
      <c r="CI45" s="42" t="s">
        <v>3</v>
      </c>
      <c r="CJ45" s="42" t="s">
        <v>3</v>
      </c>
      <c r="CK45" s="42" t="s">
        <v>3</v>
      </c>
      <c r="CL45" s="42" t="s">
        <v>3</v>
      </c>
      <c r="CM45" s="42" t="s">
        <v>3</v>
      </c>
      <c r="CN45" s="42" t="s">
        <v>3</v>
      </c>
      <c r="CO45" s="43" t="s">
        <v>62</v>
      </c>
      <c r="CP45" s="42" t="s">
        <v>3</v>
      </c>
      <c r="CQ45" s="42" t="s">
        <v>3</v>
      </c>
      <c r="CR45" s="42" t="s">
        <v>3</v>
      </c>
      <c r="CS45" s="42" t="s">
        <v>3</v>
      </c>
      <c r="CT45" s="42" t="s">
        <v>3</v>
      </c>
      <c r="CU45" s="42" t="s">
        <v>3</v>
      </c>
      <c r="CV45" s="42" t="s">
        <v>3</v>
      </c>
      <c r="CW45" s="42" t="s">
        <v>3</v>
      </c>
      <c r="CX45" s="42" t="s">
        <v>3</v>
      </c>
      <c r="CY45" s="42" t="s">
        <v>3</v>
      </c>
      <c r="CZ45" s="42" t="s">
        <v>3</v>
      </c>
      <c r="DA45" s="42" t="s">
        <v>3</v>
      </c>
      <c r="DB45" s="42" t="s">
        <v>3</v>
      </c>
      <c r="DC45" s="42" t="s">
        <v>3</v>
      </c>
      <c r="DD45" s="42" t="s">
        <v>3</v>
      </c>
      <c r="DE45" s="42" t="s">
        <v>3</v>
      </c>
      <c r="DF45" s="42" t="s">
        <v>3</v>
      </c>
      <c r="DG45" s="42" t="s">
        <v>3</v>
      </c>
      <c r="DH45" s="42" t="s">
        <v>3</v>
      </c>
      <c r="DI45" s="42" t="s">
        <v>3</v>
      </c>
      <c r="DJ45" s="42" t="s">
        <v>3</v>
      </c>
      <c r="DK45" s="42" t="s">
        <v>3</v>
      </c>
      <c r="DL45" s="42" t="s">
        <v>3</v>
      </c>
      <c r="DM45" s="42" t="s">
        <v>3</v>
      </c>
      <c r="DN45" s="42" t="s">
        <v>3</v>
      </c>
    </row>
    <row r="46" spans="1:118" x14ac:dyDescent="0.35">
      <c r="A46" s="51" t="s">
        <v>2382</v>
      </c>
      <c r="B46" s="51">
        <v>4</v>
      </c>
      <c r="C46" s="42" t="s">
        <v>0</v>
      </c>
      <c r="D46" s="42" t="s">
        <v>24</v>
      </c>
      <c r="E46" s="42" t="s">
        <v>31</v>
      </c>
      <c r="F46" s="43" t="s">
        <v>3043</v>
      </c>
      <c r="G46" s="42" t="s">
        <v>18</v>
      </c>
      <c r="H46" s="49" t="s">
        <v>952</v>
      </c>
      <c r="I46" s="42">
        <v>1</v>
      </c>
      <c r="J46" s="42">
        <v>0</v>
      </c>
      <c r="K46" s="42">
        <v>0</v>
      </c>
      <c r="L46" s="42">
        <v>0</v>
      </c>
      <c r="M46" s="42">
        <v>1</v>
      </c>
      <c r="N46" s="42">
        <v>0</v>
      </c>
      <c r="O46" s="42">
        <v>0</v>
      </c>
      <c r="P46" s="42">
        <v>0</v>
      </c>
      <c r="Q46" s="42" t="s">
        <v>3</v>
      </c>
      <c r="R46" s="42" t="s">
        <v>3</v>
      </c>
      <c r="S46" s="42" t="s">
        <v>3</v>
      </c>
      <c r="T46" s="42" t="s">
        <v>3</v>
      </c>
      <c r="U46" s="42" t="s">
        <v>3</v>
      </c>
      <c r="V46" s="42" t="s">
        <v>3</v>
      </c>
      <c r="W46" s="42" t="s">
        <v>3</v>
      </c>
      <c r="X46" s="42" t="s">
        <v>3</v>
      </c>
      <c r="Y46" s="42" t="s">
        <v>3</v>
      </c>
      <c r="Z46" s="42" t="s">
        <v>3</v>
      </c>
      <c r="AA46" s="42" t="s">
        <v>3</v>
      </c>
      <c r="AB46" s="42" t="s">
        <v>3</v>
      </c>
      <c r="AC46" s="42" t="s">
        <v>3</v>
      </c>
      <c r="AD46" s="42" t="s">
        <v>3</v>
      </c>
      <c r="AE46" s="42" t="s">
        <v>3</v>
      </c>
      <c r="AF46" s="42" t="s">
        <v>3</v>
      </c>
      <c r="AG46" s="42" t="s">
        <v>3</v>
      </c>
      <c r="AH46" s="42" t="s">
        <v>3</v>
      </c>
      <c r="AI46" s="43">
        <v>25</v>
      </c>
      <c r="AJ46" s="43" t="s">
        <v>62</v>
      </c>
      <c r="AK46" s="43" t="s">
        <v>62</v>
      </c>
      <c r="AL46" s="43" t="s">
        <v>62</v>
      </c>
      <c r="AM46" s="138" t="s">
        <v>62</v>
      </c>
      <c r="AN46" s="42" t="s">
        <v>17</v>
      </c>
      <c r="AO46" s="42" t="s">
        <v>3</v>
      </c>
      <c r="AP46" s="42" t="s">
        <v>3</v>
      </c>
      <c r="AQ46" s="42" t="s">
        <v>3</v>
      </c>
      <c r="AR46" s="42" t="s">
        <v>3</v>
      </c>
      <c r="AS46" s="42" t="s">
        <v>3</v>
      </c>
      <c r="AT46" s="42" t="s">
        <v>3</v>
      </c>
      <c r="AU46" s="42" t="s">
        <v>3</v>
      </c>
      <c r="AV46" s="42" t="s">
        <v>3</v>
      </c>
      <c r="AW46" s="42" t="s">
        <v>3</v>
      </c>
      <c r="AX46" s="42" t="s">
        <v>3</v>
      </c>
      <c r="AY46" s="42" t="s">
        <v>3</v>
      </c>
      <c r="AZ46" s="42" t="s">
        <v>3</v>
      </c>
      <c r="BA46" s="42" t="s">
        <v>3</v>
      </c>
      <c r="BB46" s="42" t="s">
        <v>3</v>
      </c>
      <c r="BC46" s="42" t="s">
        <v>3</v>
      </c>
      <c r="BD46" s="42" t="s">
        <v>3</v>
      </c>
      <c r="BE46" s="42" t="s">
        <v>3</v>
      </c>
      <c r="BF46" s="42" t="s">
        <v>3</v>
      </c>
      <c r="BG46" s="42" t="s">
        <v>3</v>
      </c>
      <c r="BH46" s="42" t="s">
        <v>3</v>
      </c>
      <c r="BI46" s="42" t="s">
        <v>3</v>
      </c>
      <c r="BJ46" s="42" t="s">
        <v>3</v>
      </c>
      <c r="BK46" s="42" t="s">
        <v>3</v>
      </c>
      <c r="BL46" s="42" t="s">
        <v>3</v>
      </c>
      <c r="BM46" s="124" t="s">
        <v>3</v>
      </c>
      <c r="BN46" s="124" t="s">
        <v>3</v>
      </c>
      <c r="BO46" s="124" t="s">
        <v>3</v>
      </c>
      <c r="BP46" s="124" t="s">
        <v>3</v>
      </c>
      <c r="BQ46" s="124" t="s">
        <v>3</v>
      </c>
      <c r="BR46" s="124" t="s">
        <v>3</v>
      </c>
      <c r="BS46" s="124" t="s">
        <v>3</v>
      </c>
      <c r="BT46" s="124" t="s">
        <v>3</v>
      </c>
      <c r="BU46" s="42" t="s">
        <v>3</v>
      </c>
      <c r="BV46" s="42" t="s">
        <v>1046</v>
      </c>
      <c r="BW46" s="42" t="s">
        <v>3</v>
      </c>
      <c r="BX46" s="42" t="s">
        <v>3</v>
      </c>
      <c r="BY46" s="42" t="s">
        <v>3</v>
      </c>
      <c r="BZ46" s="42" t="s">
        <v>3</v>
      </c>
      <c r="CA46" s="42" t="s">
        <v>3</v>
      </c>
      <c r="CB46" s="42" t="s">
        <v>3</v>
      </c>
      <c r="CC46" s="42" t="s">
        <v>3</v>
      </c>
      <c r="CD46" s="42" t="s">
        <v>3</v>
      </c>
      <c r="CE46" s="42" t="s">
        <v>3</v>
      </c>
      <c r="CF46" s="42" t="s">
        <v>3</v>
      </c>
      <c r="CG46" s="42" t="s">
        <v>3</v>
      </c>
      <c r="CH46" s="42" t="s">
        <v>3</v>
      </c>
      <c r="CI46" s="42" t="s">
        <v>3</v>
      </c>
      <c r="CJ46" s="42" t="s">
        <v>3</v>
      </c>
      <c r="CK46" s="42" t="s">
        <v>3</v>
      </c>
      <c r="CL46" s="42" t="s">
        <v>3</v>
      </c>
      <c r="CM46" s="42" t="s">
        <v>3</v>
      </c>
      <c r="CN46" s="42" t="s">
        <v>3</v>
      </c>
      <c r="CO46" s="43" t="s">
        <v>62</v>
      </c>
      <c r="CP46" s="42" t="s">
        <v>3</v>
      </c>
      <c r="CQ46" s="42" t="s">
        <v>3</v>
      </c>
      <c r="CR46" s="42" t="s">
        <v>3</v>
      </c>
      <c r="CS46" s="42" t="s">
        <v>3</v>
      </c>
      <c r="CT46" s="42" t="s">
        <v>3</v>
      </c>
      <c r="CU46" s="42" t="s">
        <v>3</v>
      </c>
      <c r="CV46" s="42" t="s">
        <v>3</v>
      </c>
      <c r="CW46" s="42" t="s">
        <v>3</v>
      </c>
      <c r="CX46" s="42" t="s">
        <v>3</v>
      </c>
      <c r="CY46" s="42" t="s">
        <v>3</v>
      </c>
      <c r="CZ46" s="42" t="s">
        <v>3</v>
      </c>
      <c r="DA46" s="42" t="s">
        <v>3</v>
      </c>
      <c r="DB46" s="42" t="s">
        <v>3</v>
      </c>
      <c r="DC46" s="42" t="s">
        <v>3</v>
      </c>
      <c r="DD46" s="42" t="s">
        <v>3</v>
      </c>
      <c r="DE46" s="42" t="s">
        <v>3</v>
      </c>
      <c r="DF46" s="42" t="s">
        <v>3</v>
      </c>
      <c r="DG46" s="42" t="s">
        <v>3</v>
      </c>
      <c r="DH46" s="42" t="s">
        <v>3</v>
      </c>
      <c r="DI46" s="42" t="s">
        <v>3</v>
      </c>
      <c r="DJ46" s="42" t="s">
        <v>3</v>
      </c>
      <c r="DK46" s="42" t="s">
        <v>3</v>
      </c>
      <c r="DL46" s="42" t="s">
        <v>3</v>
      </c>
      <c r="DM46" s="42" t="s">
        <v>3</v>
      </c>
      <c r="DN46" s="42" t="s">
        <v>3</v>
      </c>
    </row>
    <row r="47" spans="1:118" x14ac:dyDescent="0.35">
      <c r="A47" s="51" t="s">
        <v>3079</v>
      </c>
      <c r="B47" s="51">
        <v>4</v>
      </c>
      <c r="C47" s="42" t="s">
        <v>0</v>
      </c>
      <c r="D47" s="42" t="s">
        <v>24</v>
      </c>
      <c r="E47" s="42" t="s">
        <v>31</v>
      </c>
      <c r="F47" s="43" t="s">
        <v>3076</v>
      </c>
      <c r="G47" s="42" t="s">
        <v>18</v>
      </c>
      <c r="H47" s="49" t="s">
        <v>952</v>
      </c>
      <c r="I47" s="42">
        <v>1</v>
      </c>
      <c r="J47" s="42">
        <v>0</v>
      </c>
      <c r="K47" s="42">
        <v>0</v>
      </c>
      <c r="L47" s="42">
        <v>0</v>
      </c>
      <c r="M47" s="42">
        <v>1</v>
      </c>
      <c r="N47" s="42">
        <v>0</v>
      </c>
      <c r="O47" s="42">
        <v>0</v>
      </c>
      <c r="P47" s="42">
        <v>0</v>
      </c>
      <c r="Q47" s="42" t="s">
        <v>3</v>
      </c>
      <c r="R47" s="42" t="s">
        <v>3</v>
      </c>
      <c r="S47" s="42" t="s">
        <v>3</v>
      </c>
      <c r="T47" s="42" t="s">
        <v>3</v>
      </c>
      <c r="U47" s="42" t="s">
        <v>3</v>
      </c>
      <c r="V47" s="42" t="s">
        <v>3</v>
      </c>
      <c r="W47" s="42" t="s">
        <v>3</v>
      </c>
      <c r="X47" s="42" t="s">
        <v>3</v>
      </c>
      <c r="Y47" s="42" t="s">
        <v>3</v>
      </c>
      <c r="Z47" s="42" t="s">
        <v>3</v>
      </c>
      <c r="AA47" s="42" t="s">
        <v>3</v>
      </c>
      <c r="AB47" s="42" t="s">
        <v>3</v>
      </c>
      <c r="AC47" s="42" t="s">
        <v>3</v>
      </c>
      <c r="AD47" s="42" t="s">
        <v>3</v>
      </c>
      <c r="AE47" s="42" t="s">
        <v>3</v>
      </c>
      <c r="AF47" s="42" t="s">
        <v>3</v>
      </c>
      <c r="AG47" s="42" t="s">
        <v>3</v>
      </c>
      <c r="AH47" s="42" t="s">
        <v>3</v>
      </c>
      <c r="AI47" s="43">
        <v>30</v>
      </c>
      <c r="AJ47" s="43" t="s">
        <v>62</v>
      </c>
      <c r="AK47" s="43" t="s">
        <v>62</v>
      </c>
      <c r="AL47" s="43" t="s">
        <v>62</v>
      </c>
      <c r="AM47" s="138" t="s">
        <v>62</v>
      </c>
      <c r="AN47" s="42" t="s">
        <v>17</v>
      </c>
      <c r="AO47" s="42" t="s">
        <v>3</v>
      </c>
      <c r="AP47" s="42" t="s">
        <v>3</v>
      </c>
      <c r="AQ47" s="42" t="s">
        <v>3</v>
      </c>
      <c r="AR47" s="42" t="s">
        <v>3</v>
      </c>
      <c r="AS47" s="42" t="s">
        <v>3</v>
      </c>
      <c r="AT47" s="42" t="s">
        <v>3</v>
      </c>
      <c r="AU47" s="42" t="s">
        <v>3</v>
      </c>
      <c r="AV47" s="42" t="s">
        <v>3</v>
      </c>
      <c r="AW47" s="42" t="s">
        <v>3</v>
      </c>
      <c r="AX47" s="42" t="s">
        <v>3</v>
      </c>
      <c r="AY47" s="42" t="s">
        <v>3</v>
      </c>
      <c r="AZ47" s="42" t="s">
        <v>3</v>
      </c>
      <c r="BA47" s="42" t="s">
        <v>3</v>
      </c>
      <c r="BB47" s="42" t="s">
        <v>3</v>
      </c>
      <c r="BC47" s="42" t="s">
        <v>3</v>
      </c>
      <c r="BD47" s="42" t="s">
        <v>3</v>
      </c>
      <c r="BE47" s="42" t="s">
        <v>3</v>
      </c>
      <c r="BF47" s="42" t="s">
        <v>3</v>
      </c>
      <c r="BG47" s="42" t="s">
        <v>3</v>
      </c>
      <c r="BH47" s="42" t="s">
        <v>3</v>
      </c>
      <c r="BI47" s="42" t="s">
        <v>3</v>
      </c>
      <c r="BJ47" s="42" t="s">
        <v>3</v>
      </c>
      <c r="BK47" s="42" t="s">
        <v>3</v>
      </c>
      <c r="BL47" s="42" t="s">
        <v>3</v>
      </c>
      <c r="BM47" s="124" t="s">
        <v>3</v>
      </c>
      <c r="BN47" s="124" t="s">
        <v>3</v>
      </c>
      <c r="BO47" s="124" t="s">
        <v>3</v>
      </c>
      <c r="BP47" s="124" t="s">
        <v>3</v>
      </c>
      <c r="BQ47" s="124" t="s">
        <v>3</v>
      </c>
      <c r="BR47" s="124" t="s">
        <v>3</v>
      </c>
      <c r="BS47" s="124" t="s">
        <v>3</v>
      </c>
      <c r="BT47" s="124" t="s">
        <v>3</v>
      </c>
      <c r="BU47" s="42" t="s">
        <v>3</v>
      </c>
      <c r="BV47" s="42" t="s">
        <v>1046</v>
      </c>
      <c r="BW47" s="42" t="s">
        <v>3</v>
      </c>
      <c r="BX47" s="42" t="s">
        <v>3</v>
      </c>
      <c r="BY47" s="42" t="s">
        <v>3</v>
      </c>
      <c r="BZ47" s="42" t="s">
        <v>3</v>
      </c>
      <c r="CA47" s="42" t="s">
        <v>3</v>
      </c>
      <c r="CB47" s="42" t="s">
        <v>3</v>
      </c>
      <c r="CC47" s="42" t="s">
        <v>3</v>
      </c>
      <c r="CD47" s="42" t="s">
        <v>3</v>
      </c>
      <c r="CE47" s="42" t="s">
        <v>3</v>
      </c>
      <c r="CF47" s="42" t="s">
        <v>3</v>
      </c>
      <c r="CG47" s="42" t="s">
        <v>3</v>
      </c>
      <c r="CH47" s="42" t="s">
        <v>3</v>
      </c>
      <c r="CI47" s="42" t="s">
        <v>3</v>
      </c>
      <c r="CJ47" s="42" t="s">
        <v>3</v>
      </c>
      <c r="CK47" s="42" t="s">
        <v>3</v>
      </c>
      <c r="CL47" s="42" t="s">
        <v>3</v>
      </c>
      <c r="CM47" s="42" t="s">
        <v>3</v>
      </c>
      <c r="CN47" s="42" t="s">
        <v>3</v>
      </c>
      <c r="CO47" s="43" t="s">
        <v>62</v>
      </c>
      <c r="CP47" s="42" t="s">
        <v>3</v>
      </c>
      <c r="CQ47" s="42" t="s">
        <v>3</v>
      </c>
      <c r="CR47" s="42" t="s">
        <v>3</v>
      </c>
      <c r="CS47" s="42" t="s">
        <v>3</v>
      </c>
      <c r="CT47" s="42" t="s">
        <v>3</v>
      </c>
      <c r="CU47" s="42" t="s">
        <v>3</v>
      </c>
      <c r="CV47" s="42" t="s">
        <v>3</v>
      </c>
      <c r="CW47" s="42" t="s">
        <v>3</v>
      </c>
      <c r="CX47" s="42" t="s">
        <v>3</v>
      </c>
      <c r="CY47" s="42" t="s">
        <v>3</v>
      </c>
      <c r="CZ47" s="42" t="s">
        <v>3</v>
      </c>
      <c r="DA47" s="42" t="s">
        <v>3</v>
      </c>
      <c r="DB47" s="42" t="s">
        <v>3</v>
      </c>
      <c r="DC47" s="42" t="s">
        <v>3</v>
      </c>
      <c r="DD47" s="42" t="s">
        <v>3</v>
      </c>
      <c r="DE47" s="42" t="s">
        <v>3</v>
      </c>
      <c r="DF47" s="42" t="s">
        <v>3</v>
      </c>
      <c r="DG47" s="42" t="s">
        <v>3</v>
      </c>
      <c r="DH47" s="42" t="s">
        <v>3</v>
      </c>
      <c r="DI47" s="42" t="s">
        <v>3</v>
      </c>
      <c r="DJ47" s="42" t="s">
        <v>3</v>
      </c>
      <c r="DK47" s="42" t="s">
        <v>3</v>
      </c>
      <c r="DL47" s="42" t="s">
        <v>3</v>
      </c>
      <c r="DM47" s="42" t="s">
        <v>3</v>
      </c>
      <c r="DN47" s="42" t="s">
        <v>3</v>
      </c>
    </row>
    <row r="48" spans="1:118" x14ac:dyDescent="0.35">
      <c r="A48" s="51" t="s">
        <v>3189</v>
      </c>
      <c r="B48" s="51">
        <v>4</v>
      </c>
      <c r="C48" s="42" t="s">
        <v>0</v>
      </c>
      <c r="D48" s="42" t="s">
        <v>24</v>
      </c>
      <c r="E48" s="42" t="s">
        <v>31</v>
      </c>
      <c r="F48" s="43" t="s">
        <v>742</v>
      </c>
      <c r="G48" s="42" t="s">
        <v>18</v>
      </c>
      <c r="H48" s="49" t="s">
        <v>3</v>
      </c>
      <c r="I48" s="42" t="s">
        <v>3</v>
      </c>
      <c r="J48" s="42" t="s">
        <v>3</v>
      </c>
      <c r="K48" s="42" t="s">
        <v>3</v>
      </c>
      <c r="L48" s="42" t="s">
        <v>3</v>
      </c>
      <c r="M48" s="42" t="s">
        <v>3</v>
      </c>
      <c r="N48" s="42" t="s">
        <v>3</v>
      </c>
      <c r="O48" s="42" t="s">
        <v>3</v>
      </c>
      <c r="P48" s="42" t="s">
        <v>3</v>
      </c>
      <c r="Q48" s="42" t="s">
        <v>3</v>
      </c>
      <c r="R48" s="42" t="s">
        <v>3</v>
      </c>
      <c r="S48" s="42" t="s">
        <v>3</v>
      </c>
      <c r="T48" s="42" t="s">
        <v>3</v>
      </c>
      <c r="U48" s="42" t="s">
        <v>3</v>
      </c>
      <c r="V48" s="42" t="s">
        <v>3</v>
      </c>
      <c r="W48" s="42" t="s">
        <v>3</v>
      </c>
      <c r="X48" s="42" t="s">
        <v>3</v>
      </c>
      <c r="Y48" s="42" t="s">
        <v>3</v>
      </c>
      <c r="Z48" s="42" t="s">
        <v>3</v>
      </c>
      <c r="AA48" s="42" t="s">
        <v>3</v>
      </c>
      <c r="AB48" s="42" t="s">
        <v>3</v>
      </c>
      <c r="AC48" s="42" t="s">
        <v>3</v>
      </c>
      <c r="AD48" s="42" t="s">
        <v>3</v>
      </c>
      <c r="AE48" s="42" t="s">
        <v>3</v>
      </c>
      <c r="AF48" s="42" t="s">
        <v>3</v>
      </c>
      <c r="AG48" s="42" t="s">
        <v>3</v>
      </c>
      <c r="AH48" s="42" t="s">
        <v>3</v>
      </c>
      <c r="AI48" s="43" t="s">
        <v>62</v>
      </c>
      <c r="AJ48" s="43" t="s">
        <v>62</v>
      </c>
      <c r="AK48" s="43" t="s">
        <v>62</v>
      </c>
      <c r="AL48" s="43" t="s">
        <v>62</v>
      </c>
      <c r="AM48" s="138" t="s">
        <v>62</v>
      </c>
      <c r="AN48" s="42" t="s">
        <v>3</v>
      </c>
      <c r="AO48" s="42" t="s">
        <v>3</v>
      </c>
      <c r="AP48" s="42" t="s">
        <v>3</v>
      </c>
      <c r="AQ48" s="42" t="s">
        <v>3</v>
      </c>
      <c r="AR48" s="42" t="s">
        <v>3</v>
      </c>
      <c r="AS48" s="42" t="s">
        <v>3</v>
      </c>
      <c r="AT48" s="42" t="s">
        <v>3</v>
      </c>
      <c r="AU48" s="42" t="s">
        <v>3</v>
      </c>
      <c r="AV48" s="42" t="s">
        <v>3</v>
      </c>
      <c r="AW48" s="42" t="s">
        <v>3</v>
      </c>
      <c r="AX48" s="42" t="s">
        <v>3</v>
      </c>
      <c r="AY48" s="42" t="s">
        <v>3</v>
      </c>
      <c r="AZ48" s="42" t="s">
        <v>3</v>
      </c>
      <c r="BA48" s="42" t="s">
        <v>3</v>
      </c>
      <c r="BB48" s="42" t="s">
        <v>3</v>
      </c>
      <c r="BC48" s="42" t="s">
        <v>3</v>
      </c>
      <c r="BD48" s="42" t="s">
        <v>3</v>
      </c>
      <c r="BE48" s="42" t="s">
        <v>3</v>
      </c>
      <c r="BF48" s="42" t="s">
        <v>3</v>
      </c>
      <c r="BG48" s="42" t="s">
        <v>3</v>
      </c>
      <c r="BH48" s="42" t="s">
        <v>3</v>
      </c>
      <c r="BI48" s="42" t="s">
        <v>3</v>
      </c>
      <c r="BJ48" s="42" t="s">
        <v>3</v>
      </c>
      <c r="BK48" s="42" t="s">
        <v>3</v>
      </c>
      <c r="BL48" s="42" t="s">
        <v>3</v>
      </c>
      <c r="BM48" s="124" t="s">
        <v>3</v>
      </c>
      <c r="BN48" s="124" t="s">
        <v>3</v>
      </c>
      <c r="BO48" s="124" t="s">
        <v>3</v>
      </c>
      <c r="BP48" s="124" t="s">
        <v>3</v>
      </c>
      <c r="BQ48" s="124" t="s">
        <v>3</v>
      </c>
      <c r="BR48" s="124" t="s">
        <v>3</v>
      </c>
      <c r="BS48" s="124" t="s">
        <v>3</v>
      </c>
      <c r="BT48" s="124" t="s">
        <v>3</v>
      </c>
      <c r="BU48" s="42" t="s">
        <v>3</v>
      </c>
      <c r="BV48" s="42" t="s">
        <v>3</v>
      </c>
      <c r="BW48" s="42" t="s">
        <v>3</v>
      </c>
      <c r="BX48" s="42" t="s">
        <v>3</v>
      </c>
      <c r="BY48" s="42" t="s">
        <v>3</v>
      </c>
      <c r="BZ48" s="42" t="s">
        <v>3</v>
      </c>
      <c r="CA48" s="42" t="s">
        <v>3</v>
      </c>
      <c r="CB48" s="42" t="s">
        <v>3</v>
      </c>
      <c r="CC48" s="42" t="s">
        <v>3</v>
      </c>
      <c r="CD48" s="42" t="s">
        <v>3</v>
      </c>
      <c r="CE48" s="42" t="s">
        <v>3</v>
      </c>
      <c r="CF48" s="42" t="s">
        <v>3</v>
      </c>
      <c r="CG48" s="42" t="s">
        <v>3</v>
      </c>
      <c r="CH48" s="42" t="s">
        <v>3</v>
      </c>
      <c r="CI48" s="42" t="s">
        <v>3</v>
      </c>
      <c r="CJ48" s="42" t="s">
        <v>3</v>
      </c>
      <c r="CK48" s="42" t="s">
        <v>3</v>
      </c>
      <c r="CL48" s="42" t="s">
        <v>3</v>
      </c>
      <c r="CM48" s="42" t="s">
        <v>3</v>
      </c>
      <c r="CN48" s="42" t="s">
        <v>3</v>
      </c>
      <c r="CO48" s="43">
        <v>3500</v>
      </c>
      <c r="CP48" s="42" t="s">
        <v>17</v>
      </c>
      <c r="CQ48" s="42" t="s">
        <v>3</v>
      </c>
      <c r="CR48" s="42" t="s">
        <v>3</v>
      </c>
      <c r="CS48" s="42" t="s">
        <v>3</v>
      </c>
      <c r="CT48" s="42" t="s">
        <v>3</v>
      </c>
      <c r="CU48" s="42" t="s">
        <v>3</v>
      </c>
      <c r="CV48" s="42" t="s">
        <v>3</v>
      </c>
      <c r="CW48" s="42" t="s">
        <v>3</v>
      </c>
      <c r="CX48" s="42" t="s">
        <v>3</v>
      </c>
      <c r="CY48" s="42" t="s">
        <v>3</v>
      </c>
      <c r="CZ48" s="42" t="s">
        <v>3</v>
      </c>
      <c r="DA48" s="42" t="s">
        <v>3</v>
      </c>
      <c r="DB48" s="42" t="s">
        <v>3</v>
      </c>
      <c r="DC48" s="42" t="s">
        <v>3</v>
      </c>
      <c r="DD48" s="42" t="s">
        <v>3</v>
      </c>
      <c r="DE48" s="42" t="s">
        <v>3</v>
      </c>
      <c r="DF48" s="42" t="s">
        <v>3</v>
      </c>
      <c r="DG48" s="42" t="s">
        <v>3</v>
      </c>
      <c r="DH48" s="42" t="s">
        <v>3</v>
      </c>
      <c r="DI48" s="42" t="s">
        <v>3</v>
      </c>
      <c r="DJ48" s="42" t="s">
        <v>3</v>
      </c>
      <c r="DK48" s="42" t="s">
        <v>3</v>
      </c>
      <c r="DL48" s="42" t="s">
        <v>3</v>
      </c>
      <c r="DM48" s="42" t="s">
        <v>3</v>
      </c>
      <c r="DN48" s="42" t="s">
        <v>1046</v>
      </c>
    </row>
    <row r="49" spans="1:118" x14ac:dyDescent="0.35">
      <c r="A49" s="51" t="s">
        <v>2638</v>
      </c>
      <c r="B49" s="51">
        <v>5</v>
      </c>
      <c r="C49" s="42" t="s">
        <v>46</v>
      </c>
      <c r="D49" s="42" t="s">
        <v>673</v>
      </c>
      <c r="E49" s="42" t="s">
        <v>690</v>
      </c>
      <c r="F49" s="43" t="s">
        <v>2436</v>
      </c>
      <c r="G49" s="42" t="s">
        <v>15</v>
      </c>
      <c r="H49" s="49" t="s">
        <v>920</v>
      </c>
      <c r="I49" s="42">
        <v>1</v>
      </c>
      <c r="J49" s="42">
        <v>1</v>
      </c>
      <c r="K49" s="42">
        <v>0</v>
      </c>
      <c r="L49" s="42">
        <v>0</v>
      </c>
      <c r="M49" s="42">
        <v>1</v>
      </c>
      <c r="N49" s="42">
        <v>1</v>
      </c>
      <c r="O49" s="42">
        <v>0</v>
      </c>
      <c r="P49" s="42">
        <v>0</v>
      </c>
      <c r="Q49" s="42" t="s">
        <v>3</v>
      </c>
      <c r="R49" s="42" t="s">
        <v>3</v>
      </c>
      <c r="S49" s="42" t="s">
        <v>3</v>
      </c>
      <c r="T49" s="42" t="s">
        <v>3</v>
      </c>
      <c r="U49" s="42" t="s">
        <v>3</v>
      </c>
      <c r="V49" s="42" t="s">
        <v>3</v>
      </c>
      <c r="W49" s="42" t="s">
        <v>3</v>
      </c>
      <c r="X49" s="42" t="s">
        <v>3</v>
      </c>
      <c r="Y49" s="42" t="s">
        <v>3</v>
      </c>
      <c r="Z49" s="42" t="s">
        <v>3</v>
      </c>
      <c r="AA49" s="42" t="s">
        <v>3</v>
      </c>
      <c r="AB49" s="42" t="s">
        <v>3</v>
      </c>
      <c r="AC49" s="42" t="s">
        <v>3</v>
      </c>
      <c r="AD49" s="42" t="s">
        <v>3</v>
      </c>
      <c r="AE49" s="42" t="s">
        <v>3</v>
      </c>
      <c r="AF49" s="42" t="s">
        <v>3</v>
      </c>
      <c r="AG49" s="42" t="s">
        <v>3</v>
      </c>
      <c r="AH49" s="42" t="s">
        <v>3</v>
      </c>
      <c r="AI49" s="43">
        <v>25</v>
      </c>
      <c r="AJ49" s="43">
        <v>25</v>
      </c>
      <c r="AK49" s="43" t="s">
        <v>62</v>
      </c>
      <c r="AL49" s="43" t="s">
        <v>62</v>
      </c>
      <c r="AM49" s="138" t="s">
        <v>62</v>
      </c>
      <c r="AN49" s="42" t="s">
        <v>17</v>
      </c>
      <c r="AO49" s="42" t="s">
        <v>3</v>
      </c>
      <c r="AP49" s="42" t="s">
        <v>3</v>
      </c>
      <c r="AQ49" s="42" t="s">
        <v>3</v>
      </c>
      <c r="AR49" s="42" t="s">
        <v>3</v>
      </c>
      <c r="AS49" s="42" t="s">
        <v>3</v>
      </c>
      <c r="AT49" s="42" t="s">
        <v>3</v>
      </c>
      <c r="AU49" s="42" t="s">
        <v>3</v>
      </c>
      <c r="AV49" s="42" t="s">
        <v>3</v>
      </c>
      <c r="AW49" s="42" t="s">
        <v>3</v>
      </c>
      <c r="AX49" s="42" t="s">
        <v>3</v>
      </c>
      <c r="AY49" s="42" t="s">
        <v>3</v>
      </c>
      <c r="AZ49" s="42" t="s">
        <v>3</v>
      </c>
      <c r="BA49" s="42" t="s">
        <v>3</v>
      </c>
      <c r="BB49" s="42" t="s">
        <v>3</v>
      </c>
      <c r="BC49" s="42" t="s">
        <v>3</v>
      </c>
      <c r="BD49" s="42" t="s">
        <v>3</v>
      </c>
      <c r="BE49" s="42" t="s">
        <v>3</v>
      </c>
      <c r="BF49" s="42" t="s">
        <v>3</v>
      </c>
      <c r="BG49" s="42" t="s">
        <v>3</v>
      </c>
      <c r="BH49" s="42" t="s">
        <v>3</v>
      </c>
      <c r="BI49" s="42" t="s">
        <v>3</v>
      </c>
      <c r="BJ49" s="42" t="s">
        <v>3</v>
      </c>
      <c r="BK49" s="42" t="s">
        <v>3</v>
      </c>
      <c r="BL49" s="42" t="s">
        <v>3</v>
      </c>
      <c r="BM49" s="124" t="s">
        <v>3</v>
      </c>
      <c r="BN49" s="124" t="s">
        <v>3</v>
      </c>
      <c r="BO49" s="124" t="s">
        <v>3</v>
      </c>
      <c r="BP49" s="124" t="s">
        <v>3</v>
      </c>
      <c r="BQ49" s="124" t="s">
        <v>3</v>
      </c>
      <c r="BR49" s="124" t="s">
        <v>3</v>
      </c>
      <c r="BS49" s="124" t="s">
        <v>3</v>
      </c>
      <c r="BT49" s="124" t="s">
        <v>3</v>
      </c>
      <c r="BU49" s="42" t="s">
        <v>3</v>
      </c>
      <c r="BV49" s="42" t="s">
        <v>1045</v>
      </c>
      <c r="BW49" s="42">
        <v>1</v>
      </c>
      <c r="BX49" s="42">
        <v>1</v>
      </c>
      <c r="BY49" s="42">
        <v>0</v>
      </c>
      <c r="BZ49" s="42">
        <v>0</v>
      </c>
      <c r="CA49" s="42">
        <v>0</v>
      </c>
      <c r="CB49" s="42" t="s">
        <v>994</v>
      </c>
      <c r="CC49" s="42">
        <v>1</v>
      </c>
      <c r="CD49" s="42">
        <v>0</v>
      </c>
      <c r="CE49" s="42">
        <v>0</v>
      </c>
      <c r="CF49" s="42">
        <v>0</v>
      </c>
      <c r="CG49" s="42">
        <v>0</v>
      </c>
      <c r="CH49" s="42">
        <v>0</v>
      </c>
      <c r="CI49" s="42">
        <v>0</v>
      </c>
      <c r="CJ49" s="42">
        <v>0</v>
      </c>
      <c r="CK49" s="42">
        <v>0</v>
      </c>
      <c r="CL49" s="42">
        <v>0</v>
      </c>
      <c r="CM49" s="42">
        <v>0</v>
      </c>
      <c r="CN49" s="42" t="s">
        <v>3</v>
      </c>
      <c r="CO49" s="43" t="s">
        <v>62</v>
      </c>
      <c r="CP49" s="42" t="s">
        <v>3</v>
      </c>
      <c r="CQ49" s="42" t="s">
        <v>3</v>
      </c>
      <c r="CR49" s="42" t="s">
        <v>3</v>
      </c>
      <c r="CS49" s="42" t="s">
        <v>3</v>
      </c>
      <c r="CT49" s="42" t="s">
        <v>3</v>
      </c>
      <c r="CU49" s="42" t="s">
        <v>3</v>
      </c>
      <c r="CV49" s="42" t="s">
        <v>3</v>
      </c>
      <c r="CW49" s="42" t="s">
        <v>3</v>
      </c>
      <c r="CX49" s="42" t="s">
        <v>3</v>
      </c>
      <c r="CY49" s="42" t="s">
        <v>3</v>
      </c>
      <c r="CZ49" s="42" t="s">
        <v>3</v>
      </c>
      <c r="DA49" s="42" t="s">
        <v>3</v>
      </c>
      <c r="DB49" s="42" t="s">
        <v>3</v>
      </c>
      <c r="DC49" s="42" t="s">
        <v>3</v>
      </c>
      <c r="DD49" s="42" t="s">
        <v>3</v>
      </c>
      <c r="DE49" s="42" t="s">
        <v>3</v>
      </c>
      <c r="DF49" s="42" t="s">
        <v>3</v>
      </c>
      <c r="DG49" s="42" t="s">
        <v>3</v>
      </c>
      <c r="DH49" s="42" t="s">
        <v>3</v>
      </c>
      <c r="DI49" s="42" t="s">
        <v>3</v>
      </c>
      <c r="DJ49" s="42" t="s">
        <v>3</v>
      </c>
      <c r="DK49" s="42" t="s">
        <v>3</v>
      </c>
      <c r="DL49" s="42" t="s">
        <v>3</v>
      </c>
      <c r="DM49" s="42" t="s">
        <v>3</v>
      </c>
      <c r="DN49" s="42" t="s">
        <v>3</v>
      </c>
    </row>
    <row r="50" spans="1:118" x14ac:dyDescent="0.35">
      <c r="A50" s="51" t="s">
        <v>2646</v>
      </c>
      <c r="B50" s="51">
        <v>5</v>
      </c>
      <c r="C50" s="42" t="s">
        <v>46</v>
      </c>
      <c r="D50" s="42" t="s">
        <v>673</v>
      </c>
      <c r="E50" s="42" t="s">
        <v>690</v>
      </c>
      <c r="F50" s="43" t="s">
        <v>706</v>
      </c>
      <c r="G50" s="42" t="s">
        <v>15</v>
      </c>
      <c r="H50" s="49" t="s">
        <v>922</v>
      </c>
      <c r="I50" s="42">
        <v>1</v>
      </c>
      <c r="J50" s="42">
        <v>1</v>
      </c>
      <c r="K50" s="42">
        <v>0</v>
      </c>
      <c r="L50" s="42">
        <v>0</v>
      </c>
      <c r="M50" s="42">
        <v>1</v>
      </c>
      <c r="N50" s="42">
        <v>1</v>
      </c>
      <c r="O50" s="42">
        <v>0</v>
      </c>
      <c r="P50" s="42">
        <v>0</v>
      </c>
      <c r="Q50" s="42" t="s">
        <v>3</v>
      </c>
      <c r="R50" s="42" t="s">
        <v>3</v>
      </c>
      <c r="S50" s="42" t="s">
        <v>3</v>
      </c>
      <c r="T50" s="42" t="s">
        <v>3</v>
      </c>
      <c r="U50" s="42" t="s">
        <v>3</v>
      </c>
      <c r="V50" s="42" t="s">
        <v>3</v>
      </c>
      <c r="W50" s="42" t="s">
        <v>3</v>
      </c>
      <c r="X50" s="42" t="s">
        <v>3</v>
      </c>
      <c r="Y50" s="42" t="s">
        <v>3</v>
      </c>
      <c r="Z50" s="42" t="s">
        <v>3</v>
      </c>
      <c r="AA50" s="42" t="s">
        <v>3</v>
      </c>
      <c r="AB50" s="42" t="s">
        <v>3</v>
      </c>
      <c r="AC50" s="42" t="s">
        <v>3</v>
      </c>
      <c r="AD50" s="42" t="s">
        <v>3</v>
      </c>
      <c r="AE50" s="42" t="s">
        <v>3</v>
      </c>
      <c r="AF50" s="42" t="s">
        <v>3</v>
      </c>
      <c r="AG50" s="42" t="s">
        <v>3</v>
      </c>
      <c r="AH50" s="42" t="s">
        <v>3</v>
      </c>
      <c r="AI50" s="43">
        <v>30</v>
      </c>
      <c r="AJ50" s="43">
        <v>30</v>
      </c>
      <c r="AK50" s="43" t="s">
        <v>62</v>
      </c>
      <c r="AL50" s="43" t="s">
        <v>62</v>
      </c>
      <c r="AM50" s="138" t="s">
        <v>62</v>
      </c>
      <c r="AN50" s="42" t="s">
        <v>33</v>
      </c>
      <c r="AO50" s="42" t="s">
        <v>2478</v>
      </c>
      <c r="AP50" s="42">
        <v>1</v>
      </c>
      <c r="AQ50" s="42">
        <v>1</v>
      </c>
      <c r="AR50" s="42">
        <v>0</v>
      </c>
      <c r="AS50" s="42">
        <v>0</v>
      </c>
      <c r="AT50" s="42">
        <v>0</v>
      </c>
      <c r="AU50" s="42" t="s">
        <v>2643</v>
      </c>
      <c r="AV50" s="42">
        <v>1</v>
      </c>
      <c r="AW50" s="42">
        <v>1</v>
      </c>
      <c r="AX50" s="42">
        <v>0</v>
      </c>
      <c r="AY50" s="42">
        <v>0</v>
      </c>
      <c r="AZ50" s="42">
        <v>0</v>
      </c>
      <c r="BA50" s="42">
        <v>0</v>
      </c>
      <c r="BB50" s="42">
        <v>0</v>
      </c>
      <c r="BC50" s="42">
        <v>1</v>
      </c>
      <c r="BD50" s="42">
        <v>0</v>
      </c>
      <c r="BE50" s="42">
        <v>0</v>
      </c>
      <c r="BF50" s="42" t="s">
        <v>3</v>
      </c>
      <c r="BG50" s="42" t="s">
        <v>3</v>
      </c>
      <c r="BH50" s="42" t="s">
        <v>3</v>
      </c>
      <c r="BI50" s="42" t="s">
        <v>3</v>
      </c>
      <c r="BJ50" s="42" t="s">
        <v>3</v>
      </c>
      <c r="BK50" s="42" t="s">
        <v>3</v>
      </c>
      <c r="BL50" s="42" t="s">
        <v>3</v>
      </c>
      <c r="BM50" s="124" t="s">
        <v>3</v>
      </c>
      <c r="BN50" s="124" t="s">
        <v>3</v>
      </c>
      <c r="BO50" s="124" t="s">
        <v>3</v>
      </c>
      <c r="BP50" s="124" t="s">
        <v>3</v>
      </c>
      <c r="BQ50" s="124" t="s">
        <v>3</v>
      </c>
      <c r="BR50" s="124" t="s">
        <v>3</v>
      </c>
      <c r="BS50" s="124" t="s">
        <v>3</v>
      </c>
      <c r="BT50" s="124" t="s">
        <v>3</v>
      </c>
      <c r="BU50" s="42" t="s">
        <v>3</v>
      </c>
      <c r="BV50" s="42" t="s">
        <v>1045</v>
      </c>
      <c r="BW50" s="42">
        <v>1</v>
      </c>
      <c r="BX50" s="42">
        <v>1</v>
      </c>
      <c r="BY50" s="42">
        <v>0</v>
      </c>
      <c r="BZ50" s="42">
        <v>0</v>
      </c>
      <c r="CA50" s="42">
        <v>0</v>
      </c>
      <c r="CB50" s="42" t="s">
        <v>2644</v>
      </c>
      <c r="CC50" s="42">
        <v>1</v>
      </c>
      <c r="CD50" s="42">
        <v>1</v>
      </c>
      <c r="CE50" s="42">
        <v>0</v>
      </c>
      <c r="CF50" s="42">
        <v>0</v>
      </c>
      <c r="CG50" s="42">
        <v>0</v>
      </c>
      <c r="CH50" s="42">
        <v>0</v>
      </c>
      <c r="CI50" s="42">
        <v>0</v>
      </c>
      <c r="CJ50" s="42">
        <v>0</v>
      </c>
      <c r="CK50" s="42">
        <v>0</v>
      </c>
      <c r="CL50" s="42">
        <v>0</v>
      </c>
      <c r="CM50" s="42">
        <v>0</v>
      </c>
      <c r="CN50" s="42" t="s">
        <v>3</v>
      </c>
      <c r="CO50" s="43" t="s">
        <v>62</v>
      </c>
      <c r="CP50" s="42" t="s">
        <v>3</v>
      </c>
      <c r="CQ50" s="42" t="s">
        <v>3</v>
      </c>
      <c r="CR50" s="42" t="s">
        <v>3</v>
      </c>
      <c r="CS50" s="42" t="s">
        <v>3</v>
      </c>
      <c r="CT50" s="42" t="s">
        <v>3</v>
      </c>
      <c r="CU50" s="42" t="s">
        <v>3</v>
      </c>
      <c r="CV50" s="42" t="s">
        <v>3</v>
      </c>
      <c r="CW50" s="42" t="s">
        <v>3</v>
      </c>
      <c r="CX50" s="42" t="s">
        <v>3</v>
      </c>
      <c r="CY50" s="42" t="s">
        <v>3</v>
      </c>
      <c r="CZ50" s="42" t="s">
        <v>3</v>
      </c>
      <c r="DA50" s="42" t="s">
        <v>3</v>
      </c>
      <c r="DB50" s="42" t="s">
        <v>3</v>
      </c>
      <c r="DC50" s="42" t="s">
        <v>3</v>
      </c>
      <c r="DD50" s="42" t="s">
        <v>3</v>
      </c>
      <c r="DE50" s="42" t="s">
        <v>3</v>
      </c>
      <c r="DF50" s="42" t="s">
        <v>3</v>
      </c>
      <c r="DG50" s="42" t="s">
        <v>3</v>
      </c>
      <c r="DH50" s="42" t="s">
        <v>3</v>
      </c>
      <c r="DI50" s="42" t="s">
        <v>3</v>
      </c>
      <c r="DJ50" s="42" t="s">
        <v>3</v>
      </c>
      <c r="DK50" s="42" t="s">
        <v>3</v>
      </c>
      <c r="DL50" s="42" t="s">
        <v>3</v>
      </c>
      <c r="DM50" s="42" t="s">
        <v>3</v>
      </c>
      <c r="DN50" s="42" t="s">
        <v>3</v>
      </c>
    </row>
    <row r="51" spans="1:118" x14ac:dyDescent="0.35">
      <c r="A51" s="51" t="s">
        <v>2658</v>
      </c>
      <c r="B51" s="51">
        <v>5</v>
      </c>
      <c r="C51" s="42" t="s">
        <v>46</v>
      </c>
      <c r="D51" s="42" t="s">
        <v>673</v>
      </c>
      <c r="E51" s="42" t="s">
        <v>690</v>
      </c>
      <c r="F51" s="43" t="s">
        <v>2436</v>
      </c>
      <c r="G51" s="42" t="s">
        <v>15</v>
      </c>
      <c r="H51" s="49" t="s">
        <v>920</v>
      </c>
      <c r="I51" s="42">
        <v>1</v>
      </c>
      <c r="J51" s="42">
        <v>1</v>
      </c>
      <c r="K51" s="42">
        <v>0</v>
      </c>
      <c r="L51" s="42">
        <v>0</v>
      </c>
      <c r="M51" s="42">
        <v>1</v>
      </c>
      <c r="N51" s="42">
        <v>1</v>
      </c>
      <c r="O51" s="42">
        <v>0</v>
      </c>
      <c r="P51" s="42">
        <v>0</v>
      </c>
      <c r="Q51" s="42" t="s">
        <v>3</v>
      </c>
      <c r="R51" s="42" t="s">
        <v>3</v>
      </c>
      <c r="S51" s="42" t="s">
        <v>3</v>
      </c>
      <c r="T51" s="42" t="s">
        <v>3</v>
      </c>
      <c r="U51" s="42" t="s">
        <v>3</v>
      </c>
      <c r="V51" s="42" t="s">
        <v>3</v>
      </c>
      <c r="W51" s="42" t="s">
        <v>3</v>
      </c>
      <c r="X51" s="42" t="s">
        <v>3</v>
      </c>
      <c r="Y51" s="42" t="s">
        <v>3</v>
      </c>
      <c r="Z51" s="42" t="s">
        <v>3</v>
      </c>
      <c r="AA51" s="42" t="s">
        <v>3</v>
      </c>
      <c r="AB51" s="42" t="s">
        <v>3</v>
      </c>
      <c r="AC51" s="42" t="s">
        <v>3</v>
      </c>
      <c r="AD51" s="42" t="s">
        <v>3</v>
      </c>
      <c r="AE51" s="42" t="s">
        <v>3</v>
      </c>
      <c r="AF51" s="42" t="s">
        <v>3</v>
      </c>
      <c r="AG51" s="42" t="s">
        <v>3</v>
      </c>
      <c r="AH51" s="42" t="s">
        <v>3</v>
      </c>
      <c r="AI51" s="43">
        <v>25</v>
      </c>
      <c r="AJ51" s="43">
        <v>25</v>
      </c>
      <c r="AK51" s="43" t="s">
        <v>62</v>
      </c>
      <c r="AL51" s="43" t="s">
        <v>62</v>
      </c>
      <c r="AM51" s="138" t="s">
        <v>62</v>
      </c>
      <c r="AN51" s="42" t="s">
        <v>17</v>
      </c>
      <c r="AO51" s="42" t="s">
        <v>3</v>
      </c>
      <c r="AP51" s="42" t="s">
        <v>3</v>
      </c>
      <c r="AQ51" s="42" t="s">
        <v>3</v>
      </c>
      <c r="AR51" s="42" t="s">
        <v>3</v>
      </c>
      <c r="AS51" s="42" t="s">
        <v>3</v>
      </c>
      <c r="AT51" s="42" t="s">
        <v>3</v>
      </c>
      <c r="AU51" s="42" t="s">
        <v>3</v>
      </c>
      <c r="AV51" s="42" t="s">
        <v>3</v>
      </c>
      <c r="AW51" s="42" t="s">
        <v>3</v>
      </c>
      <c r="AX51" s="42" t="s">
        <v>3</v>
      </c>
      <c r="AY51" s="42" t="s">
        <v>3</v>
      </c>
      <c r="AZ51" s="42" t="s">
        <v>3</v>
      </c>
      <c r="BA51" s="42" t="s">
        <v>3</v>
      </c>
      <c r="BB51" s="42" t="s">
        <v>3</v>
      </c>
      <c r="BC51" s="42" t="s">
        <v>3</v>
      </c>
      <c r="BD51" s="42" t="s">
        <v>3</v>
      </c>
      <c r="BE51" s="42" t="s">
        <v>3</v>
      </c>
      <c r="BF51" s="42" t="s">
        <v>3</v>
      </c>
      <c r="BG51" s="42" t="s">
        <v>3</v>
      </c>
      <c r="BH51" s="42" t="s">
        <v>3</v>
      </c>
      <c r="BI51" s="42" t="s">
        <v>3</v>
      </c>
      <c r="BJ51" s="42" t="s">
        <v>3</v>
      </c>
      <c r="BK51" s="42" t="s">
        <v>3</v>
      </c>
      <c r="BL51" s="42" t="s">
        <v>3</v>
      </c>
      <c r="BM51" s="124" t="s">
        <v>3</v>
      </c>
      <c r="BN51" s="124" t="s">
        <v>3</v>
      </c>
      <c r="BO51" s="124" t="s">
        <v>3</v>
      </c>
      <c r="BP51" s="124" t="s">
        <v>3</v>
      </c>
      <c r="BQ51" s="124" t="s">
        <v>3</v>
      </c>
      <c r="BR51" s="124" t="s">
        <v>3</v>
      </c>
      <c r="BS51" s="124" t="s">
        <v>3</v>
      </c>
      <c r="BT51" s="124" t="s">
        <v>3</v>
      </c>
      <c r="BU51" s="42" t="s">
        <v>3</v>
      </c>
      <c r="BV51" s="42" t="s">
        <v>1045</v>
      </c>
      <c r="BW51" s="42">
        <v>1</v>
      </c>
      <c r="BX51" s="42">
        <v>1</v>
      </c>
      <c r="BY51" s="42">
        <v>0</v>
      </c>
      <c r="BZ51" s="42">
        <v>0</v>
      </c>
      <c r="CA51" s="42">
        <v>0</v>
      </c>
      <c r="CB51" s="42" t="s">
        <v>994</v>
      </c>
      <c r="CC51" s="42">
        <v>1</v>
      </c>
      <c r="CD51" s="42">
        <v>0</v>
      </c>
      <c r="CE51" s="42">
        <v>0</v>
      </c>
      <c r="CF51" s="42">
        <v>0</v>
      </c>
      <c r="CG51" s="42">
        <v>0</v>
      </c>
      <c r="CH51" s="42">
        <v>0</v>
      </c>
      <c r="CI51" s="42">
        <v>0</v>
      </c>
      <c r="CJ51" s="42">
        <v>0</v>
      </c>
      <c r="CK51" s="42">
        <v>0</v>
      </c>
      <c r="CL51" s="42">
        <v>0</v>
      </c>
      <c r="CM51" s="42">
        <v>0</v>
      </c>
      <c r="CN51" s="42" t="s">
        <v>3</v>
      </c>
      <c r="CO51" s="43" t="s">
        <v>62</v>
      </c>
      <c r="CP51" s="42" t="s">
        <v>3</v>
      </c>
      <c r="CQ51" s="42" t="s">
        <v>3</v>
      </c>
      <c r="CR51" s="42" t="s">
        <v>3</v>
      </c>
      <c r="CS51" s="42" t="s">
        <v>3</v>
      </c>
      <c r="CT51" s="42" t="s">
        <v>3</v>
      </c>
      <c r="CU51" s="42" t="s">
        <v>3</v>
      </c>
      <c r="CV51" s="42" t="s">
        <v>3</v>
      </c>
      <c r="CW51" s="42" t="s">
        <v>3</v>
      </c>
      <c r="CX51" s="42" t="s">
        <v>3</v>
      </c>
      <c r="CY51" s="42" t="s">
        <v>3</v>
      </c>
      <c r="CZ51" s="42" t="s">
        <v>3</v>
      </c>
      <c r="DA51" s="42" t="s">
        <v>3</v>
      </c>
      <c r="DB51" s="42" t="s">
        <v>3</v>
      </c>
      <c r="DC51" s="42" t="s">
        <v>3</v>
      </c>
      <c r="DD51" s="42" t="s">
        <v>3</v>
      </c>
      <c r="DE51" s="42" t="s">
        <v>3</v>
      </c>
      <c r="DF51" s="42" t="s">
        <v>3</v>
      </c>
      <c r="DG51" s="42" t="s">
        <v>3</v>
      </c>
      <c r="DH51" s="42" t="s">
        <v>3</v>
      </c>
      <c r="DI51" s="42" t="s">
        <v>3</v>
      </c>
      <c r="DJ51" s="42" t="s">
        <v>3</v>
      </c>
      <c r="DK51" s="42" t="s">
        <v>3</v>
      </c>
      <c r="DL51" s="42" t="s">
        <v>3</v>
      </c>
      <c r="DM51" s="42" t="s">
        <v>3</v>
      </c>
      <c r="DN51" s="42" t="s">
        <v>3</v>
      </c>
    </row>
    <row r="52" spans="1:118" x14ac:dyDescent="0.35">
      <c r="A52" s="51" t="s">
        <v>2443</v>
      </c>
      <c r="B52" s="51">
        <v>5</v>
      </c>
      <c r="C52" s="42" t="s">
        <v>46</v>
      </c>
      <c r="D52" s="42" t="s">
        <v>673</v>
      </c>
      <c r="E52" s="42" t="s">
        <v>690</v>
      </c>
      <c r="F52" s="43" t="s">
        <v>706</v>
      </c>
      <c r="G52" s="42" t="s">
        <v>15</v>
      </c>
      <c r="H52" s="49" t="s">
        <v>922</v>
      </c>
      <c r="I52" s="42">
        <v>1</v>
      </c>
      <c r="J52" s="42">
        <v>1</v>
      </c>
      <c r="K52" s="42">
        <v>0</v>
      </c>
      <c r="L52" s="42">
        <v>0</v>
      </c>
      <c r="M52" s="42">
        <v>1</v>
      </c>
      <c r="N52" s="42">
        <v>1</v>
      </c>
      <c r="O52" s="42">
        <v>0</v>
      </c>
      <c r="P52" s="42">
        <v>0</v>
      </c>
      <c r="Q52" s="42" t="s">
        <v>3</v>
      </c>
      <c r="R52" s="42" t="s">
        <v>3</v>
      </c>
      <c r="S52" s="42" t="s">
        <v>3</v>
      </c>
      <c r="T52" s="42" t="s">
        <v>3</v>
      </c>
      <c r="U52" s="42" t="s">
        <v>3</v>
      </c>
      <c r="V52" s="42" t="s">
        <v>3</v>
      </c>
      <c r="W52" s="42" t="s">
        <v>3</v>
      </c>
      <c r="X52" s="42" t="s">
        <v>3</v>
      </c>
      <c r="Y52" s="42" t="s">
        <v>3</v>
      </c>
      <c r="Z52" s="42" t="s">
        <v>3</v>
      </c>
      <c r="AA52" s="42" t="s">
        <v>3</v>
      </c>
      <c r="AB52" s="42" t="s">
        <v>3</v>
      </c>
      <c r="AC52" s="42" t="s">
        <v>3</v>
      </c>
      <c r="AD52" s="42" t="s">
        <v>3</v>
      </c>
      <c r="AE52" s="42" t="s">
        <v>3</v>
      </c>
      <c r="AF52" s="42" t="s">
        <v>3</v>
      </c>
      <c r="AG52" s="42" t="s">
        <v>3</v>
      </c>
      <c r="AH52" s="42" t="s">
        <v>3</v>
      </c>
      <c r="AI52" s="43">
        <v>25</v>
      </c>
      <c r="AJ52" s="43">
        <v>25</v>
      </c>
      <c r="AK52" s="43" t="s">
        <v>62</v>
      </c>
      <c r="AL52" s="43" t="s">
        <v>62</v>
      </c>
      <c r="AM52" s="138" t="s">
        <v>62</v>
      </c>
      <c r="AN52" s="42" t="s">
        <v>17</v>
      </c>
      <c r="AO52" s="42" t="s">
        <v>3</v>
      </c>
      <c r="AP52" s="42" t="s">
        <v>3</v>
      </c>
      <c r="AQ52" s="42" t="s">
        <v>3</v>
      </c>
      <c r="AR52" s="42" t="s">
        <v>3</v>
      </c>
      <c r="AS52" s="42" t="s">
        <v>3</v>
      </c>
      <c r="AT52" s="42" t="s">
        <v>3</v>
      </c>
      <c r="AU52" s="42" t="s">
        <v>3</v>
      </c>
      <c r="AV52" s="42" t="s">
        <v>3</v>
      </c>
      <c r="AW52" s="42" t="s">
        <v>3</v>
      </c>
      <c r="AX52" s="42" t="s">
        <v>3</v>
      </c>
      <c r="AY52" s="42" t="s">
        <v>3</v>
      </c>
      <c r="AZ52" s="42" t="s">
        <v>3</v>
      </c>
      <c r="BA52" s="42" t="s">
        <v>3</v>
      </c>
      <c r="BB52" s="42" t="s">
        <v>3</v>
      </c>
      <c r="BC52" s="42" t="s">
        <v>3</v>
      </c>
      <c r="BD52" s="42" t="s">
        <v>3</v>
      </c>
      <c r="BE52" s="42" t="s">
        <v>3</v>
      </c>
      <c r="BF52" s="42" t="s">
        <v>3</v>
      </c>
      <c r="BG52" s="42" t="s">
        <v>3</v>
      </c>
      <c r="BH52" s="42" t="s">
        <v>3</v>
      </c>
      <c r="BI52" s="42" t="s">
        <v>3</v>
      </c>
      <c r="BJ52" s="42" t="s">
        <v>3</v>
      </c>
      <c r="BK52" s="42" t="s">
        <v>3</v>
      </c>
      <c r="BL52" s="42" t="s">
        <v>3</v>
      </c>
      <c r="BM52" s="124" t="s">
        <v>3</v>
      </c>
      <c r="BN52" s="124" t="s">
        <v>3</v>
      </c>
      <c r="BO52" s="124" t="s">
        <v>3</v>
      </c>
      <c r="BP52" s="124" t="s">
        <v>3</v>
      </c>
      <c r="BQ52" s="124" t="s">
        <v>3</v>
      </c>
      <c r="BR52" s="124" t="s">
        <v>3</v>
      </c>
      <c r="BS52" s="124" t="s">
        <v>3</v>
      </c>
      <c r="BT52" s="124" t="s">
        <v>3</v>
      </c>
      <c r="BU52" s="42" t="s">
        <v>3</v>
      </c>
      <c r="BV52" s="42" t="s">
        <v>1045</v>
      </c>
      <c r="BW52" s="42">
        <v>1</v>
      </c>
      <c r="BX52" s="42">
        <v>0</v>
      </c>
      <c r="BY52" s="42">
        <v>1</v>
      </c>
      <c r="BZ52" s="42">
        <v>0</v>
      </c>
      <c r="CA52" s="42">
        <v>0</v>
      </c>
      <c r="CB52" s="42" t="s">
        <v>2644</v>
      </c>
      <c r="CC52" s="42">
        <v>1</v>
      </c>
      <c r="CD52" s="42">
        <v>1</v>
      </c>
      <c r="CE52" s="42">
        <v>0</v>
      </c>
      <c r="CF52" s="42">
        <v>0</v>
      </c>
      <c r="CG52" s="42">
        <v>0</v>
      </c>
      <c r="CH52" s="42">
        <v>0</v>
      </c>
      <c r="CI52" s="42">
        <v>0</v>
      </c>
      <c r="CJ52" s="42">
        <v>0</v>
      </c>
      <c r="CK52" s="42">
        <v>0</v>
      </c>
      <c r="CL52" s="42">
        <v>0</v>
      </c>
      <c r="CM52" s="42">
        <v>0</v>
      </c>
      <c r="CN52" s="42" t="s">
        <v>3</v>
      </c>
      <c r="CO52" s="43" t="s">
        <v>62</v>
      </c>
      <c r="CP52" s="42" t="s">
        <v>3</v>
      </c>
      <c r="CQ52" s="42" t="s">
        <v>3</v>
      </c>
      <c r="CR52" s="42" t="s">
        <v>3</v>
      </c>
      <c r="CS52" s="42" t="s">
        <v>3</v>
      </c>
      <c r="CT52" s="42" t="s">
        <v>3</v>
      </c>
      <c r="CU52" s="42" t="s">
        <v>3</v>
      </c>
      <c r="CV52" s="42" t="s">
        <v>3</v>
      </c>
      <c r="CW52" s="42" t="s">
        <v>3</v>
      </c>
      <c r="CX52" s="42" t="s">
        <v>3</v>
      </c>
      <c r="CY52" s="42" t="s">
        <v>3</v>
      </c>
      <c r="CZ52" s="42" t="s">
        <v>3</v>
      </c>
      <c r="DA52" s="42" t="s">
        <v>3</v>
      </c>
      <c r="DB52" s="42" t="s">
        <v>3</v>
      </c>
      <c r="DC52" s="42" t="s">
        <v>3</v>
      </c>
      <c r="DD52" s="42" t="s">
        <v>3</v>
      </c>
      <c r="DE52" s="42" t="s">
        <v>3</v>
      </c>
      <c r="DF52" s="42" t="s">
        <v>3</v>
      </c>
      <c r="DG52" s="42" t="s">
        <v>3</v>
      </c>
      <c r="DH52" s="42" t="s">
        <v>3</v>
      </c>
      <c r="DI52" s="42" t="s">
        <v>3</v>
      </c>
      <c r="DJ52" s="42" t="s">
        <v>3</v>
      </c>
      <c r="DK52" s="42" t="s">
        <v>3</v>
      </c>
      <c r="DL52" s="42" t="s">
        <v>3</v>
      </c>
      <c r="DM52" s="42" t="s">
        <v>3</v>
      </c>
      <c r="DN52" s="42" t="s">
        <v>3</v>
      </c>
    </row>
    <row r="53" spans="1:118" x14ac:dyDescent="0.35">
      <c r="A53" s="51" t="s">
        <v>2678</v>
      </c>
      <c r="B53" s="51">
        <v>5</v>
      </c>
      <c r="C53" s="42" t="s">
        <v>46</v>
      </c>
      <c r="D53" s="42" t="s">
        <v>673</v>
      </c>
      <c r="E53" s="42" t="s">
        <v>690</v>
      </c>
      <c r="F53" s="43" t="s">
        <v>706</v>
      </c>
      <c r="G53" s="42" t="s">
        <v>15</v>
      </c>
      <c r="H53" s="49" t="s">
        <v>922</v>
      </c>
      <c r="I53" s="42">
        <v>1</v>
      </c>
      <c r="J53" s="42">
        <v>1</v>
      </c>
      <c r="K53" s="42">
        <v>0</v>
      </c>
      <c r="L53" s="42">
        <v>0</v>
      </c>
      <c r="M53" s="42">
        <v>1</v>
      </c>
      <c r="N53" s="42">
        <v>1</v>
      </c>
      <c r="O53" s="42">
        <v>0</v>
      </c>
      <c r="P53" s="42">
        <v>0</v>
      </c>
      <c r="Q53" s="42" t="s">
        <v>3</v>
      </c>
      <c r="R53" s="42" t="s">
        <v>3</v>
      </c>
      <c r="S53" s="42" t="s">
        <v>3</v>
      </c>
      <c r="T53" s="42" t="s">
        <v>3</v>
      </c>
      <c r="U53" s="42" t="s">
        <v>3</v>
      </c>
      <c r="V53" s="42" t="s">
        <v>3</v>
      </c>
      <c r="W53" s="42" t="s">
        <v>3</v>
      </c>
      <c r="X53" s="42" t="s">
        <v>3</v>
      </c>
      <c r="Y53" s="42" t="s">
        <v>3</v>
      </c>
      <c r="Z53" s="42" t="s">
        <v>3</v>
      </c>
      <c r="AA53" s="42" t="s">
        <v>3</v>
      </c>
      <c r="AB53" s="42" t="s">
        <v>3</v>
      </c>
      <c r="AC53" s="42" t="s">
        <v>3</v>
      </c>
      <c r="AD53" s="42" t="s">
        <v>3</v>
      </c>
      <c r="AE53" s="42" t="s">
        <v>3</v>
      </c>
      <c r="AF53" s="42" t="s">
        <v>3</v>
      </c>
      <c r="AG53" s="42" t="s">
        <v>3</v>
      </c>
      <c r="AH53" s="42" t="s">
        <v>3</v>
      </c>
      <c r="AI53" s="43">
        <v>25</v>
      </c>
      <c r="AJ53" s="43">
        <v>25</v>
      </c>
      <c r="AK53" s="43" t="s">
        <v>62</v>
      </c>
      <c r="AL53" s="43" t="s">
        <v>62</v>
      </c>
      <c r="AM53" s="138" t="s">
        <v>62</v>
      </c>
      <c r="AN53" s="42" t="s">
        <v>17</v>
      </c>
      <c r="AO53" s="42" t="s">
        <v>3</v>
      </c>
      <c r="AP53" s="42" t="s">
        <v>3</v>
      </c>
      <c r="AQ53" s="42" t="s">
        <v>3</v>
      </c>
      <c r="AR53" s="42" t="s">
        <v>3</v>
      </c>
      <c r="AS53" s="42" t="s">
        <v>3</v>
      </c>
      <c r="AT53" s="42" t="s">
        <v>3</v>
      </c>
      <c r="AU53" s="42" t="s">
        <v>3</v>
      </c>
      <c r="AV53" s="42" t="s">
        <v>3</v>
      </c>
      <c r="AW53" s="42" t="s">
        <v>3</v>
      </c>
      <c r="AX53" s="42" t="s">
        <v>3</v>
      </c>
      <c r="AY53" s="42" t="s">
        <v>3</v>
      </c>
      <c r="AZ53" s="42" t="s">
        <v>3</v>
      </c>
      <c r="BA53" s="42" t="s">
        <v>3</v>
      </c>
      <c r="BB53" s="42" t="s">
        <v>3</v>
      </c>
      <c r="BC53" s="42" t="s">
        <v>3</v>
      </c>
      <c r="BD53" s="42" t="s">
        <v>3</v>
      </c>
      <c r="BE53" s="42" t="s">
        <v>3</v>
      </c>
      <c r="BF53" s="42" t="s">
        <v>3</v>
      </c>
      <c r="BG53" s="42" t="s">
        <v>3</v>
      </c>
      <c r="BH53" s="42" t="s">
        <v>3</v>
      </c>
      <c r="BI53" s="42" t="s">
        <v>3</v>
      </c>
      <c r="BJ53" s="42" t="s">
        <v>3</v>
      </c>
      <c r="BK53" s="42" t="s">
        <v>3</v>
      </c>
      <c r="BL53" s="42" t="s">
        <v>3</v>
      </c>
      <c r="BM53" s="124" t="s">
        <v>3</v>
      </c>
      <c r="BN53" s="124" t="s">
        <v>3</v>
      </c>
      <c r="BO53" s="124" t="s">
        <v>3</v>
      </c>
      <c r="BP53" s="124" t="s">
        <v>3</v>
      </c>
      <c r="BQ53" s="124" t="s">
        <v>3</v>
      </c>
      <c r="BR53" s="124" t="s">
        <v>3</v>
      </c>
      <c r="BS53" s="124" t="s">
        <v>3</v>
      </c>
      <c r="BT53" s="124" t="s">
        <v>3</v>
      </c>
      <c r="BU53" s="42" t="s">
        <v>3</v>
      </c>
      <c r="BV53" s="42" t="s">
        <v>1045</v>
      </c>
      <c r="BW53" s="42">
        <v>1</v>
      </c>
      <c r="BX53" s="42">
        <v>1</v>
      </c>
      <c r="BY53" s="42">
        <v>0</v>
      </c>
      <c r="BZ53" s="42">
        <v>0</v>
      </c>
      <c r="CA53" s="42">
        <v>0</v>
      </c>
      <c r="CB53" s="42" t="s">
        <v>994</v>
      </c>
      <c r="CC53" s="42">
        <v>1</v>
      </c>
      <c r="CD53" s="42">
        <v>0</v>
      </c>
      <c r="CE53" s="42">
        <v>0</v>
      </c>
      <c r="CF53" s="42">
        <v>0</v>
      </c>
      <c r="CG53" s="42">
        <v>0</v>
      </c>
      <c r="CH53" s="42">
        <v>0</v>
      </c>
      <c r="CI53" s="42">
        <v>0</v>
      </c>
      <c r="CJ53" s="42">
        <v>0</v>
      </c>
      <c r="CK53" s="42">
        <v>0</v>
      </c>
      <c r="CL53" s="42">
        <v>0</v>
      </c>
      <c r="CM53" s="42">
        <v>0</v>
      </c>
      <c r="CN53" s="42" t="s">
        <v>3</v>
      </c>
      <c r="CO53" s="43" t="s">
        <v>62</v>
      </c>
      <c r="CP53" s="42" t="s">
        <v>3</v>
      </c>
      <c r="CQ53" s="42" t="s">
        <v>3</v>
      </c>
      <c r="CR53" s="42" t="s">
        <v>3</v>
      </c>
      <c r="CS53" s="42" t="s">
        <v>3</v>
      </c>
      <c r="CT53" s="42" t="s">
        <v>3</v>
      </c>
      <c r="CU53" s="42" t="s">
        <v>3</v>
      </c>
      <c r="CV53" s="42" t="s">
        <v>3</v>
      </c>
      <c r="CW53" s="42" t="s">
        <v>3</v>
      </c>
      <c r="CX53" s="42" t="s">
        <v>3</v>
      </c>
      <c r="CY53" s="42" t="s">
        <v>3</v>
      </c>
      <c r="CZ53" s="42" t="s">
        <v>3</v>
      </c>
      <c r="DA53" s="42" t="s">
        <v>3</v>
      </c>
      <c r="DB53" s="42" t="s">
        <v>3</v>
      </c>
      <c r="DC53" s="42" t="s">
        <v>3</v>
      </c>
      <c r="DD53" s="42" t="s">
        <v>3</v>
      </c>
      <c r="DE53" s="42" t="s">
        <v>3</v>
      </c>
      <c r="DF53" s="42" t="s">
        <v>3</v>
      </c>
      <c r="DG53" s="42" t="s">
        <v>3</v>
      </c>
      <c r="DH53" s="42" t="s">
        <v>3</v>
      </c>
      <c r="DI53" s="42" t="s">
        <v>3</v>
      </c>
      <c r="DJ53" s="42" t="s">
        <v>3</v>
      </c>
      <c r="DK53" s="42" t="s">
        <v>3</v>
      </c>
      <c r="DL53" s="42" t="s">
        <v>3</v>
      </c>
      <c r="DM53" s="42" t="s">
        <v>3</v>
      </c>
      <c r="DN53" s="42" t="s">
        <v>3</v>
      </c>
    </row>
    <row r="54" spans="1:118" x14ac:dyDescent="0.35">
      <c r="A54" s="51" t="s">
        <v>2698</v>
      </c>
      <c r="B54" s="51">
        <v>5</v>
      </c>
      <c r="C54" s="42" t="s">
        <v>46</v>
      </c>
      <c r="D54" s="42" t="s">
        <v>673</v>
      </c>
      <c r="E54" s="42" t="s">
        <v>690</v>
      </c>
      <c r="F54" s="43" t="s">
        <v>2436</v>
      </c>
      <c r="G54" s="42" t="s">
        <v>15</v>
      </c>
      <c r="H54" s="49" t="s">
        <v>920</v>
      </c>
      <c r="I54" s="42">
        <v>1</v>
      </c>
      <c r="J54" s="42">
        <v>1</v>
      </c>
      <c r="K54" s="42">
        <v>0</v>
      </c>
      <c r="L54" s="42">
        <v>0</v>
      </c>
      <c r="M54" s="42">
        <v>1</v>
      </c>
      <c r="N54" s="42">
        <v>1</v>
      </c>
      <c r="O54" s="42">
        <v>0</v>
      </c>
      <c r="P54" s="42">
        <v>0</v>
      </c>
      <c r="Q54" s="42" t="s">
        <v>3</v>
      </c>
      <c r="R54" s="42" t="s">
        <v>3</v>
      </c>
      <c r="S54" s="42" t="s">
        <v>3</v>
      </c>
      <c r="T54" s="42" t="s">
        <v>3</v>
      </c>
      <c r="U54" s="42" t="s">
        <v>3</v>
      </c>
      <c r="V54" s="42" t="s">
        <v>3</v>
      </c>
      <c r="W54" s="42" t="s">
        <v>3</v>
      </c>
      <c r="X54" s="42" t="s">
        <v>3</v>
      </c>
      <c r="Y54" s="42" t="s">
        <v>3</v>
      </c>
      <c r="Z54" s="42" t="s">
        <v>3</v>
      </c>
      <c r="AA54" s="42" t="s">
        <v>3</v>
      </c>
      <c r="AB54" s="42" t="s">
        <v>3</v>
      </c>
      <c r="AC54" s="42" t="s">
        <v>3</v>
      </c>
      <c r="AD54" s="42" t="s">
        <v>3</v>
      </c>
      <c r="AE54" s="42" t="s">
        <v>3</v>
      </c>
      <c r="AF54" s="42" t="s">
        <v>3</v>
      </c>
      <c r="AG54" s="42" t="s">
        <v>3</v>
      </c>
      <c r="AH54" s="42" t="s">
        <v>3</v>
      </c>
      <c r="AI54" s="43">
        <v>25</v>
      </c>
      <c r="AJ54" s="43">
        <v>25</v>
      </c>
      <c r="AK54" s="43" t="s">
        <v>62</v>
      </c>
      <c r="AL54" s="43" t="s">
        <v>62</v>
      </c>
      <c r="AM54" s="138" t="s">
        <v>62</v>
      </c>
      <c r="AN54" s="42" t="s">
        <v>17</v>
      </c>
      <c r="AO54" s="42" t="s">
        <v>3</v>
      </c>
      <c r="AP54" s="42" t="s">
        <v>3</v>
      </c>
      <c r="AQ54" s="42" t="s">
        <v>3</v>
      </c>
      <c r="AR54" s="42" t="s">
        <v>3</v>
      </c>
      <c r="AS54" s="42" t="s">
        <v>3</v>
      </c>
      <c r="AT54" s="42" t="s">
        <v>3</v>
      </c>
      <c r="AU54" s="42" t="s">
        <v>3</v>
      </c>
      <c r="AV54" s="42" t="s">
        <v>3</v>
      </c>
      <c r="AW54" s="42" t="s">
        <v>3</v>
      </c>
      <c r="AX54" s="42" t="s">
        <v>3</v>
      </c>
      <c r="AY54" s="42" t="s">
        <v>3</v>
      </c>
      <c r="AZ54" s="42" t="s">
        <v>3</v>
      </c>
      <c r="BA54" s="42" t="s">
        <v>3</v>
      </c>
      <c r="BB54" s="42" t="s">
        <v>3</v>
      </c>
      <c r="BC54" s="42" t="s">
        <v>3</v>
      </c>
      <c r="BD54" s="42" t="s">
        <v>3</v>
      </c>
      <c r="BE54" s="42" t="s">
        <v>3</v>
      </c>
      <c r="BF54" s="42" t="s">
        <v>3</v>
      </c>
      <c r="BG54" s="42" t="s">
        <v>3</v>
      </c>
      <c r="BH54" s="42" t="s">
        <v>3</v>
      </c>
      <c r="BI54" s="42" t="s">
        <v>3</v>
      </c>
      <c r="BJ54" s="42" t="s">
        <v>3</v>
      </c>
      <c r="BK54" s="42" t="s">
        <v>3</v>
      </c>
      <c r="BL54" s="42" t="s">
        <v>3</v>
      </c>
      <c r="BM54" s="124" t="s">
        <v>3</v>
      </c>
      <c r="BN54" s="124" t="s">
        <v>3</v>
      </c>
      <c r="BO54" s="124" t="s">
        <v>3</v>
      </c>
      <c r="BP54" s="124" t="s">
        <v>3</v>
      </c>
      <c r="BQ54" s="124" t="s">
        <v>3</v>
      </c>
      <c r="BR54" s="124" t="s">
        <v>3</v>
      </c>
      <c r="BS54" s="124" t="s">
        <v>3</v>
      </c>
      <c r="BT54" s="124" t="s">
        <v>3</v>
      </c>
      <c r="BU54" s="42" t="s">
        <v>3</v>
      </c>
      <c r="BV54" s="42" t="s">
        <v>1045</v>
      </c>
      <c r="BW54" s="42">
        <v>1</v>
      </c>
      <c r="BX54" s="42">
        <v>1</v>
      </c>
      <c r="BY54" s="42">
        <v>0</v>
      </c>
      <c r="BZ54" s="42">
        <v>0</v>
      </c>
      <c r="CA54" s="42">
        <v>0</v>
      </c>
      <c r="CB54" s="42" t="s">
        <v>994</v>
      </c>
      <c r="CC54" s="42">
        <v>1</v>
      </c>
      <c r="CD54" s="42">
        <v>0</v>
      </c>
      <c r="CE54" s="42">
        <v>0</v>
      </c>
      <c r="CF54" s="42">
        <v>0</v>
      </c>
      <c r="CG54" s="42">
        <v>0</v>
      </c>
      <c r="CH54" s="42">
        <v>0</v>
      </c>
      <c r="CI54" s="42">
        <v>0</v>
      </c>
      <c r="CJ54" s="42">
        <v>0</v>
      </c>
      <c r="CK54" s="42">
        <v>0</v>
      </c>
      <c r="CL54" s="42">
        <v>0</v>
      </c>
      <c r="CM54" s="42">
        <v>0</v>
      </c>
      <c r="CN54" s="42" t="s">
        <v>3</v>
      </c>
      <c r="CO54" s="43" t="s">
        <v>62</v>
      </c>
      <c r="CP54" s="42" t="s">
        <v>3</v>
      </c>
      <c r="CQ54" s="42" t="s">
        <v>3</v>
      </c>
      <c r="CR54" s="42" t="s">
        <v>3</v>
      </c>
      <c r="CS54" s="42" t="s">
        <v>3</v>
      </c>
      <c r="CT54" s="42" t="s">
        <v>3</v>
      </c>
      <c r="CU54" s="42" t="s">
        <v>3</v>
      </c>
      <c r="CV54" s="42" t="s">
        <v>3</v>
      </c>
      <c r="CW54" s="42" t="s">
        <v>3</v>
      </c>
      <c r="CX54" s="42" t="s">
        <v>3</v>
      </c>
      <c r="CY54" s="42" t="s">
        <v>3</v>
      </c>
      <c r="CZ54" s="42" t="s">
        <v>3</v>
      </c>
      <c r="DA54" s="42" t="s">
        <v>3</v>
      </c>
      <c r="DB54" s="42" t="s">
        <v>3</v>
      </c>
      <c r="DC54" s="42" t="s">
        <v>3</v>
      </c>
      <c r="DD54" s="42" t="s">
        <v>3</v>
      </c>
      <c r="DE54" s="42" t="s">
        <v>3</v>
      </c>
      <c r="DF54" s="42" t="s">
        <v>3</v>
      </c>
      <c r="DG54" s="42" t="s">
        <v>3</v>
      </c>
      <c r="DH54" s="42" t="s">
        <v>3</v>
      </c>
      <c r="DI54" s="42" t="s">
        <v>3</v>
      </c>
      <c r="DJ54" s="42" t="s">
        <v>3</v>
      </c>
      <c r="DK54" s="42" t="s">
        <v>3</v>
      </c>
      <c r="DL54" s="42" t="s">
        <v>3</v>
      </c>
      <c r="DM54" s="42" t="s">
        <v>3</v>
      </c>
      <c r="DN54" s="42" t="s">
        <v>3</v>
      </c>
    </row>
    <row r="55" spans="1:118" x14ac:dyDescent="0.35">
      <c r="A55" s="51" t="s">
        <v>2766</v>
      </c>
      <c r="B55" s="51">
        <v>5</v>
      </c>
      <c r="C55" s="42" t="s">
        <v>46</v>
      </c>
      <c r="D55" s="42" t="s">
        <v>673</v>
      </c>
      <c r="E55" s="42" t="s">
        <v>690</v>
      </c>
      <c r="F55" s="43" t="s">
        <v>2436</v>
      </c>
      <c r="G55" s="42" t="s">
        <v>15</v>
      </c>
      <c r="H55" s="49" t="s">
        <v>920</v>
      </c>
      <c r="I55" s="42">
        <v>1</v>
      </c>
      <c r="J55" s="42">
        <v>1</v>
      </c>
      <c r="K55" s="42">
        <v>0</v>
      </c>
      <c r="L55" s="42">
        <v>0</v>
      </c>
      <c r="M55" s="42">
        <v>1</v>
      </c>
      <c r="N55" s="42">
        <v>1</v>
      </c>
      <c r="O55" s="42">
        <v>0</v>
      </c>
      <c r="P55" s="42">
        <v>0</v>
      </c>
      <c r="Q55" s="42" t="s">
        <v>3</v>
      </c>
      <c r="R55" s="42" t="s">
        <v>3</v>
      </c>
      <c r="S55" s="42" t="s">
        <v>3</v>
      </c>
      <c r="T55" s="42" t="s">
        <v>3</v>
      </c>
      <c r="U55" s="42" t="s">
        <v>3</v>
      </c>
      <c r="V55" s="42" t="s">
        <v>3</v>
      </c>
      <c r="W55" s="42" t="s">
        <v>3</v>
      </c>
      <c r="X55" s="42" t="s">
        <v>3</v>
      </c>
      <c r="Y55" s="42" t="s">
        <v>3</v>
      </c>
      <c r="Z55" s="42" t="s">
        <v>3</v>
      </c>
      <c r="AA55" s="42" t="s">
        <v>3</v>
      </c>
      <c r="AB55" s="42" t="s">
        <v>3</v>
      </c>
      <c r="AC55" s="42" t="s">
        <v>3</v>
      </c>
      <c r="AD55" s="42" t="s">
        <v>3</v>
      </c>
      <c r="AE55" s="42" t="s">
        <v>3</v>
      </c>
      <c r="AF55" s="42" t="s">
        <v>3</v>
      </c>
      <c r="AG55" s="42" t="s">
        <v>3</v>
      </c>
      <c r="AH55" s="42" t="s">
        <v>3</v>
      </c>
      <c r="AI55" s="43">
        <v>25</v>
      </c>
      <c r="AJ55" s="43">
        <v>25</v>
      </c>
      <c r="AK55" s="43" t="s">
        <v>62</v>
      </c>
      <c r="AL55" s="43" t="s">
        <v>62</v>
      </c>
      <c r="AM55" s="138" t="s">
        <v>62</v>
      </c>
      <c r="AN55" s="42" t="s">
        <v>17</v>
      </c>
      <c r="AO55" s="42" t="s">
        <v>3</v>
      </c>
      <c r="AP55" s="42" t="s">
        <v>3</v>
      </c>
      <c r="AQ55" s="42" t="s">
        <v>3</v>
      </c>
      <c r="AR55" s="42" t="s">
        <v>3</v>
      </c>
      <c r="AS55" s="42" t="s">
        <v>3</v>
      </c>
      <c r="AT55" s="42" t="s">
        <v>3</v>
      </c>
      <c r="AU55" s="42" t="s">
        <v>3</v>
      </c>
      <c r="AV55" s="42" t="s">
        <v>3</v>
      </c>
      <c r="AW55" s="42" t="s">
        <v>3</v>
      </c>
      <c r="AX55" s="42" t="s">
        <v>3</v>
      </c>
      <c r="AY55" s="42" t="s">
        <v>3</v>
      </c>
      <c r="AZ55" s="42" t="s">
        <v>3</v>
      </c>
      <c r="BA55" s="42" t="s">
        <v>3</v>
      </c>
      <c r="BB55" s="42" t="s">
        <v>3</v>
      </c>
      <c r="BC55" s="42" t="s">
        <v>3</v>
      </c>
      <c r="BD55" s="42" t="s">
        <v>3</v>
      </c>
      <c r="BE55" s="42" t="s">
        <v>3</v>
      </c>
      <c r="BF55" s="42" t="s">
        <v>3</v>
      </c>
      <c r="BG55" s="42" t="s">
        <v>3</v>
      </c>
      <c r="BH55" s="42" t="s">
        <v>3</v>
      </c>
      <c r="BI55" s="42" t="s">
        <v>3</v>
      </c>
      <c r="BJ55" s="42" t="s">
        <v>3</v>
      </c>
      <c r="BK55" s="42" t="s">
        <v>3</v>
      </c>
      <c r="BL55" s="42" t="s">
        <v>3</v>
      </c>
      <c r="BM55" s="124" t="s">
        <v>3</v>
      </c>
      <c r="BN55" s="124" t="s">
        <v>3</v>
      </c>
      <c r="BO55" s="124" t="s">
        <v>3</v>
      </c>
      <c r="BP55" s="124" t="s">
        <v>3</v>
      </c>
      <c r="BQ55" s="124" t="s">
        <v>3</v>
      </c>
      <c r="BR55" s="124" t="s">
        <v>3</v>
      </c>
      <c r="BS55" s="124" t="s">
        <v>3</v>
      </c>
      <c r="BT55" s="124" t="s">
        <v>3</v>
      </c>
      <c r="BU55" s="42" t="s">
        <v>3</v>
      </c>
      <c r="BV55" s="42" t="s">
        <v>1045</v>
      </c>
      <c r="BW55" s="42">
        <v>1</v>
      </c>
      <c r="BX55" s="42">
        <v>1</v>
      </c>
      <c r="BY55" s="42">
        <v>0</v>
      </c>
      <c r="BZ55" s="42">
        <v>0</v>
      </c>
      <c r="CA55" s="42">
        <v>0</v>
      </c>
      <c r="CB55" s="42" t="s">
        <v>994</v>
      </c>
      <c r="CC55" s="42">
        <v>1</v>
      </c>
      <c r="CD55" s="42">
        <v>0</v>
      </c>
      <c r="CE55" s="42">
        <v>0</v>
      </c>
      <c r="CF55" s="42">
        <v>0</v>
      </c>
      <c r="CG55" s="42">
        <v>0</v>
      </c>
      <c r="CH55" s="42">
        <v>0</v>
      </c>
      <c r="CI55" s="42">
        <v>0</v>
      </c>
      <c r="CJ55" s="42">
        <v>0</v>
      </c>
      <c r="CK55" s="42">
        <v>0</v>
      </c>
      <c r="CL55" s="42">
        <v>0</v>
      </c>
      <c r="CM55" s="42">
        <v>0</v>
      </c>
      <c r="CN55" s="42" t="s">
        <v>3</v>
      </c>
      <c r="CO55" s="43" t="s">
        <v>62</v>
      </c>
      <c r="CP55" s="42" t="s">
        <v>3</v>
      </c>
      <c r="CQ55" s="42" t="s">
        <v>3</v>
      </c>
      <c r="CR55" s="42" t="s">
        <v>3</v>
      </c>
      <c r="CS55" s="42" t="s">
        <v>3</v>
      </c>
      <c r="CT55" s="42" t="s">
        <v>3</v>
      </c>
      <c r="CU55" s="42" t="s">
        <v>3</v>
      </c>
      <c r="CV55" s="42" t="s">
        <v>3</v>
      </c>
      <c r="CW55" s="42" t="s">
        <v>3</v>
      </c>
      <c r="CX55" s="42" t="s">
        <v>3</v>
      </c>
      <c r="CY55" s="42" t="s">
        <v>3</v>
      </c>
      <c r="CZ55" s="42" t="s">
        <v>3</v>
      </c>
      <c r="DA55" s="42" t="s">
        <v>3</v>
      </c>
      <c r="DB55" s="42" t="s">
        <v>3</v>
      </c>
      <c r="DC55" s="42" t="s">
        <v>3</v>
      </c>
      <c r="DD55" s="42" t="s">
        <v>3</v>
      </c>
      <c r="DE55" s="42" t="s">
        <v>3</v>
      </c>
      <c r="DF55" s="42" t="s">
        <v>3</v>
      </c>
      <c r="DG55" s="42" t="s">
        <v>3</v>
      </c>
      <c r="DH55" s="42" t="s">
        <v>3</v>
      </c>
      <c r="DI55" s="42" t="s">
        <v>3</v>
      </c>
      <c r="DJ55" s="42" t="s">
        <v>3</v>
      </c>
      <c r="DK55" s="42" t="s">
        <v>3</v>
      </c>
      <c r="DL55" s="42" t="s">
        <v>3</v>
      </c>
      <c r="DM55" s="42" t="s">
        <v>3</v>
      </c>
      <c r="DN55" s="42" t="s">
        <v>3</v>
      </c>
    </row>
    <row r="56" spans="1:118" x14ac:dyDescent="0.35">
      <c r="A56" s="51" t="s">
        <v>2433</v>
      </c>
      <c r="B56" s="51">
        <v>5</v>
      </c>
      <c r="C56" s="42" t="s">
        <v>46</v>
      </c>
      <c r="D56" s="42" t="s">
        <v>673</v>
      </c>
      <c r="E56" s="42" t="s">
        <v>690</v>
      </c>
      <c r="F56" s="43" t="s">
        <v>2436</v>
      </c>
      <c r="G56" s="42" t="s">
        <v>15</v>
      </c>
      <c r="H56" s="49" t="s">
        <v>920</v>
      </c>
      <c r="I56" s="42">
        <v>1</v>
      </c>
      <c r="J56" s="42">
        <v>1</v>
      </c>
      <c r="K56" s="42">
        <v>0</v>
      </c>
      <c r="L56" s="42">
        <v>0</v>
      </c>
      <c r="M56" s="42">
        <v>1</v>
      </c>
      <c r="N56" s="42">
        <v>1</v>
      </c>
      <c r="O56" s="42">
        <v>0</v>
      </c>
      <c r="P56" s="42">
        <v>0</v>
      </c>
      <c r="Q56" s="42" t="s">
        <v>3</v>
      </c>
      <c r="R56" s="42" t="s">
        <v>3</v>
      </c>
      <c r="S56" s="42" t="s">
        <v>3</v>
      </c>
      <c r="T56" s="42" t="s">
        <v>3</v>
      </c>
      <c r="U56" s="42" t="s">
        <v>3</v>
      </c>
      <c r="V56" s="42" t="s">
        <v>3</v>
      </c>
      <c r="W56" s="42" t="s">
        <v>3</v>
      </c>
      <c r="X56" s="42" t="s">
        <v>3</v>
      </c>
      <c r="Y56" s="42" t="s">
        <v>3</v>
      </c>
      <c r="Z56" s="42" t="s">
        <v>3</v>
      </c>
      <c r="AA56" s="42" t="s">
        <v>3</v>
      </c>
      <c r="AB56" s="42" t="s">
        <v>3</v>
      </c>
      <c r="AC56" s="42" t="s">
        <v>3</v>
      </c>
      <c r="AD56" s="42" t="s">
        <v>3</v>
      </c>
      <c r="AE56" s="42" t="s">
        <v>3</v>
      </c>
      <c r="AF56" s="42" t="s">
        <v>3</v>
      </c>
      <c r="AG56" s="42" t="s">
        <v>3</v>
      </c>
      <c r="AH56" s="42" t="s">
        <v>3</v>
      </c>
      <c r="AI56" s="43">
        <v>25</v>
      </c>
      <c r="AJ56" s="43">
        <v>25</v>
      </c>
      <c r="AK56" s="43" t="s">
        <v>62</v>
      </c>
      <c r="AL56" s="43" t="s">
        <v>62</v>
      </c>
      <c r="AM56" s="138" t="s">
        <v>62</v>
      </c>
      <c r="AN56" s="42" t="s">
        <v>17</v>
      </c>
      <c r="AO56" s="42" t="s">
        <v>3</v>
      </c>
      <c r="AP56" s="42" t="s">
        <v>3</v>
      </c>
      <c r="AQ56" s="42" t="s">
        <v>3</v>
      </c>
      <c r="AR56" s="42" t="s">
        <v>3</v>
      </c>
      <c r="AS56" s="42" t="s">
        <v>3</v>
      </c>
      <c r="AT56" s="42" t="s">
        <v>3</v>
      </c>
      <c r="AU56" s="42" t="s">
        <v>3</v>
      </c>
      <c r="AV56" s="42" t="s">
        <v>3</v>
      </c>
      <c r="AW56" s="42" t="s">
        <v>3</v>
      </c>
      <c r="AX56" s="42" t="s">
        <v>3</v>
      </c>
      <c r="AY56" s="42" t="s">
        <v>3</v>
      </c>
      <c r="AZ56" s="42" t="s">
        <v>3</v>
      </c>
      <c r="BA56" s="42" t="s">
        <v>3</v>
      </c>
      <c r="BB56" s="42" t="s">
        <v>3</v>
      </c>
      <c r="BC56" s="42" t="s">
        <v>3</v>
      </c>
      <c r="BD56" s="42" t="s">
        <v>3</v>
      </c>
      <c r="BE56" s="42" t="s">
        <v>3</v>
      </c>
      <c r="BF56" s="42" t="s">
        <v>3</v>
      </c>
      <c r="BG56" s="42" t="s">
        <v>3</v>
      </c>
      <c r="BH56" s="42" t="s">
        <v>3</v>
      </c>
      <c r="BI56" s="42" t="s">
        <v>3</v>
      </c>
      <c r="BJ56" s="42" t="s">
        <v>3</v>
      </c>
      <c r="BK56" s="42" t="s">
        <v>3</v>
      </c>
      <c r="BL56" s="42" t="s">
        <v>3</v>
      </c>
      <c r="BM56" s="124" t="s">
        <v>3</v>
      </c>
      <c r="BN56" s="124" t="s">
        <v>3</v>
      </c>
      <c r="BO56" s="124" t="s">
        <v>3</v>
      </c>
      <c r="BP56" s="124" t="s">
        <v>3</v>
      </c>
      <c r="BQ56" s="124" t="s">
        <v>3</v>
      </c>
      <c r="BR56" s="124" t="s">
        <v>3</v>
      </c>
      <c r="BS56" s="124" t="s">
        <v>3</v>
      </c>
      <c r="BT56" s="124" t="s">
        <v>3</v>
      </c>
      <c r="BU56" s="42" t="s">
        <v>3</v>
      </c>
      <c r="BV56" s="42" t="s">
        <v>1045</v>
      </c>
      <c r="BW56" s="42">
        <v>1</v>
      </c>
      <c r="BX56" s="42">
        <v>1</v>
      </c>
      <c r="BY56" s="42">
        <v>0</v>
      </c>
      <c r="BZ56" s="42">
        <v>0</v>
      </c>
      <c r="CA56" s="42">
        <v>0</v>
      </c>
      <c r="CB56" s="42" t="s">
        <v>994</v>
      </c>
      <c r="CC56" s="42">
        <v>1</v>
      </c>
      <c r="CD56" s="42">
        <v>0</v>
      </c>
      <c r="CE56" s="42">
        <v>0</v>
      </c>
      <c r="CF56" s="42">
        <v>0</v>
      </c>
      <c r="CG56" s="42">
        <v>0</v>
      </c>
      <c r="CH56" s="42">
        <v>0</v>
      </c>
      <c r="CI56" s="42">
        <v>0</v>
      </c>
      <c r="CJ56" s="42">
        <v>0</v>
      </c>
      <c r="CK56" s="42">
        <v>0</v>
      </c>
      <c r="CL56" s="42">
        <v>0</v>
      </c>
      <c r="CM56" s="42">
        <v>0</v>
      </c>
      <c r="CN56" s="42" t="s">
        <v>3</v>
      </c>
      <c r="CO56" s="43" t="s">
        <v>62</v>
      </c>
      <c r="CP56" s="42" t="s">
        <v>3</v>
      </c>
      <c r="CQ56" s="42" t="s">
        <v>3</v>
      </c>
      <c r="CR56" s="42" t="s">
        <v>3</v>
      </c>
      <c r="CS56" s="42" t="s">
        <v>3</v>
      </c>
      <c r="CT56" s="42" t="s">
        <v>3</v>
      </c>
      <c r="CU56" s="42" t="s">
        <v>3</v>
      </c>
      <c r="CV56" s="42" t="s">
        <v>3</v>
      </c>
      <c r="CW56" s="42" t="s">
        <v>3</v>
      </c>
      <c r="CX56" s="42" t="s">
        <v>3</v>
      </c>
      <c r="CY56" s="42" t="s">
        <v>3</v>
      </c>
      <c r="CZ56" s="42" t="s">
        <v>3</v>
      </c>
      <c r="DA56" s="42" t="s">
        <v>3</v>
      </c>
      <c r="DB56" s="42" t="s">
        <v>3</v>
      </c>
      <c r="DC56" s="42" t="s">
        <v>3</v>
      </c>
      <c r="DD56" s="42" t="s">
        <v>3</v>
      </c>
      <c r="DE56" s="42" t="s">
        <v>3</v>
      </c>
      <c r="DF56" s="42" t="s">
        <v>3</v>
      </c>
      <c r="DG56" s="42" t="s">
        <v>3</v>
      </c>
      <c r="DH56" s="42" t="s">
        <v>3</v>
      </c>
      <c r="DI56" s="42" t="s">
        <v>3</v>
      </c>
      <c r="DJ56" s="42" t="s">
        <v>3</v>
      </c>
      <c r="DK56" s="42" t="s">
        <v>3</v>
      </c>
      <c r="DL56" s="42" t="s">
        <v>3</v>
      </c>
      <c r="DM56" s="42" t="s">
        <v>3</v>
      </c>
      <c r="DN56" s="42" t="s">
        <v>3</v>
      </c>
    </row>
    <row r="57" spans="1:118" x14ac:dyDescent="0.35">
      <c r="A57" s="51" t="s">
        <v>2786</v>
      </c>
      <c r="B57" s="51">
        <v>5</v>
      </c>
      <c r="C57" s="42" t="s">
        <v>46</v>
      </c>
      <c r="D57" s="42" t="s">
        <v>673</v>
      </c>
      <c r="E57" s="42" t="s">
        <v>690</v>
      </c>
      <c r="F57" s="43" t="s">
        <v>706</v>
      </c>
      <c r="G57" s="42" t="s">
        <v>15</v>
      </c>
      <c r="H57" s="49" t="s">
        <v>922</v>
      </c>
      <c r="I57" s="42">
        <v>1</v>
      </c>
      <c r="J57" s="42">
        <v>1</v>
      </c>
      <c r="K57" s="42">
        <v>0</v>
      </c>
      <c r="L57" s="42">
        <v>0</v>
      </c>
      <c r="M57" s="42">
        <v>0</v>
      </c>
      <c r="N57" s="42">
        <v>1</v>
      </c>
      <c r="O57" s="42">
        <v>0</v>
      </c>
      <c r="P57" s="42">
        <v>0</v>
      </c>
      <c r="Q57" s="42" t="s">
        <v>978</v>
      </c>
      <c r="R57" s="42">
        <v>1</v>
      </c>
      <c r="S57" s="42">
        <v>0</v>
      </c>
      <c r="T57" s="42">
        <v>0</v>
      </c>
      <c r="U57" s="42">
        <v>0</v>
      </c>
      <c r="V57" s="46">
        <v>0</v>
      </c>
      <c r="W57" s="42" t="s">
        <v>994</v>
      </c>
      <c r="X57" s="42">
        <v>1</v>
      </c>
      <c r="Y57" s="42">
        <v>0</v>
      </c>
      <c r="Z57" s="42">
        <v>0</v>
      </c>
      <c r="AA57" s="42">
        <v>0</v>
      </c>
      <c r="AB57" s="42">
        <v>0</v>
      </c>
      <c r="AC57" s="42">
        <v>0</v>
      </c>
      <c r="AD57" s="42">
        <v>0</v>
      </c>
      <c r="AE57" s="42">
        <v>0</v>
      </c>
      <c r="AF57" s="42">
        <v>0</v>
      </c>
      <c r="AG57" s="42">
        <v>0</v>
      </c>
      <c r="AH57" s="42">
        <v>0</v>
      </c>
      <c r="AI57" s="43" t="s">
        <v>62</v>
      </c>
      <c r="AJ57" s="43">
        <v>30</v>
      </c>
      <c r="AK57" s="43" t="s">
        <v>62</v>
      </c>
      <c r="AL57" s="43" t="s">
        <v>62</v>
      </c>
      <c r="AM57" s="138" t="s">
        <v>62</v>
      </c>
      <c r="AN57" s="42" t="s">
        <v>33</v>
      </c>
      <c r="AO57" s="42" t="s">
        <v>2478</v>
      </c>
      <c r="AP57" s="42">
        <v>1</v>
      </c>
      <c r="AQ57" s="42">
        <v>1</v>
      </c>
      <c r="AR57" s="42">
        <v>0</v>
      </c>
      <c r="AS57" s="42">
        <v>0</v>
      </c>
      <c r="AT57" s="42">
        <v>0</v>
      </c>
      <c r="AU57" s="42" t="s">
        <v>2644</v>
      </c>
      <c r="AV57" s="42">
        <v>1</v>
      </c>
      <c r="AW57" s="42">
        <v>1</v>
      </c>
      <c r="AX57" s="42">
        <v>0</v>
      </c>
      <c r="AY57" s="42">
        <v>0</v>
      </c>
      <c r="AZ57" s="42">
        <v>0</v>
      </c>
      <c r="BA57" s="42">
        <v>0</v>
      </c>
      <c r="BB57" s="42">
        <v>0</v>
      </c>
      <c r="BC57" s="42">
        <v>0</v>
      </c>
      <c r="BD57" s="42">
        <v>0</v>
      </c>
      <c r="BE57" s="42">
        <v>0</v>
      </c>
      <c r="BF57" s="42" t="s">
        <v>3</v>
      </c>
      <c r="BG57" s="42" t="s">
        <v>3</v>
      </c>
      <c r="BH57" s="42" t="s">
        <v>3</v>
      </c>
      <c r="BI57" s="42" t="s">
        <v>3</v>
      </c>
      <c r="BJ57" s="42" t="s">
        <v>3</v>
      </c>
      <c r="BK57" s="42" t="s">
        <v>3</v>
      </c>
      <c r="BL57" s="42" t="s">
        <v>3</v>
      </c>
      <c r="BM57" s="124" t="s">
        <v>3</v>
      </c>
      <c r="BN57" s="124" t="s">
        <v>3</v>
      </c>
      <c r="BO57" s="124" t="s">
        <v>3</v>
      </c>
      <c r="BP57" s="124" t="s">
        <v>3</v>
      </c>
      <c r="BQ57" s="124" t="s">
        <v>3</v>
      </c>
      <c r="BR57" s="124" t="s">
        <v>3</v>
      </c>
      <c r="BS57" s="124" t="s">
        <v>3</v>
      </c>
      <c r="BT57" s="124" t="s">
        <v>3</v>
      </c>
      <c r="BU57" s="42" t="s">
        <v>3</v>
      </c>
      <c r="BV57" s="42" t="s">
        <v>1045</v>
      </c>
      <c r="BW57" s="42">
        <v>1</v>
      </c>
      <c r="BX57" s="42">
        <v>1</v>
      </c>
      <c r="BY57" s="42">
        <v>1</v>
      </c>
      <c r="BZ57" s="42">
        <v>0</v>
      </c>
      <c r="CA57" s="42">
        <v>0</v>
      </c>
      <c r="CB57" s="42" t="s">
        <v>2644</v>
      </c>
      <c r="CC57" s="42">
        <v>1</v>
      </c>
      <c r="CD57" s="42">
        <v>1</v>
      </c>
      <c r="CE57" s="42">
        <v>0</v>
      </c>
      <c r="CF57" s="42">
        <v>0</v>
      </c>
      <c r="CG57" s="42">
        <v>0</v>
      </c>
      <c r="CH57" s="42">
        <v>0</v>
      </c>
      <c r="CI57" s="42">
        <v>0</v>
      </c>
      <c r="CJ57" s="42">
        <v>0</v>
      </c>
      <c r="CK57" s="42">
        <v>0</v>
      </c>
      <c r="CL57" s="42">
        <v>0</v>
      </c>
      <c r="CM57" s="42">
        <v>0</v>
      </c>
      <c r="CN57" s="42" t="s">
        <v>3</v>
      </c>
      <c r="CO57" s="43" t="s">
        <v>62</v>
      </c>
      <c r="CP57" s="42" t="s">
        <v>3</v>
      </c>
      <c r="CQ57" s="42" t="s">
        <v>3</v>
      </c>
      <c r="CR57" s="42" t="s">
        <v>3</v>
      </c>
      <c r="CS57" s="42" t="s">
        <v>3</v>
      </c>
      <c r="CT57" s="42" t="s">
        <v>3</v>
      </c>
      <c r="CU57" s="42" t="s">
        <v>3</v>
      </c>
      <c r="CV57" s="42" t="s">
        <v>3</v>
      </c>
      <c r="CW57" s="42" t="s">
        <v>3</v>
      </c>
      <c r="CX57" s="42" t="s">
        <v>3</v>
      </c>
      <c r="CY57" s="42" t="s">
        <v>3</v>
      </c>
      <c r="CZ57" s="42" t="s">
        <v>3</v>
      </c>
      <c r="DA57" s="42" t="s">
        <v>3</v>
      </c>
      <c r="DB57" s="42" t="s">
        <v>3</v>
      </c>
      <c r="DC57" s="42" t="s">
        <v>3</v>
      </c>
      <c r="DD57" s="42" t="s">
        <v>3</v>
      </c>
      <c r="DE57" s="42" t="s">
        <v>3</v>
      </c>
      <c r="DF57" s="42" t="s">
        <v>3</v>
      </c>
      <c r="DG57" s="42" t="s">
        <v>3</v>
      </c>
      <c r="DH57" s="42" t="s">
        <v>3</v>
      </c>
      <c r="DI57" s="42" t="s">
        <v>3</v>
      </c>
      <c r="DJ57" s="42" t="s">
        <v>3</v>
      </c>
      <c r="DK57" s="42" t="s">
        <v>3</v>
      </c>
      <c r="DL57" s="42" t="s">
        <v>3</v>
      </c>
      <c r="DM57" s="42" t="s">
        <v>3</v>
      </c>
      <c r="DN57" s="42" t="s">
        <v>3</v>
      </c>
    </row>
    <row r="58" spans="1:118" x14ac:dyDescent="0.35">
      <c r="A58" s="51" t="s">
        <v>2817</v>
      </c>
      <c r="B58" s="51">
        <v>5</v>
      </c>
      <c r="C58" s="42" t="s">
        <v>46</v>
      </c>
      <c r="D58" s="42" t="s">
        <v>673</v>
      </c>
      <c r="E58" s="42" t="s">
        <v>690</v>
      </c>
      <c r="F58" s="43" t="s">
        <v>706</v>
      </c>
      <c r="G58" s="42" t="s">
        <v>15</v>
      </c>
      <c r="H58" s="49" t="s">
        <v>922</v>
      </c>
      <c r="I58" s="42">
        <v>0</v>
      </c>
      <c r="J58" s="42">
        <v>1</v>
      </c>
      <c r="K58" s="42">
        <v>0</v>
      </c>
      <c r="L58" s="42">
        <v>0</v>
      </c>
      <c r="M58" s="42">
        <v>0</v>
      </c>
      <c r="N58" s="42">
        <v>1</v>
      </c>
      <c r="O58" s="42">
        <v>0</v>
      </c>
      <c r="P58" s="42">
        <v>0</v>
      </c>
      <c r="Q58" s="42" t="s">
        <v>3</v>
      </c>
      <c r="R58" s="42" t="s">
        <v>3</v>
      </c>
      <c r="S58" s="42" t="s">
        <v>3</v>
      </c>
      <c r="T58" s="42" t="s">
        <v>3</v>
      </c>
      <c r="U58" s="42" t="s">
        <v>3</v>
      </c>
      <c r="V58" s="42" t="s">
        <v>3</v>
      </c>
      <c r="W58" s="42" t="s">
        <v>3</v>
      </c>
      <c r="X58" s="42" t="s">
        <v>3</v>
      </c>
      <c r="Y58" s="42" t="s">
        <v>3</v>
      </c>
      <c r="Z58" s="42" t="s">
        <v>3</v>
      </c>
      <c r="AA58" s="42" t="s">
        <v>3</v>
      </c>
      <c r="AB58" s="42" t="s">
        <v>3</v>
      </c>
      <c r="AC58" s="42" t="s">
        <v>3</v>
      </c>
      <c r="AD58" s="42" t="s">
        <v>3</v>
      </c>
      <c r="AE58" s="42" t="s">
        <v>3</v>
      </c>
      <c r="AF58" s="42" t="s">
        <v>3</v>
      </c>
      <c r="AG58" s="42" t="s">
        <v>3</v>
      </c>
      <c r="AH58" s="42" t="s">
        <v>3</v>
      </c>
      <c r="AI58" s="43" t="s">
        <v>62</v>
      </c>
      <c r="AJ58" s="43">
        <v>30</v>
      </c>
      <c r="AK58" s="43" t="s">
        <v>62</v>
      </c>
      <c r="AL58" s="43" t="s">
        <v>62</v>
      </c>
      <c r="AM58" s="138" t="s">
        <v>62</v>
      </c>
      <c r="AN58" s="42" t="s">
        <v>33</v>
      </c>
      <c r="AO58" s="42" t="s">
        <v>970</v>
      </c>
      <c r="AP58" s="42">
        <v>0</v>
      </c>
      <c r="AQ58" s="42">
        <v>1</v>
      </c>
      <c r="AR58" s="42">
        <v>0</v>
      </c>
      <c r="AS58" s="42">
        <v>0</v>
      </c>
      <c r="AT58" s="42">
        <v>0</v>
      </c>
      <c r="AU58" s="42" t="s">
        <v>2643</v>
      </c>
      <c r="AV58" s="42">
        <v>1</v>
      </c>
      <c r="AW58" s="42">
        <v>1</v>
      </c>
      <c r="AX58" s="42">
        <v>0</v>
      </c>
      <c r="AY58" s="42">
        <v>0</v>
      </c>
      <c r="AZ58" s="42">
        <v>0</v>
      </c>
      <c r="BA58" s="42">
        <v>0</v>
      </c>
      <c r="BB58" s="42">
        <v>0</v>
      </c>
      <c r="BC58" s="42">
        <v>1</v>
      </c>
      <c r="BD58" s="42">
        <v>0</v>
      </c>
      <c r="BE58" s="42">
        <v>0</v>
      </c>
      <c r="BF58" s="42" t="s">
        <v>3</v>
      </c>
      <c r="BG58" s="42" t="s">
        <v>3</v>
      </c>
      <c r="BH58" s="42" t="s">
        <v>3</v>
      </c>
      <c r="BI58" s="42" t="s">
        <v>3</v>
      </c>
      <c r="BJ58" s="42" t="s">
        <v>3</v>
      </c>
      <c r="BK58" s="42" t="s">
        <v>3</v>
      </c>
      <c r="BL58" s="42" t="s">
        <v>3</v>
      </c>
      <c r="BM58" s="124" t="s">
        <v>3</v>
      </c>
      <c r="BN58" s="124" t="s">
        <v>3</v>
      </c>
      <c r="BO58" s="124" t="s">
        <v>3</v>
      </c>
      <c r="BP58" s="124" t="s">
        <v>3</v>
      </c>
      <c r="BQ58" s="124" t="s">
        <v>3</v>
      </c>
      <c r="BR58" s="124" t="s">
        <v>3</v>
      </c>
      <c r="BS58" s="124" t="s">
        <v>3</v>
      </c>
      <c r="BT58" s="124" t="s">
        <v>3</v>
      </c>
      <c r="BU58" s="42" t="s">
        <v>3</v>
      </c>
      <c r="BV58" s="42" t="s">
        <v>1045</v>
      </c>
      <c r="BW58" s="42">
        <v>0</v>
      </c>
      <c r="BX58" s="42">
        <v>1</v>
      </c>
      <c r="BY58" s="42">
        <v>0</v>
      </c>
      <c r="BZ58" s="42">
        <v>0</v>
      </c>
      <c r="CA58" s="42">
        <v>0</v>
      </c>
      <c r="CB58" s="42" t="s">
        <v>2644</v>
      </c>
      <c r="CC58" s="42">
        <v>1</v>
      </c>
      <c r="CD58" s="42">
        <v>1</v>
      </c>
      <c r="CE58" s="42">
        <v>0</v>
      </c>
      <c r="CF58" s="42">
        <v>0</v>
      </c>
      <c r="CG58" s="42">
        <v>0</v>
      </c>
      <c r="CH58" s="42">
        <v>0</v>
      </c>
      <c r="CI58" s="42">
        <v>0</v>
      </c>
      <c r="CJ58" s="42">
        <v>0</v>
      </c>
      <c r="CK58" s="42">
        <v>0</v>
      </c>
      <c r="CL58" s="42">
        <v>0</v>
      </c>
      <c r="CM58" s="42">
        <v>0</v>
      </c>
      <c r="CN58" s="42" t="s">
        <v>3</v>
      </c>
      <c r="CO58" s="43" t="s">
        <v>62</v>
      </c>
      <c r="CP58" s="42" t="s">
        <v>3</v>
      </c>
      <c r="CQ58" s="42" t="s">
        <v>3</v>
      </c>
      <c r="CR58" s="42" t="s">
        <v>3</v>
      </c>
      <c r="CS58" s="42" t="s">
        <v>3</v>
      </c>
      <c r="CT58" s="42" t="s">
        <v>3</v>
      </c>
      <c r="CU58" s="42" t="s">
        <v>3</v>
      </c>
      <c r="CV58" s="42" t="s">
        <v>3</v>
      </c>
      <c r="CW58" s="42" t="s">
        <v>3</v>
      </c>
      <c r="CX58" s="42" t="s">
        <v>3</v>
      </c>
      <c r="CY58" s="42" t="s">
        <v>3</v>
      </c>
      <c r="CZ58" s="42" t="s">
        <v>3</v>
      </c>
      <c r="DA58" s="42" t="s">
        <v>3</v>
      </c>
      <c r="DB58" s="42" t="s">
        <v>3</v>
      </c>
      <c r="DC58" s="42" t="s">
        <v>3</v>
      </c>
      <c r="DD58" s="42" t="s">
        <v>3</v>
      </c>
      <c r="DE58" s="42" t="s">
        <v>3</v>
      </c>
      <c r="DF58" s="42" t="s">
        <v>3</v>
      </c>
      <c r="DG58" s="42" t="s">
        <v>3</v>
      </c>
      <c r="DH58" s="42" t="s">
        <v>3</v>
      </c>
      <c r="DI58" s="42" t="s">
        <v>3</v>
      </c>
      <c r="DJ58" s="42" t="s">
        <v>3</v>
      </c>
      <c r="DK58" s="42" t="s">
        <v>3</v>
      </c>
      <c r="DL58" s="42" t="s">
        <v>3</v>
      </c>
      <c r="DM58" s="42" t="s">
        <v>3</v>
      </c>
      <c r="DN58" s="42" t="s">
        <v>3</v>
      </c>
    </row>
    <row r="59" spans="1:118" x14ac:dyDescent="0.35">
      <c r="A59" s="51" t="s">
        <v>2441</v>
      </c>
      <c r="B59" s="51">
        <v>5</v>
      </c>
      <c r="C59" s="42" t="s">
        <v>46</v>
      </c>
      <c r="D59" s="42" t="s">
        <v>673</v>
      </c>
      <c r="E59" s="42" t="s">
        <v>690</v>
      </c>
      <c r="F59" s="43" t="s">
        <v>706</v>
      </c>
      <c r="G59" s="42" t="s">
        <v>15</v>
      </c>
      <c r="H59" s="49" t="s">
        <v>922</v>
      </c>
      <c r="I59" s="42">
        <v>0</v>
      </c>
      <c r="J59" s="42">
        <v>1</v>
      </c>
      <c r="K59" s="42">
        <v>0</v>
      </c>
      <c r="L59" s="42">
        <v>0</v>
      </c>
      <c r="M59" s="42">
        <v>0</v>
      </c>
      <c r="N59" s="42">
        <v>1</v>
      </c>
      <c r="O59" s="42">
        <v>0</v>
      </c>
      <c r="P59" s="42">
        <v>0</v>
      </c>
      <c r="Q59" s="42" t="s">
        <v>3</v>
      </c>
      <c r="R59" s="42" t="s">
        <v>3</v>
      </c>
      <c r="S59" s="42" t="s">
        <v>3</v>
      </c>
      <c r="T59" s="42" t="s">
        <v>3</v>
      </c>
      <c r="U59" s="42" t="s">
        <v>3</v>
      </c>
      <c r="V59" s="42" t="s">
        <v>3</v>
      </c>
      <c r="W59" s="42" t="s">
        <v>3</v>
      </c>
      <c r="X59" s="42" t="s">
        <v>3</v>
      </c>
      <c r="Y59" s="42" t="s">
        <v>3</v>
      </c>
      <c r="Z59" s="42" t="s">
        <v>3</v>
      </c>
      <c r="AA59" s="42" t="s">
        <v>3</v>
      </c>
      <c r="AB59" s="42" t="s">
        <v>3</v>
      </c>
      <c r="AC59" s="42" t="s">
        <v>3</v>
      </c>
      <c r="AD59" s="42" t="s">
        <v>3</v>
      </c>
      <c r="AE59" s="42" t="s">
        <v>3</v>
      </c>
      <c r="AF59" s="42" t="s">
        <v>3</v>
      </c>
      <c r="AG59" s="42" t="s">
        <v>3</v>
      </c>
      <c r="AH59" s="42" t="s">
        <v>3</v>
      </c>
      <c r="AI59" s="43" t="s">
        <v>62</v>
      </c>
      <c r="AJ59" s="43">
        <v>25</v>
      </c>
      <c r="AK59" s="43" t="s">
        <v>62</v>
      </c>
      <c r="AL59" s="43" t="s">
        <v>62</v>
      </c>
      <c r="AM59" s="138" t="s">
        <v>62</v>
      </c>
      <c r="AN59" s="42" t="s">
        <v>33</v>
      </c>
      <c r="AO59" s="42" t="s">
        <v>970</v>
      </c>
      <c r="AP59" s="42">
        <v>0</v>
      </c>
      <c r="AQ59" s="42">
        <v>1</v>
      </c>
      <c r="AR59" s="42">
        <v>0</v>
      </c>
      <c r="AS59" s="42">
        <v>0</v>
      </c>
      <c r="AT59" s="42">
        <v>0</v>
      </c>
      <c r="AU59" s="42" t="s">
        <v>2643</v>
      </c>
      <c r="AV59" s="42">
        <v>1</v>
      </c>
      <c r="AW59" s="42">
        <v>1</v>
      </c>
      <c r="AX59" s="42">
        <v>0</v>
      </c>
      <c r="AY59" s="42">
        <v>0</v>
      </c>
      <c r="AZ59" s="42">
        <v>0</v>
      </c>
      <c r="BA59" s="42">
        <v>0</v>
      </c>
      <c r="BB59" s="42">
        <v>0</v>
      </c>
      <c r="BC59" s="42">
        <v>1</v>
      </c>
      <c r="BD59" s="42">
        <v>0</v>
      </c>
      <c r="BE59" s="42">
        <v>0</v>
      </c>
      <c r="BF59" s="42" t="s">
        <v>3</v>
      </c>
      <c r="BG59" s="42" t="s">
        <v>3</v>
      </c>
      <c r="BH59" s="42" t="s">
        <v>3</v>
      </c>
      <c r="BI59" s="42" t="s">
        <v>3</v>
      </c>
      <c r="BJ59" s="42" t="s">
        <v>3</v>
      </c>
      <c r="BK59" s="42" t="s">
        <v>3</v>
      </c>
      <c r="BL59" s="42" t="s">
        <v>3</v>
      </c>
      <c r="BM59" s="124" t="s">
        <v>3</v>
      </c>
      <c r="BN59" s="124" t="s">
        <v>3</v>
      </c>
      <c r="BO59" s="124" t="s">
        <v>3</v>
      </c>
      <c r="BP59" s="124" t="s">
        <v>3</v>
      </c>
      <c r="BQ59" s="124" t="s">
        <v>3</v>
      </c>
      <c r="BR59" s="124" t="s">
        <v>3</v>
      </c>
      <c r="BS59" s="124" t="s">
        <v>3</v>
      </c>
      <c r="BT59" s="124" t="s">
        <v>3</v>
      </c>
      <c r="BU59" s="42" t="s">
        <v>3</v>
      </c>
      <c r="BV59" s="42" t="s">
        <v>1045</v>
      </c>
      <c r="BW59" s="42">
        <v>0</v>
      </c>
      <c r="BX59" s="42">
        <v>1</v>
      </c>
      <c r="BY59" s="42">
        <v>0</v>
      </c>
      <c r="BZ59" s="42">
        <v>0</v>
      </c>
      <c r="CA59" s="42">
        <v>0</v>
      </c>
      <c r="CB59" s="42" t="s">
        <v>2644</v>
      </c>
      <c r="CC59" s="42">
        <v>1</v>
      </c>
      <c r="CD59" s="42">
        <v>1</v>
      </c>
      <c r="CE59" s="42">
        <v>0</v>
      </c>
      <c r="CF59" s="42">
        <v>0</v>
      </c>
      <c r="CG59" s="42">
        <v>0</v>
      </c>
      <c r="CH59" s="42">
        <v>0</v>
      </c>
      <c r="CI59" s="42">
        <v>0</v>
      </c>
      <c r="CJ59" s="42">
        <v>0</v>
      </c>
      <c r="CK59" s="42">
        <v>0</v>
      </c>
      <c r="CL59" s="42">
        <v>0</v>
      </c>
      <c r="CM59" s="42">
        <v>0</v>
      </c>
      <c r="CN59" s="42" t="s">
        <v>3</v>
      </c>
      <c r="CO59" s="43" t="s">
        <v>62</v>
      </c>
      <c r="CP59" s="42" t="s">
        <v>3</v>
      </c>
      <c r="CQ59" s="42" t="s">
        <v>3</v>
      </c>
      <c r="CR59" s="42" t="s">
        <v>3</v>
      </c>
      <c r="CS59" s="42" t="s">
        <v>3</v>
      </c>
      <c r="CT59" s="42" t="s">
        <v>3</v>
      </c>
      <c r="CU59" s="42" t="s">
        <v>3</v>
      </c>
      <c r="CV59" s="42" t="s">
        <v>3</v>
      </c>
      <c r="CW59" s="42" t="s">
        <v>3</v>
      </c>
      <c r="CX59" s="42" t="s">
        <v>3</v>
      </c>
      <c r="CY59" s="42" t="s">
        <v>3</v>
      </c>
      <c r="CZ59" s="42" t="s">
        <v>3</v>
      </c>
      <c r="DA59" s="42" t="s">
        <v>3</v>
      </c>
      <c r="DB59" s="42" t="s">
        <v>3</v>
      </c>
      <c r="DC59" s="42" t="s">
        <v>3</v>
      </c>
      <c r="DD59" s="42" t="s">
        <v>3</v>
      </c>
      <c r="DE59" s="42" t="s">
        <v>3</v>
      </c>
      <c r="DF59" s="42" t="s">
        <v>3</v>
      </c>
      <c r="DG59" s="42" t="s">
        <v>3</v>
      </c>
      <c r="DH59" s="42" t="s">
        <v>3</v>
      </c>
      <c r="DI59" s="42" t="s">
        <v>3</v>
      </c>
      <c r="DJ59" s="42" t="s">
        <v>3</v>
      </c>
      <c r="DK59" s="42" t="s">
        <v>3</v>
      </c>
      <c r="DL59" s="42" t="s">
        <v>3</v>
      </c>
      <c r="DM59" s="42" t="s">
        <v>3</v>
      </c>
      <c r="DN59" s="42" t="s">
        <v>3</v>
      </c>
    </row>
    <row r="60" spans="1:118" x14ac:dyDescent="0.35">
      <c r="A60" s="51" t="s">
        <v>2442</v>
      </c>
      <c r="B60" s="51">
        <v>5</v>
      </c>
      <c r="C60" s="42" t="s">
        <v>46</v>
      </c>
      <c r="D60" s="42" t="s">
        <v>673</v>
      </c>
      <c r="E60" s="42" t="s">
        <v>690</v>
      </c>
      <c r="F60" s="43" t="s">
        <v>706</v>
      </c>
      <c r="G60" s="42" t="s">
        <v>15</v>
      </c>
      <c r="H60" s="49" t="s">
        <v>922</v>
      </c>
      <c r="I60" s="42">
        <v>0</v>
      </c>
      <c r="J60" s="42">
        <v>1</v>
      </c>
      <c r="K60" s="42">
        <v>0</v>
      </c>
      <c r="L60" s="42">
        <v>0</v>
      </c>
      <c r="M60" s="42">
        <v>0</v>
      </c>
      <c r="N60" s="42">
        <v>1</v>
      </c>
      <c r="O60" s="42">
        <v>0</v>
      </c>
      <c r="P60" s="42">
        <v>0</v>
      </c>
      <c r="Q60" s="42" t="s">
        <v>3</v>
      </c>
      <c r="R60" s="42" t="s">
        <v>3</v>
      </c>
      <c r="S60" s="42" t="s">
        <v>3</v>
      </c>
      <c r="T60" s="42" t="s">
        <v>3</v>
      </c>
      <c r="U60" s="42" t="s">
        <v>3</v>
      </c>
      <c r="V60" s="42" t="s">
        <v>3</v>
      </c>
      <c r="W60" s="42" t="s">
        <v>3</v>
      </c>
      <c r="X60" s="42" t="s">
        <v>3</v>
      </c>
      <c r="Y60" s="42" t="s">
        <v>3</v>
      </c>
      <c r="Z60" s="42" t="s">
        <v>3</v>
      </c>
      <c r="AA60" s="42" t="s">
        <v>3</v>
      </c>
      <c r="AB60" s="42" t="s">
        <v>3</v>
      </c>
      <c r="AC60" s="42" t="s">
        <v>3</v>
      </c>
      <c r="AD60" s="42" t="s">
        <v>3</v>
      </c>
      <c r="AE60" s="42" t="s">
        <v>3</v>
      </c>
      <c r="AF60" s="42" t="s">
        <v>3</v>
      </c>
      <c r="AG60" s="42" t="s">
        <v>3</v>
      </c>
      <c r="AH60" s="42" t="s">
        <v>3</v>
      </c>
      <c r="AI60" s="43" t="s">
        <v>62</v>
      </c>
      <c r="AJ60" s="43">
        <v>25</v>
      </c>
      <c r="AK60" s="43" t="s">
        <v>62</v>
      </c>
      <c r="AL60" s="43" t="s">
        <v>62</v>
      </c>
      <c r="AM60" s="138" t="s">
        <v>62</v>
      </c>
      <c r="AN60" s="42" t="s">
        <v>33</v>
      </c>
      <c r="AO60" s="42" t="s">
        <v>970</v>
      </c>
      <c r="AP60" s="42">
        <v>0</v>
      </c>
      <c r="AQ60" s="42">
        <v>1</v>
      </c>
      <c r="AR60" s="42">
        <v>0</v>
      </c>
      <c r="AS60" s="42">
        <v>0</v>
      </c>
      <c r="AT60" s="42">
        <v>0</v>
      </c>
      <c r="AU60" s="42" t="s">
        <v>2643</v>
      </c>
      <c r="AV60" s="42">
        <v>1</v>
      </c>
      <c r="AW60" s="42">
        <v>1</v>
      </c>
      <c r="AX60" s="42">
        <v>0</v>
      </c>
      <c r="AY60" s="42">
        <v>0</v>
      </c>
      <c r="AZ60" s="42">
        <v>0</v>
      </c>
      <c r="BA60" s="42">
        <v>0</v>
      </c>
      <c r="BB60" s="42">
        <v>0</v>
      </c>
      <c r="BC60" s="42">
        <v>1</v>
      </c>
      <c r="BD60" s="42">
        <v>0</v>
      </c>
      <c r="BE60" s="42">
        <v>0</v>
      </c>
      <c r="BF60" s="42" t="s">
        <v>3</v>
      </c>
      <c r="BG60" s="42" t="s">
        <v>3</v>
      </c>
      <c r="BH60" s="42" t="s">
        <v>3</v>
      </c>
      <c r="BI60" s="42" t="s">
        <v>3</v>
      </c>
      <c r="BJ60" s="42" t="s">
        <v>3</v>
      </c>
      <c r="BK60" s="42" t="s">
        <v>3</v>
      </c>
      <c r="BL60" s="42" t="s">
        <v>3</v>
      </c>
      <c r="BM60" s="124" t="s">
        <v>3</v>
      </c>
      <c r="BN60" s="124" t="s">
        <v>3</v>
      </c>
      <c r="BO60" s="124" t="s">
        <v>3</v>
      </c>
      <c r="BP60" s="124" t="s">
        <v>3</v>
      </c>
      <c r="BQ60" s="124" t="s">
        <v>3</v>
      </c>
      <c r="BR60" s="124" t="s">
        <v>3</v>
      </c>
      <c r="BS60" s="124" t="s">
        <v>3</v>
      </c>
      <c r="BT60" s="124" t="s">
        <v>3</v>
      </c>
      <c r="BU60" s="42" t="s">
        <v>3</v>
      </c>
      <c r="BV60" s="42" t="s">
        <v>1045</v>
      </c>
      <c r="BW60" s="42">
        <v>0</v>
      </c>
      <c r="BX60" s="42">
        <v>1</v>
      </c>
      <c r="BY60" s="42">
        <v>0</v>
      </c>
      <c r="BZ60" s="42">
        <v>0</v>
      </c>
      <c r="CA60" s="42">
        <v>0</v>
      </c>
      <c r="CB60" s="42" t="s">
        <v>2644</v>
      </c>
      <c r="CC60" s="42">
        <v>1</v>
      </c>
      <c r="CD60" s="42">
        <v>1</v>
      </c>
      <c r="CE60" s="42">
        <v>0</v>
      </c>
      <c r="CF60" s="42">
        <v>0</v>
      </c>
      <c r="CG60" s="42">
        <v>0</v>
      </c>
      <c r="CH60" s="42">
        <v>0</v>
      </c>
      <c r="CI60" s="42">
        <v>0</v>
      </c>
      <c r="CJ60" s="42">
        <v>0</v>
      </c>
      <c r="CK60" s="42">
        <v>0</v>
      </c>
      <c r="CL60" s="42">
        <v>0</v>
      </c>
      <c r="CM60" s="42">
        <v>0</v>
      </c>
      <c r="CN60" s="42" t="s">
        <v>3</v>
      </c>
      <c r="CO60" s="43" t="s">
        <v>62</v>
      </c>
      <c r="CP60" s="42" t="s">
        <v>3</v>
      </c>
      <c r="CQ60" s="42" t="s">
        <v>3</v>
      </c>
      <c r="CR60" s="42" t="s">
        <v>3</v>
      </c>
      <c r="CS60" s="42" t="s">
        <v>3</v>
      </c>
      <c r="CT60" s="42" t="s">
        <v>3</v>
      </c>
      <c r="CU60" s="42" t="s">
        <v>3</v>
      </c>
      <c r="CV60" s="42" t="s">
        <v>3</v>
      </c>
      <c r="CW60" s="42" t="s">
        <v>3</v>
      </c>
      <c r="CX60" s="42" t="s">
        <v>3</v>
      </c>
      <c r="CY60" s="42" t="s">
        <v>3</v>
      </c>
      <c r="CZ60" s="42" t="s">
        <v>3</v>
      </c>
      <c r="DA60" s="42" t="s">
        <v>3</v>
      </c>
      <c r="DB60" s="42" t="s">
        <v>3</v>
      </c>
      <c r="DC60" s="42" t="s">
        <v>3</v>
      </c>
      <c r="DD60" s="42" t="s">
        <v>3</v>
      </c>
      <c r="DE60" s="42" t="s">
        <v>3</v>
      </c>
      <c r="DF60" s="42" t="s">
        <v>3</v>
      </c>
      <c r="DG60" s="42" t="s">
        <v>3</v>
      </c>
      <c r="DH60" s="42" t="s">
        <v>3</v>
      </c>
      <c r="DI60" s="42" t="s">
        <v>3</v>
      </c>
      <c r="DJ60" s="42" t="s">
        <v>3</v>
      </c>
      <c r="DK60" s="42" t="s">
        <v>3</v>
      </c>
      <c r="DL60" s="42" t="s">
        <v>3</v>
      </c>
      <c r="DM60" s="42" t="s">
        <v>3</v>
      </c>
      <c r="DN60" s="42" t="s">
        <v>3</v>
      </c>
    </row>
    <row r="61" spans="1:118" x14ac:dyDescent="0.35">
      <c r="A61" s="51" t="s">
        <v>2437</v>
      </c>
      <c r="B61" s="51">
        <v>5</v>
      </c>
      <c r="C61" s="42" t="s">
        <v>46</v>
      </c>
      <c r="D61" s="42" t="s">
        <v>673</v>
      </c>
      <c r="E61" s="42" t="s">
        <v>690</v>
      </c>
      <c r="F61" s="43" t="s">
        <v>2436</v>
      </c>
      <c r="G61" s="42" t="s">
        <v>15</v>
      </c>
      <c r="H61" s="49" t="s">
        <v>920</v>
      </c>
      <c r="I61" s="42">
        <v>1</v>
      </c>
      <c r="J61" s="42">
        <v>1</v>
      </c>
      <c r="K61" s="42">
        <v>0</v>
      </c>
      <c r="L61" s="42">
        <v>0</v>
      </c>
      <c r="M61" s="42">
        <v>1</v>
      </c>
      <c r="N61" s="42">
        <v>1</v>
      </c>
      <c r="O61" s="42">
        <v>0</v>
      </c>
      <c r="P61" s="42">
        <v>0</v>
      </c>
      <c r="Q61" s="42" t="s">
        <v>3</v>
      </c>
      <c r="R61" s="42" t="s">
        <v>3</v>
      </c>
      <c r="S61" s="42" t="s">
        <v>3</v>
      </c>
      <c r="T61" s="42" t="s">
        <v>3</v>
      </c>
      <c r="U61" s="42" t="s">
        <v>3</v>
      </c>
      <c r="V61" s="42" t="s">
        <v>3</v>
      </c>
      <c r="W61" s="42" t="s">
        <v>3</v>
      </c>
      <c r="X61" s="42" t="s">
        <v>3</v>
      </c>
      <c r="Y61" s="42" t="s">
        <v>3</v>
      </c>
      <c r="Z61" s="42" t="s">
        <v>3</v>
      </c>
      <c r="AA61" s="42" t="s">
        <v>3</v>
      </c>
      <c r="AB61" s="42" t="s">
        <v>3</v>
      </c>
      <c r="AC61" s="42" t="s">
        <v>3</v>
      </c>
      <c r="AD61" s="42" t="s">
        <v>3</v>
      </c>
      <c r="AE61" s="42" t="s">
        <v>3</v>
      </c>
      <c r="AF61" s="42" t="s">
        <v>3</v>
      </c>
      <c r="AG61" s="42" t="s">
        <v>3</v>
      </c>
      <c r="AH61" s="42" t="s">
        <v>3</v>
      </c>
      <c r="AI61" s="43">
        <v>25</v>
      </c>
      <c r="AJ61" s="43">
        <v>25</v>
      </c>
      <c r="AK61" s="43" t="s">
        <v>62</v>
      </c>
      <c r="AL61" s="43" t="s">
        <v>62</v>
      </c>
      <c r="AM61" s="138" t="s">
        <v>62</v>
      </c>
      <c r="AN61" s="42" t="s">
        <v>17</v>
      </c>
      <c r="AO61" s="42" t="s">
        <v>3</v>
      </c>
      <c r="AP61" s="42" t="s">
        <v>3</v>
      </c>
      <c r="AQ61" s="42" t="s">
        <v>3</v>
      </c>
      <c r="AR61" s="42" t="s">
        <v>3</v>
      </c>
      <c r="AS61" s="42" t="s">
        <v>3</v>
      </c>
      <c r="AT61" s="42" t="s">
        <v>3</v>
      </c>
      <c r="AU61" s="42" t="s">
        <v>3</v>
      </c>
      <c r="AV61" s="42" t="s">
        <v>3</v>
      </c>
      <c r="AW61" s="42" t="s">
        <v>3</v>
      </c>
      <c r="AX61" s="42" t="s">
        <v>3</v>
      </c>
      <c r="AY61" s="42" t="s">
        <v>3</v>
      </c>
      <c r="AZ61" s="42" t="s">
        <v>3</v>
      </c>
      <c r="BA61" s="42" t="s">
        <v>3</v>
      </c>
      <c r="BB61" s="42" t="s">
        <v>3</v>
      </c>
      <c r="BC61" s="42" t="s">
        <v>3</v>
      </c>
      <c r="BD61" s="42" t="s">
        <v>3</v>
      </c>
      <c r="BE61" s="42" t="s">
        <v>3</v>
      </c>
      <c r="BF61" s="42" t="s">
        <v>3</v>
      </c>
      <c r="BG61" s="42" t="s">
        <v>3</v>
      </c>
      <c r="BH61" s="42" t="s">
        <v>3</v>
      </c>
      <c r="BI61" s="42" t="s">
        <v>3</v>
      </c>
      <c r="BJ61" s="42" t="s">
        <v>3</v>
      </c>
      <c r="BK61" s="42" t="s">
        <v>3</v>
      </c>
      <c r="BL61" s="42" t="s">
        <v>3</v>
      </c>
      <c r="BM61" s="124" t="s">
        <v>3</v>
      </c>
      <c r="BN61" s="124" t="s">
        <v>3</v>
      </c>
      <c r="BO61" s="124" t="s">
        <v>3</v>
      </c>
      <c r="BP61" s="124" t="s">
        <v>3</v>
      </c>
      <c r="BQ61" s="124" t="s">
        <v>3</v>
      </c>
      <c r="BR61" s="124" t="s">
        <v>3</v>
      </c>
      <c r="BS61" s="124" t="s">
        <v>3</v>
      </c>
      <c r="BT61" s="124" t="s">
        <v>3</v>
      </c>
      <c r="BU61" s="42" t="s">
        <v>3</v>
      </c>
      <c r="BV61" s="42" t="s">
        <v>1045</v>
      </c>
      <c r="BW61" s="42">
        <v>1</v>
      </c>
      <c r="BX61" s="42">
        <v>0</v>
      </c>
      <c r="BY61" s="42">
        <v>0</v>
      </c>
      <c r="BZ61" s="42">
        <v>0</v>
      </c>
      <c r="CA61" s="42">
        <v>0</v>
      </c>
      <c r="CB61" s="42" t="s">
        <v>994</v>
      </c>
      <c r="CC61" s="42">
        <v>1</v>
      </c>
      <c r="CD61" s="42">
        <v>0</v>
      </c>
      <c r="CE61" s="42">
        <v>0</v>
      </c>
      <c r="CF61" s="42">
        <v>0</v>
      </c>
      <c r="CG61" s="42">
        <v>0</v>
      </c>
      <c r="CH61" s="42">
        <v>0</v>
      </c>
      <c r="CI61" s="42">
        <v>0</v>
      </c>
      <c r="CJ61" s="42">
        <v>0</v>
      </c>
      <c r="CK61" s="42">
        <v>0</v>
      </c>
      <c r="CL61" s="42">
        <v>0</v>
      </c>
      <c r="CM61" s="42">
        <v>0</v>
      </c>
      <c r="CN61" s="42" t="s">
        <v>3</v>
      </c>
      <c r="CO61" s="43" t="s">
        <v>62</v>
      </c>
      <c r="CP61" s="42" t="s">
        <v>3</v>
      </c>
      <c r="CQ61" s="42" t="s">
        <v>3</v>
      </c>
      <c r="CR61" s="42" t="s">
        <v>3</v>
      </c>
      <c r="CS61" s="42" t="s">
        <v>3</v>
      </c>
      <c r="CT61" s="42" t="s">
        <v>3</v>
      </c>
      <c r="CU61" s="42" t="s">
        <v>3</v>
      </c>
      <c r="CV61" s="42" t="s">
        <v>3</v>
      </c>
      <c r="CW61" s="42" t="s">
        <v>3</v>
      </c>
      <c r="CX61" s="42" t="s">
        <v>3</v>
      </c>
      <c r="CY61" s="42" t="s">
        <v>3</v>
      </c>
      <c r="CZ61" s="42" t="s">
        <v>3</v>
      </c>
      <c r="DA61" s="42" t="s">
        <v>3</v>
      </c>
      <c r="DB61" s="42" t="s">
        <v>3</v>
      </c>
      <c r="DC61" s="42" t="s">
        <v>3</v>
      </c>
      <c r="DD61" s="42" t="s">
        <v>3</v>
      </c>
      <c r="DE61" s="42" t="s">
        <v>3</v>
      </c>
      <c r="DF61" s="42" t="s">
        <v>3</v>
      </c>
      <c r="DG61" s="42" t="s">
        <v>3</v>
      </c>
      <c r="DH61" s="42" t="s">
        <v>3</v>
      </c>
      <c r="DI61" s="42" t="s">
        <v>3</v>
      </c>
      <c r="DJ61" s="42" t="s">
        <v>3</v>
      </c>
      <c r="DK61" s="42" t="s">
        <v>3</v>
      </c>
      <c r="DL61" s="42" t="s">
        <v>3</v>
      </c>
      <c r="DM61" s="42" t="s">
        <v>3</v>
      </c>
      <c r="DN61" s="42" t="s">
        <v>3</v>
      </c>
    </row>
    <row r="62" spans="1:118" x14ac:dyDescent="0.35">
      <c r="A62" s="51" t="s">
        <v>3010</v>
      </c>
      <c r="B62" s="51">
        <v>5</v>
      </c>
      <c r="C62" s="42" t="s">
        <v>46</v>
      </c>
      <c r="D62" s="42" t="s">
        <v>673</v>
      </c>
      <c r="E62" s="42" t="s">
        <v>690</v>
      </c>
      <c r="F62" s="43" t="s">
        <v>2436</v>
      </c>
      <c r="G62" s="42" t="s">
        <v>15</v>
      </c>
      <c r="H62" s="49" t="s">
        <v>920</v>
      </c>
      <c r="I62" s="42">
        <v>1</v>
      </c>
      <c r="J62" s="42">
        <v>1</v>
      </c>
      <c r="K62" s="42">
        <v>0</v>
      </c>
      <c r="L62" s="42">
        <v>0</v>
      </c>
      <c r="M62" s="42">
        <v>1</v>
      </c>
      <c r="N62" s="42">
        <v>0</v>
      </c>
      <c r="O62" s="42">
        <v>0</v>
      </c>
      <c r="P62" s="42">
        <v>0</v>
      </c>
      <c r="Q62" s="42" t="s">
        <v>981</v>
      </c>
      <c r="R62" s="42">
        <v>0</v>
      </c>
      <c r="S62" s="42">
        <v>0</v>
      </c>
      <c r="T62" s="42">
        <v>1</v>
      </c>
      <c r="U62" s="42">
        <v>0</v>
      </c>
      <c r="V62" s="42">
        <v>0</v>
      </c>
      <c r="W62" s="42" t="s">
        <v>994</v>
      </c>
      <c r="X62" s="42">
        <v>1</v>
      </c>
      <c r="Y62" s="42">
        <v>0</v>
      </c>
      <c r="Z62" s="42">
        <v>0</v>
      </c>
      <c r="AA62" s="42">
        <v>0</v>
      </c>
      <c r="AB62" s="42">
        <v>0</v>
      </c>
      <c r="AC62" s="42">
        <v>0</v>
      </c>
      <c r="AD62" s="42">
        <v>0</v>
      </c>
      <c r="AE62" s="42">
        <v>0</v>
      </c>
      <c r="AF62" s="42">
        <v>0</v>
      </c>
      <c r="AG62" s="42">
        <v>0</v>
      </c>
      <c r="AH62" s="42">
        <v>0</v>
      </c>
      <c r="AI62" s="43">
        <v>25</v>
      </c>
      <c r="AJ62" s="43" t="s">
        <v>62</v>
      </c>
      <c r="AK62" s="43" t="s">
        <v>62</v>
      </c>
      <c r="AL62" s="43" t="s">
        <v>62</v>
      </c>
      <c r="AM62" s="138" t="s">
        <v>62</v>
      </c>
      <c r="AN62" s="42" t="s">
        <v>17</v>
      </c>
      <c r="AO62" s="42" t="s">
        <v>3</v>
      </c>
      <c r="AP62" s="42" t="s">
        <v>3</v>
      </c>
      <c r="AQ62" s="42" t="s">
        <v>3</v>
      </c>
      <c r="AR62" s="42" t="s">
        <v>3</v>
      </c>
      <c r="AS62" s="42" t="s">
        <v>3</v>
      </c>
      <c r="AT62" s="42" t="s">
        <v>3</v>
      </c>
      <c r="AU62" s="42" t="s">
        <v>3</v>
      </c>
      <c r="AV62" s="42" t="s">
        <v>3</v>
      </c>
      <c r="AW62" s="42" t="s">
        <v>3</v>
      </c>
      <c r="AX62" s="42" t="s">
        <v>3</v>
      </c>
      <c r="AY62" s="42" t="s">
        <v>3</v>
      </c>
      <c r="AZ62" s="42" t="s">
        <v>3</v>
      </c>
      <c r="BA62" s="42" t="s">
        <v>3</v>
      </c>
      <c r="BB62" s="42" t="s">
        <v>3</v>
      </c>
      <c r="BC62" s="42" t="s">
        <v>3</v>
      </c>
      <c r="BD62" s="42" t="s">
        <v>3</v>
      </c>
      <c r="BE62" s="42" t="s">
        <v>3</v>
      </c>
      <c r="BF62" s="42" t="s">
        <v>3</v>
      </c>
      <c r="BG62" s="42" t="s">
        <v>3</v>
      </c>
      <c r="BH62" s="42" t="s">
        <v>3</v>
      </c>
      <c r="BI62" s="42" t="s">
        <v>3</v>
      </c>
      <c r="BJ62" s="42" t="s">
        <v>3</v>
      </c>
      <c r="BK62" s="42" t="s">
        <v>3</v>
      </c>
      <c r="BL62" s="42" t="s">
        <v>3</v>
      </c>
      <c r="BM62" s="124" t="s">
        <v>3</v>
      </c>
      <c r="BN62" s="124" t="s">
        <v>3</v>
      </c>
      <c r="BO62" s="124" t="s">
        <v>3</v>
      </c>
      <c r="BP62" s="124" t="s">
        <v>3</v>
      </c>
      <c r="BQ62" s="124" t="s">
        <v>3</v>
      </c>
      <c r="BR62" s="124" t="s">
        <v>3</v>
      </c>
      <c r="BS62" s="124" t="s">
        <v>3</v>
      </c>
      <c r="BT62" s="124" t="s">
        <v>3</v>
      </c>
      <c r="BU62" s="42" t="s">
        <v>3</v>
      </c>
      <c r="BV62" s="42" t="s">
        <v>1045</v>
      </c>
      <c r="BW62" s="42">
        <v>1</v>
      </c>
      <c r="BX62" s="42">
        <v>1</v>
      </c>
      <c r="BY62" s="42">
        <v>0</v>
      </c>
      <c r="BZ62" s="42">
        <v>0</v>
      </c>
      <c r="CA62" s="42">
        <v>0</v>
      </c>
      <c r="CB62" s="42" t="s">
        <v>994</v>
      </c>
      <c r="CC62" s="42">
        <v>1</v>
      </c>
      <c r="CD62" s="42">
        <v>0</v>
      </c>
      <c r="CE62" s="42">
        <v>0</v>
      </c>
      <c r="CF62" s="42">
        <v>0</v>
      </c>
      <c r="CG62" s="42">
        <v>0</v>
      </c>
      <c r="CH62" s="42">
        <v>0</v>
      </c>
      <c r="CI62" s="42">
        <v>0</v>
      </c>
      <c r="CJ62" s="42">
        <v>0</v>
      </c>
      <c r="CK62" s="42">
        <v>0</v>
      </c>
      <c r="CL62" s="42">
        <v>0</v>
      </c>
      <c r="CM62" s="42">
        <v>0</v>
      </c>
      <c r="CN62" s="42" t="s">
        <v>3</v>
      </c>
      <c r="CO62" s="43" t="s">
        <v>62</v>
      </c>
      <c r="CP62" s="42" t="s">
        <v>3</v>
      </c>
      <c r="CQ62" s="42" t="s">
        <v>3</v>
      </c>
      <c r="CR62" s="42" t="s">
        <v>3</v>
      </c>
      <c r="CS62" s="42" t="s">
        <v>3</v>
      </c>
      <c r="CT62" s="42" t="s">
        <v>3</v>
      </c>
      <c r="CU62" s="42" t="s">
        <v>3</v>
      </c>
      <c r="CV62" s="42" t="s">
        <v>3</v>
      </c>
      <c r="CW62" s="42" t="s">
        <v>3</v>
      </c>
      <c r="CX62" s="42" t="s">
        <v>3</v>
      </c>
      <c r="CY62" s="42" t="s">
        <v>3</v>
      </c>
      <c r="CZ62" s="42" t="s">
        <v>3</v>
      </c>
      <c r="DA62" s="42" t="s">
        <v>3</v>
      </c>
      <c r="DB62" s="42" t="s">
        <v>3</v>
      </c>
      <c r="DC62" s="42" t="s">
        <v>3</v>
      </c>
      <c r="DD62" s="42" t="s">
        <v>3</v>
      </c>
      <c r="DE62" s="42" t="s">
        <v>3</v>
      </c>
      <c r="DF62" s="42" t="s">
        <v>3</v>
      </c>
      <c r="DG62" s="42" t="s">
        <v>3</v>
      </c>
      <c r="DH62" s="42" t="s">
        <v>3</v>
      </c>
      <c r="DI62" s="42" t="s">
        <v>3</v>
      </c>
      <c r="DJ62" s="42" t="s">
        <v>3</v>
      </c>
      <c r="DK62" s="42" t="s">
        <v>3</v>
      </c>
      <c r="DL62" s="42" t="s">
        <v>3</v>
      </c>
      <c r="DM62" s="42" t="s">
        <v>3</v>
      </c>
      <c r="DN62" s="42" t="s">
        <v>3</v>
      </c>
    </row>
    <row r="63" spans="1:118" x14ac:dyDescent="0.35">
      <c r="A63" s="51" t="s">
        <v>3016</v>
      </c>
      <c r="B63" s="51">
        <v>5</v>
      </c>
      <c r="C63" s="42" t="s">
        <v>46</v>
      </c>
      <c r="D63" s="42" t="s">
        <v>673</v>
      </c>
      <c r="E63" s="42" t="s">
        <v>690</v>
      </c>
      <c r="F63" s="43" t="s">
        <v>706</v>
      </c>
      <c r="G63" s="42" t="s">
        <v>15</v>
      </c>
      <c r="H63" s="49" t="s">
        <v>922</v>
      </c>
      <c r="I63" s="42">
        <v>0</v>
      </c>
      <c r="J63" s="42">
        <v>1</v>
      </c>
      <c r="K63" s="42">
        <v>0</v>
      </c>
      <c r="L63" s="42">
        <v>0</v>
      </c>
      <c r="M63" s="42">
        <v>0</v>
      </c>
      <c r="N63" s="42">
        <v>1</v>
      </c>
      <c r="O63" s="42">
        <v>0</v>
      </c>
      <c r="P63" s="42">
        <v>0</v>
      </c>
      <c r="Q63" s="42" t="s">
        <v>3</v>
      </c>
      <c r="R63" s="42" t="s">
        <v>3</v>
      </c>
      <c r="S63" s="42" t="s">
        <v>3</v>
      </c>
      <c r="T63" s="42" t="s">
        <v>3</v>
      </c>
      <c r="U63" s="42" t="s">
        <v>3</v>
      </c>
      <c r="V63" s="42" t="s">
        <v>3</v>
      </c>
      <c r="W63" s="42" t="s">
        <v>3</v>
      </c>
      <c r="X63" s="42" t="s">
        <v>3</v>
      </c>
      <c r="Y63" s="42" t="s">
        <v>3</v>
      </c>
      <c r="Z63" s="42" t="s">
        <v>3</v>
      </c>
      <c r="AA63" s="42" t="s">
        <v>3</v>
      </c>
      <c r="AB63" s="42" t="s">
        <v>3</v>
      </c>
      <c r="AC63" s="42" t="s">
        <v>3</v>
      </c>
      <c r="AD63" s="42" t="s">
        <v>3</v>
      </c>
      <c r="AE63" s="42" t="s">
        <v>3</v>
      </c>
      <c r="AF63" s="42" t="s">
        <v>3</v>
      </c>
      <c r="AG63" s="42" t="s">
        <v>3</v>
      </c>
      <c r="AH63" s="42" t="s">
        <v>3</v>
      </c>
      <c r="AI63" s="43" t="s">
        <v>62</v>
      </c>
      <c r="AJ63" s="43">
        <v>25</v>
      </c>
      <c r="AK63" s="43" t="s">
        <v>62</v>
      </c>
      <c r="AL63" s="43" t="s">
        <v>62</v>
      </c>
      <c r="AM63" s="138" t="s">
        <v>62</v>
      </c>
      <c r="AN63" s="42" t="s">
        <v>33</v>
      </c>
      <c r="AO63" s="42" t="s">
        <v>970</v>
      </c>
      <c r="AP63" s="42">
        <v>0</v>
      </c>
      <c r="AQ63" s="42">
        <v>1</v>
      </c>
      <c r="AR63" s="42">
        <v>0</v>
      </c>
      <c r="AS63" s="42">
        <v>0</v>
      </c>
      <c r="AT63" s="42">
        <v>0</v>
      </c>
      <c r="AU63" s="42" t="s">
        <v>2643</v>
      </c>
      <c r="AV63" s="42">
        <v>1</v>
      </c>
      <c r="AW63" s="42">
        <v>1</v>
      </c>
      <c r="AX63" s="42">
        <v>0</v>
      </c>
      <c r="AY63" s="42">
        <v>0</v>
      </c>
      <c r="AZ63" s="42">
        <v>0</v>
      </c>
      <c r="BA63" s="42">
        <v>0</v>
      </c>
      <c r="BB63" s="42">
        <v>0</v>
      </c>
      <c r="BC63" s="42">
        <v>1</v>
      </c>
      <c r="BD63" s="42">
        <v>0</v>
      </c>
      <c r="BE63" s="42">
        <v>0</v>
      </c>
      <c r="BF63" s="42" t="s">
        <v>3</v>
      </c>
      <c r="BG63" s="42" t="s">
        <v>3</v>
      </c>
      <c r="BH63" s="42" t="s">
        <v>3</v>
      </c>
      <c r="BI63" s="42" t="s">
        <v>3</v>
      </c>
      <c r="BJ63" s="42" t="s">
        <v>3</v>
      </c>
      <c r="BK63" s="42" t="s">
        <v>3</v>
      </c>
      <c r="BL63" s="42" t="s">
        <v>3</v>
      </c>
      <c r="BM63" s="124" t="s">
        <v>3</v>
      </c>
      <c r="BN63" s="124" t="s">
        <v>3</v>
      </c>
      <c r="BO63" s="124" t="s">
        <v>3</v>
      </c>
      <c r="BP63" s="124" t="s">
        <v>3</v>
      </c>
      <c r="BQ63" s="124" t="s">
        <v>3</v>
      </c>
      <c r="BR63" s="124" t="s">
        <v>3</v>
      </c>
      <c r="BS63" s="124" t="s">
        <v>3</v>
      </c>
      <c r="BT63" s="124" t="s">
        <v>3</v>
      </c>
      <c r="BU63" s="42" t="s">
        <v>3</v>
      </c>
      <c r="BV63" s="42" t="s">
        <v>1045</v>
      </c>
      <c r="BW63" s="42">
        <v>1</v>
      </c>
      <c r="BX63" s="42">
        <v>1</v>
      </c>
      <c r="BY63" s="42">
        <v>0</v>
      </c>
      <c r="BZ63" s="42">
        <v>0</v>
      </c>
      <c r="CA63" s="42">
        <v>0</v>
      </c>
      <c r="CB63" s="42" t="s">
        <v>2644</v>
      </c>
      <c r="CC63" s="42">
        <v>1</v>
      </c>
      <c r="CD63" s="42">
        <v>1</v>
      </c>
      <c r="CE63" s="42">
        <v>0</v>
      </c>
      <c r="CF63" s="42">
        <v>0</v>
      </c>
      <c r="CG63" s="42">
        <v>0</v>
      </c>
      <c r="CH63" s="42">
        <v>0</v>
      </c>
      <c r="CI63" s="42">
        <v>0</v>
      </c>
      <c r="CJ63" s="42">
        <v>0</v>
      </c>
      <c r="CK63" s="42">
        <v>0</v>
      </c>
      <c r="CL63" s="42">
        <v>0</v>
      </c>
      <c r="CM63" s="42">
        <v>0</v>
      </c>
      <c r="CN63" s="42" t="s">
        <v>3</v>
      </c>
      <c r="CO63" s="43" t="s">
        <v>62</v>
      </c>
      <c r="CP63" s="42" t="s">
        <v>3</v>
      </c>
      <c r="CQ63" s="42" t="s">
        <v>3</v>
      </c>
      <c r="CR63" s="42" t="s">
        <v>3</v>
      </c>
      <c r="CS63" s="42" t="s">
        <v>3</v>
      </c>
      <c r="CT63" s="42" t="s">
        <v>3</v>
      </c>
      <c r="CU63" s="42" t="s">
        <v>3</v>
      </c>
      <c r="CV63" s="42" t="s">
        <v>3</v>
      </c>
      <c r="CW63" s="42" t="s">
        <v>3</v>
      </c>
      <c r="CX63" s="42" t="s">
        <v>3</v>
      </c>
      <c r="CY63" s="42" t="s">
        <v>3</v>
      </c>
      <c r="CZ63" s="42" t="s">
        <v>3</v>
      </c>
      <c r="DA63" s="42" t="s">
        <v>3</v>
      </c>
      <c r="DB63" s="42" t="s">
        <v>3</v>
      </c>
      <c r="DC63" s="42" t="s">
        <v>3</v>
      </c>
      <c r="DD63" s="42" t="s">
        <v>3</v>
      </c>
      <c r="DE63" s="42" t="s">
        <v>3</v>
      </c>
      <c r="DF63" s="42" t="s">
        <v>3</v>
      </c>
      <c r="DG63" s="42" t="s">
        <v>3</v>
      </c>
      <c r="DH63" s="42" t="s">
        <v>3</v>
      </c>
      <c r="DI63" s="42" t="s">
        <v>3</v>
      </c>
      <c r="DJ63" s="42" t="s">
        <v>3</v>
      </c>
      <c r="DK63" s="42" t="s">
        <v>3</v>
      </c>
      <c r="DL63" s="42" t="s">
        <v>3</v>
      </c>
      <c r="DM63" s="42" t="s">
        <v>3</v>
      </c>
      <c r="DN63" s="42" t="s">
        <v>3</v>
      </c>
    </row>
    <row r="64" spans="1:118" x14ac:dyDescent="0.35">
      <c r="A64" s="51" t="s">
        <v>3057</v>
      </c>
      <c r="B64" s="51">
        <v>5</v>
      </c>
      <c r="C64" s="42" t="s">
        <v>46</v>
      </c>
      <c r="D64" s="42" t="s">
        <v>673</v>
      </c>
      <c r="E64" s="42" t="s">
        <v>690</v>
      </c>
      <c r="F64" s="43" t="s">
        <v>706</v>
      </c>
      <c r="G64" s="42" t="s">
        <v>15</v>
      </c>
      <c r="H64" s="49" t="s">
        <v>922</v>
      </c>
      <c r="I64" s="42">
        <v>0</v>
      </c>
      <c r="J64" s="42">
        <v>1</v>
      </c>
      <c r="K64" s="42">
        <v>1</v>
      </c>
      <c r="L64" s="42">
        <v>0</v>
      </c>
      <c r="M64" s="42">
        <v>0</v>
      </c>
      <c r="N64" s="42">
        <v>1</v>
      </c>
      <c r="O64" s="42">
        <v>0</v>
      </c>
      <c r="P64" s="42">
        <v>0</v>
      </c>
      <c r="Q64" s="42" t="s">
        <v>982</v>
      </c>
      <c r="R64" s="42">
        <v>0</v>
      </c>
      <c r="S64" s="42">
        <v>0</v>
      </c>
      <c r="T64" s="42">
        <v>0</v>
      </c>
      <c r="U64" s="42">
        <v>1</v>
      </c>
      <c r="V64" s="42">
        <v>0</v>
      </c>
      <c r="W64" s="42" t="s">
        <v>3054</v>
      </c>
      <c r="X64" s="42">
        <v>1</v>
      </c>
      <c r="Y64" s="42">
        <v>1</v>
      </c>
      <c r="Z64" s="42">
        <v>0</v>
      </c>
      <c r="AA64" s="42">
        <v>0</v>
      </c>
      <c r="AB64" s="42">
        <v>1</v>
      </c>
      <c r="AC64" s="42">
        <v>0</v>
      </c>
      <c r="AD64" s="42">
        <v>0</v>
      </c>
      <c r="AE64" s="42">
        <v>0</v>
      </c>
      <c r="AF64" s="42">
        <v>0</v>
      </c>
      <c r="AG64" s="42">
        <v>0</v>
      </c>
      <c r="AH64" s="42">
        <v>0</v>
      </c>
      <c r="AI64" s="43" t="s">
        <v>62</v>
      </c>
      <c r="AJ64" s="43">
        <v>25</v>
      </c>
      <c r="AK64" s="43" t="s">
        <v>62</v>
      </c>
      <c r="AL64" s="43" t="s">
        <v>62</v>
      </c>
      <c r="AM64" s="138" t="s">
        <v>62</v>
      </c>
      <c r="AN64" s="42" t="s">
        <v>33</v>
      </c>
      <c r="AO64" s="42" t="s">
        <v>2478</v>
      </c>
      <c r="AP64" s="42">
        <v>1</v>
      </c>
      <c r="AQ64" s="42">
        <v>1</v>
      </c>
      <c r="AR64" s="42">
        <v>0</v>
      </c>
      <c r="AS64" s="42">
        <v>0</v>
      </c>
      <c r="AT64" s="42">
        <v>0</v>
      </c>
      <c r="AU64" s="42" t="s">
        <v>1008</v>
      </c>
      <c r="AV64" s="42">
        <v>0</v>
      </c>
      <c r="AW64" s="42">
        <v>0</v>
      </c>
      <c r="AX64" s="42">
        <v>0</v>
      </c>
      <c r="AY64" s="42">
        <v>0</v>
      </c>
      <c r="AZ64" s="42">
        <v>0</v>
      </c>
      <c r="BA64" s="42">
        <v>0</v>
      </c>
      <c r="BB64" s="42">
        <v>0</v>
      </c>
      <c r="BC64" s="42">
        <v>1</v>
      </c>
      <c r="BD64" s="42">
        <v>0</v>
      </c>
      <c r="BE64" s="42">
        <v>0</v>
      </c>
      <c r="BF64" s="42" t="s">
        <v>3</v>
      </c>
      <c r="BG64" s="42" t="s">
        <v>3</v>
      </c>
      <c r="BH64" s="42" t="s">
        <v>3</v>
      </c>
      <c r="BI64" s="42" t="s">
        <v>3</v>
      </c>
      <c r="BJ64" s="42" t="s">
        <v>3</v>
      </c>
      <c r="BK64" s="42" t="s">
        <v>3</v>
      </c>
      <c r="BL64" s="42" t="s">
        <v>3</v>
      </c>
      <c r="BM64" s="124" t="s">
        <v>3</v>
      </c>
      <c r="BN64" s="124" t="s">
        <v>3</v>
      </c>
      <c r="BO64" s="124" t="s">
        <v>3</v>
      </c>
      <c r="BP64" s="124" t="s">
        <v>3</v>
      </c>
      <c r="BQ64" s="124" t="s">
        <v>3</v>
      </c>
      <c r="BR64" s="124" t="s">
        <v>3</v>
      </c>
      <c r="BS64" s="124" t="s">
        <v>3</v>
      </c>
      <c r="BT64" s="124" t="s">
        <v>3</v>
      </c>
      <c r="BU64" s="42" t="s">
        <v>3</v>
      </c>
      <c r="BV64" s="42" t="s">
        <v>1045</v>
      </c>
      <c r="BW64" s="42">
        <v>0</v>
      </c>
      <c r="BX64" s="42">
        <v>1</v>
      </c>
      <c r="BY64" s="42">
        <v>1</v>
      </c>
      <c r="BZ64" s="42">
        <v>0</v>
      </c>
      <c r="CA64" s="42">
        <v>0</v>
      </c>
      <c r="CB64" s="42" t="s">
        <v>2644</v>
      </c>
      <c r="CC64" s="42">
        <v>1</v>
      </c>
      <c r="CD64" s="42">
        <v>1</v>
      </c>
      <c r="CE64" s="42">
        <v>0</v>
      </c>
      <c r="CF64" s="42">
        <v>0</v>
      </c>
      <c r="CG64" s="42">
        <v>0</v>
      </c>
      <c r="CH64" s="42">
        <v>0</v>
      </c>
      <c r="CI64" s="42">
        <v>0</v>
      </c>
      <c r="CJ64" s="42">
        <v>0</v>
      </c>
      <c r="CK64" s="42">
        <v>0</v>
      </c>
      <c r="CL64" s="42">
        <v>0</v>
      </c>
      <c r="CM64" s="42">
        <v>0</v>
      </c>
      <c r="CN64" s="42" t="s">
        <v>3</v>
      </c>
      <c r="CO64" s="43" t="s">
        <v>62</v>
      </c>
      <c r="CP64" s="42" t="s">
        <v>3</v>
      </c>
      <c r="CQ64" s="42" t="s">
        <v>3</v>
      </c>
      <c r="CR64" s="42" t="s">
        <v>3</v>
      </c>
      <c r="CS64" s="42" t="s">
        <v>3</v>
      </c>
      <c r="CT64" s="42" t="s">
        <v>3</v>
      </c>
      <c r="CU64" s="42" t="s">
        <v>3</v>
      </c>
      <c r="CV64" s="42" t="s">
        <v>3</v>
      </c>
      <c r="CW64" s="42" t="s">
        <v>3</v>
      </c>
      <c r="CX64" s="42" t="s">
        <v>3</v>
      </c>
      <c r="CY64" s="42" t="s">
        <v>3</v>
      </c>
      <c r="CZ64" s="42" t="s">
        <v>3</v>
      </c>
      <c r="DA64" s="42" t="s">
        <v>3</v>
      </c>
      <c r="DB64" s="42" t="s">
        <v>3</v>
      </c>
      <c r="DC64" s="42" t="s">
        <v>3</v>
      </c>
      <c r="DD64" s="42" t="s">
        <v>3</v>
      </c>
      <c r="DE64" s="42" t="s">
        <v>3</v>
      </c>
      <c r="DF64" s="42" t="s">
        <v>3</v>
      </c>
      <c r="DG64" s="42" t="s">
        <v>3</v>
      </c>
      <c r="DH64" s="42" t="s">
        <v>3</v>
      </c>
      <c r="DI64" s="42" t="s">
        <v>3</v>
      </c>
      <c r="DJ64" s="42" t="s">
        <v>3</v>
      </c>
      <c r="DK64" s="42" t="s">
        <v>3</v>
      </c>
      <c r="DL64" s="42" t="s">
        <v>3</v>
      </c>
      <c r="DM64" s="42" t="s">
        <v>3</v>
      </c>
      <c r="DN64" s="42" t="s">
        <v>3</v>
      </c>
    </row>
    <row r="65" spans="1:118" x14ac:dyDescent="0.35">
      <c r="A65" s="51" t="s">
        <v>3068</v>
      </c>
      <c r="B65" s="51">
        <v>5</v>
      </c>
      <c r="C65" s="42" t="s">
        <v>46</v>
      </c>
      <c r="D65" s="42" t="s">
        <v>673</v>
      </c>
      <c r="E65" s="42" t="s">
        <v>690</v>
      </c>
      <c r="F65" s="43" t="s">
        <v>2436</v>
      </c>
      <c r="G65" s="42" t="s">
        <v>15</v>
      </c>
      <c r="H65" s="49" t="s">
        <v>920</v>
      </c>
      <c r="I65" s="42">
        <v>1</v>
      </c>
      <c r="J65" s="42">
        <v>1</v>
      </c>
      <c r="K65" s="42">
        <v>0</v>
      </c>
      <c r="L65" s="42">
        <v>0</v>
      </c>
      <c r="M65" s="42">
        <v>1</v>
      </c>
      <c r="N65" s="42">
        <v>0</v>
      </c>
      <c r="O65" s="42">
        <v>0</v>
      </c>
      <c r="P65" s="42">
        <v>0</v>
      </c>
      <c r="Q65" s="42" t="s">
        <v>981</v>
      </c>
      <c r="R65" s="42">
        <v>0</v>
      </c>
      <c r="S65" s="42">
        <v>0</v>
      </c>
      <c r="T65" s="42">
        <v>1</v>
      </c>
      <c r="U65" s="42">
        <v>0</v>
      </c>
      <c r="V65" s="46">
        <v>0</v>
      </c>
      <c r="W65" s="42" t="s">
        <v>994</v>
      </c>
      <c r="X65" s="42">
        <v>1</v>
      </c>
      <c r="Y65" s="42">
        <v>0</v>
      </c>
      <c r="Z65" s="42">
        <v>0</v>
      </c>
      <c r="AA65" s="42">
        <v>0</v>
      </c>
      <c r="AB65" s="42">
        <v>0</v>
      </c>
      <c r="AC65" s="42">
        <v>0</v>
      </c>
      <c r="AD65" s="42">
        <v>0</v>
      </c>
      <c r="AE65" s="42">
        <v>0</v>
      </c>
      <c r="AF65" s="42">
        <v>0</v>
      </c>
      <c r="AG65" s="42">
        <v>0</v>
      </c>
      <c r="AH65" s="42">
        <v>0</v>
      </c>
      <c r="AI65" s="43">
        <v>25</v>
      </c>
      <c r="AJ65" s="43" t="s">
        <v>62</v>
      </c>
      <c r="AK65" s="43" t="s">
        <v>62</v>
      </c>
      <c r="AL65" s="43" t="s">
        <v>62</v>
      </c>
      <c r="AM65" s="138" t="s">
        <v>62</v>
      </c>
      <c r="AN65" s="42" t="s">
        <v>17</v>
      </c>
      <c r="AO65" s="42" t="s">
        <v>3</v>
      </c>
      <c r="AP65" s="42" t="s">
        <v>3</v>
      </c>
      <c r="AQ65" s="42" t="s">
        <v>3</v>
      </c>
      <c r="AR65" s="42" t="s">
        <v>3</v>
      </c>
      <c r="AS65" s="42" t="s">
        <v>3</v>
      </c>
      <c r="AT65" s="42" t="s">
        <v>3</v>
      </c>
      <c r="AU65" s="42" t="s">
        <v>3</v>
      </c>
      <c r="AV65" s="42" t="s">
        <v>3</v>
      </c>
      <c r="AW65" s="42" t="s">
        <v>3</v>
      </c>
      <c r="AX65" s="42" t="s">
        <v>3</v>
      </c>
      <c r="AY65" s="42" t="s">
        <v>3</v>
      </c>
      <c r="AZ65" s="42" t="s">
        <v>3</v>
      </c>
      <c r="BA65" s="42" t="s">
        <v>3</v>
      </c>
      <c r="BB65" s="42" t="s">
        <v>3</v>
      </c>
      <c r="BC65" s="42" t="s">
        <v>3</v>
      </c>
      <c r="BD65" s="42" t="s">
        <v>3</v>
      </c>
      <c r="BE65" s="42" t="s">
        <v>3</v>
      </c>
      <c r="BF65" s="42" t="s">
        <v>3</v>
      </c>
      <c r="BG65" s="42" t="s">
        <v>3</v>
      </c>
      <c r="BH65" s="42" t="s">
        <v>3</v>
      </c>
      <c r="BI65" s="42" t="s">
        <v>3</v>
      </c>
      <c r="BJ65" s="42" t="s">
        <v>3</v>
      </c>
      <c r="BK65" s="42" t="s">
        <v>3</v>
      </c>
      <c r="BL65" s="42" t="s">
        <v>3</v>
      </c>
      <c r="BM65" s="124" t="s">
        <v>3</v>
      </c>
      <c r="BN65" s="124" t="s">
        <v>3</v>
      </c>
      <c r="BO65" s="124" t="s">
        <v>3</v>
      </c>
      <c r="BP65" s="124" t="s">
        <v>3</v>
      </c>
      <c r="BQ65" s="124" t="s">
        <v>3</v>
      </c>
      <c r="BR65" s="124" t="s">
        <v>3</v>
      </c>
      <c r="BS65" s="124" t="s">
        <v>3</v>
      </c>
      <c r="BT65" s="124" t="s">
        <v>3</v>
      </c>
      <c r="BU65" s="42" t="s">
        <v>3</v>
      </c>
      <c r="BV65" s="42" t="s">
        <v>1045</v>
      </c>
      <c r="BW65" s="42">
        <v>1</v>
      </c>
      <c r="BX65" s="42">
        <v>1</v>
      </c>
      <c r="BY65" s="42">
        <v>0</v>
      </c>
      <c r="BZ65" s="42">
        <v>0</v>
      </c>
      <c r="CA65" s="42">
        <v>0</v>
      </c>
      <c r="CB65" s="42" t="s">
        <v>994</v>
      </c>
      <c r="CC65" s="42">
        <v>1</v>
      </c>
      <c r="CD65" s="42">
        <v>0</v>
      </c>
      <c r="CE65" s="42">
        <v>0</v>
      </c>
      <c r="CF65" s="42">
        <v>0</v>
      </c>
      <c r="CG65" s="42">
        <v>0</v>
      </c>
      <c r="CH65" s="42">
        <v>0</v>
      </c>
      <c r="CI65" s="42">
        <v>0</v>
      </c>
      <c r="CJ65" s="42">
        <v>0</v>
      </c>
      <c r="CK65" s="42">
        <v>0</v>
      </c>
      <c r="CL65" s="42">
        <v>0</v>
      </c>
      <c r="CM65" s="42">
        <v>0</v>
      </c>
      <c r="CN65" s="42" t="s">
        <v>3</v>
      </c>
      <c r="CO65" s="43" t="s">
        <v>62</v>
      </c>
      <c r="CP65" s="42" t="s">
        <v>3</v>
      </c>
      <c r="CQ65" s="42" t="s">
        <v>3</v>
      </c>
      <c r="CR65" s="42" t="s">
        <v>3</v>
      </c>
      <c r="CS65" s="42" t="s">
        <v>3</v>
      </c>
      <c r="CT65" s="42" t="s">
        <v>3</v>
      </c>
      <c r="CU65" s="42" t="s">
        <v>3</v>
      </c>
      <c r="CV65" s="42" t="s">
        <v>3</v>
      </c>
      <c r="CW65" s="42" t="s">
        <v>3</v>
      </c>
      <c r="CX65" s="42" t="s">
        <v>3</v>
      </c>
      <c r="CY65" s="42" t="s">
        <v>3</v>
      </c>
      <c r="CZ65" s="42" t="s">
        <v>3</v>
      </c>
      <c r="DA65" s="42" t="s">
        <v>3</v>
      </c>
      <c r="DB65" s="42" t="s">
        <v>3</v>
      </c>
      <c r="DC65" s="42" t="s">
        <v>3</v>
      </c>
      <c r="DD65" s="42" t="s">
        <v>3</v>
      </c>
      <c r="DE65" s="42" t="s">
        <v>3</v>
      </c>
      <c r="DF65" s="42" t="s">
        <v>3</v>
      </c>
      <c r="DG65" s="42" t="s">
        <v>3</v>
      </c>
      <c r="DH65" s="42" t="s">
        <v>3</v>
      </c>
      <c r="DI65" s="42" t="s">
        <v>3</v>
      </c>
      <c r="DJ65" s="42" t="s">
        <v>3</v>
      </c>
      <c r="DK65" s="42" t="s">
        <v>3</v>
      </c>
      <c r="DL65" s="42" t="s">
        <v>3</v>
      </c>
      <c r="DM65" s="42" t="s">
        <v>3</v>
      </c>
      <c r="DN65" s="42" t="s">
        <v>3</v>
      </c>
    </row>
    <row r="66" spans="1:118" x14ac:dyDescent="0.35">
      <c r="A66" s="51" t="s">
        <v>3098</v>
      </c>
      <c r="B66" s="51">
        <v>5</v>
      </c>
      <c r="C66" s="42" t="s">
        <v>46</v>
      </c>
      <c r="D66" s="42" t="s">
        <v>673</v>
      </c>
      <c r="E66" s="42" t="s">
        <v>690</v>
      </c>
      <c r="F66" s="43" t="s">
        <v>2436</v>
      </c>
      <c r="G66" s="42" t="s">
        <v>15</v>
      </c>
      <c r="H66" s="49" t="s">
        <v>920</v>
      </c>
      <c r="I66" s="42">
        <v>1</v>
      </c>
      <c r="J66" s="42">
        <v>1</v>
      </c>
      <c r="K66" s="42">
        <v>0</v>
      </c>
      <c r="L66" s="42">
        <v>0</v>
      </c>
      <c r="M66" s="42">
        <v>1</v>
      </c>
      <c r="N66" s="42">
        <v>0</v>
      </c>
      <c r="O66" s="42">
        <v>0</v>
      </c>
      <c r="P66" s="42">
        <v>0</v>
      </c>
      <c r="Q66" s="42" t="s">
        <v>981</v>
      </c>
      <c r="R66" s="42">
        <v>0</v>
      </c>
      <c r="S66" s="42">
        <v>0</v>
      </c>
      <c r="T66" s="42">
        <v>1</v>
      </c>
      <c r="U66" s="42">
        <v>0</v>
      </c>
      <c r="V66" s="42">
        <v>0</v>
      </c>
      <c r="W66" s="42" t="s">
        <v>994</v>
      </c>
      <c r="X66" s="42">
        <v>1</v>
      </c>
      <c r="Y66" s="42">
        <v>0</v>
      </c>
      <c r="Z66" s="42">
        <v>0</v>
      </c>
      <c r="AA66" s="42">
        <v>0</v>
      </c>
      <c r="AB66" s="42">
        <v>0</v>
      </c>
      <c r="AC66" s="42">
        <v>0</v>
      </c>
      <c r="AD66" s="42">
        <v>0</v>
      </c>
      <c r="AE66" s="42">
        <v>0</v>
      </c>
      <c r="AF66" s="42">
        <v>0</v>
      </c>
      <c r="AG66" s="42">
        <v>0</v>
      </c>
      <c r="AH66" s="42">
        <v>0</v>
      </c>
      <c r="AI66" s="43">
        <v>25</v>
      </c>
      <c r="AJ66" s="43" t="s">
        <v>62</v>
      </c>
      <c r="AK66" s="43" t="s">
        <v>62</v>
      </c>
      <c r="AL66" s="43" t="s">
        <v>62</v>
      </c>
      <c r="AM66" s="138" t="s">
        <v>62</v>
      </c>
      <c r="AN66" s="42" t="s">
        <v>33</v>
      </c>
      <c r="AO66" s="42" t="s">
        <v>2478</v>
      </c>
      <c r="AP66" s="42">
        <v>1</v>
      </c>
      <c r="AQ66" s="42">
        <v>1</v>
      </c>
      <c r="AR66" s="42">
        <v>0</v>
      </c>
      <c r="AS66" s="42">
        <v>0</v>
      </c>
      <c r="AT66" s="42">
        <v>0</v>
      </c>
      <c r="AU66" s="42" t="s">
        <v>994</v>
      </c>
      <c r="AV66" s="42">
        <v>1</v>
      </c>
      <c r="AW66" s="42">
        <v>0</v>
      </c>
      <c r="AX66" s="42">
        <v>0</v>
      </c>
      <c r="AY66" s="42">
        <v>0</v>
      </c>
      <c r="AZ66" s="42">
        <v>0</v>
      </c>
      <c r="BA66" s="42">
        <v>0</v>
      </c>
      <c r="BB66" s="42">
        <v>0</v>
      </c>
      <c r="BC66" s="42">
        <v>0</v>
      </c>
      <c r="BD66" s="42">
        <v>0</v>
      </c>
      <c r="BE66" s="42">
        <v>0</v>
      </c>
      <c r="BF66" s="42" t="s">
        <v>3</v>
      </c>
      <c r="BG66" s="42" t="s">
        <v>3</v>
      </c>
      <c r="BH66" s="42" t="s">
        <v>3</v>
      </c>
      <c r="BI66" s="42" t="s">
        <v>3</v>
      </c>
      <c r="BJ66" s="42" t="s">
        <v>3</v>
      </c>
      <c r="BK66" s="42" t="s">
        <v>3</v>
      </c>
      <c r="BL66" s="42" t="s">
        <v>3</v>
      </c>
      <c r="BM66" s="124" t="s">
        <v>3</v>
      </c>
      <c r="BN66" s="124" t="s">
        <v>3</v>
      </c>
      <c r="BO66" s="124" t="s">
        <v>3</v>
      </c>
      <c r="BP66" s="124" t="s">
        <v>3</v>
      </c>
      <c r="BQ66" s="124" t="s">
        <v>3</v>
      </c>
      <c r="BR66" s="124" t="s">
        <v>3</v>
      </c>
      <c r="BS66" s="124" t="s">
        <v>3</v>
      </c>
      <c r="BT66" s="124" t="s">
        <v>3</v>
      </c>
      <c r="BU66" s="42" t="s">
        <v>3</v>
      </c>
      <c r="BV66" s="42" t="s">
        <v>1045</v>
      </c>
      <c r="BW66" s="42">
        <v>1</v>
      </c>
      <c r="BX66" s="42">
        <v>1</v>
      </c>
      <c r="BY66" s="42">
        <v>0</v>
      </c>
      <c r="BZ66" s="42">
        <v>0</v>
      </c>
      <c r="CA66" s="42">
        <v>0</v>
      </c>
      <c r="CB66" s="42" t="s">
        <v>994</v>
      </c>
      <c r="CC66" s="42">
        <v>1</v>
      </c>
      <c r="CD66" s="42">
        <v>0</v>
      </c>
      <c r="CE66" s="42">
        <v>0</v>
      </c>
      <c r="CF66" s="42">
        <v>0</v>
      </c>
      <c r="CG66" s="42">
        <v>0</v>
      </c>
      <c r="CH66" s="42">
        <v>0</v>
      </c>
      <c r="CI66" s="42">
        <v>0</v>
      </c>
      <c r="CJ66" s="42">
        <v>0</v>
      </c>
      <c r="CK66" s="42">
        <v>0</v>
      </c>
      <c r="CL66" s="42">
        <v>0</v>
      </c>
      <c r="CM66" s="42">
        <v>0</v>
      </c>
      <c r="CN66" s="42" t="s">
        <v>3</v>
      </c>
      <c r="CO66" s="43" t="s">
        <v>62</v>
      </c>
      <c r="CP66" s="42" t="s">
        <v>3</v>
      </c>
      <c r="CQ66" s="42" t="s">
        <v>3</v>
      </c>
      <c r="CR66" s="42" t="s">
        <v>3</v>
      </c>
      <c r="CS66" s="42" t="s">
        <v>3</v>
      </c>
      <c r="CT66" s="42" t="s">
        <v>3</v>
      </c>
      <c r="CU66" s="42" t="s">
        <v>3</v>
      </c>
      <c r="CV66" s="42" t="s">
        <v>3</v>
      </c>
      <c r="CW66" s="42" t="s">
        <v>3</v>
      </c>
      <c r="CX66" s="42" t="s">
        <v>3</v>
      </c>
      <c r="CY66" s="42" t="s">
        <v>3</v>
      </c>
      <c r="CZ66" s="42" t="s">
        <v>3</v>
      </c>
      <c r="DA66" s="42" t="s">
        <v>3</v>
      </c>
      <c r="DB66" s="42" t="s">
        <v>3</v>
      </c>
      <c r="DC66" s="42" t="s">
        <v>3</v>
      </c>
      <c r="DD66" s="42" t="s">
        <v>3</v>
      </c>
      <c r="DE66" s="42" t="s">
        <v>3</v>
      </c>
      <c r="DF66" s="42" t="s">
        <v>3</v>
      </c>
      <c r="DG66" s="42" t="s">
        <v>3</v>
      </c>
      <c r="DH66" s="42" t="s">
        <v>3</v>
      </c>
      <c r="DI66" s="42" t="s">
        <v>3</v>
      </c>
      <c r="DJ66" s="42" t="s">
        <v>3</v>
      </c>
      <c r="DK66" s="42" t="s">
        <v>3</v>
      </c>
      <c r="DL66" s="42" t="s">
        <v>3</v>
      </c>
      <c r="DM66" s="42" t="s">
        <v>3</v>
      </c>
      <c r="DN66" s="42" t="s">
        <v>3</v>
      </c>
    </row>
    <row r="67" spans="1:118" x14ac:dyDescent="0.35">
      <c r="A67" s="51" t="s">
        <v>2439</v>
      </c>
      <c r="B67" s="51">
        <v>5</v>
      </c>
      <c r="C67" s="42" t="s">
        <v>46</v>
      </c>
      <c r="D67" s="42" t="s">
        <v>673</v>
      </c>
      <c r="E67" s="42" t="s">
        <v>690</v>
      </c>
      <c r="F67" s="43" t="s">
        <v>2436</v>
      </c>
      <c r="G67" s="42" t="s">
        <v>15</v>
      </c>
      <c r="H67" s="49" t="s">
        <v>920</v>
      </c>
      <c r="I67" s="42">
        <v>1</v>
      </c>
      <c r="J67" s="42">
        <v>1</v>
      </c>
      <c r="K67" s="42">
        <v>0</v>
      </c>
      <c r="L67" s="42">
        <v>0</v>
      </c>
      <c r="M67" s="42">
        <v>1</v>
      </c>
      <c r="N67" s="42">
        <v>0</v>
      </c>
      <c r="O67" s="42">
        <v>0</v>
      </c>
      <c r="P67" s="42">
        <v>0</v>
      </c>
      <c r="Q67" s="42" t="s">
        <v>981</v>
      </c>
      <c r="R67" s="42">
        <v>0</v>
      </c>
      <c r="S67" s="42">
        <v>0</v>
      </c>
      <c r="T67" s="42">
        <v>1</v>
      </c>
      <c r="U67" s="42">
        <v>0</v>
      </c>
      <c r="V67" s="46">
        <v>0</v>
      </c>
      <c r="W67" s="42" t="s">
        <v>994</v>
      </c>
      <c r="X67" s="42">
        <v>1</v>
      </c>
      <c r="Y67" s="42">
        <v>0</v>
      </c>
      <c r="Z67" s="42">
        <v>0</v>
      </c>
      <c r="AA67" s="42">
        <v>0</v>
      </c>
      <c r="AB67" s="42">
        <v>0</v>
      </c>
      <c r="AC67" s="42">
        <v>0</v>
      </c>
      <c r="AD67" s="42">
        <v>0</v>
      </c>
      <c r="AE67" s="42">
        <v>0</v>
      </c>
      <c r="AF67" s="42">
        <v>0</v>
      </c>
      <c r="AG67" s="42">
        <v>0</v>
      </c>
      <c r="AH67" s="42">
        <v>0</v>
      </c>
      <c r="AI67" s="43">
        <v>25</v>
      </c>
      <c r="AJ67" s="43" t="s">
        <v>62</v>
      </c>
      <c r="AK67" s="43" t="s">
        <v>62</v>
      </c>
      <c r="AL67" s="43" t="s">
        <v>62</v>
      </c>
      <c r="AM67" s="138" t="s">
        <v>62</v>
      </c>
      <c r="AN67" s="42" t="s">
        <v>17</v>
      </c>
      <c r="AO67" s="42" t="s">
        <v>3</v>
      </c>
      <c r="AP67" s="42" t="s">
        <v>3</v>
      </c>
      <c r="AQ67" s="42" t="s">
        <v>3</v>
      </c>
      <c r="AR67" s="42" t="s">
        <v>3</v>
      </c>
      <c r="AS67" s="42" t="s">
        <v>3</v>
      </c>
      <c r="AT67" s="42" t="s">
        <v>3</v>
      </c>
      <c r="AU67" s="42" t="s">
        <v>3</v>
      </c>
      <c r="AV67" s="42" t="s">
        <v>3</v>
      </c>
      <c r="AW67" s="42" t="s">
        <v>3</v>
      </c>
      <c r="AX67" s="42" t="s">
        <v>3</v>
      </c>
      <c r="AY67" s="42" t="s">
        <v>3</v>
      </c>
      <c r="AZ67" s="42" t="s">
        <v>3</v>
      </c>
      <c r="BA67" s="42" t="s">
        <v>3</v>
      </c>
      <c r="BB67" s="42" t="s">
        <v>3</v>
      </c>
      <c r="BC67" s="42" t="s">
        <v>3</v>
      </c>
      <c r="BD67" s="42" t="s">
        <v>3</v>
      </c>
      <c r="BE67" s="42" t="s">
        <v>3</v>
      </c>
      <c r="BF67" s="42" t="s">
        <v>3</v>
      </c>
      <c r="BG67" s="42" t="s">
        <v>3</v>
      </c>
      <c r="BH67" s="42" t="s">
        <v>3</v>
      </c>
      <c r="BI67" s="42" t="s">
        <v>3</v>
      </c>
      <c r="BJ67" s="42" t="s">
        <v>3</v>
      </c>
      <c r="BK67" s="42" t="s">
        <v>3</v>
      </c>
      <c r="BL67" s="42" t="s">
        <v>3</v>
      </c>
      <c r="BM67" s="124" t="s">
        <v>3</v>
      </c>
      <c r="BN67" s="124" t="s">
        <v>3</v>
      </c>
      <c r="BO67" s="124" t="s">
        <v>3</v>
      </c>
      <c r="BP67" s="124" t="s">
        <v>3</v>
      </c>
      <c r="BQ67" s="124" t="s">
        <v>3</v>
      </c>
      <c r="BR67" s="124" t="s">
        <v>3</v>
      </c>
      <c r="BS67" s="124" t="s">
        <v>3</v>
      </c>
      <c r="BT67" s="124" t="s">
        <v>3</v>
      </c>
      <c r="BU67" s="42" t="s">
        <v>3</v>
      </c>
      <c r="BV67" s="42" t="s">
        <v>1045</v>
      </c>
      <c r="BW67" s="42">
        <v>1</v>
      </c>
      <c r="BX67" s="42">
        <v>1</v>
      </c>
      <c r="BY67" s="42">
        <v>1</v>
      </c>
      <c r="BZ67" s="42">
        <v>0</v>
      </c>
      <c r="CA67" s="42">
        <v>0</v>
      </c>
      <c r="CB67" s="42" t="s">
        <v>994</v>
      </c>
      <c r="CC67" s="42">
        <v>1</v>
      </c>
      <c r="CD67" s="42">
        <v>0</v>
      </c>
      <c r="CE67" s="42">
        <v>0</v>
      </c>
      <c r="CF67" s="42">
        <v>0</v>
      </c>
      <c r="CG67" s="42">
        <v>0</v>
      </c>
      <c r="CH67" s="42">
        <v>0</v>
      </c>
      <c r="CI67" s="42">
        <v>0</v>
      </c>
      <c r="CJ67" s="42">
        <v>0</v>
      </c>
      <c r="CK67" s="42">
        <v>0</v>
      </c>
      <c r="CL67" s="42">
        <v>0</v>
      </c>
      <c r="CM67" s="42">
        <v>0</v>
      </c>
      <c r="CN67" s="42" t="s">
        <v>3</v>
      </c>
      <c r="CO67" s="43" t="s">
        <v>62</v>
      </c>
      <c r="CP67" s="42" t="s">
        <v>3</v>
      </c>
      <c r="CQ67" s="42" t="s">
        <v>3</v>
      </c>
      <c r="CR67" s="42" t="s">
        <v>3</v>
      </c>
      <c r="CS67" s="42" t="s">
        <v>3</v>
      </c>
      <c r="CT67" s="42" t="s">
        <v>3</v>
      </c>
      <c r="CU67" s="42" t="s">
        <v>3</v>
      </c>
      <c r="CV67" s="42" t="s">
        <v>3</v>
      </c>
      <c r="CW67" s="42" t="s">
        <v>3</v>
      </c>
      <c r="CX67" s="42" t="s">
        <v>3</v>
      </c>
      <c r="CY67" s="42" t="s">
        <v>3</v>
      </c>
      <c r="CZ67" s="42" t="s">
        <v>3</v>
      </c>
      <c r="DA67" s="42" t="s">
        <v>3</v>
      </c>
      <c r="DB67" s="42" t="s">
        <v>3</v>
      </c>
      <c r="DC67" s="42" t="s">
        <v>3</v>
      </c>
      <c r="DD67" s="42" t="s">
        <v>3</v>
      </c>
      <c r="DE67" s="42" t="s">
        <v>3</v>
      </c>
      <c r="DF67" s="42" t="s">
        <v>3</v>
      </c>
      <c r="DG67" s="42" t="s">
        <v>3</v>
      </c>
      <c r="DH67" s="42" t="s">
        <v>3</v>
      </c>
      <c r="DI67" s="42" t="s">
        <v>3</v>
      </c>
      <c r="DJ67" s="42" t="s">
        <v>3</v>
      </c>
      <c r="DK67" s="42" t="s">
        <v>3</v>
      </c>
      <c r="DL67" s="42" t="s">
        <v>3</v>
      </c>
      <c r="DM67" s="42" t="s">
        <v>3</v>
      </c>
      <c r="DN67" s="42" t="s">
        <v>3</v>
      </c>
    </row>
    <row r="68" spans="1:118" x14ac:dyDescent="0.35">
      <c r="A68" s="51" t="s">
        <v>3225</v>
      </c>
      <c r="B68" s="51">
        <v>5</v>
      </c>
      <c r="C68" s="42" t="s">
        <v>46</v>
      </c>
      <c r="D68" s="42" t="s">
        <v>673</v>
      </c>
      <c r="E68" s="42" t="s">
        <v>690</v>
      </c>
      <c r="F68" s="43" t="s">
        <v>706</v>
      </c>
      <c r="G68" s="42" t="s">
        <v>15</v>
      </c>
      <c r="H68" s="49" t="s">
        <v>922</v>
      </c>
      <c r="I68" s="42">
        <v>1</v>
      </c>
      <c r="J68" s="42">
        <v>1</v>
      </c>
      <c r="K68" s="42">
        <v>0</v>
      </c>
      <c r="L68" s="42">
        <v>0</v>
      </c>
      <c r="M68" s="42">
        <v>1</v>
      </c>
      <c r="N68" s="42">
        <v>1</v>
      </c>
      <c r="O68" s="42">
        <v>0</v>
      </c>
      <c r="P68" s="42">
        <v>0</v>
      </c>
      <c r="Q68" s="42" t="s">
        <v>3</v>
      </c>
      <c r="R68" s="42" t="s">
        <v>3</v>
      </c>
      <c r="S68" s="42" t="s">
        <v>3</v>
      </c>
      <c r="T68" s="42" t="s">
        <v>3</v>
      </c>
      <c r="U68" s="42" t="s">
        <v>3</v>
      </c>
      <c r="V68" s="42" t="s">
        <v>3</v>
      </c>
      <c r="W68" s="42" t="s">
        <v>3</v>
      </c>
      <c r="X68" s="42" t="s">
        <v>3</v>
      </c>
      <c r="Y68" s="42" t="s">
        <v>3</v>
      </c>
      <c r="Z68" s="42" t="s">
        <v>3</v>
      </c>
      <c r="AA68" s="42" t="s">
        <v>3</v>
      </c>
      <c r="AB68" s="42" t="s">
        <v>3</v>
      </c>
      <c r="AC68" s="42" t="s">
        <v>3</v>
      </c>
      <c r="AD68" s="42" t="s">
        <v>3</v>
      </c>
      <c r="AE68" s="42" t="s">
        <v>3</v>
      </c>
      <c r="AF68" s="42" t="s">
        <v>3</v>
      </c>
      <c r="AG68" s="42" t="s">
        <v>3</v>
      </c>
      <c r="AH68" s="42" t="s">
        <v>3</v>
      </c>
      <c r="AI68" s="43">
        <v>25</v>
      </c>
      <c r="AJ68" s="43">
        <v>25</v>
      </c>
      <c r="AK68" s="43" t="s">
        <v>62</v>
      </c>
      <c r="AL68" s="43" t="s">
        <v>62</v>
      </c>
      <c r="AM68" s="138" t="s">
        <v>62</v>
      </c>
      <c r="AN68" s="42" t="s">
        <v>33</v>
      </c>
      <c r="AO68" s="42" t="s">
        <v>2478</v>
      </c>
      <c r="AP68" s="42">
        <v>1</v>
      </c>
      <c r="AQ68" s="42">
        <v>1</v>
      </c>
      <c r="AR68" s="42">
        <v>0</v>
      </c>
      <c r="AS68" s="42">
        <v>0</v>
      </c>
      <c r="AT68" s="42">
        <v>0</v>
      </c>
      <c r="AU68" s="42" t="s">
        <v>2644</v>
      </c>
      <c r="AV68" s="42">
        <v>1</v>
      </c>
      <c r="AW68" s="42">
        <v>1</v>
      </c>
      <c r="AX68" s="42">
        <v>0</v>
      </c>
      <c r="AY68" s="42">
        <v>0</v>
      </c>
      <c r="AZ68" s="42">
        <v>0</v>
      </c>
      <c r="BA68" s="42">
        <v>0</v>
      </c>
      <c r="BB68" s="42">
        <v>0</v>
      </c>
      <c r="BC68" s="42">
        <v>0</v>
      </c>
      <c r="BD68" s="42">
        <v>0</v>
      </c>
      <c r="BE68" s="42">
        <v>0</v>
      </c>
      <c r="BF68" s="42" t="s">
        <v>3</v>
      </c>
      <c r="BG68" s="42" t="s">
        <v>3</v>
      </c>
      <c r="BH68" s="42" t="s">
        <v>3</v>
      </c>
      <c r="BI68" s="42" t="s">
        <v>3</v>
      </c>
      <c r="BJ68" s="42" t="s">
        <v>3</v>
      </c>
      <c r="BK68" s="42" t="s">
        <v>3</v>
      </c>
      <c r="BL68" s="42" t="s">
        <v>3</v>
      </c>
      <c r="BM68" s="124" t="s">
        <v>3</v>
      </c>
      <c r="BN68" s="124" t="s">
        <v>3</v>
      </c>
      <c r="BO68" s="124" t="s">
        <v>3</v>
      </c>
      <c r="BP68" s="124" t="s">
        <v>3</v>
      </c>
      <c r="BQ68" s="124" t="s">
        <v>3</v>
      </c>
      <c r="BR68" s="124" t="s">
        <v>3</v>
      </c>
      <c r="BS68" s="124" t="s">
        <v>3</v>
      </c>
      <c r="BT68" s="124" t="s">
        <v>3</v>
      </c>
      <c r="BU68" s="42" t="s">
        <v>3</v>
      </c>
      <c r="BV68" s="42" t="s">
        <v>1045</v>
      </c>
      <c r="BW68" s="42">
        <v>1</v>
      </c>
      <c r="BX68" s="42">
        <v>1</v>
      </c>
      <c r="BY68" s="42">
        <v>0</v>
      </c>
      <c r="BZ68" s="42">
        <v>0</v>
      </c>
      <c r="CA68" s="42">
        <v>0</v>
      </c>
      <c r="CB68" s="42" t="s">
        <v>2644</v>
      </c>
      <c r="CC68" s="42">
        <v>1</v>
      </c>
      <c r="CD68" s="42">
        <v>1</v>
      </c>
      <c r="CE68" s="42">
        <v>0</v>
      </c>
      <c r="CF68" s="42">
        <v>0</v>
      </c>
      <c r="CG68" s="42">
        <v>0</v>
      </c>
      <c r="CH68" s="42">
        <v>0</v>
      </c>
      <c r="CI68" s="42">
        <v>0</v>
      </c>
      <c r="CJ68" s="42">
        <v>0</v>
      </c>
      <c r="CK68" s="42">
        <v>0</v>
      </c>
      <c r="CL68" s="42">
        <v>0</v>
      </c>
      <c r="CM68" s="42">
        <v>0</v>
      </c>
      <c r="CN68" s="42" t="s">
        <v>3</v>
      </c>
      <c r="CO68" s="43" t="s">
        <v>62</v>
      </c>
      <c r="CP68" s="42" t="s">
        <v>3</v>
      </c>
      <c r="CQ68" s="42" t="s">
        <v>3</v>
      </c>
      <c r="CR68" s="42" t="s">
        <v>3</v>
      </c>
      <c r="CS68" s="42" t="s">
        <v>3</v>
      </c>
      <c r="CT68" s="42" t="s">
        <v>3</v>
      </c>
      <c r="CU68" s="42" t="s">
        <v>3</v>
      </c>
      <c r="CV68" s="42" t="s">
        <v>3</v>
      </c>
      <c r="CW68" s="42" t="s">
        <v>3</v>
      </c>
      <c r="CX68" s="42" t="s">
        <v>3</v>
      </c>
      <c r="CY68" s="42" t="s">
        <v>3</v>
      </c>
      <c r="CZ68" s="42" t="s">
        <v>3</v>
      </c>
      <c r="DA68" s="42" t="s">
        <v>3</v>
      </c>
      <c r="DB68" s="42" t="s">
        <v>3</v>
      </c>
      <c r="DC68" s="42" t="s">
        <v>3</v>
      </c>
      <c r="DD68" s="42" t="s">
        <v>3</v>
      </c>
      <c r="DE68" s="42" t="s">
        <v>3</v>
      </c>
      <c r="DF68" s="42" t="s">
        <v>3</v>
      </c>
      <c r="DG68" s="42" t="s">
        <v>3</v>
      </c>
      <c r="DH68" s="42" t="s">
        <v>3</v>
      </c>
      <c r="DI68" s="42" t="s">
        <v>3</v>
      </c>
      <c r="DJ68" s="42" t="s">
        <v>3</v>
      </c>
      <c r="DK68" s="42" t="s">
        <v>3</v>
      </c>
      <c r="DL68" s="42" t="s">
        <v>3</v>
      </c>
      <c r="DM68" s="42" t="s">
        <v>3</v>
      </c>
      <c r="DN68" s="42" t="s">
        <v>3</v>
      </c>
    </row>
    <row r="69" spans="1:118" x14ac:dyDescent="0.35">
      <c r="A69" s="51" t="s">
        <v>3233</v>
      </c>
      <c r="B69" s="51">
        <v>5</v>
      </c>
      <c r="C69" s="42" t="s">
        <v>46</v>
      </c>
      <c r="D69" s="42" t="s">
        <v>673</v>
      </c>
      <c r="E69" s="42" t="s">
        <v>690</v>
      </c>
      <c r="F69" s="43" t="s">
        <v>3230</v>
      </c>
      <c r="G69" s="42" t="s">
        <v>15</v>
      </c>
      <c r="H69" s="49" t="s">
        <v>3</v>
      </c>
      <c r="I69" s="42" t="s">
        <v>3</v>
      </c>
      <c r="J69" s="42" t="s">
        <v>3</v>
      </c>
      <c r="K69" s="42" t="s">
        <v>3</v>
      </c>
      <c r="L69" s="42" t="s">
        <v>3</v>
      </c>
      <c r="M69" s="42" t="s">
        <v>3</v>
      </c>
      <c r="N69" s="42" t="s">
        <v>3</v>
      </c>
      <c r="O69" s="42" t="s">
        <v>3</v>
      </c>
      <c r="P69" s="42" t="s">
        <v>3</v>
      </c>
      <c r="Q69" s="42" t="s">
        <v>3</v>
      </c>
      <c r="R69" s="42" t="s">
        <v>3</v>
      </c>
      <c r="S69" s="42" t="s">
        <v>3</v>
      </c>
      <c r="T69" s="42" t="s">
        <v>3</v>
      </c>
      <c r="U69" s="42" t="s">
        <v>3</v>
      </c>
      <c r="V69" s="42" t="s">
        <v>3</v>
      </c>
      <c r="W69" s="42" t="s">
        <v>3</v>
      </c>
      <c r="X69" s="42" t="s">
        <v>3</v>
      </c>
      <c r="Y69" s="42" t="s">
        <v>3</v>
      </c>
      <c r="Z69" s="42" t="s">
        <v>3</v>
      </c>
      <c r="AA69" s="42" t="s">
        <v>3</v>
      </c>
      <c r="AB69" s="42" t="s">
        <v>3</v>
      </c>
      <c r="AC69" s="42" t="s">
        <v>3</v>
      </c>
      <c r="AD69" s="42" t="s">
        <v>3</v>
      </c>
      <c r="AE69" s="42" t="s">
        <v>3</v>
      </c>
      <c r="AF69" s="42" t="s">
        <v>3</v>
      </c>
      <c r="AG69" s="42" t="s">
        <v>3</v>
      </c>
      <c r="AH69" s="42" t="s">
        <v>3</v>
      </c>
      <c r="AI69" s="43" t="s">
        <v>62</v>
      </c>
      <c r="AJ69" s="43" t="s">
        <v>62</v>
      </c>
      <c r="AK69" s="43" t="s">
        <v>62</v>
      </c>
      <c r="AL69" s="43" t="s">
        <v>62</v>
      </c>
      <c r="AM69" s="138" t="s">
        <v>62</v>
      </c>
      <c r="AN69" s="42" t="s">
        <v>3</v>
      </c>
      <c r="AO69" s="42" t="s">
        <v>3</v>
      </c>
      <c r="AP69" s="42" t="s">
        <v>3</v>
      </c>
      <c r="AQ69" s="42" t="s">
        <v>3</v>
      </c>
      <c r="AR69" s="42" t="s">
        <v>3</v>
      </c>
      <c r="AS69" s="42" t="s">
        <v>3</v>
      </c>
      <c r="AT69" s="42" t="s">
        <v>3</v>
      </c>
      <c r="AU69" s="42" t="s">
        <v>3</v>
      </c>
      <c r="AV69" s="42" t="s">
        <v>3</v>
      </c>
      <c r="AW69" s="42" t="s">
        <v>3</v>
      </c>
      <c r="AX69" s="42" t="s">
        <v>3</v>
      </c>
      <c r="AY69" s="42" t="s">
        <v>3</v>
      </c>
      <c r="AZ69" s="42" t="s">
        <v>3</v>
      </c>
      <c r="BA69" s="42" t="s">
        <v>3</v>
      </c>
      <c r="BB69" s="42" t="s">
        <v>3</v>
      </c>
      <c r="BC69" s="42" t="s">
        <v>3</v>
      </c>
      <c r="BD69" s="42" t="s">
        <v>3</v>
      </c>
      <c r="BE69" s="42" t="s">
        <v>3</v>
      </c>
      <c r="BF69" s="42" t="s">
        <v>3</v>
      </c>
      <c r="BG69" s="42" t="s">
        <v>3</v>
      </c>
      <c r="BH69" s="42" t="s">
        <v>3</v>
      </c>
      <c r="BI69" s="42" t="s">
        <v>3</v>
      </c>
      <c r="BJ69" s="42" t="s">
        <v>3</v>
      </c>
      <c r="BK69" s="42" t="s">
        <v>3</v>
      </c>
      <c r="BL69" s="42" t="s">
        <v>3</v>
      </c>
      <c r="BM69" s="124" t="s">
        <v>3</v>
      </c>
      <c r="BN69" s="124" t="s">
        <v>3</v>
      </c>
      <c r="BO69" s="124" t="s">
        <v>3</v>
      </c>
      <c r="BP69" s="124" t="s">
        <v>3</v>
      </c>
      <c r="BQ69" s="124" t="s">
        <v>3</v>
      </c>
      <c r="BR69" s="124" t="s">
        <v>3</v>
      </c>
      <c r="BS69" s="124" t="s">
        <v>3</v>
      </c>
      <c r="BT69" s="124" t="s">
        <v>3</v>
      </c>
      <c r="BU69" s="42" t="s">
        <v>3</v>
      </c>
      <c r="BV69" s="42" t="s">
        <v>3</v>
      </c>
      <c r="BW69" s="42" t="s">
        <v>3</v>
      </c>
      <c r="BX69" s="42" t="s">
        <v>3</v>
      </c>
      <c r="BY69" s="42" t="s">
        <v>3</v>
      </c>
      <c r="BZ69" s="42" t="s">
        <v>3</v>
      </c>
      <c r="CA69" s="42" t="s">
        <v>3</v>
      </c>
      <c r="CB69" s="42" t="s">
        <v>3</v>
      </c>
      <c r="CC69" s="42" t="s">
        <v>3</v>
      </c>
      <c r="CD69" s="42" t="s">
        <v>3</v>
      </c>
      <c r="CE69" s="42" t="s">
        <v>3</v>
      </c>
      <c r="CF69" s="42" t="s">
        <v>3</v>
      </c>
      <c r="CG69" s="42" t="s">
        <v>3</v>
      </c>
      <c r="CH69" s="42" t="s">
        <v>3</v>
      </c>
      <c r="CI69" s="42" t="s">
        <v>3</v>
      </c>
      <c r="CJ69" s="42" t="s">
        <v>3</v>
      </c>
      <c r="CK69" s="42" t="s">
        <v>3</v>
      </c>
      <c r="CL69" s="42" t="s">
        <v>3</v>
      </c>
      <c r="CM69" s="42" t="s">
        <v>3</v>
      </c>
      <c r="CN69" s="42" t="s">
        <v>3</v>
      </c>
      <c r="CO69" s="43">
        <v>4000</v>
      </c>
      <c r="CP69" s="42" t="s">
        <v>17</v>
      </c>
      <c r="CQ69" s="42" t="s">
        <v>3</v>
      </c>
      <c r="CR69" s="42" t="s">
        <v>3</v>
      </c>
      <c r="CS69" s="42" t="s">
        <v>3</v>
      </c>
      <c r="CT69" s="42" t="s">
        <v>3</v>
      </c>
      <c r="CU69" s="42" t="s">
        <v>3</v>
      </c>
      <c r="CV69" s="42" t="s">
        <v>3</v>
      </c>
      <c r="CW69" s="42" t="s">
        <v>3</v>
      </c>
      <c r="CX69" s="42" t="s">
        <v>3</v>
      </c>
      <c r="CY69" s="42" t="s">
        <v>3</v>
      </c>
      <c r="CZ69" s="42" t="s">
        <v>3</v>
      </c>
      <c r="DA69" s="42" t="s">
        <v>3</v>
      </c>
      <c r="DB69" s="42" t="s">
        <v>3</v>
      </c>
      <c r="DC69" s="42" t="s">
        <v>3</v>
      </c>
      <c r="DD69" s="42" t="s">
        <v>3</v>
      </c>
      <c r="DE69" s="42" t="s">
        <v>3</v>
      </c>
      <c r="DF69" s="42" t="s">
        <v>3</v>
      </c>
      <c r="DG69" s="42" t="s">
        <v>3</v>
      </c>
      <c r="DH69" s="42" t="s">
        <v>3</v>
      </c>
      <c r="DI69" s="42" t="s">
        <v>3</v>
      </c>
      <c r="DJ69" s="42" t="s">
        <v>3</v>
      </c>
      <c r="DK69" s="42" t="s">
        <v>3</v>
      </c>
      <c r="DL69" s="42" t="s">
        <v>3</v>
      </c>
      <c r="DM69" s="42" t="s">
        <v>3</v>
      </c>
    </row>
    <row r="70" spans="1:118" x14ac:dyDescent="0.35">
      <c r="A70" s="51" t="s">
        <v>2506</v>
      </c>
      <c r="B70" s="51">
        <v>6</v>
      </c>
      <c r="C70" s="42" t="s">
        <v>46</v>
      </c>
      <c r="D70" s="42" t="s">
        <v>673</v>
      </c>
      <c r="E70" s="42" t="s">
        <v>1118</v>
      </c>
      <c r="F70" s="43" t="s">
        <v>734</v>
      </c>
      <c r="G70" s="42" t="s">
        <v>21</v>
      </c>
      <c r="H70" s="49" t="s">
        <v>924</v>
      </c>
      <c r="I70" s="42">
        <v>0</v>
      </c>
      <c r="J70" s="42">
        <v>1</v>
      </c>
      <c r="K70" s="42">
        <v>1</v>
      </c>
      <c r="L70" s="42">
        <v>0</v>
      </c>
      <c r="M70" s="42">
        <v>0</v>
      </c>
      <c r="N70" s="42">
        <v>1</v>
      </c>
      <c r="O70" s="42">
        <v>1</v>
      </c>
      <c r="P70" s="42">
        <v>0</v>
      </c>
      <c r="Q70" s="42" t="s">
        <v>3</v>
      </c>
      <c r="R70" s="42" t="s">
        <v>3</v>
      </c>
      <c r="S70" s="42" t="s">
        <v>3</v>
      </c>
      <c r="T70" s="42" t="s">
        <v>3</v>
      </c>
      <c r="U70" s="42" t="s">
        <v>3</v>
      </c>
      <c r="V70" s="42" t="s">
        <v>3</v>
      </c>
      <c r="W70" s="42" t="s">
        <v>3</v>
      </c>
      <c r="X70" s="42" t="s">
        <v>3</v>
      </c>
      <c r="Y70" s="42" t="s">
        <v>3</v>
      </c>
      <c r="Z70" s="42" t="s">
        <v>3</v>
      </c>
      <c r="AA70" s="42" t="s">
        <v>3</v>
      </c>
      <c r="AB70" s="42" t="s">
        <v>3</v>
      </c>
      <c r="AC70" s="42" t="s">
        <v>3</v>
      </c>
      <c r="AD70" s="42" t="s">
        <v>3</v>
      </c>
      <c r="AE70" s="42" t="s">
        <v>3</v>
      </c>
      <c r="AF70" s="42" t="s">
        <v>3</v>
      </c>
      <c r="AG70" s="42" t="s">
        <v>3</v>
      </c>
      <c r="AH70" s="42" t="s">
        <v>3</v>
      </c>
      <c r="AI70" s="43" t="s">
        <v>62</v>
      </c>
      <c r="AJ70" s="43">
        <v>25</v>
      </c>
      <c r="AK70" s="43" t="s">
        <v>62</v>
      </c>
      <c r="AL70" s="43" t="s">
        <v>62</v>
      </c>
      <c r="AM70" s="138">
        <v>75</v>
      </c>
      <c r="AN70" s="42" t="s">
        <v>132</v>
      </c>
      <c r="AO70" s="42" t="s">
        <v>3</v>
      </c>
      <c r="AP70" s="42" t="s">
        <v>3</v>
      </c>
      <c r="AQ70" s="42" t="s">
        <v>3</v>
      </c>
      <c r="AR70" s="42" t="s">
        <v>3</v>
      </c>
      <c r="AS70" s="42" t="s">
        <v>3</v>
      </c>
      <c r="AT70" s="42" t="s">
        <v>3</v>
      </c>
      <c r="AU70" s="42" t="s">
        <v>3</v>
      </c>
      <c r="AV70" s="42" t="s">
        <v>3</v>
      </c>
      <c r="AW70" s="42" t="s">
        <v>3</v>
      </c>
      <c r="AX70" s="42" t="s">
        <v>3</v>
      </c>
      <c r="AY70" s="42" t="s">
        <v>3</v>
      </c>
      <c r="AZ70" s="42" t="s">
        <v>3</v>
      </c>
      <c r="BA70" s="42" t="s">
        <v>3</v>
      </c>
      <c r="BB70" s="42" t="s">
        <v>3</v>
      </c>
      <c r="BC70" s="42" t="s">
        <v>3</v>
      </c>
      <c r="BD70" s="42" t="s">
        <v>3</v>
      </c>
      <c r="BE70" s="42" t="s">
        <v>3</v>
      </c>
      <c r="BF70" s="42" t="s">
        <v>3</v>
      </c>
      <c r="BG70" s="42" t="s">
        <v>2662</v>
      </c>
      <c r="BH70" s="46">
        <v>0</v>
      </c>
      <c r="BI70" s="46">
        <v>1</v>
      </c>
      <c r="BJ70" s="46">
        <v>1</v>
      </c>
      <c r="BK70" s="46">
        <v>0</v>
      </c>
      <c r="BL70" s="42" t="s">
        <v>1022</v>
      </c>
      <c r="BM70" s="124">
        <v>0</v>
      </c>
      <c r="BN70" s="124">
        <v>0</v>
      </c>
      <c r="BO70" s="124">
        <v>1</v>
      </c>
      <c r="BP70" s="124">
        <v>0</v>
      </c>
      <c r="BQ70" s="124">
        <v>0</v>
      </c>
      <c r="BR70" s="124">
        <v>0</v>
      </c>
      <c r="BS70" s="124">
        <v>0</v>
      </c>
      <c r="BT70" s="124">
        <v>0</v>
      </c>
      <c r="BU70" s="42" t="s">
        <v>3</v>
      </c>
      <c r="BV70" s="42" t="s">
        <v>1045</v>
      </c>
      <c r="BW70" s="42">
        <v>0</v>
      </c>
      <c r="BX70" s="42">
        <v>1</v>
      </c>
      <c r="BY70" s="42">
        <v>1</v>
      </c>
      <c r="BZ70" s="42">
        <v>0</v>
      </c>
      <c r="CA70" s="42">
        <v>0</v>
      </c>
      <c r="CB70" s="42" t="s">
        <v>2665</v>
      </c>
      <c r="CC70" s="42">
        <v>0</v>
      </c>
      <c r="CD70" s="42">
        <v>1</v>
      </c>
      <c r="CE70" s="42">
        <v>0</v>
      </c>
      <c r="CF70" s="42">
        <v>0</v>
      </c>
      <c r="CG70" s="42">
        <v>0</v>
      </c>
      <c r="CH70" s="42">
        <v>0</v>
      </c>
      <c r="CI70" s="42">
        <v>0</v>
      </c>
      <c r="CJ70" s="42">
        <v>0</v>
      </c>
      <c r="CK70" s="42">
        <v>0</v>
      </c>
      <c r="CL70" s="42">
        <v>0</v>
      </c>
      <c r="CM70" s="42">
        <v>0</v>
      </c>
      <c r="CN70" s="42" t="s">
        <v>3</v>
      </c>
      <c r="CO70" s="43" t="s">
        <v>62</v>
      </c>
      <c r="CP70" s="42" t="s">
        <v>3</v>
      </c>
      <c r="CQ70" s="42" t="s">
        <v>3</v>
      </c>
      <c r="CR70" s="42" t="s">
        <v>3</v>
      </c>
      <c r="CS70" s="42" t="s">
        <v>3</v>
      </c>
      <c r="CT70" s="42" t="s">
        <v>3</v>
      </c>
      <c r="CU70" s="42" t="s">
        <v>3</v>
      </c>
      <c r="CV70" s="42" t="s">
        <v>3</v>
      </c>
      <c r="CW70" s="42" t="s">
        <v>3</v>
      </c>
      <c r="CX70" s="42" t="s">
        <v>3</v>
      </c>
      <c r="CY70" s="42" t="s">
        <v>3</v>
      </c>
      <c r="CZ70" s="42" t="s">
        <v>3</v>
      </c>
      <c r="DA70" s="42" t="s">
        <v>3</v>
      </c>
      <c r="DB70" s="42" t="s">
        <v>3</v>
      </c>
      <c r="DC70" s="42" t="s">
        <v>3</v>
      </c>
      <c r="DD70" s="42" t="s">
        <v>3</v>
      </c>
      <c r="DE70" s="42" t="s">
        <v>3</v>
      </c>
      <c r="DF70" s="42" t="s">
        <v>3</v>
      </c>
      <c r="DG70" s="42" t="s">
        <v>3</v>
      </c>
      <c r="DH70" s="42" t="s">
        <v>3</v>
      </c>
      <c r="DI70" s="42" t="s">
        <v>3</v>
      </c>
      <c r="DJ70" s="42" t="s">
        <v>3</v>
      </c>
      <c r="DK70" s="42" t="s">
        <v>3</v>
      </c>
      <c r="DL70" s="42" t="s">
        <v>3</v>
      </c>
      <c r="DM70" s="42" t="s">
        <v>3</v>
      </c>
      <c r="DN70" s="42" t="s">
        <v>3</v>
      </c>
    </row>
    <row r="71" spans="1:118" x14ac:dyDescent="0.35">
      <c r="A71" s="51" t="s">
        <v>2455</v>
      </c>
      <c r="B71" s="51">
        <v>6</v>
      </c>
      <c r="C71" s="42" t="s">
        <v>46</v>
      </c>
      <c r="D71" s="42" t="s">
        <v>673</v>
      </c>
      <c r="E71" s="42" t="s">
        <v>1118</v>
      </c>
      <c r="F71" s="43" t="s">
        <v>1118</v>
      </c>
      <c r="G71" s="42" t="s">
        <v>21</v>
      </c>
      <c r="H71" s="49" t="s">
        <v>2683</v>
      </c>
      <c r="I71" s="42">
        <v>0</v>
      </c>
      <c r="J71" s="42">
        <v>1</v>
      </c>
      <c r="K71" s="42">
        <v>1</v>
      </c>
      <c r="L71" s="42">
        <v>0</v>
      </c>
      <c r="M71" s="42">
        <v>0</v>
      </c>
      <c r="N71" s="42">
        <v>1</v>
      </c>
      <c r="O71" s="42">
        <v>1</v>
      </c>
      <c r="P71" s="42">
        <v>0</v>
      </c>
      <c r="Q71" s="42" t="s">
        <v>3</v>
      </c>
      <c r="R71" s="42" t="s">
        <v>3</v>
      </c>
      <c r="S71" s="42" t="s">
        <v>3</v>
      </c>
      <c r="T71" s="42" t="s">
        <v>3</v>
      </c>
      <c r="U71" s="42" t="s">
        <v>3</v>
      </c>
      <c r="V71" s="42" t="s">
        <v>3</v>
      </c>
      <c r="W71" s="42" t="s">
        <v>3</v>
      </c>
      <c r="X71" s="42" t="s">
        <v>3</v>
      </c>
      <c r="Y71" s="42" t="s">
        <v>3</v>
      </c>
      <c r="Z71" s="42" t="s">
        <v>3</v>
      </c>
      <c r="AA71" s="42" t="s">
        <v>3</v>
      </c>
      <c r="AB71" s="42" t="s">
        <v>3</v>
      </c>
      <c r="AC71" s="42" t="s">
        <v>3</v>
      </c>
      <c r="AD71" s="42" t="s">
        <v>3</v>
      </c>
      <c r="AE71" s="42" t="s">
        <v>3</v>
      </c>
      <c r="AF71" s="42" t="s">
        <v>3</v>
      </c>
      <c r="AG71" s="42" t="s">
        <v>3</v>
      </c>
      <c r="AH71" s="42" t="s">
        <v>3</v>
      </c>
      <c r="AI71" s="43" t="s">
        <v>62</v>
      </c>
      <c r="AJ71" s="43">
        <v>25</v>
      </c>
      <c r="AK71" s="43" t="s">
        <v>62</v>
      </c>
      <c r="AL71" s="43" t="s">
        <v>62</v>
      </c>
      <c r="AM71" s="138">
        <v>75</v>
      </c>
      <c r="AN71" s="42" t="s">
        <v>17</v>
      </c>
      <c r="AO71" s="42" t="s">
        <v>3</v>
      </c>
      <c r="AP71" s="42" t="s">
        <v>3</v>
      </c>
      <c r="AQ71" s="42" t="s">
        <v>3</v>
      </c>
      <c r="AR71" s="42" t="s">
        <v>3</v>
      </c>
      <c r="AS71" s="42" t="s">
        <v>3</v>
      </c>
      <c r="AT71" s="42" t="s">
        <v>3</v>
      </c>
      <c r="AU71" s="42" t="s">
        <v>3</v>
      </c>
      <c r="AV71" s="42" t="s">
        <v>3</v>
      </c>
      <c r="AW71" s="42" t="s">
        <v>3</v>
      </c>
      <c r="AX71" s="42" t="s">
        <v>3</v>
      </c>
      <c r="AY71" s="42" t="s">
        <v>3</v>
      </c>
      <c r="AZ71" s="42" t="s">
        <v>3</v>
      </c>
      <c r="BA71" s="42" t="s">
        <v>3</v>
      </c>
      <c r="BB71" s="42" t="s">
        <v>3</v>
      </c>
      <c r="BC71" s="42" t="s">
        <v>3</v>
      </c>
      <c r="BD71" s="42" t="s">
        <v>3</v>
      </c>
      <c r="BE71" s="42" t="s">
        <v>3</v>
      </c>
      <c r="BF71" s="42" t="s">
        <v>3</v>
      </c>
      <c r="BG71" s="42" t="s">
        <v>3</v>
      </c>
      <c r="BH71" s="42" t="s">
        <v>3</v>
      </c>
      <c r="BI71" s="42" t="s">
        <v>3</v>
      </c>
      <c r="BJ71" s="42" t="s">
        <v>3</v>
      </c>
      <c r="BK71" s="42" t="s">
        <v>3</v>
      </c>
      <c r="BL71" s="42" t="s">
        <v>3</v>
      </c>
      <c r="BM71" s="124" t="s">
        <v>3</v>
      </c>
      <c r="BN71" s="124" t="s">
        <v>3</v>
      </c>
      <c r="BO71" s="124" t="s">
        <v>3</v>
      </c>
      <c r="BP71" s="124" t="s">
        <v>3</v>
      </c>
      <c r="BQ71" s="124" t="s">
        <v>3</v>
      </c>
      <c r="BR71" s="124" t="s">
        <v>3</v>
      </c>
      <c r="BS71" s="124" t="s">
        <v>3</v>
      </c>
      <c r="BT71" s="124" t="s">
        <v>3</v>
      </c>
      <c r="BU71" s="42" t="s">
        <v>3</v>
      </c>
      <c r="BV71" s="42" t="s">
        <v>1045</v>
      </c>
      <c r="BW71" s="42">
        <v>0</v>
      </c>
      <c r="BX71" s="42">
        <v>1</v>
      </c>
      <c r="BY71" s="42">
        <v>1</v>
      </c>
      <c r="BZ71" s="42">
        <v>0</v>
      </c>
      <c r="CA71" s="42">
        <v>0</v>
      </c>
      <c r="CB71" s="42" t="s">
        <v>1035</v>
      </c>
      <c r="CC71" s="42">
        <v>0</v>
      </c>
      <c r="CD71" s="42">
        <v>0</v>
      </c>
      <c r="CE71" s="42">
        <v>0</v>
      </c>
      <c r="CF71" s="42">
        <v>0</v>
      </c>
      <c r="CG71" s="42">
        <v>0</v>
      </c>
      <c r="CH71" s="42">
        <v>0</v>
      </c>
      <c r="CI71" s="42">
        <v>0</v>
      </c>
      <c r="CJ71" s="42">
        <v>1</v>
      </c>
      <c r="CK71" s="42">
        <v>0</v>
      </c>
      <c r="CL71" s="42">
        <v>0</v>
      </c>
      <c r="CM71" s="42">
        <v>0</v>
      </c>
      <c r="CN71" s="42" t="s">
        <v>3</v>
      </c>
      <c r="CO71" s="43" t="s">
        <v>62</v>
      </c>
      <c r="CP71" s="42" t="s">
        <v>3</v>
      </c>
      <c r="CQ71" s="42" t="s">
        <v>3</v>
      </c>
      <c r="CR71" s="42" t="s">
        <v>3</v>
      </c>
      <c r="CS71" s="42" t="s">
        <v>3</v>
      </c>
      <c r="CT71" s="42" t="s">
        <v>3</v>
      </c>
      <c r="CU71" s="42" t="s">
        <v>3</v>
      </c>
      <c r="CV71" s="42" t="s">
        <v>3</v>
      </c>
      <c r="CW71" s="42" t="s">
        <v>3</v>
      </c>
      <c r="CX71" s="42" t="s">
        <v>3</v>
      </c>
      <c r="CY71" s="42" t="s">
        <v>3</v>
      </c>
      <c r="CZ71" s="42" t="s">
        <v>3</v>
      </c>
      <c r="DA71" s="42" t="s">
        <v>3</v>
      </c>
      <c r="DB71" s="42" t="s">
        <v>3</v>
      </c>
      <c r="DC71" s="42" t="s">
        <v>3</v>
      </c>
      <c r="DD71" s="42" t="s">
        <v>3</v>
      </c>
      <c r="DE71" s="42" t="s">
        <v>3</v>
      </c>
      <c r="DF71" s="42" t="s">
        <v>3</v>
      </c>
      <c r="DG71" s="42" t="s">
        <v>3</v>
      </c>
      <c r="DH71" s="42" t="s">
        <v>3</v>
      </c>
      <c r="DI71" s="42" t="s">
        <v>3</v>
      </c>
      <c r="DJ71" s="42" t="s">
        <v>3</v>
      </c>
      <c r="DK71" s="42" t="s">
        <v>3</v>
      </c>
      <c r="DL71" s="42" t="s">
        <v>3</v>
      </c>
      <c r="DM71" s="42" t="s">
        <v>3</v>
      </c>
      <c r="DN71" s="42" t="s">
        <v>3</v>
      </c>
    </row>
    <row r="72" spans="1:118" x14ac:dyDescent="0.35">
      <c r="A72" s="51" t="s">
        <v>2448</v>
      </c>
      <c r="B72" s="51">
        <v>6</v>
      </c>
      <c r="C72" s="42" t="s">
        <v>46</v>
      </c>
      <c r="D72" s="42" t="s">
        <v>673</v>
      </c>
      <c r="E72" s="42" t="s">
        <v>1118</v>
      </c>
      <c r="F72" s="43" t="s">
        <v>1118</v>
      </c>
      <c r="G72" s="42" t="s">
        <v>21</v>
      </c>
      <c r="H72" s="49" t="s">
        <v>2683</v>
      </c>
      <c r="I72" s="42">
        <v>0</v>
      </c>
      <c r="J72" s="42">
        <v>1</v>
      </c>
      <c r="K72" s="42">
        <v>1</v>
      </c>
      <c r="L72" s="42">
        <v>0</v>
      </c>
      <c r="M72" s="42">
        <v>0</v>
      </c>
      <c r="N72" s="42">
        <v>1</v>
      </c>
      <c r="O72" s="42">
        <v>1</v>
      </c>
      <c r="P72" s="42">
        <v>0</v>
      </c>
      <c r="Q72" s="42" t="s">
        <v>3</v>
      </c>
      <c r="R72" s="42" t="s">
        <v>3</v>
      </c>
      <c r="S72" s="42" t="s">
        <v>3</v>
      </c>
      <c r="T72" s="42" t="s">
        <v>3</v>
      </c>
      <c r="U72" s="42" t="s">
        <v>3</v>
      </c>
      <c r="V72" s="42" t="s">
        <v>3</v>
      </c>
      <c r="W72" s="42" t="s">
        <v>3</v>
      </c>
      <c r="X72" s="42" t="s">
        <v>3</v>
      </c>
      <c r="Y72" s="42" t="s">
        <v>3</v>
      </c>
      <c r="Z72" s="42" t="s">
        <v>3</v>
      </c>
      <c r="AA72" s="42" t="s">
        <v>3</v>
      </c>
      <c r="AB72" s="42" t="s">
        <v>3</v>
      </c>
      <c r="AC72" s="42" t="s">
        <v>3</v>
      </c>
      <c r="AD72" s="42" t="s">
        <v>3</v>
      </c>
      <c r="AE72" s="42" t="s">
        <v>3</v>
      </c>
      <c r="AF72" s="42" t="s">
        <v>3</v>
      </c>
      <c r="AG72" s="42" t="s">
        <v>3</v>
      </c>
      <c r="AH72" s="42" t="s">
        <v>3</v>
      </c>
      <c r="AI72" s="43" t="s">
        <v>62</v>
      </c>
      <c r="AJ72" s="43">
        <v>25</v>
      </c>
      <c r="AK72" s="43" t="s">
        <v>62</v>
      </c>
      <c r="AL72" s="43" t="s">
        <v>62</v>
      </c>
      <c r="AM72" s="138">
        <v>75</v>
      </c>
      <c r="AN72" s="42" t="s">
        <v>33</v>
      </c>
      <c r="AO72" s="42" t="s">
        <v>2662</v>
      </c>
      <c r="AP72" s="42">
        <v>0</v>
      </c>
      <c r="AQ72" s="42">
        <v>1</v>
      </c>
      <c r="AR72" s="42">
        <v>1</v>
      </c>
      <c r="AS72" s="42">
        <v>0</v>
      </c>
      <c r="AT72" s="42">
        <v>0</v>
      </c>
      <c r="AU72" s="42" t="s">
        <v>1008</v>
      </c>
      <c r="AV72" s="42">
        <v>0</v>
      </c>
      <c r="AW72" s="42">
        <v>0</v>
      </c>
      <c r="AX72" s="42">
        <v>0</v>
      </c>
      <c r="AY72" s="42">
        <v>0</v>
      </c>
      <c r="AZ72" s="42">
        <v>0</v>
      </c>
      <c r="BA72" s="42">
        <v>0</v>
      </c>
      <c r="BB72" s="42">
        <v>0</v>
      </c>
      <c r="BC72" s="42">
        <v>1</v>
      </c>
      <c r="BD72" s="42">
        <v>0</v>
      </c>
      <c r="BE72" s="42">
        <v>0</v>
      </c>
      <c r="BF72" s="42" t="s">
        <v>3</v>
      </c>
      <c r="BG72" s="42" t="s">
        <v>3</v>
      </c>
      <c r="BH72" s="42" t="s">
        <v>3</v>
      </c>
      <c r="BI72" s="42" t="s">
        <v>3</v>
      </c>
      <c r="BJ72" s="42" t="s">
        <v>3</v>
      </c>
      <c r="BK72" s="42" t="s">
        <v>3</v>
      </c>
      <c r="BL72" s="42" t="s">
        <v>3</v>
      </c>
      <c r="BM72" s="124" t="s">
        <v>3</v>
      </c>
      <c r="BN72" s="124" t="s">
        <v>3</v>
      </c>
      <c r="BO72" s="124" t="s">
        <v>3</v>
      </c>
      <c r="BP72" s="124" t="s">
        <v>3</v>
      </c>
      <c r="BQ72" s="124" t="s">
        <v>3</v>
      </c>
      <c r="BR72" s="124" t="s">
        <v>3</v>
      </c>
      <c r="BS72" s="124" t="s">
        <v>3</v>
      </c>
      <c r="BT72" s="124" t="s">
        <v>3</v>
      </c>
      <c r="BU72" s="42" t="s">
        <v>3</v>
      </c>
      <c r="BV72" s="42" t="s">
        <v>1045</v>
      </c>
      <c r="BW72" s="42">
        <v>0</v>
      </c>
      <c r="BX72" s="42">
        <v>1</v>
      </c>
      <c r="BY72" s="42">
        <v>1</v>
      </c>
      <c r="BZ72" s="42">
        <v>0</v>
      </c>
      <c r="CA72" s="42">
        <v>0</v>
      </c>
      <c r="CB72" s="42" t="s">
        <v>2702</v>
      </c>
      <c r="CC72" s="42">
        <v>0</v>
      </c>
      <c r="CD72" s="42">
        <v>0</v>
      </c>
      <c r="CE72" s="42">
        <v>0</v>
      </c>
      <c r="CF72" s="42">
        <v>0</v>
      </c>
      <c r="CG72" s="42">
        <v>0</v>
      </c>
      <c r="CH72" s="42">
        <v>0</v>
      </c>
      <c r="CI72" s="42">
        <v>0</v>
      </c>
      <c r="CJ72" s="42">
        <v>1</v>
      </c>
      <c r="CK72" s="42">
        <v>1</v>
      </c>
      <c r="CL72" s="42">
        <v>0</v>
      </c>
      <c r="CM72" s="42">
        <v>0</v>
      </c>
      <c r="CN72" s="42" t="s">
        <v>3</v>
      </c>
      <c r="CO72" s="43" t="s">
        <v>62</v>
      </c>
      <c r="CP72" s="42" t="s">
        <v>3</v>
      </c>
      <c r="CQ72" s="42" t="s">
        <v>3</v>
      </c>
      <c r="CR72" s="42" t="s">
        <v>3</v>
      </c>
      <c r="CS72" s="42" t="s">
        <v>3</v>
      </c>
      <c r="CT72" s="42" t="s">
        <v>3</v>
      </c>
      <c r="CU72" s="42" t="s">
        <v>3</v>
      </c>
      <c r="CV72" s="42" t="s">
        <v>3</v>
      </c>
      <c r="CW72" s="42" t="s">
        <v>3</v>
      </c>
      <c r="CX72" s="42" t="s">
        <v>3</v>
      </c>
      <c r="CY72" s="42" t="s">
        <v>3</v>
      </c>
      <c r="CZ72" s="42" t="s">
        <v>3</v>
      </c>
      <c r="DA72" s="42" t="s">
        <v>3</v>
      </c>
      <c r="DB72" s="42" t="s">
        <v>3</v>
      </c>
      <c r="DC72" s="42" t="s">
        <v>3</v>
      </c>
      <c r="DD72" s="42" t="s">
        <v>3</v>
      </c>
      <c r="DE72" s="42" t="s">
        <v>3</v>
      </c>
      <c r="DF72" s="42" t="s">
        <v>3</v>
      </c>
      <c r="DG72" s="42" t="s">
        <v>3</v>
      </c>
      <c r="DH72" s="42" t="s">
        <v>3</v>
      </c>
      <c r="DI72" s="42" t="s">
        <v>3</v>
      </c>
      <c r="DJ72" s="42" t="s">
        <v>3</v>
      </c>
      <c r="DK72" s="42" t="s">
        <v>3</v>
      </c>
      <c r="DL72" s="42" t="s">
        <v>3</v>
      </c>
      <c r="DM72" s="42" t="s">
        <v>3</v>
      </c>
      <c r="DN72" s="42" t="s">
        <v>3</v>
      </c>
    </row>
    <row r="73" spans="1:118" x14ac:dyDescent="0.35">
      <c r="A73" s="51" t="s">
        <v>2456</v>
      </c>
      <c r="B73" s="51">
        <v>6</v>
      </c>
      <c r="C73" s="42" t="s">
        <v>46</v>
      </c>
      <c r="D73" s="42" t="s">
        <v>673</v>
      </c>
      <c r="E73" s="42" t="s">
        <v>1118</v>
      </c>
      <c r="F73" s="43" t="s">
        <v>1118</v>
      </c>
      <c r="G73" s="42" t="s">
        <v>21</v>
      </c>
      <c r="H73" s="49" t="s">
        <v>2683</v>
      </c>
      <c r="I73" s="42">
        <v>0</v>
      </c>
      <c r="J73" s="42">
        <v>1</v>
      </c>
      <c r="K73" s="42">
        <v>1</v>
      </c>
      <c r="L73" s="42">
        <v>0</v>
      </c>
      <c r="M73" s="42">
        <v>0</v>
      </c>
      <c r="N73" s="42">
        <v>1</v>
      </c>
      <c r="O73" s="42">
        <v>1</v>
      </c>
      <c r="P73" s="42">
        <v>0</v>
      </c>
      <c r="Q73" s="42" t="s">
        <v>3</v>
      </c>
      <c r="R73" s="42" t="s">
        <v>3</v>
      </c>
      <c r="S73" s="42" t="s">
        <v>3</v>
      </c>
      <c r="T73" s="42" t="s">
        <v>3</v>
      </c>
      <c r="U73" s="42" t="s">
        <v>3</v>
      </c>
      <c r="V73" s="42" t="s">
        <v>3</v>
      </c>
      <c r="W73" s="42" t="s">
        <v>3</v>
      </c>
      <c r="X73" s="42" t="s">
        <v>3</v>
      </c>
      <c r="Y73" s="42" t="s">
        <v>3</v>
      </c>
      <c r="Z73" s="42" t="s">
        <v>3</v>
      </c>
      <c r="AA73" s="42" t="s">
        <v>3</v>
      </c>
      <c r="AB73" s="42" t="s">
        <v>3</v>
      </c>
      <c r="AC73" s="42" t="s">
        <v>3</v>
      </c>
      <c r="AD73" s="42" t="s">
        <v>3</v>
      </c>
      <c r="AE73" s="42" t="s">
        <v>3</v>
      </c>
      <c r="AF73" s="42" t="s">
        <v>3</v>
      </c>
      <c r="AG73" s="42" t="s">
        <v>3</v>
      </c>
      <c r="AH73" s="42" t="s">
        <v>3</v>
      </c>
      <c r="AI73" s="43" t="s">
        <v>62</v>
      </c>
      <c r="AJ73" s="43">
        <v>25</v>
      </c>
      <c r="AK73" s="43" t="s">
        <v>62</v>
      </c>
      <c r="AL73" s="43" t="s">
        <v>62</v>
      </c>
      <c r="AM73" s="138">
        <v>75</v>
      </c>
      <c r="AN73" s="42" t="s">
        <v>33</v>
      </c>
      <c r="AO73" s="42" t="s">
        <v>2662</v>
      </c>
      <c r="AP73" s="42">
        <v>0</v>
      </c>
      <c r="AQ73" s="42">
        <v>1</v>
      </c>
      <c r="AR73" s="42">
        <v>1</v>
      </c>
      <c r="AS73" s="42">
        <v>0</v>
      </c>
      <c r="AT73" s="42">
        <v>0</v>
      </c>
      <c r="AU73" s="42" t="s">
        <v>998</v>
      </c>
      <c r="AV73" s="42">
        <v>0</v>
      </c>
      <c r="AW73" s="42">
        <v>0</v>
      </c>
      <c r="AX73" s="42">
        <v>1</v>
      </c>
      <c r="AY73" s="42">
        <v>0</v>
      </c>
      <c r="AZ73" s="42">
        <v>0</v>
      </c>
      <c r="BA73" s="42">
        <v>0</v>
      </c>
      <c r="BB73" s="42">
        <v>0</v>
      </c>
      <c r="BC73" s="42">
        <v>0</v>
      </c>
      <c r="BD73" s="42">
        <v>0</v>
      </c>
      <c r="BE73" s="42">
        <v>0</v>
      </c>
      <c r="BF73" s="42" t="s">
        <v>3</v>
      </c>
      <c r="BG73" s="42" t="s">
        <v>3</v>
      </c>
      <c r="BH73" s="42" t="s">
        <v>3</v>
      </c>
      <c r="BI73" s="42" t="s">
        <v>3</v>
      </c>
      <c r="BJ73" s="42" t="s">
        <v>3</v>
      </c>
      <c r="BK73" s="42" t="s">
        <v>3</v>
      </c>
      <c r="BL73" s="42" t="s">
        <v>3</v>
      </c>
      <c r="BM73" s="124" t="s">
        <v>3</v>
      </c>
      <c r="BN73" s="124" t="s">
        <v>3</v>
      </c>
      <c r="BO73" s="124" t="s">
        <v>3</v>
      </c>
      <c r="BP73" s="124" t="s">
        <v>3</v>
      </c>
      <c r="BQ73" s="124" t="s">
        <v>3</v>
      </c>
      <c r="BR73" s="124" t="s">
        <v>3</v>
      </c>
      <c r="BS73" s="124" t="s">
        <v>3</v>
      </c>
      <c r="BT73" s="124" t="s">
        <v>3</v>
      </c>
      <c r="BU73" s="42" t="s">
        <v>3</v>
      </c>
      <c r="BV73" s="42" t="s">
        <v>1045</v>
      </c>
      <c r="BW73" s="42">
        <v>0</v>
      </c>
      <c r="BX73" s="42">
        <v>1</v>
      </c>
      <c r="BY73" s="42">
        <v>1</v>
      </c>
      <c r="BZ73" s="42">
        <v>0</v>
      </c>
      <c r="CA73" s="42">
        <v>0</v>
      </c>
      <c r="CB73" s="42" t="s">
        <v>66</v>
      </c>
      <c r="CC73" s="42">
        <v>0</v>
      </c>
      <c r="CD73" s="42">
        <v>0</v>
      </c>
      <c r="CE73" s="42">
        <v>0</v>
      </c>
      <c r="CF73" s="42">
        <v>0</v>
      </c>
      <c r="CG73" s="42">
        <v>1</v>
      </c>
      <c r="CH73" s="42">
        <v>0</v>
      </c>
      <c r="CI73" s="42">
        <v>0</v>
      </c>
      <c r="CJ73" s="42">
        <v>0</v>
      </c>
      <c r="CK73" s="42">
        <v>0</v>
      </c>
      <c r="CL73" s="42">
        <v>0</v>
      </c>
      <c r="CM73" s="42">
        <v>0</v>
      </c>
      <c r="CN73" s="42" t="s">
        <v>3</v>
      </c>
      <c r="CO73" s="43" t="s">
        <v>62</v>
      </c>
      <c r="CP73" s="42" t="s">
        <v>3</v>
      </c>
      <c r="CQ73" s="42" t="s">
        <v>3</v>
      </c>
      <c r="CR73" s="42" t="s">
        <v>3</v>
      </c>
      <c r="CS73" s="42" t="s">
        <v>3</v>
      </c>
      <c r="CT73" s="42" t="s">
        <v>3</v>
      </c>
      <c r="CU73" s="42" t="s">
        <v>3</v>
      </c>
      <c r="CV73" s="42" t="s">
        <v>3</v>
      </c>
      <c r="CW73" s="42" t="s">
        <v>3</v>
      </c>
      <c r="CX73" s="42" t="s">
        <v>3</v>
      </c>
      <c r="CY73" s="42" t="s">
        <v>3</v>
      </c>
      <c r="CZ73" s="42" t="s">
        <v>3</v>
      </c>
      <c r="DA73" s="42" t="s">
        <v>3</v>
      </c>
      <c r="DB73" s="42" t="s">
        <v>3</v>
      </c>
      <c r="DC73" s="42" t="s">
        <v>3</v>
      </c>
      <c r="DD73" s="42" t="s">
        <v>3</v>
      </c>
      <c r="DE73" s="42" t="s">
        <v>3</v>
      </c>
      <c r="DF73" s="42" t="s">
        <v>3</v>
      </c>
      <c r="DG73" s="42" t="s">
        <v>3</v>
      </c>
      <c r="DH73" s="42" t="s">
        <v>3</v>
      </c>
      <c r="DI73" s="42" t="s">
        <v>3</v>
      </c>
      <c r="DJ73" s="42" t="s">
        <v>3</v>
      </c>
      <c r="DK73" s="42" t="s">
        <v>3</v>
      </c>
      <c r="DL73" s="42" t="s">
        <v>3</v>
      </c>
      <c r="DM73" s="42" t="s">
        <v>3</v>
      </c>
      <c r="DN73" s="42" t="s">
        <v>3</v>
      </c>
    </row>
    <row r="74" spans="1:118" x14ac:dyDescent="0.35">
      <c r="A74" s="51" t="s">
        <v>2508</v>
      </c>
      <c r="B74" s="51">
        <v>6</v>
      </c>
      <c r="C74" s="42" t="s">
        <v>46</v>
      </c>
      <c r="D74" s="42" t="s">
        <v>673</v>
      </c>
      <c r="E74" s="42" t="s">
        <v>1118</v>
      </c>
      <c r="F74" s="43" t="s">
        <v>734</v>
      </c>
      <c r="G74" s="42" t="s">
        <v>21</v>
      </c>
      <c r="H74" s="49" t="s">
        <v>924</v>
      </c>
      <c r="I74" s="42">
        <v>0</v>
      </c>
      <c r="J74" s="42">
        <v>1</v>
      </c>
      <c r="K74" s="42">
        <v>1</v>
      </c>
      <c r="L74" s="42">
        <v>0</v>
      </c>
      <c r="M74" s="42">
        <v>0</v>
      </c>
      <c r="N74" s="42">
        <v>1</v>
      </c>
      <c r="O74" s="42">
        <v>1</v>
      </c>
      <c r="P74" s="42">
        <v>0</v>
      </c>
      <c r="Q74" s="42" t="s">
        <v>3</v>
      </c>
      <c r="R74" s="42" t="s">
        <v>3</v>
      </c>
      <c r="S74" s="42" t="s">
        <v>3</v>
      </c>
      <c r="T74" s="42" t="s">
        <v>3</v>
      </c>
      <c r="U74" s="42" t="s">
        <v>3</v>
      </c>
      <c r="V74" s="42" t="s">
        <v>3</v>
      </c>
      <c r="W74" s="42" t="s">
        <v>3</v>
      </c>
      <c r="X74" s="42" t="s">
        <v>3</v>
      </c>
      <c r="Y74" s="42" t="s">
        <v>3</v>
      </c>
      <c r="Z74" s="42" t="s">
        <v>3</v>
      </c>
      <c r="AA74" s="42" t="s">
        <v>3</v>
      </c>
      <c r="AB74" s="42" t="s">
        <v>3</v>
      </c>
      <c r="AC74" s="42" t="s">
        <v>3</v>
      </c>
      <c r="AD74" s="42" t="s">
        <v>3</v>
      </c>
      <c r="AE74" s="42" t="s">
        <v>3</v>
      </c>
      <c r="AF74" s="42" t="s">
        <v>3</v>
      </c>
      <c r="AG74" s="42" t="s">
        <v>3</v>
      </c>
      <c r="AH74" s="42" t="s">
        <v>3</v>
      </c>
      <c r="AI74" s="43" t="s">
        <v>62</v>
      </c>
      <c r="AJ74" s="43">
        <v>30</v>
      </c>
      <c r="AK74" s="43" t="s">
        <v>62</v>
      </c>
      <c r="AL74" s="43" t="s">
        <v>62</v>
      </c>
      <c r="AM74" s="138">
        <v>75</v>
      </c>
      <c r="AN74" s="42" t="s">
        <v>33</v>
      </c>
      <c r="AO74" s="42" t="s">
        <v>2662</v>
      </c>
      <c r="AP74" s="42">
        <v>0</v>
      </c>
      <c r="AQ74" s="42">
        <v>1</v>
      </c>
      <c r="AR74" s="42">
        <v>1</v>
      </c>
      <c r="AS74" s="42">
        <v>0</v>
      </c>
      <c r="AT74" s="42">
        <v>0</v>
      </c>
      <c r="AU74" s="42" t="s">
        <v>2713</v>
      </c>
      <c r="AV74" s="42">
        <v>0</v>
      </c>
      <c r="AW74" s="42">
        <v>1</v>
      </c>
      <c r="AX74" s="42">
        <v>0</v>
      </c>
      <c r="AY74" s="42">
        <v>0</v>
      </c>
      <c r="AZ74" s="42">
        <v>0</v>
      </c>
      <c r="BA74" s="42">
        <v>0</v>
      </c>
      <c r="BB74" s="42">
        <v>0</v>
      </c>
      <c r="BC74" s="42">
        <v>1</v>
      </c>
      <c r="BD74" s="42">
        <v>0</v>
      </c>
      <c r="BE74" s="42">
        <v>0</v>
      </c>
      <c r="BF74" s="42" t="s">
        <v>3</v>
      </c>
      <c r="BG74" s="42" t="s">
        <v>3</v>
      </c>
      <c r="BH74" s="42" t="s">
        <v>3</v>
      </c>
      <c r="BI74" s="42" t="s">
        <v>3</v>
      </c>
      <c r="BJ74" s="42" t="s">
        <v>3</v>
      </c>
      <c r="BK74" s="42" t="s">
        <v>3</v>
      </c>
      <c r="BL74" s="42" t="s">
        <v>3</v>
      </c>
      <c r="BM74" s="124" t="s">
        <v>3</v>
      </c>
      <c r="BN74" s="124" t="s">
        <v>3</v>
      </c>
      <c r="BO74" s="124" t="s">
        <v>3</v>
      </c>
      <c r="BP74" s="124" t="s">
        <v>3</v>
      </c>
      <c r="BQ74" s="124" t="s">
        <v>3</v>
      </c>
      <c r="BR74" s="124" t="s">
        <v>3</v>
      </c>
      <c r="BS74" s="124" t="s">
        <v>3</v>
      </c>
      <c r="BT74" s="124" t="s">
        <v>3</v>
      </c>
      <c r="BU74" s="42" t="s">
        <v>3</v>
      </c>
      <c r="BV74" s="42" t="s">
        <v>1045</v>
      </c>
      <c r="BW74" s="42">
        <v>0</v>
      </c>
      <c r="BX74" s="42">
        <v>1</v>
      </c>
      <c r="BY74" s="42">
        <v>1</v>
      </c>
      <c r="BZ74" s="42">
        <v>0</v>
      </c>
      <c r="CA74" s="42">
        <v>0</v>
      </c>
      <c r="CB74" s="42" t="s">
        <v>2665</v>
      </c>
      <c r="CC74" s="42">
        <v>0</v>
      </c>
      <c r="CD74" s="42">
        <v>1</v>
      </c>
      <c r="CE74" s="42">
        <v>0</v>
      </c>
      <c r="CF74" s="42">
        <v>0</v>
      </c>
      <c r="CG74" s="42">
        <v>0</v>
      </c>
      <c r="CH74" s="42">
        <v>0</v>
      </c>
      <c r="CI74" s="42">
        <v>0</v>
      </c>
      <c r="CJ74" s="42">
        <v>0</v>
      </c>
      <c r="CK74" s="42">
        <v>0</v>
      </c>
      <c r="CL74" s="42">
        <v>0</v>
      </c>
      <c r="CM74" s="42">
        <v>0</v>
      </c>
      <c r="CN74" s="42" t="s">
        <v>3</v>
      </c>
      <c r="CO74" s="43" t="s">
        <v>62</v>
      </c>
      <c r="CP74" s="42" t="s">
        <v>3</v>
      </c>
      <c r="CQ74" s="42" t="s">
        <v>3</v>
      </c>
      <c r="CR74" s="42" t="s">
        <v>3</v>
      </c>
      <c r="CS74" s="42" t="s">
        <v>3</v>
      </c>
      <c r="CT74" s="42" t="s">
        <v>3</v>
      </c>
      <c r="CU74" s="42" t="s">
        <v>3</v>
      </c>
      <c r="CV74" s="42" t="s">
        <v>3</v>
      </c>
      <c r="CW74" s="42" t="s">
        <v>3</v>
      </c>
      <c r="CX74" s="42" t="s">
        <v>3</v>
      </c>
      <c r="CY74" s="42" t="s">
        <v>3</v>
      </c>
      <c r="CZ74" s="42" t="s">
        <v>3</v>
      </c>
      <c r="DA74" s="42" t="s">
        <v>3</v>
      </c>
      <c r="DB74" s="42" t="s">
        <v>3</v>
      </c>
      <c r="DC74" s="42" t="s">
        <v>3</v>
      </c>
      <c r="DD74" s="42" t="s">
        <v>3</v>
      </c>
      <c r="DE74" s="42" t="s">
        <v>3</v>
      </c>
      <c r="DF74" s="42" t="s">
        <v>3</v>
      </c>
      <c r="DG74" s="42" t="s">
        <v>3</v>
      </c>
      <c r="DH74" s="42" t="s">
        <v>3</v>
      </c>
      <c r="DI74" s="42" t="s">
        <v>3</v>
      </c>
      <c r="DJ74" s="42" t="s">
        <v>3</v>
      </c>
      <c r="DK74" s="42" t="s">
        <v>3</v>
      </c>
      <c r="DL74" s="42" t="s">
        <v>3</v>
      </c>
      <c r="DM74" s="42" t="s">
        <v>3</v>
      </c>
      <c r="DN74" s="42" t="s">
        <v>3</v>
      </c>
    </row>
    <row r="75" spans="1:118" x14ac:dyDescent="0.35">
      <c r="A75" s="51" t="s">
        <v>2445</v>
      </c>
      <c r="B75" s="51">
        <v>6</v>
      </c>
      <c r="C75" s="42" t="s">
        <v>46</v>
      </c>
      <c r="D75" s="42" t="s">
        <v>673</v>
      </c>
      <c r="E75" s="42" t="s">
        <v>1118</v>
      </c>
      <c r="F75" s="43" t="s">
        <v>1118</v>
      </c>
      <c r="G75" s="42" t="s">
        <v>21</v>
      </c>
      <c r="H75" s="49" t="s">
        <v>2683</v>
      </c>
      <c r="I75" s="42">
        <v>0</v>
      </c>
      <c r="J75" s="42">
        <v>1</v>
      </c>
      <c r="K75" s="42">
        <v>1</v>
      </c>
      <c r="L75" s="42">
        <v>0</v>
      </c>
      <c r="M75" s="42">
        <v>0</v>
      </c>
      <c r="N75" s="42">
        <v>1</v>
      </c>
      <c r="O75" s="42">
        <v>1</v>
      </c>
      <c r="P75" s="42">
        <v>0</v>
      </c>
      <c r="Q75" s="42" t="s">
        <v>3</v>
      </c>
      <c r="R75" s="42" t="s">
        <v>3</v>
      </c>
      <c r="S75" s="42" t="s">
        <v>3</v>
      </c>
      <c r="T75" s="42" t="s">
        <v>3</v>
      </c>
      <c r="U75" s="42" t="s">
        <v>3</v>
      </c>
      <c r="V75" s="42" t="s">
        <v>3</v>
      </c>
      <c r="W75" s="42" t="s">
        <v>3</v>
      </c>
      <c r="X75" s="42" t="s">
        <v>3</v>
      </c>
      <c r="Y75" s="42" t="s">
        <v>3</v>
      </c>
      <c r="Z75" s="42" t="s">
        <v>3</v>
      </c>
      <c r="AA75" s="42" t="s">
        <v>3</v>
      </c>
      <c r="AB75" s="42" t="s">
        <v>3</v>
      </c>
      <c r="AC75" s="42" t="s">
        <v>3</v>
      </c>
      <c r="AD75" s="42" t="s">
        <v>3</v>
      </c>
      <c r="AE75" s="42" t="s">
        <v>3</v>
      </c>
      <c r="AF75" s="42" t="s">
        <v>3</v>
      </c>
      <c r="AG75" s="42" t="s">
        <v>3</v>
      </c>
      <c r="AH75" s="42" t="s">
        <v>3</v>
      </c>
      <c r="AI75" s="43" t="s">
        <v>62</v>
      </c>
      <c r="AJ75" s="43">
        <v>25</v>
      </c>
      <c r="AK75" s="43" t="s">
        <v>62</v>
      </c>
      <c r="AL75" s="43" t="s">
        <v>62</v>
      </c>
      <c r="AM75" s="138">
        <v>75</v>
      </c>
      <c r="AN75" s="42" t="s">
        <v>33</v>
      </c>
      <c r="AO75" s="42" t="s">
        <v>2662</v>
      </c>
      <c r="AP75" s="42">
        <v>0</v>
      </c>
      <c r="AQ75" s="42">
        <v>1</v>
      </c>
      <c r="AR75" s="42">
        <v>1</v>
      </c>
      <c r="AS75" s="42">
        <v>0</v>
      </c>
      <c r="AT75" s="42">
        <v>0</v>
      </c>
      <c r="AU75" s="42" t="s">
        <v>1008</v>
      </c>
      <c r="AV75" s="42">
        <v>0</v>
      </c>
      <c r="AW75" s="42">
        <v>0</v>
      </c>
      <c r="AX75" s="42">
        <v>0</v>
      </c>
      <c r="AY75" s="42">
        <v>0</v>
      </c>
      <c r="AZ75" s="42">
        <v>0</v>
      </c>
      <c r="BA75" s="42">
        <v>0</v>
      </c>
      <c r="BB75" s="42">
        <v>0</v>
      </c>
      <c r="BC75" s="42">
        <v>1</v>
      </c>
      <c r="BD75" s="42">
        <v>0</v>
      </c>
      <c r="BE75" s="42">
        <v>0</v>
      </c>
      <c r="BF75" s="42" t="s">
        <v>3</v>
      </c>
      <c r="BG75" s="42" t="s">
        <v>3</v>
      </c>
      <c r="BH75" s="42" t="s">
        <v>3</v>
      </c>
      <c r="BI75" s="42" t="s">
        <v>3</v>
      </c>
      <c r="BJ75" s="42" t="s">
        <v>3</v>
      </c>
      <c r="BK75" s="42" t="s">
        <v>3</v>
      </c>
      <c r="BL75" s="42" t="s">
        <v>3</v>
      </c>
      <c r="BM75" s="124" t="s">
        <v>3</v>
      </c>
      <c r="BN75" s="124" t="s">
        <v>3</v>
      </c>
      <c r="BO75" s="124" t="s">
        <v>3</v>
      </c>
      <c r="BP75" s="124" t="s">
        <v>3</v>
      </c>
      <c r="BQ75" s="124" t="s">
        <v>3</v>
      </c>
      <c r="BR75" s="124" t="s">
        <v>3</v>
      </c>
      <c r="BS75" s="124" t="s">
        <v>3</v>
      </c>
      <c r="BT75" s="124" t="s">
        <v>3</v>
      </c>
      <c r="BU75" s="42" t="s">
        <v>3</v>
      </c>
      <c r="BV75" s="42" t="s">
        <v>1045</v>
      </c>
      <c r="BW75" s="42">
        <v>0</v>
      </c>
      <c r="BX75" s="42">
        <v>1</v>
      </c>
      <c r="BY75" s="42">
        <v>1</v>
      </c>
      <c r="BZ75" s="42">
        <v>0</v>
      </c>
      <c r="CA75" s="42">
        <v>0</v>
      </c>
      <c r="CB75" s="42" t="s">
        <v>2719</v>
      </c>
      <c r="CC75" s="42">
        <v>0</v>
      </c>
      <c r="CD75" s="42">
        <v>1</v>
      </c>
      <c r="CE75" s="42">
        <v>0</v>
      </c>
      <c r="CF75" s="42">
        <v>0</v>
      </c>
      <c r="CG75" s="42">
        <v>0</v>
      </c>
      <c r="CH75" s="42">
        <v>0</v>
      </c>
      <c r="CI75" s="42">
        <v>0</v>
      </c>
      <c r="CJ75" s="42">
        <v>1</v>
      </c>
      <c r="CK75" s="42">
        <v>0</v>
      </c>
      <c r="CL75" s="42">
        <v>0</v>
      </c>
      <c r="CM75" s="42">
        <v>0</v>
      </c>
      <c r="CN75" s="42" t="s">
        <v>3</v>
      </c>
      <c r="CO75" s="43" t="s">
        <v>62</v>
      </c>
      <c r="CP75" s="42" t="s">
        <v>3</v>
      </c>
      <c r="CQ75" s="42" t="s">
        <v>3</v>
      </c>
      <c r="CR75" s="42" t="s">
        <v>3</v>
      </c>
      <c r="CS75" s="42" t="s">
        <v>3</v>
      </c>
      <c r="CT75" s="42" t="s">
        <v>3</v>
      </c>
      <c r="CU75" s="42" t="s">
        <v>3</v>
      </c>
      <c r="CV75" s="42" t="s">
        <v>3</v>
      </c>
      <c r="CW75" s="42" t="s">
        <v>3</v>
      </c>
      <c r="CX75" s="42" t="s">
        <v>3</v>
      </c>
      <c r="CY75" s="42" t="s">
        <v>3</v>
      </c>
      <c r="CZ75" s="42" t="s">
        <v>3</v>
      </c>
      <c r="DA75" s="42" t="s">
        <v>3</v>
      </c>
      <c r="DB75" s="42" t="s">
        <v>3</v>
      </c>
      <c r="DC75" s="42" t="s">
        <v>3</v>
      </c>
      <c r="DD75" s="42" t="s">
        <v>3</v>
      </c>
      <c r="DE75" s="42" t="s">
        <v>3</v>
      </c>
      <c r="DF75" s="42" t="s">
        <v>3</v>
      </c>
      <c r="DG75" s="42" t="s">
        <v>3</v>
      </c>
      <c r="DH75" s="42" t="s">
        <v>3</v>
      </c>
      <c r="DI75" s="42" t="s">
        <v>3</v>
      </c>
      <c r="DJ75" s="42" t="s">
        <v>3</v>
      </c>
      <c r="DK75" s="42" t="s">
        <v>3</v>
      </c>
      <c r="DL75" s="42" t="s">
        <v>3</v>
      </c>
      <c r="DM75" s="42" t="s">
        <v>3</v>
      </c>
      <c r="DN75" s="42" t="s">
        <v>3</v>
      </c>
    </row>
    <row r="76" spans="1:118" x14ac:dyDescent="0.35">
      <c r="A76" s="51" t="s">
        <v>2509</v>
      </c>
      <c r="B76" s="51">
        <v>6</v>
      </c>
      <c r="C76" s="42" t="s">
        <v>46</v>
      </c>
      <c r="D76" s="42" t="s">
        <v>673</v>
      </c>
      <c r="E76" s="42" t="s">
        <v>1118</v>
      </c>
      <c r="F76" s="43" t="s">
        <v>734</v>
      </c>
      <c r="G76" s="42" t="s">
        <v>21</v>
      </c>
      <c r="H76" s="49" t="s">
        <v>924</v>
      </c>
      <c r="I76" s="42">
        <v>0</v>
      </c>
      <c r="J76" s="42">
        <v>1</v>
      </c>
      <c r="K76" s="42">
        <v>1</v>
      </c>
      <c r="L76" s="42">
        <v>0</v>
      </c>
      <c r="M76" s="42">
        <v>0</v>
      </c>
      <c r="N76" s="42">
        <v>1</v>
      </c>
      <c r="O76" s="42">
        <v>1</v>
      </c>
      <c r="P76" s="42">
        <v>0</v>
      </c>
      <c r="Q76" s="42" t="s">
        <v>3</v>
      </c>
      <c r="R76" s="42" t="s">
        <v>3</v>
      </c>
      <c r="S76" s="42" t="s">
        <v>3</v>
      </c>
      <c r="T76" s="42" t="s">
        <v>3</v>
      </c>
      <c r="U76" s="42" t="s">
        <v>3</v>
      </c>
      <c r="V76" s="42" t="s">
        <v>3</v>
      </c>
      <c r="W76" s="42" t="s">
        <v>3</v>
      </c>
      <c r="X76" s="42" t="s">
        <v>3</v>
      </c>
      <c r="Y76" s="42" t="s">
        <v>3</v>
      </c>
      <c r="Z76" s="42" t="s">
        <v>3</v>
      </c>
      <c r="AA76" s="42" t="s">
        <v>3</v>
      </c>
      <c r="AB76" s="42" t="s">
        <v>3</v>
      </c>
      <c r="AC76" s="42" t="s">
        <v>3</v>
      </c>
      <c r="AD76" s="42" t="s">
        <v>3</v>
      </c>
      <c r="AE76" s="42" t="s">
        <v>3</v>
      </c>
      <c r="AF76" s="42" t="s">
        <v>3</v>
      </c>
      <c r="AG76" s="42" t="s">
        <v>3</v>
      </c>
      <c r="AH76" s="42" t="s">
        <v>3</v>
      </c>
      <c r="AI76" s="43" t="s">
        <v>62</v>
      </c>
      <c r="AJ76" s="43">
        <v>25</v>
      </c>
      <c r="AK76" s="43" t="s">
        <v>62</v>
      </c>
      <c r="AL76" s="43" t="s">
        <v>62</v>
      </c>
      <c r="AM76" s="138">
        <v>75</v>
      </c>
      <c r="AN76" s="42" t="s">
        <v>33</v>
      </c>
      <c r="AO76" s="42" t="s">
        <v>2662</v>
      </c>
      <c r="AP76" s="42">
        <v>0</v>
      </c>
      <c r="AQ76" s="42">
        <v>1</v>
      </c>
      <c r="AR76" s="42">
        <v>1</v>
      </c>
      <c r="AS76" s="42">
        <v>0</v>
      </c>
      <c r="AT76" s="42">
        <v>0</v>
      </c>
      <c r="AU76" s="42" t="s">
        <v>2713</v>
      </c>
      <c r="AV76" s="42">
        <v>0</v>
      </c>
      <c r="AW76" s="42">
        <v>1</v>
      </c>
      <c r="AX76" s="42">
        <v>0</v>
      </c>
      <c r="AY76" s="42">
        <v>0</v>
      </c>
      <c r="AZ76" s="42">
        <v>0</v>
      </c>
      <c r="BA76" s="42">
        <v>0</v>
      </c>
      <c r="BB76" s="42">
        <v>0</v>
      </c>
      <c r="BC76" s="42">
        <v>1</v>
      </c>
      <c r="BD76" s="42">
        <v>0</v>
      </c>
      <c r="BE76" s="42">
        <v>0</v>
      </c>
      <c r="BF76" s="42" t="s">
        <v>3</v>
      </c>
      <c r="BG76" s="42" t="s">
        <v>3</v>
      </c>
      <c r="BH76" s="42" t="s">
        <v>3</v>
      </c>
      <c r="BI76" s="42" t="s">
        <v>3</v>
      </c>
      <c r="BJ76" s="42" t="s">
        <v>3</v>
      </c>
      <c r="BK76" s="42" t="s">
        <v>3</v>
      </c>
      <c r="BL76" s="42" t="s">
        <v>3</v>
      </c>
      <c r="BM76" s="124" t="s">
        <v>3</v>
      </c>
      <c r="BN76" s="124" t="s">
        <v>3</v>
      </c>
      <c r="BO76" s="124" t="s">
        <v>3</v>
      </c>
      <c r="BP76" s="124" t="s">
        <v>3</v>
      </c>
      <c r="BQ76" s="124" t="s">
        <v>3</v>
      </c>
      <c r="BR76" s="124" t="s">
        <v>3</v>
      </c>
      <c r="BS76" s="124" t="s">
        <v>3</v>
      </c>
      <c r="BT76" s="124" t="s">
        <v>3</v>
      </c>
      <c r="BU76" s="42" t="s">
        <v>3</v>
      </c>
      <c r="BV76" s="42" t="s">
        <v>1045</v>
      </c>
      <c r="BW76" s="42">
        <v>0</v>
      </c>
      <c r="BX76" s="42">
        <v>1</v>
      </c>
      <c r="BY76" s="42">
        <v>1</v>
      </c>
      <c r="BZ76" s="42">
        <v>0</v>
      </c>
      <c r="CA76" s="42">
        <v>0</v>
      </c>
      <c r="CB76" s="42" t="s">
        <v>2796</v>
      </c>
      <c r="CC76" s="42">
        <v>0</v>
      </c>
      <c r="CD76" s="42">
        <v>0</v>
      </c>
      <c r="CE76" s="42">
        <v>0</v>
      </c>
      <c r="CF76" s="42">
        <v>0</v>
      </c>
      <c r="CG76" s="42">
        <v>1</v>
      </c>
      <c r="CH76" s="42">
        <v>0</v>
      </c>
      <c r="CI76" s="42">
        <v>0</v>
      </c>
      <c r="CJ76" s="42">
        <v>1</v>
      </c>
      <c r="CK76" s="42">
        <v>0</v>
      </c>
      <c r="CL76" s="42">
        <v>0</v>
      </c>
      <c r="CM76" s="42">
        <v>0</v>
      </c>
      <c r="CN76" s="42" t="s">
        <v>3</v>
      </c>
      <c r="CO76" s="43" t="s">
        <v>62</v>
      </c>
      <c r="CP76" s="42" t="s">
        <v>3</v>
      </c>
      <c r="CQ76" s="42" t="s">
        <v>3</v>
      </c>
      <c r="CR76" s="42" t="s">
        <v>3</v>
      </c>
      <c r="CS76" s="42" t="s">
        <v>3</v>
      </c>
      <c r="CT76" s="42" t="s">
        <v>3</v>
      </c>
      <c r="CU76" s="42" t="s">
        <v>3</v>
      </c>
      <c r="CV76" s="42" t="s">
        <v>3</v>
      </c>
      <c r="CW76" s="42" t="s">
        <v>3</v>
      </c>
      <c r="CX76" s="42" t="s">
        <v>3</v>
      </c>
      <c r="CY76" s="42" t="s">
        <v>3</v>
      </c>
      <c r="CZ76" s="42" t="s">
        <v>3</v>
      </c>
      <c r="DA76" s="42" t="s">
        <v>3</v>
      </c>
      <c r="DB76" s="42" t="s">
        <v>3</v>
      </c>
      <c r="DC76" s="42" t="s">
        <v>3</v>
      </c>
      <c r="DD76" s="42" t="s">
        <v>3</v>
      </c>
      <c r="DE76" s="42" t="s">
        <v>3</v>
      </c>
      <c r="DF76" s="42" t="s">
        <v>3</v>
      </c>
      <c r="DG76" s="42" t="s">
        <v>3</v>
      </c>
      <c r="DH76" s="42" t="s">
        <v>3</v>
      </c>
      <c r="DI76" s="42" t="s">
        <v>3</v>
      </c>
      <c r="DJ76" s="42" t="s">
        <v>3</v>
      </c>
      <c r="DK76" s="42" t="s">
        <v>3</v>
      </c>
      <c r="DL76" s="42" t="s">
        <v>3</v>
      </c>
      <c r="DM76" s="42" t="s">
        <v>3</v>
      </c>
      <c r="DN76" s="42" t="s">
        <v>3</v>
      </c>
    </row>
    <row r="77" spans="1:118" x14ac:dyDescent="0.35">
      <c r="A77" s="51" t="s">
        <v>2845</v>
      </c>
      <c r="B77" s="51">
        <v>6</v>
      </c>
      <c r="C77" s="42" t="s">
        <v>46</v>
      </c>
      <c r="D77" s="42" t="s">
        <v>673</v>
      </c>
      <c r="E77" s="42" t="s">
        <v>1118</v>
      </c>
      <c r="F77" s="43" t="s">
        <v>734</v>
      </c>
      <c r="G77" s="42" t="s">
        <v>21</v>
      </c>
      <c r="H77" s="49" t="s">
        <v>924</v>
      </c>
      <c r="I77" s="42">
        <v>0</v>
      </c>
      <c r="J77" s="42">
        <v>1</v>
      </c>
      <c r="K77" s="42">
        <v>0</v>
      </c>
      <c r="L77" s="42">
        <v>0</v>
      </c>
      <c r="M77" s="42">
        <v>0</v>
      </c>
      <c r="N77" s="42">
        <v>1</v>
      </c>
      <c r="O77" s="42">
        <v>0</v>
      </c>
      <c r="P77" s="42">
        <v>0</v>
      </c>
      <c r="Q77" s="42" t="s">
        <v>3</v>
      </c>
      <c r="R77" s="42" t="s">
        <v>3</v>
      </c>
      <c r="S77" s="42" t="s">
        <v>3</v>
      </c>
      <c r="T77" s="42" t="s">
        <v>3</v>
      </c>
      <c r="U77" s="42" t="s">
        <v>3</v>
      </c>
      <c r="V77" s="42" t="s">
        <v>3</v>
      </c>
      <c r="W77" s="42" t="s">
        <v>3</v>
      </c>
      <c r="X77" s="42" t="s">
        <v>3</v>
      </c>
      <c r="Y77" s="42" t="s">
        <v>3</v>
      </c>
      <c r="Z77" s="42" t="s">
        <v>3</v>
      </c>
      <c r="AA77" s="42" t="s">
        <v>3</v>
      </c>
      <c r="AB77" s="42" t="s">
        <v>3</v>
      </c>
      <c r="AC77" s="42" t="s">
        <v>3</v>
      </c>
      <c r="AD77" s="42" t="s">
        <v>3</v>
      </c>
      <c r="AE77" s="42" t="s">
        <v>3</v>
      </c>
      <c r="AF77" s="42" t="s">
        <v>3</v>
      </c>
      <c r="AG77" s="42" t="s">
        <v>3</v>
      </c>
      <c r="AH77" s="42" t="s">
        <v>3</v>
      </c>
      <c r="AI77" s="43" t="s">
        <v>62</v>
      </c>
      <c r="AJ77" s="43">
        <v>30</v>
      </c>
      <c r="AK77" s="43" t="s">
        <v>62</v>
      </c>
      <c r="AL77" s="43" t="s">
        <v>62</v>
      </c>
      <c r="AM77" s="138" t="s">
        <v>62</v>
      </c>
      <c r="AN77" s="42" t="s">
        <v>33</v>
      </c>
      <c r="AO77" s="42" t="s">
        <v>970</v>
      </c>
      <c r="AP77" s="42">
        <v>0</v>
      </c>
      <c r="AQ77" s="42">
        <v>1</v>
      </c>
      <c r="AR77" s="42">
        <v>0</v>
      </c>
      <c r="AS77" s="42">
        <v>0</v>
      </c>
      <c r="AT77" s="42">
        <v>0</v>
      </c>
      <c r="AU77" s="42" t="s">
        <v>1008</v>
      </c>
      <c r="AV77" s="42">
        <v>0</v>
      </c>
      <c r="AW77" s="42">
        <v>0</v>
      </c>
      <c r="AX77" s="42">
        <v>0</v>
      </c>
      <c r="AY77" s="42">
        <v>0</v>
      </c>
      <c r="AZ77" s="42">
        <v>0</v>
      </c>
      <c r="BA77" s="42">
        <v>0</v>
      </c>
      <c r="BB77" s="42">
        <v>0</v>
      </c>
      <c r="BC77" s="42">
        <v>1</v>
      </c>
      <c r="BD77" s="42">
        <v>0</v>
      </c>
      <c r="BE77" s="42">
        <v>0</v>
      </c>
      <c r="BF77" s="42" t="s">
        <v>3</v>
      </c>
      <c r="BG77" s="42" t="s">
        <v>3</v>
      </c>
      <c r="BH77" s="42" t="s">
        <v>3</v>
      </c>
      <c r="BI77" s="42" t="s">
        <v>3</v>
      </c>
      <c r="BJ77" s="42" t="s">
        <v>3</v>
      </c>
      <c r="BK77" s="42" t="s">
        <v>3</v>
      </c>
      <c r="BL77" s="42" t="s">
        <v>3</v>
      </c>
      <c r="BM77" s="124" t="s">
        <v>3</v>
      </c>
      <c r="BN77" s="124" t="s">
        <v>3</v>
      </c>
      <c r="BO77" s="124" t="s">
        <v>3</v>
      </c>
      <c r="BP77" s="124" t="s">
        <v>3</v>
      </c>
      <c r="BQ77" s="124" t="s">
        <v>3</v>
      </c>
      <c r="BR77" s="124" t="s">
        <v>3</v>
      </c>
      <c r="BS77" s="124" t="s">
        <v>3</v>
      </c>
      <c r="BT77" s="124" t="s">
        <v>3</v>
      </c>
      <c r="BU77" s="42" t="s">
        <v>3</v>
      </c>
      <c r="BV77" s="42" t="s">
        <v>1045</v>
      </c>
      <c r="BW77" s="42">
        <v>0</v>
      </c>
      <c r="BX77" s="42">
        <v>1</v>
      </c>
      <c r="BY77" s="42">
        <v>0</v>
      </c>
      <c r="BZ77" s="42">
        <v>0</v>
      </c>
      <c r="CA77" s="42">
        <v>0</v>
      </c>
      <c r="CB77" s="42" t="s">
        <v>2719</v>
      </c>
      <c r="CC77" s="42">
        <v>0</v>
      </c>
      <c r="CD77" s="42">
        <v>1</v>
      </c>
      <c r="CE77" s="42">
        <v>0</v>
      </c>
      <c r="CF77" s="42">
        <v>0</v>
      </c>
      <c r="CG77" s="42">
        <v>0</v>
      </c>
      <c r="CH77" s="42">
        <v>0</v>
      </c>
      <c r="CI77" s="42">
        <v>0</v>
      </c>
      <c r="CJ77" s="42">
        <v>1</v>
      </c>
      <c r="CK77" s="42">
        <v>0</v>
      </c>
      <c r="CL77" s="42">
        <v>0</v>
      </c>
      <c r="CM77" s="42">
        <v>0</v>
      </c>
      <c r="CN77" s="42" t="s">
        <v>3</v>
      </c>
      <c r="CO77" s="43" t="s">
        <v>62</v>
      </c>
      <c r="CP77" s="42" t="s">
        <v>3</v>
      </c>
      <c r="CQ77" s="42" t="s">
        <v>3</v>
      </c>
      <c r="CR77" s="42" t="s">
        <v>3</v>
      </c>
      <c r="CS77" s="42" t="s">
        <v>3</v>
      </c>
      <c r="CT77" s="42" t="s">
        <v>3</v>
      </c>
      <c r="CU77" s="42" t="s">
        <v>3</v>
      </c>
      <c r="CV77" s="42" t="s">
        <v>3</v>
      </c>
      <c r="CW77" s="42" t="s">
        <v>3</v>
      </c>
      <c r="CX77" s="42" t="s">
        <v>3</v>
      </c>
      <c r="CY77" s="42" t="s">
        <v>3</v>
      </c>
      <c r="CZ77" s="42" t="s">
        <v>3</v>
      </c>
      <c r="DA77" s="42" t="s">
        <v>3</v>
      </c>
      <c r="DB77" s="42" t="s">
        <v>3</v>
      </c>
      <c r="DC77" s="42" t="s">
        <v>3</v>
      </c>
      <c r="DD77" s="42" t="s">
        <v>3</v>
      </c>
      <c r="DE77" s="42" t="s">
        <v>3</v>
      </c>
      <c r="DF77" s="42" t="s">
        <v>3</v>
      </c>
      <c r="DG77" s="42" t="s">
        <v>3</v>
      </c>
      <c r="DH77" s="42" t="s">
        <v>3</v>
      </c>
      <c r="DI77" s="42" t="s">
        <v>3</v>
      </c>
      <c r="DJ77" s="42" t="s">
        <v>3</v>
      </c>
      <c r="DK77" s="42" t="s">
        <v>3</v>
      </c>
      <c r="DL77" s="42" t="s">
        <v>3</v>
      </c>
      <c r="DM77" s="42" t="s">
        <v>3</v>
      </c>
      <c r="DN77" s="42" t="s">
        <v>3</v>
      </c>
    </row>
    <row r="78" spans="1:118" x14ac:dyDescent="0.35">
      <c r="A78" s="51" t="s">
        <v>2864</v>
      </c>
      <c r="B78" s="51">
        <v>6</v>
      </c>
      <c r="C78" s="42" t="s">
        <v>46</v>
      </c>
      <c r="D78" s="42" t="s">
        <v>673</v>
      </c>
      <c r="E78" s="42" t="s">
        <v>1118</v>
      </c>
      <c r="F78" s="43" t="s">
        <v>734</v>
      </c>
      <c r="G78" s="42" t="s">
        <v>21</v>
      </c>
      <c r="H78" s="49" t="s">
        <v>924</v>
      </c>
      <c r="I78" s="42">
        <v>0</v>
      </c>
      <c r="J78" s="42">
        <v>1</v>
      </c>
      <c r="K78" s="42">
        <v>0</v>
      </c>
      <c r="L78" s="42">
        <v>0</v>
      </c>
      <c r="M78" s="42">
        <v>0</v>
      </c>
      <c r="N78" s="42">
        <v>1</v>
      </c>
      <c r="O78" s="42">
        <v>0</v>
      </c>
      <c r="P78" s="42">
        <v>0</v>
      </c>
      <c r="Q78" s="42" t="s">
        <v>3</v>
      </c>
      <c r="R78" s="42" t="s">
        <v>3</v>
      </c>
      <c r="S78" s="42" t="s">
        <v>3</v>
      </c>
      <c r="T78" s="42" t="s">
        <v>3</v>
      </c>
      <c r="U78" s="42" t="s">
        <v>3</v>
      </c>
      <c r="V78" s="42" t="s">
        <v>3</v>
      </c>
      <c r="W78" s="42" t="s">
        <v>3</v>
      </c>
      <c r="X78" s="42" t="s">
        <v>3</v>
      </c>
      <c r="Y78" s="42" t="s">
        <v>3</v>
      </c>
      <c r="Z78" s="42" t="s">
        <v>3</v>
      </c>
      <c r="AA78" s="42" t="s">
        <v>3</v>
      </c>
      <c r="AB78" s="42" t="s">
        <v>3</v>
      </c>
      <c r="AC78" s="42" t="s">
        <v>3</v>
      </c>
      <c r="AD78" s="42" t="s">
        <v>3</v>
      </c>
      <c r="AE78" s="42" t="s">
        <v>3</v>
      </c>
      <c r="AF78" s="42" t="s">
        <v>3</v>
      </c>
      <c r="AG78" s="42" t="s">
        <v>3</v>
      </c>
      <c r="AH78" s="42" t="s">
        <v>3</v>
      </c>
      <c r="AI78" s="43" t="s">
        <v>62</v>
      </c>
      <c r="AJ78" s="43">
        <v>30</v>
      </c>
      <c r="AK78" s="43" t="s">
        <v>62</v>
      </c>
      <c r="AL78" s="43" t="s">
        <v>62</v>
      </c>
      <c r="AM78" s="138" t="s">
        <v>62</v>
      </c>
      <c r="AN78" s="42" t="s">
        <v>33</v>
      </c>
      <c r="AO78" s="42" t="s">
        <v>970</v>
      </c>
      <c r="AP78" s="42">
        <v>0</v>
      </c>
      <c r="AQ78" s="42">
        <v>1</v>
      </c>
      <c r="AR78" s="42">
        <v>0</v>
      </c>
      <c r="AS78" s="42">
        <v>0</v>
      </c>
      <c r="AT78" s="42">
        <v>0</v>
      </c>
      <c r="AU78" s="42" t="s">
        <v>2713</v>
      </c>
      <c r="AV78" s="42">
        <v>0</v>
      </c>
      <c r="AW78" s="42">
        <v>1</v>
      </c>
      <c r="AX78" s="42">
        <v>0</v>
      </c>
      <c r="AY78" s="42">
        <v>0</v>
      </c>
      <c r="AZ78" s="42">
        <v>0</v>
      </c>
      <c r="BA78" s="42">
        <v>0</v>
      </c>
      <c r="BB78" s="42">
        <v>0</v>
      </c>
      <c r="BC78" s="42">
        <v>1</v>
      </c>
      <c r="BD78" s="42">
        <v>0</v>
      </c>
      <c r="BE78" s="42">
        <v>0</v>
      </c>
      <c r="BF78" s="42" t="s">
        <v>3</v>
      </c>
      <c r="BG78" s="42" t="s">
        <v>3</v>
      </c>
      <c r="BH78" s="42" t="s">
        <v>3</v>
      </c>
      <c r="BI78" s="42" t="s">
        <v>3</v>
      </c>
      <c r="BJ78" s="42" t="s">
        <v>3</v>
      </c>
      <c r="BK78" s="42" t="s">
        <v>3</v>
      </c>
      <c r="BL78" s="42" t="s">
        <v>3</v>
      </c>
      <c r="BM78" s="124" t="s">
        <v>3</v>
      </c>
      <c r="BN78" s="124" t="s">
        <v>3</v>
      </c>
      <c r="BO78" s="124" t="s">
        <v>3</v>
      </c>
      <c r="BP78" s="124" t="s">
        <v>3</v>
      </c>
      <c r="BQ78" s="124" t="s">
        <v>3</v>
      </c>
      <c r="BR78" s="124" t="s">
        <v>3</v>
      </c>
      <c r="BS78" s="124" t="s">
        <v>3</v>
      </c>
      <c r="BT78" s="124" t="s">
        <v>3</v>
      </c>
      <c r="BU78" s="42" t="s">
        <v>3</v>
      </c>
      <c r="BV78" s="42" t="s">
        <v>1045</v>
      </c>
      <c r="BW78" s="42">
        <v>0</v>
      </c>
      <c r="BX78" s="42">
        <v>1</v>
      </c>
      <c r="BY78" s="42">
        <v>0</v>
      </c>
      <c r="BZ78" s="42">
        <v>0</v>
      </c>
      <c r="CA78" s="42">
        <v>0</v>
      </c>
      <c r="CB78" s="42" t="s">
        <v>2719</v>
      </c>
      <c r="CC78" s="42">
        <v>0</v>
      </c>
      <c r="CD78" s="42">
        <v>1</v>
      </c>
      <c r="CE78" s="42">
        <v>0</v>
      </c>
      <c r="CF78" s="42">
        <v>0</v>
      </c>
      <c r="CG78" s="42">
        <v>0</v>
      </c>
      <c r="CH78" s="42">
        <v>0</v>
      </c>
      <c r="CI78" s="42">
        <v>0</v>
      </c>
      <c r="CJ78" s="42">
        <v>1</v>
      </c>
      <c r="CK78" s="42">
        <v>0</v>
      </c>
      <c r="CL78" s="42">
        <v>0</v>
      </c>
      <c r="CM78" s="42">
        <v>0</v>
      </c>
      <c r="CN78" s="42" t="s">
        <v>3</v>
      </c>
      <c r="CO78" s="43" t="s">
        <v>62</v>
      </c>
      <c r="CP78" s="42" t="s">
        <v>3</v>
      </c>
      <c r="CQ78" s="42" t="s">
        <v>3</v>
      </c>
      <c r="CR78" s="42" t="s">
        <v>3</v>
      </c>
      <c r="CS78" s="42" t="s">
        <v>3</v>
      </c>
      <c r="CT78" s="42" t="s">
        <v>3</v>
      </c>
      <c r="CU78" s="42" t="s">
        <v>3</v>
      </c>
      <c r="CV78" s="42" t="s">
        <v>3</v>
      </c>
      <c r="CW78" s="42" t="s">
        <v>3</v>
      </c>
      <c r="CX78" s="42" t="s">
        <v>3</v>
      </c>
      <c r="CY78" s="42" t="s">
        <v>3</v>
      </c>
      <c r="CZ78" s="42" t="s">
        <v>3</v>
      </c>
      <c r="DA78" s="42" t="s">
        <v>3</v>
      </c>
      <c r="DB78" s="42" t="s">
        <v>3</v>
      </c>
      <c r="DC78" s="42" t="s">
        <v>3</v>
      </c>
      <c r="DD78" s="42" t="s">
        <v>3</v>
      </c>
      <c r="DE78" s="42" t="s">
        <v>3</v>
      </c>
      <c r="DF78" s="42" t="s">
        <v>3</v>
      </c>
      <c r="DG78" s="42" t="s">
        <v>3</v>
      </c>
      <c r="DH78" s="42" t="s">
        <v>3</v>
      </c>
      <c r="DI78" s="42" t="s">
        <v>3</v>
      </c>
      <c r="DJ78" s="42" t="s">
        <v>3</v>
      </c>
      <c r="DK78" s="42" t="s">
        <v>3</v>
      </c>
      <c r="DL78" s="42" t="s">
        <v>3</v>
      </c>
      <c r="DM78" s="42" t="s">
        <v>3</v>
      </c>
      <c r="DN78" s="42" t="s">
        <v>3</v>
      </c>
    </row>
    <row r="79" spans="1:118" x14ac:dyDescent="0.35">
      <c r="A79" s="51" t="s">
        <v>2457</v>
      </c>
      <c r="B79" s="51">
        <v>6</v>
      </c>
      <c r="C79" s="42" t="s">
        <v>46</v>
      </c>
      <c r="D79" s="42" t="s">
        <v>673</v>
      </c>
      <c r="E79" s="42" t="s">
        <v>1118</v>
      </c>
      <c r="F79" s="43" t="s">
        <v>1118</v>
      </c>
      <c r="G79" s="42" t="s">
        <v>21</v>
      </c>
      <c r="H79" s="49" t="s">
        <v>2683</v>
      </c>
      <c r="I79" s="42">
        <v>0</v>
      </c>
      <c r="J79" s="42">
        <v>1</v>
      </c>
      <c r="K79" s="42">
        <v>1</v>
      </c>
      <c r="L79" s="42">
        <v>0</v>
      </c>
      <c r="M79" s="42">
        <v>0</v>
      </c>
      <c r="N79" s="42">
        <v>1</v>
      </c>
      <c r="O79" s="42">
        <v>1</v>
      </c>
      <c r="P79" s="42">
        <v>0</v>
      </c>
      <c r="Q79" s="42" t="s">
        <v>3</v>
      </c>
      <c r="R79" s="42" t="s">
        <v>3</v>
      </c>
      <c r="S79" s="42" t="s">
        <v>3</v>
      </c>
      <c r="T79" s="42" t="s">
        <v>3</v>
      </c>
      <c r="U79" s="42" t="s">
        <v>3</v>
      </c>
      <c r="V79" s="42" t="s">
        <v>3</v>
      </c>
      <c r="W79" s="42" t="s">
        <v>3</v>
      </c>
      <c r="X79" s="42" t="s">
        <v>3</v>
      </c>
      <c r="Y79" s="42" t="s">
        <v>3</v>
      </c>
      <c r="Z79" s="42" t="s">
        <v>3</v>
      </c>
      <c r="AA79" s="42" t="s">
        <v>3</v>
      </c>
      <c r="AB79" s="42" t="s">
        <v>3</v>
      </c>
      <c r="AC79" s="42" t="s">
        <v>3</v>
      </c>
      <c r="AD79" s="42" t="s">
        <v>3</v>
      </c>
      <c r="AE79" s="42" t="s">
        <v>3</v>
      </c>
      <c r="AF79" s="42" t="s">
        <v>3</v>
      </c>
      <c r="AG79" s="42" t="s">
        <v>3</v>
      </c>
      <c r="AH79" s="42" t="s">
        <v>3</v>
      </c>
      <c r="AI79" s="43" t="s">
        <v>62</v>
      </c>
      <c r="AJ79" s="43">
        <v>25</v>
      </c>
      <c r="AK79" s="43" t="s">
        <v>62</v>
      </c>
      <c r="AL79" s="43" t="s">
        <v>62</v>
      </c>
      <c r="AM79" s="138">
        <v>60</v>
      </c>
      <c r="AN79" s="42" t="s">
        <v>132</v>
      </c>
      <c r="AO79" s="42" t="s">
        <v>3</v>
      </c>
      <c r="AP79" s="42" t="s">
        <v>3</v>
      </c>
      <c r="AQ79" s="42" t="s">
        <v>3</v>
      </c>
      <c r="AR79" s="42" t="s">
        <v>3</v>
      </c>
      <c r="AS79" s="42" t="s">
        <v>3</v>
      </c>
      <c r="AT79" s="42" t="s">
        <v>3</v>
      </c>
      <c r="AU79" s="42" t="s">
        <v>3</v>
      </c>
      <c r="AV79" s="42" t="s">
        <v>3</v>
      </c>
      <c r="AW79" s="42" t="s">
        <v>3</v>
      </c>
      <c r="AX79" s="42" t="s">
        <v>3</v>
      </c>
      <c r="AY79" s="42" t="s">
        <v>3</v>
      </c>
      <c r="AZ79" s="42" t="s">
        <v>3</v>
      </c>
      <c r="BA79" s="42" t="s">
        <v>3</v>
      </c>
      <c r="BB79" s="42" t="s">
        <v>3</v>
      </c>
      <c r="BC79" s="42" t="s">
        <v>3</v>
      </c>
      <c r="BD79" s="42" t="s">
        <v>3</v>
      </c>
      <c r="BE79" s="42" t="s">
        <v>3</v>
      </c>
      <c r="BF79" s="42" t="s">
        <v>3</v>
      </c>
      <c r="BG79" s="42" t="s">
        <v>2662</v>
      </c>
      <c r="BH79" s="46">
        <v>0</v>
      </c>
      <c r="BI79" s="46">
        <v>1</v>
      </c>
      <c r="BJ79" s="46">
        <v>1</v>
      </c>
      <c r="BK79" s="46">
        <v>0</v>
      </c>
      <c r="BL79" s="42" t="s">
        <v>1026</v>
      </c>
      <c r="BM79" s="124">
        <v>0</v>
      </c>
      <c r="BN79" s="124">
        <v>0</v>
      </c>
      <c r="BO79" s="124">
        <v>0</v>
      </c>
      <c r="BP79" s="124">
        <v>0</v>
      </c>
      <c r="BQ79" s="124">
        <v>1</v>
      </c>
      <c r="BR79" s="124">
        <v>0</v>
      </c>
      <c r="BS79" s="124">
        <v>0</v>
      </c>
      <c r="BT79" s="124">
        <v>0</v>
      </c>
      <c r="BU79" s="42" t="s">
        <v>3</v>
      </c>
      <c r="BV79" s="42" t="s">
        <v>1045</v>
      </c>
      <c r="BW79" s="42">
        <v>0</v>
      </c>
      <c r="BX79" s="42">
        <v>1</v>
      </c>
      <c r="BY79" s="42">
        <v>1</v>
      </c>
      <c r="BZ79" s="42">
        <v>0</v>
      </c>
      <c r="CA79" s="42">
        <v>0</v>
      </c>
      <c r="CB79" s="42" t="s">
        <v>2904</v>
      </c>
      <c r="CC79" s="42">
        <v>0</v>
      </c>
      <c r="CD79" s="42">
        <v>1</v>
      </c>
      <c r="CE79" s="42">
        <v>0</v>
      </c>
      <c r="CF79" s="42">
        <v>0</v>
      </c>
      <c r="CG79" s="42">
        <v>0</v>
      </c>
      <c r="CH79" s="42">
        <v>0</v>
      </c>
      <c r="CI79" s="42">
        <v>0</v>
      </c>
      <c r="CJ79" s="42">
        <v>0</v>
      </c>
      <c r="CK79" s="42">
        <v>1</v>
      </c>
      <c r="CL79" s="42">
        <v>0</v>
      </c>
      <c r="CM79" s="42">
        <v>0</v>
      </c>
      <c r="CN79" s="42" t="s">
        <v>3</v>
      </c>
      <c r="CO79" s="43" t="s">
        <v>62</v>
      </c>
      <c r="CP79" s="42" t="s">
        <v>3</v>
      </c>
      <c r="CQ79" s="42" t="s">
        <v>3</v>
      </c>
      <c r="CR79" s="42" t="s">
        <v>3</v>
      </c>
      <c r="CS79" s="42" t="s">
        <v>3</v>
      </c>
      <c r="CT79" s="42" t="s">
        <v>3</v>
      </c>
      <c r="CU79" s="42" t="s">
        <v>3</v>
      </c>
      <c r="CV79" s="42" t="s">
        <v>3</v>
      </c>
      <c r="CW79" s="42" t="s">
        <v>3</v>
      </c>
      <c r="CX79" s="42" t="s">
        <v>3</v>
      </c>
      <c r="CY79" s="42" t="s">
        <v>3</v>
      </c>
      <c r="CZ79" s="42" t="s">
        <v>3</v>
      </c>
      <c r="DA79" s="42" t="s">
        <v>3</v>
      </c>
      <c r="DB79" s="42" t="s">
        <v>3</v>
      </c>
      <c r="DC79" s="42" t="s">
        <v>3</v>
      </c>
      <c r="DD79" s="42" t="s">
        <v>3</v>
      </c>
      <c r="DE79" s="42" t="s">
        <v>3</v>
      </c>
      <c r="DF79" s="42" t="s">
        <v>3</v>
      </c>
      <c r="DG79" s="42" t="s">
        <v>3</v>
      </c>
      <c r="DH79" s="42" t="s">
        <v>3</v>
      </c>
      <c r="DI79" s="42" t="s">
        <v>3</v>
      </c>
      <c r="DJ79" s="42" t="s">
        <v>3</v>
      </c>
      <c r="DK79" s="42" t="s">
        <v>3</v>
      </c>
      <c r="DL79" s="42" t="s">
        <v>3</v>
      </c>
      <c r="DM79" s="42" t="s">
        <v>3</v>
      </c>
      <c r="DN79" s="42" t="s">
        <v>3</v>
      </c>
    </row>
    <row r="80" spans="1:118" x14ac:dyDescent="0.35">
      <c r="A80" s="51" t="s">
        <v>2458</v>
      </c>
      <c r="B80" s="51">
        <v>6</v>
      </c>
      <c r="C80" s="42" t="s">
        <v>46</v>
      </c>
      <c r="D80" s="42" t="s">
        <v>673</v>
      </c>
      <c r="E80" s="42" t="s">
        <v>1118</v>
      </c>
      <c r="F80" s="43" t="s">
        <v>1118</v>
      </c>
      <c r="G80" s="42" t="s">
        <v>21</v>
      </c>
      <c r="H80" s="49" t="s">
        <v>2683</v>
      </c>
      <c r="I80" s="42">
        <v>0</v>
      </c>
      <c r="J80" s="42">
        <v>1</v>
      </c>
      <c r="K80" s="42">
        <v>1</v>
      </c>
      <c r="L80" s="42">
        <v>0</v>
      </c>
      <c r="M80" s="42">
        <v>0</v>
      </c>
      <c r="N80" s="42">
        <v>1</v>
      </c>
      <c r="O80" s="42">
        <v>1</v>
      </c>
      <c r="P80" s="42">
        <v>0</v>
      </c>
      <c r="Q80" s="42" t="s">
        <v>3</v>
      </c>
      <c r="R80" s="42" t="s">
        <v>3</v>
      </c>
      <c r="S80" s="42" t="s">
        <v>3</v>
      </c>
      <c r="T80" s="42" t="s">
        <v>3</v>
      </c>
      <c r="U80" s="42" t="s">
        <v>3</v>
      </c>
      <c r="V80" s="42" t="s">
        <v>3</v>
      </c>
      <c r="W80" s="42" t="s">
        <v>3</v>
      </c>
      <c r="X80" s="42" t="s">
        <v>3</v>
      </c>
      <c r="Y80" s="42" t="s">
        <v>3</v>
      </c>
      <c r="Z80" s="42" t="s">
        <v>3</v>
      </c>
      <c r="AA80" s="42" t="s">
        <v>3</v>
      </c>
      <c r="AB80" s="42" t="s">
        <v>3</v>
      </c>
      <c r="AC80" s="42" t="s">
        <v>3</v>
      </c>
      <c r="AD80" s="42" t="s">
        <v>3</v>
      </c>
      <c r="AE80" s="42" t="s">
        <v>3</v>
      </c>
      <c r="AF80" s="42" t="s">
        <v>3</v>
      </c>
      <c r="AG80" s="42" t="s">
        <v>3</v>
      </c>
      <c r="AH80" s="42" t="s">
        <v>3</v>
      </c>
      <c r="AI80" s="43" t="s">
        <v>62</v>
      </c>
      <c r="AJ80" s="43">
        <v>25</v>
      </c>
      <c r="AK80" s="43" t="s">
        <v>62</v>
      </c>
      <c r="AL80" s="43" t="s">
        <v>62</v>
      </c>
      <c r="AM80" s="138">
        <v>75</v>
      </c>
      <c r="AN80" s="42" t="s">
        <v>132</v>
      </c>
      <c r="AO80" s="42" t="s">
        <v>3</v>
      </c>
      <c r="AP80" s="42" t="s">
        <v>3</v>
      </c>
      <c r="AQ80" s="42" t="s">
        <v>3</v>
      </c>
      <c r="AR80" s="42" t="s">
        <v>3</v>
      </c>
      <c r="AS80" s="42" t="s">
        <v>3</v>
      </c>
      <c r="AT80" s="42" t="s">
        <v>3</v>
      </c>
      <c r="AU80" s="42" t="s">
        <v>3</v>
      </c>
      <c r="AV80" s="42" t="s">
        <v>3</v>
      </c>
      <c r="AW80" s="42" t="s">
        <v>3</v>
      </c>
      <c r="AX80" s="42" t="s">
        <v>3</v>
      </c>
      <c r="AY80" s="42" t="s">
        <v>3</v>
      </c>
      <c r="AZ80" s="42" t="s">
        <v>3</v>
      </c>
      <c r="BA80" s="42" t="s">
        <v>3</v>
      </c>
      <c r="BB80" s="42" t="s">
        <v>3</v>
      </c>
      <c r="BC80" s="42" t="s">
        <v>3</v>
      </c>
      <c r="BD80" s="42" t="s">
        <v>3</v>
      </c>
      <c r="BE80" s="42" t="s">
        <v>3</v>
      </c>
      <c r="BF80" s="42" t="s">
        <v>3</v>
      </c>
      <c r="BG80" s="42" t="s">
        <v>2662</v>
      </c>
      <c r="BH80" s="46">
        <v>0</v>
      </c>
      <c r="BI80" s="46">
        <v>1</v>
      </c>
      <c r="BJ80" s="46">
        <v>1</v>
      </c>
      <c r="BK80" s="46">
        <v>0</v>
      </c>
      <c r="BL80" s="42" t="s">
        <v>1024</v>
      </c>
      <c r="BM80" s="124">
        <v>0</v>
      </c>
      <c r="BN80" s="124">
        <v>0</v>
      </c>
      <c r="BO80" s="124">
        <v>0</v>
      </c>
      <c r="BP80" s="124">
        <v>1</v>
      </c>
      <c r="BQ80" s="124">
        <v>0</v>
      </c>
      <c r="BR80" s="124">
        <v>0</v>
      </c>
      <c r="BS80" s="124">
        <v>0</v>
      </c>
      <c r="BT80" s="124">
        <v>0</v>
      </c>
      <c r="BU80" s="42" t="s">
        <v>3</v>
      </c>
      <c r="BV80" s="42" t="s">
        <v>1045</v>
      </c>
      <c r="BW80" s="42">
        <v>0</v>
      </c>
      <c r="BX80" s="42">
        <v>1</v>
      </c>
      <c r="BY80" s="42">
        <v>1</v>
      </c>
      <c r="BZ80" s="42">
        <v>0</v>
      </c>
      <c r="CA80" s="42">
        <v>0</v>
      </c>
      <c r="CB80" s="42" t="s">
        <v>3030</v>
      </c>
      <c r="CC80" s="42">
        <v>0</v>
      </c>
      <c r="CD80" s="42">
        <v>0</v>
      </c>
      <c r="CE80" s="42">
        <v>1</v>
      </c>
      <c r="CF80" s="42">
        <v>0</v>
      </c>
      <c r="CG80" s="42">
        <v>1</v>
      </c>
      <c r="CH80" s="42">
        <v>0</v>
      </c>
      <c r="CI80" s="42">
        <v>0</v>
      </c>
      <c r="CJ80" s="42">
        <v>0</v>
      </c>
      <c r="CK80" s="42">
        <v>0</v>
      </c>
      <c r="CL80" s="42">
        <v>0</v>
      </c>
      <c r="CM80" s="42">
        <v>0</v>
      </c>
      <c r="CN80" s="42" t="s">
        <v>3</v>
      </c>
      <c r="CO80" s="43" t="s">
        <v>62</v>
      </c>
      <c r="CP80" s="42" t="s">
        <v>3</v>
      </c>
      <c r="CQ80" s="42" t="s">
        <v>3</v>
      </c>
      <c r="CR80" s="42" t="s">
        <v>3</v>
      </c>
      <c r="CS80" s="42" t="s">
        <v>3</v>
      </c>
      <c r="CT80" s="42" t="s">
        <v>3</v>
      </c>
      <c r="CU80" s="42" t="s">
        <v>3</v>
      </c>
      <c r="CV80" s="42" t="s">
        <v>3</v>
      </c>
      <c r="CW80" s="42" t="s">
        <v>3</v>
      </c>
      <c r="CX80" s="42" t="s">
        <v>3</v>
      </c>
      <c r="CY80" s="42" t="s">
        <v>3</v>
      </c>
      <c r="CZ80" s="42" t="s">
        <v>3</v>
      </c>
      <c r="DA80" s="42" t="s">
        <v>3</v>
      </c>
      <c r="DB80" s="42" t="s">
        <v>3</v>
      </c>
      <c r="DC80" s="42" t="s">
        <v>3</v>
      </c>
      <c r="DD80" s="42" t="s">
        <v>3</v>
      </c>
      <c r="DE80" s="42" t="s">
        <v>3</v>
      </c>
      <c r="DF80" s="42" t="s">
        <v>3</v>
      </c>
      <c r="DG80" s="42" t="s">
        <v>3</v>
      </c>
      <c r="DH80" s="42" t="s">
        <v>3</v>
      </c>
      <c r="DI80" s="42" t="s">
        <v>3</v>
      </c>
      <c r="DJ80" s="42" t="s">
        <v>3</v>
      </c>
      <c r="DK80" s="42" t="s">
        <v>3</v>
      </c>
      <c r="DL80" s="42" t="s">
        <v>3</v>
      </c>
      <c r="DM80" s="42" t="s">
        <v>3</v>
      </c>
      <c r="DN80" s="42" t="s">
        <v>3</v>
      </c>
    </row>
    <row r="81" spans="1:118" x14ac:dyDescent="0.35">
      <c r="A81" s="51" t="s">
        <v>3214</v>
      </c>
      <c r="B81" s="51">
        <v>6</v>
      </c>
      <c r="C81" s="42" t="s">
        <v>46</v>
      </c>
      <c r="D81" s="42" t="s">
        <v>673</v>
      </c>
      <c r="E81" s="42" t="s">
        <v>1118</v>
      </c>
      <c r="F81" s="43" t="s">
        <v>734</v>
      </c>
      <c r="G81" s="42" t="s">
        <v>21</v>
      </c>
      <c r="H81" s="49" t="s">
        <v>924</v>
      </c>
      <c r="I81" s="42">
        <v>0</v>
      </c>
      <c r="J81" s="42">
        <v>1</v>
      </c>
      <c r="K81" s="42">
        <v>0</v>
      </c>
      <c r="L81" s="42">
        <v>0</v>
      </c>
      <c r="M81" s="42">
        <v>0</v>
      </c>
      <c r="N81" s="42">
        <v>1</v>
      </c>
      <c r="O81" s="42">
        <v>0</v>
      </c>
      <c r="P81" s="42">
        <v>0</v>
      </c>
      <c r="Q81" s="42" t="s">
        <v>3</v>
      </c>
      <c r="R81" s="42" t="s">
        <v>3</v>
      </c>
      <c r="S81" s="42" t="s">
        <v>3</v>
      </c>
      <c r="T81" s="42" t="s">
        <v>3</v>
      </c>
      <c r="U81" s="42" t="s">
        <v>3</v>
      </c>
      <c r="V81" s="42" t="s">
        <v>3</v>
      </c>
      <c r="W81" s="42" t="s">
        <v>3</v>
      </c>
      <c r="X81" s="42" t="s">
        <v>3</v>
      </c>
      <c r="Y81" s="42" t="s">
        <v>3</v>
      </c>
      <c r="Z81" s="42" t="s">
        <v>3</v>
      </c>
      <c r="AA81" s="42" t="s">
        <v>3</v>
      </c>
      <c r="AB81" s="42" t="s">
        <v>3</v>
      </c>
      <c r="AC81" s="42" t="s">
        <v>3</v>
      </c>
      <c r="AD81" s="42" t="s">
        <v>3</v>
      </c>
      <c r="AE81" s="42" t="s">
        <v>3</v>
      </c>
      <c r="AF81" s="42" t="s">
        <v>3</v>
      </c>
      <c r="AG81" s="42" t="s">
        <v>3</v>
      </c>
      <c r="AH81" s="42" t="s">
        <v>3</v>
      </c>
      <c r="AI81" s="43" t="s">
        <v>62</v>
      </c>
      <c r="AJ81" s="43">
        <v>30</v>
      </c>
      <c r="AK81" s="43" t="s">
        <v>62</v>
      </c>
      <c r="AL81" s="43" t="s">
        <v>62</v>
      </c>
      <c r="AM81" s="138" t="s">
        <v>62</v>
      </c>
      <c r="AN81" s="42" t="s">
        <v>33</v>
      </c>
      <c r="AO81" s="42" t="s">
        <v>970</v>
      </c>
      <c r="AP81" s="42">
        <v>0</v>
      </c>
      <c r="AQ81" s="42">
        <v>1</v>
      </c>
      <c r="AR81" s="42">
        <v>0</v>
      </c>
      <c r="AS81" s="42">
        <v>0</v>
      </c>
      <c r="AT81" s="42">
        <v>0</v>
      </c>
      <c r="AU81" s="42" t="s">
        <v>1008</v>
      </c>
      <c r="AV81" s="42">
        <v>0</v>
      </c>
      <c r="AW81" s="42">
        <v>0</v>
      </c>
      <c r="AX81" s="42">
        <v>0</v>
      </c>
      <c r="AY81" s="42">
        <v>0</v>
      </c>
      <c r="AZ81" s="42">
        <v>0</v>
      </c>
      <c r="BA81" s="42">
        <v>0</v>
      </c>
      <c r="BB81" s="42">
        <v>0</v>
      </c>
      <c r="BC81" s="42">
        <v>1</v>
      </c>
      <c r="BD81" s="42">
        <v>0</v>
      </c>
      <c r="BE81" s="42">
        <v>0</v>
      </c>
      <c r="BF81" s="42" t="s">
        <v>3</v>
      </c>
      <c r="BG81" s="42" t="s">
        <v>3</v>
      </c>
      <c r="BH81" s="42" t="s">
        <v>3</v>
      </c>
      <c r="BI81" s="42" t="s">
        <v>3</v>
      </c>
      <c r="BJ81" s="42" t="s">
        <v>3</v>
      </c>
      <c r="BK81" s="42" t="s">
        <v>3</v>
      </c>
      <c r="BL81" s="42" t="s">
        <v>3</v>
      </c>
      <c r="BM81" s="124" t="s">
        <v>3</v>
      </c>
      <c r="BN81" s="124" t="s">
        <v>3</v>
      </c>
      <c r="BO81" s="124" t="s">
        <v>3</v>
      </c>
      <c r="BP81" s="124" t="s">
        <v>3</v>
      </c>
      <c r="BQ81" s="124" t="s">
        <v>3</v>
      </c>
      <c r="BR81" s="124" t="s">
        <v>3</v>
      </c>
      <c r="BS81" s="124" t="s">
        <v>3</v>
      </c>
      <c r="BT81" s="124" t="s">
        <v>3</v>
      </c>
      <c r="BU81" s="42" t="s">
        <v>3</v>
      </c>
      <c r="BV81" s="42" t="s">
        <v>1045</v>
      </c>
      <c r="BW81" s="42">
        <v>0</v>
      </c>
      <c r="BX81" s="42">
        <v>1</v>
      </c>
      <c r="BY81" s="42">
        <v>0</v>
      </c>
      <c r="BZ81" s="42">
        <v>0</v>
      </c>
      <c r="CA81" s="42">
        <v>0</v>
      </c>
      <c r="CB81" s="42" t="s">
        <v>1035</v>
      </c>
      <c r="CC81" s="42">
        <v>0</v>
      </c>
      <c r="CD81" s="42">
        <v>0</v>
      </c>
      <c r="CE81" s="42">
        <v>0</v>
      </c>
      <c r="CF81" s="42">
        <v>0</v>
      </c>
      <c r="CG81" s="42">
        <v>0</v>
      </c>
      <c r="CH81" s="42">
        <v>0</v>
      </c>
      <c r="CI81" s="42">
        <v>0</v>
      </c>
      <c r="CJ81" s="42">
        <v>1</v>
      </c>
      <c r="CK81" s="42">
        <v>0</v>
      </c>
      <c r="CL81" s="42">
        <v>0</v>
      </c>
      <c r="CM81" s="42">
        <v>0</v>
      </c>
      <c r="CN81" s="42" t="s">
        <v>3</v>
      </c>
      <c r="CO81" s="43" t="s">
        <v>62</v>
      </c>
      <c r="CP81" s="42" t="s">
        <v>3</v>
      </c>
      <c r="CQ81" s="42" t="s">
        <v>3</v>
      </c>
      <c r="CR81" s="42" t="s">
        <v>3</v>
      </c>
      <c r="CS81" s="42" t="s">
        <v>3</v>
      </c>
      <c r="CT81" s="42" t="s">
        <v>3</v>
      </c>
      <c r="CU81" s="42" t="s">
        <v>3</v>
      </c>
      <c r="CV81" s="42" t="s">
        <v>3</v>
      </c>
      <c r="CW81" s="42" t="s">
        <v>3</v>
      </c>
      <c r="CX81" s="42" t="s">
        <v>3</v>
      </c>
      <c r="CY81" s="42" t="s">
        <v>3</v>
      </c>
      <c r="CZ81" s="42" t="s">
        <v>3</v>
      </c>
      <c r="DA81" s="42" t="s">
        <v>3</v>
      </c>
      <c r="DB81" s="42" t="s">
        <v>3</v>
      </c>
      <c r="DC81" s="42" t="s">
        <v>3</v>
      </c>
      <c r="DD81" s="42" t="s">
        <v>3</v>
      </c>
      <c r="DE81" s="42" t="s">
        <v>3</v>
      </c>
      <c r="DF81" s="42" t="s">
        <v>3</v>
      </c>
      <c r="DG81" s="42" t="s">
        <v>3</v>
      </c>
      <c r="DH81" s="42" t="s">
        <v>3</v>
      </c>
      <c r="DI81" s="42" t="s">
        <v>3</v>
      </c>
      <c r="DJ81" s="42" t="s">
        <v>3</v>
      </c>
      <c r="DK81" s="42" t="s">
        <v>3</v>
      </c>
      <c r="DL81" s="42" t="s">
        <v>3</v>
      </c>
      <c r="DM81" s="42" t="s">
        <v>3</v>
      </c>
      <c r="DN81" s="42" t="s">
        <v>3</v>
      </c>
    </row>
    <row r="82" spans="1:118" x14ac:dyDescent="0.35">
      <c r="A82" s="51" t="s">
        <v>2451</v>
      </c>
      <c r="B82" s="51">
        <v>6</v>
      </c>
      <c r="C82" s="42" t="s">
        <v>46</v>
      </c>
      <c r="D82" s="42" t="s">
        <v>673</v>
      </c>
      <c r="E82" s="42" t="s">
        <v>1118</v>
      </c>
      <c r="F82" s="43" t="s">
        <v>1118</v>
      </c>
      <c r="G82" s="42" t="s">
        <v>21</v>
      </c>
      <c r="H82" s="49" t="s">
        <v>2683</v>
      </c>
      <c r="I82" s="42">
        <v>0</v>
      </c>
      <c r="J82" s="42">
        <v>1</v>
      </c>
      <c r="K82" s="42">
        <v>1</v>
      </c>
      <c r="L82" s="42">
        <v>0</v>
      </c>
      <c r="M82" s="42">
        <v>0</v>
      </c>
      <c r="N82" s="42">
        <v>1</v>
      </c>
      <c r="O82" s="42">
        <v>1</v>
      </c>
      <c r="P82" s="42">
        <v>0</v>
      </c>
      <c r="Q82" s="42" t="s">
        <v>3</v>
      </c>
      <c r="R82" s="42" t="s">
        <v>3</v>
      </c>
      <c r="S82" s="42" t="s">
        <v>3</v>
      </c>
      <c r="T82" s="42" t="s">
        <v>3</v>
      </c>
      <c r="U82" s="42" t="s">
        <v>3</v>
      </c>
      <c r="V82" s="42" t="s">
        <v>3</v>
      </c>
      <c r="W82" s="42" t="s">
        <v>3</v>
      </c>
      <c r="X82" s="42" t="s">
        <v>3</v>
      </c>
      <c r="Y82" s="42" t="s">
        <v>3</v>
      </c>
      <c r="Z82" s="42" t="s">
        <v>3</v>
      </c>
      <c r="AA82" s="42" t="s">
        <v>3</v>
      </c>
      <c r="AB82" s="42" t="s">
        <v>3</v>
      </c>
      <c r="AC82" s="42" t="s">
        <v>3</v>
      </c>
      <c r="AD82" s="42" t="s">
        <v>3</v>
      </c>
      <c r="AE82" s="42" t="s">
        <v>3</v>
      </c>
      <c r="AF82" s="42" t="s">
        <v>3</v>
      </c>
      <c r="AG82" s="42" t="s">
        <v>3</v>
      </c>
      <c r="AH82" s="42" t="s">
        <v>3</v>
      </c>
      <c r="AI82" s="43" t="s">
        <v>62</v>
      </c>
      <c r="AJ82" s="43">
        <v>25</v>
      </c>
      <c r="AK82" s="43" t="s">
        <v>62</v>
      </c>
      <c r="AL82" s="43" t="s">
        <v>62</v>
      </c>
      <c r="AM82" s="138">
        <v>75</v>
      </c>
      <c r="AN82" s="42" t="s">
        <v>33</v>
      </c>
      <c r="AO82" s="42" t="s">
        <v>972</v>
      </c>
      <c r="AP82" s="42">
        <v>0</v>
      </c>
      <c r="AQ82" s="42">
        <v>0</v>
      </c>
      <c r="AR82" s="42">
        <v>1</v>
      </c>
      <c r="AS82" s="42">
        <v>0</v>
      </c>
      <c r="AT82" s="42">
        <v>0</v>
      </c>
      <c r="AU82" s="42" t="s">
        <v>1008</v>
      </c>
      <c r="AV82" s="42">
        <v>0</v>
      </c>
      <c r="AW82" s="42">
        <v>0</v>
      </c>
      <c r="AX82" s="42">
        <v>0</v>
      </c>
      <c r="AY82" s="42">
        <v>0</v>
      </c>
      <c r="AZ82" s="42">
        <v>0</v>
      </c>
      <c r="BA82" s="42">
        <v>0</v>
      </c>
      <c r="BB82" s="42">
        <v>0</v>
      </c>
      <c r="BC82" s="42">
        <v>1</v>
      </c>
      <c r="BD82" s="42">
        <v>0</v>
      </c>
      <c r="BE82" s="42">
        <v>0</v>
      </c>
      <c r="BF82" s="42" t="s">
        <v>3</v>
      </c>
      <c r="BG82" s="42" t="s">
        <v>3</v>
      </c>
      <c r="BH82" s="42" t="s">
        <v>3</v>
      </c>
      <c r="BI82" s="42" t="s">
        <v>3</v>
      </c>
      <c r="BJ82" s="42" t="s">
        <v>3</v>
      </c>
      <c r="BK82" s="42" t="s">
        <v>3</v>
      </c>
      <c r="BL82" s="42" t="s">
        <v>3</v>
      </c>
      <c r="BM82" s="124" t="s">
        <v>3</v>
      </c>
      <c r="BN82" s="124" t="s">
        <v>3</v>
      </c>
      <c r="BO82" s="124" t="s">
        <v>3</v>
      </c>
      <c r="BP82" s="124" t="s">
        <v>3</v>
      </c>
      <c r="BQ82" s="124" t="s">
        <v>3</v>
      </c>
      <c r="BR82" s="124" t="s">
        <v>3</v>
      </c>
      <c r="BS82" s="124" t="s">
        <v>3</v>
      </c>
      <c r="BT82" s="124" t="s">
        <v>3</v>
      </c>
      <c r="BU82" s="42" t="s">
        <v>3</v>
      </c>
      <c r="BV82" s="42" t="s">
        <v>1045</v>
      </c>
      <c r="BW82" s="42">
        <v>0</v>
      </c>
      <c r="BX82" s="42">
        <v>1</v>
      </c>
      <c r="BY82" s="42">
        <v>1</v>
      </c>
      <c r="BZ82" s="42">
        <v>0</v>
      </c>
      <c r="CA82" s="42">
        <v>0</v>
      </c>
      <c r="CB82" s="42" t="s">
        <v>2702</v>
      </c>
      <c r="CC82" s="42">
        <v>0</v>
      </c>
      <c r="CD82" s="42">
        <v>0</v>
      </c>
      <c r="CE82" s="42">
        <v>0</v>
      </c>
      <c r="CF82" s="42">
        <v>0</v>
      </c>
      <c r="CG82" s="42">
        <v>0</v>
      </c>
      <c r="CH82" s="42">
        <v>0</v>
      </c>
      <c r="CI82" s="42">
        <v>0</v>
      </c>
      <c r="CJ82" s="42">
        <v>1</v>
      </c>
      <c r="CK82" s="42">
        <v>1</v>
      </c>
      <c r="CL82" s="42">
        <v>0</v>
      </c>
      <c r="CM82" s="42">
        <v>0</v>
      </c>
      <c r="CN82" s="42" t="s">
        <v>3</v>
      </c>
      <c r="CO82" s="43" t="s">
        <v>62</v>
      </c>
      <c r="CP82" s="42" t="s">
        <v>3</v>
      </c>
      <c r="CQ82" s="42" t="s">
        <v>3</v>
      </c>
      <c r="CR82" s="42" t="s">
        <v>3</v>
      </c>
      <c r="CS82" s="42" t="s">
        <v>3</v>
      </c>
      <c r="CT82" s="42" t="s">
        <v>3</v>
      </c>
      <c r="CU82" s="42" t="s">
        <v>3</v>
      </c>
      <c r="CV82" s="42" t="s">
        <v>3</v>
      </c>
      <c r="CW82" s="42" t="s">
        <v>3</v>
      </c>
      <c r="CX82" s="42" t="s">
        <v>3</v>
      </c>
      <c r="CY82" s="42" t="s">
        <v>3</v>
      </c>
      <c r="CZ82" s="42" t="s">
        <v>3</v>
      </c>
      <c r="DA82" s="42" t="s">
        <v>3</v>
      </c>
      <c r="DB82" s="42" t="s">
        <v>3</v>
      </c>
      <c r="DC82" s="42" t="s">
        <v>3</v>
      </c>
      <c r="DD82" s="42" t="s">
        <v>3</v>
      </c>
      <c r="DE82" s="42" t="s">
        <v>3</v>
      </c>
      <c r="DF82" s="42" t="s">
        <v>3</v>
      </c>
      <c r="DG82" s="42" t="s">
        <v>3</v>
      </c>
      <c r="DH82" s="42" t="s">
        <v>3</v>
      </c>
      <c r="DI82" s="42" t="s">
        <v>3</v>
      </c>
      <c r="DJ82" s="42" t="s">
        <v>3</v>
      </c>
      <c r="DK82" s="42" t="s">
        <v>3</v>
      </c>
      <c r="DL82" s="42" t="s">
        <v>3</v>
      </c>
      <c r="DM82" s="42" t="s">
        <v>3</v>
      </c>
      <c r="DN82" s="42" t="s">
        <v>3</v>
      </c>
    </row>
    <row r="83" spans="1:118" x14ac:dyDescent="0.35">
      <c r="A83" s="51" t="s">
        <v>2404</v>
      </c>
      <c r="B83" s="51">
        <v>7</v>
      </c>
      <c r="C83" s="42" t="s">
        <v>46</v>
      </c>
      <c r="D83" s="42" t="s">
        <v>47</v>
      </c>
      <c r="E83" s="42" t="s">
        <v>48</v>
      </c>
      <c r="F83" s="43" t="s">
        <v>14</v>
      </c>
      <c r="G83" s="42" t="s">
        <v>15</v>
      </c>
      <c r="H83" s="49" t="s">
        <v>3</v>
      </c>
      <c r="I83" s="42" t="s">
        <v>3</v>
      </c>
      <c r="J83" s="42" t="s">
        <v>3</v>
      </c>
      <c r="K83" s="42" t="s">
        <v>3</v>
      </c>
      <c r="L83" s="42" t="s">
        <v>3</v>
      </c>
      <c r="M83" s="42" t="s">
        <v>3</v>
      </c>
      <c r="N83" s="42" t="s">
        <v>3</v>
      </c>
      <c r="O83" s="42" t="s">
        <v>3</v>
      </c>
      <c r="P83" s="42" t="s">
        <v>3</v>
      </c>
      <c r="Q83" s="42" t="s">
        <v>3</v>
      </c>
      <c r="R83" s="42" t="s">
        <v>3</v>
      </c>
      <c r="S83" s="42" t="s">
        <v>3</v>
      </c>
      <c r="T83" s="42" t="s">
        <v>3</v>
      </c>
      <c r="U83" s="42" t="s">
        <v>3</v>
      </c>
      <c r="V83" s="42" t="s">
        <v>3</v>
      </c>
      <c r="W83" s="42" t="s">
        <v>3</v>
      </c>
      <c r="X83" s="42" t="s">
        <v>3</v>
      </c>
      <c r="Y83" s="42" t="s">
        <v>3</v>
      </c>
      <c r="Z83" s="42" t="s">
        <v>3</v>
      </c>
      <c r="AA83" s="42" t="s">
        <v>3</v>
      </c>
      <c r="AB83" s="42" t="s">
        <v>3</v>
      </c>
      <c r="AC83" s="42" t="s">
        <v>3</v>
      </c>
      <c r="AD83" s="42" t="s">
        <v>3</v>
      </c>
      <c r="AE83" s="42" t="s">
        <v>3</v>
      </c>
      <c r="AF83" s="42" t="s">
        <v>3</v>
      </c>
      <c r="AG83" s="42" t="s">
        <v>3</v>
      </c>
      <c r="AH83" s="42" t="s">
        <v>3</v>
      </c>
      <c r="AI83" s="43" t="s">
        <v>62</v>
      </c>
      <c r="AJ83" s="43" t="s">
        <v>62</v>
      </c>
      <c r="AK83" s="43" t="s">
        <v>62</v>
      </c>
      <c r="AL83" s="43" t="s">
        <v>62</v>
      </c>
      <c r="AM83" s="138" t="s">
        <v>62</v>
      </c>
      <c r="AN83" s="42" t="s">
        <v>3</v>
      </c>
      <c r="AO83" s="42" t="s">
        <v>3</v>
      </c>
      <c r="AP83" s="42" t="s">
        <v>3</v>
      </c>
      <c r="AQ83" s="42" t="s">
        <v>3</v>
      </c>
      <c r="AR83" s="42" t="s">
        <v>3</v>
      </c>
      <c r="AS83" s="42" t="s">
        <v>3</v>
      </c>
      <c r="AT83" s="42" t="s">
        <v>3</v>
      </c>
      <c r="AU83" s="42" t="s">
        <v>3</v>
      </c>
      <c r="AV83" s="42" t="s">
        <v>3</v>
      </c>
      <c r="AW83" s="42" t="s">
        <v>3</v>
      </c>
      <c r="AX83" s="42" t="s">
        <v>3</v>
      </c>
      <c r="AY83" s="42" t="s">
        <v>3</v>
      </c>
      <c r="AZ83" s="42" t="s">
        <v>3</v>
      </c>
      <c r="BA83" s="42" t="s">
        <v>3</v>
      </c>
      <c r="BB83" s="42" t="s">
        <v>3</v>
      </c>
      <c r="BC83" s="42" t="s">
        <v>3</v>
      </c>
      <c r="BD83" s="42" t="s">
        <v>3</v>
      </c>
      <c r="BE83" s="42" t="s">
        <v>3</v>
      </c>
      <c r="BF83" s="42" t="s">
        <v>3</v>
      </c>
      <c r="BG83" s="42" t="s">
        <v>3</v>
      </c>
      <c r="BH83" s="42" t="s">
        <v>3</v>
      </c>
      <c r="BI83" s="42" t="s">
        <v>3</v>
      </c>
      <c r="BJ83" s="42" t="s">
        <v>3</v>
      </c>
      <c r="BK83" s="42" t="s">
        <v>3</v>
      </c>
      <c r="BL83" s="42" t="s">
        <v>3</v>
      </c>
      <c r="BM83" s="124" t="s">
        <v>3</v>
      </c>
      <c r="BN83" s="124" t="s">
        <v>3</v>
      </c>
      <c r="BO83" s="124" t="s">
        <v>3</v>
      </c>
      <c r="BP83" s="124" t="s">
        <v>3</v>
      </c>
      <c r="BQ83" s="124" t="s">
        <v>3</v>
      </c>
      <c r="BR83" s="124" t="s">
        <v>3</v>
      </c>
      <c r="BS83" s="124" t="s">
        <v>3</v>
      </c>
      <c r="BT83" s="124" t="s">
        <v>3</v>
      </c>
      <c r="BU83" s="42" t="s">
        <v>3</v>
      </c>
      <c r="BV83" s="42" t="s">
        <v>3</v>
      </c>
      <c r="BW83" s="42" t="s">
        <v>3</v>
      </c>
      <c r="BX83" s="42" t="s">
        <v>3</v>
      </c>
      <c r="BY83" s="42" t="s">
        <v>3</v>
      </c>
      <c r="BZ83" s="42" t="s">
        <v>3</v>
      </c>
      <c r="CA83" s="42" t="s">
        <v>3</v>
      </c>
      <c r="CB83" s="42" t="s">
        <v>3</v>
      </c>
      <c r="CC83" s="42" t="s">
        <v>3</v>
      </c>
      <c r="CD83" s="42" t="s">
        <v>3</v>
      </c>
      <c r="CE83" s="42" t="s">
        <v>3</v>
      </c>
      <c r="CF83" s="42" t="s">
        <v>3</v>
      </c>
      <c r="CG83" s="42" t="s">
        <v>3</v>
      </c>
      <c r="CH83" s="42" t="s">
        <v>3</v>
      </c>
      <c r="CI83" s="42" t="s">
        <v>3</v>
      </c>
      <c r="CJ83" s="42" t="s">
        <v>3</v>
      </c>
      <c r="CK83" s="42" t="s">
        <v>3</v>
      </c>
      <c r="CL83" s="42" t="s">
        <v>3</v>
      </c>
      <c r="CM83" s="42" t="s">
        <v>3</v>
      </c>
      <c r="CN83" s="42" t="s">
        <v>3</v>
      </c>
      <c r="CO83" s="43">
        <v>1500</v>
      </c>
      <c r="CP83" s="42" t="s">
        <v>17</v>
      </c>
      <c r="CQ83" s="42" t="s">
        <v>3</v>
      </c>
      <c r="CR83" s="42" t="s">
        <v>3</v>
      </c>
      <c r="CS83" s="42" t="s">
        <v>3</v>
      </c>
      <c r="CT83" s="42" t="s">
        <v>3</v>
      </c>
      <c r="CU83" s="42" t="s">
        <v>3</v>
      </c>
      <c r="CV83" s="42" t="s">
        <v>3</v>
      </c>
      <c r="CW83" s="42" t="s">
        <v>3</v>
      </c>
      <c r="CX83" s="42" t="s">
        <v>3</v>
      </c>
      <c r="CY83" s="42" t="s">
        <v>3</v>
      </c>
      <c r="CZ83" s="42" t="s">
        <v>3</v>
      </c>
      <c r="DA83" s="42" t="s">
        <v>3</v>
      </c>
      <c r="DB83" s="42" t="s">
        <v>3</v>
      </c>
      <c r="DC83" s="42" t="s">
        <v>3</v>
      </c>
      <c r="DD83" s="42" t="s">
        <v>3</v>
      </c>
      <c r="DE83" s="42" t="s">
        <v>3</v>
      </c>
      <c r="DF83" s="42" t="s">
        <v>3</v>
      </c>
      <c r="DG83" s="42" t="s">
        <v>3</v>
      </c>
      <c r="DH83" s="42" t="s">
        <v>3</v>
      </c>
      <c r="DI83" s="42" t="s">
        <v>3</v>
      </c>
      <c r="DJ83" s="42" t="s">
        <v>3</v>
      </c>
      <c r="DK83" s="42" t="s">
        <v>3</v>
      </c>
      <c r="DL83" s="42" t="s">
        <v>3</v>
      </c>
      <c r="DM83" s="42" t="s">
        <v>3</v>
      </c>
      <c r="DN83" s="42" t="s">
        <v>1046</v>
      </c>
    </row>
    <row r="84" spans="1:118" x14ac:dyDescent="0.35">
      <c r="A84" s="51" t="s">
        <v>2689</v>
      </c>
      <c r="B84" s="51">
        <v>7</v>
      </c>
      <c r="C84" s="42" t="s">
        <v>46</v>
      </c>
      <c r="D84" s="42" t="s">
        <v>47</v>
      </c>
      <c r="E84" s="42" t="s">
        <v>48</v>
      </c>
      <c r="F84" s="43" t="s">
        <v>727</v>
      </c>
      <c r="G84" s="42" t="s">
        <v>15</v>
      </c>
      <c r="H84" s="49" t="s">
        <v>947</v>
      </c>
      <c r="I84" s="42">
        <v>0</v>
      </c>
      <c r="J84" s="42">
        <v>1</v>
      </c>
      <c r="K84" s="42">
        <v>0</v>
      </c>
      <c r="L84" s="42">
        <v>0</v>
      </c>
      <c r="M84" s="42">
        <v>0</v>
      </c>
      <c r="N84" s="42">
        <v>1</v>
      </c>
      <c r="O84" s="42">
        <v>0</v>
      </c>
      <c r="P84" s="42">
        <v>0</v>
      </c>
      <c r="Q84" s="42" t="s">
        <v>3</v>
      </c>
      <c r="R84" s="42" t="s">
        <v>3</v>
      </c>
      <c r="S84" s="42" t="s">
        <v>3</v>
      </c>
      <c r="T84" s="42" t="s">
        <v>3</v>
      </c>
      <c r="U84" s="42" t="s">
        <v>3</v>
      </c>
      <c r="V84" s="42" t="s">
        <v>3</v>
      </c>
      <c r="W84" s="42" t="s">
        <v>3</v>
      </c>
      <c r="X84" s="42" t="s">
        <v>3</v>
      </c>
      <c r="Y84" s="42" t="s">
        <v>3</v>
      </c>
      <c r="Z84" s="42" t="s">
        <v>3</v>
      </c>
      <c r="AA84" s="42" t="s">
        <v>3</v>
      </c>
      <c r="AB84" s="42" t="s">
        <v>3</v>
      </c>
      <c r="AC84" s="42" t="s">
        <v>3</v>
      </c>
      <c r="AD84" s="42" t="s">
        <v>3</v>
      </c>
      <c r="AE84" s="42" t="s">
        <v>3</v>
      </c>
      <c r="AF84" s="42" t="s">
        <v>3</v>
      </c>
      <c r="AG84" s="42" t="s">
        <v>3</v>
      </c>
      <c r="AH84" s="42" t="s">
        <v>3</v>
      </c>
      <c r="AI84" s="43" t="s">
        <v>62</v>
      </c>
      <c r="AJ84" s="43">
        <v>25</v>
      </c>
      <c r="AK84" s="43" t="s">
        <v>62</v>
      </c>
      <c r="AL84" s="43" t="s">
        <v>62</v>
      </c>
      <c r="AM84" s="138" t="s">
        <v>62</v>
      </c>
      <c r="AN84" s="42" t="s">
        <v>33</v>
      </c>
      <c r="AO84" s="42" t="s">
        <v>970</v>
      </c>
      <c r="AP84" s="42">
        <v>0</v>
      </c>
      <c r="AQ84" s="42">
        <v>1</v>
      </c>
      <c r="AR84" s="42">
        <v>0</v>
      </c>
      <c r="AS84" s="42">
        <v>0</v>
      </c>
      <c r="AT84" s="42">
        <v>0</v>
      </c>
      <c r="AU84" s="42" t="s">
        <v>1008</v>
      </c>
      <c r="AV84" s="42">
        <v>0</v>
      </c>
      <c r="AW84" s="42">
        <v>0</v>
      </c>
      <c r="AX84" s="42">
        <v>0</v>
      </c>
      <c r="AY84" s="42">
        <v>0</v>
      </c>
      <c r="AZ84" s="42">
        <v>0</v>
      </c>
      <c r="BA84" s="42">
        <v>0</v>
      </c>
      <c r="BB84" s="42">
        <v>0</v>
      </c>
      <c r="BC84" s="42">
        <v>1</v>
      </c>
      <c r="BD84" s="42">
        <v>0</v>
      </c>
      <c r="BE84" s="42">
        <v>0</v>
      </c>
      <c r="BF84" s="42" t="s">
        <v>3</v>
      </c>
      <c r="BG84" s="42" t="s">
        <v>3</v>
      </c>
      <c r="BH84" s="42" t="s">
        <v>3</v>
      </c>
      <c r="BI84" s="42" t="s">
        <v>3</v>
      </c>
      <c r="BJ84" s="42" t="s">
        <v>3</v>
      </c>
      <c r="BK84" s="42" t="s">
        <v>3</v>
      </c>
      <c r="BL84" s="42" t="s">
        <v>3</v>
      </c>
      <c r="BM84" s="124" t="s">
        <v>3</v>
      </c>
      <c r="BN84" s="124" t="s">
        <v>3</v>
      </c>
      <c r="BO84" s="124" t="s">
        <v>3</v>
      </c>
      <c r="BP84" s="124" t="s">
        <v>3</v>
      </c>
      <c r="BQ84" s="124" t="s">
        <v>3</v>
      </c>
      <c r="BR84" s="124" t="s">
        <v>3</v>
      </c>
      <c r="BS84" s="124" t="s">
        <v>3</v>
      </c>
      <c r="BT84" s="124" t="s">
        <v>3</v>
      </c>
      <c r="BU84" s="42" t="s">
        <v>3</v>
      </c>
      <c r="BV84" s="42" t="s">
        <v>1046</v>
      </c>
      <c r="BW84" s="42" t="s">
        <v>3</v>
      </c>
      <c r="BX84" s="42" t="s">
        <v>3</v>
      </c>
      <c r="BY84" s="42" t="s">
        <v>3</v>
      </c>
      <c r="BZ84" s="42" t="s">
        <v>3</v>
      </c>
      <c r="CA84" s="42" t="s">
        <v>3</v>
      </c>
      <c r="CB84" s="42" t="s">
        <v>3</v>
      </c>
      <c r="CC84" s="42" t="s">
        <v>3</v>
      </c>
      <c r="CD84" s="42" t="s">
        <v>3</v>
      </c>
      <c r="CE84" s="42" t="s">
        <v>3</v>
      </c>
      <c r="CF84" s="42" t="s">
        <v>3</v>
      </c>
      <c r="CG84" s="42" t="s">
        <v>3</v>
      </c>
      <c r="CH84" s="42" t="s">
        <v>3</v>
      </c>
      <c r="CI84" s="42" t="s">
        <v>3</v>
      </c>
      <c r="CJ84" s="42" t="s">
        <v>3</v>
      </c>
      <c r="CK84" s="42" t="s">
        <v>3</v>
      </c>
      <c r="CL84" s="42" t="s">
        <v>3</v>
      </c>
      <c r="CM84" s="42" t="s">
        <v>3</v>
      </c>
      <c r="CN84" s="42" t="s">
        <v>3</v>
      </c>
      <c r="CO84" s="43" t="s">
        <v>62</v>
      </c>
      <c r="CP84" s="42" t="s">
        <v>3</v>
      </c>
      <c r="CQ84" s="42" t="s">
        <v>3</v>
      </c>
      <c r="CR84" s="42" t="s">
        <v>3</v>
      </c>
      <c r="CS84" s="42" t="s">
        <v>3</v>
      </c>
      <c r="CT84" s="42" t="s">
        <v>3</v>
      </c>
      <c r="CU84" s="42" t="s">
        <v>3</v>
      </c>
      <c r="CV84" s="42" t="s">
        <v>3</v>
      </c>
      <c r="CW84" s="42" t="s">
        <v>3</v>
      </c>
      <c r="CX84" s="42" t="s">
        <v>3</v>
      </c>
      <c r="CY84" s="42" t="s">
        <v>3</v>
      </c>
      <c r="CZ84" s="42" t="s">
        <v>3</v>
      </c>
      <c r="DA84" s="42" t="s">
        <v>3</v>
      </c>
      <c r="DB84" s="42" t="s">
        <v>3</v>
      </c>
      <c r="DC84" s="42" t="s">
        <v>3</v>
      </c>
      <c r="DD84" s="42" t="s">
        <v>3</v>
      </c>
      <c r="DE84" s="42" t="s">
        <v>3</v>
      </c>
      <c r="DF84" s="42" t="s">
        <v>3</v>
      </c>
      <c r="DG84" s="42" t="s">
        <v>3</v>
      </c>
      <c r="DH84" s="42" t="s">
        <v>3</v>
      </c>
      <c r="DI84" s="42" t="s">
        <v>3</v>
      </c>
      <c r="DJ84" s="42" t="s">
        <v>3</v>
      </c>
      <c r="DK84" s="42" t="s">
        <v>3</v>
      </c>
      <c r="DL84" s="42" t="s">
        <v>3</v>
      </c>
      <c r="DM84" s="42" t="s">
        <v>3</v>
      </c>
      <c r="DN84" s="42" t="s">
        <v>3</v>
      </c>
    </row>
    <row r="85" spans="1:118" x14ac:dyDescent="0.35">
      <c r="A85" s="51" t="s">
        <v>2402</v>
      </c>
      <c r="B85" s="51">
        <v>7</v>
      </c>
      <c r="C85" s="42" t="s">
        <v>46</v>
      </c>
      <c r="D85" s="42" t="s">
        <v>47</v>
      </c>
      <c r="E85" s="42" t="s">
        <v>48</v>
      </c>
      <c r="F85" s="43" t="s">
        <v>14</v>
      </c>
      <c r="G85" s="42" t="s">
        <v>15</v>
      </c>
      <c r="H85" s="49" t="s">
        <v>3</v>
      </c>
      <c r="I85" s="42" t="s">
        <v>3</v>
      </c>
      <c r="J85" s="42" t="s">
        <v>3</v>
      </c>
      <c r="K85" s="42" t="s">
        <v>3</v>
      </c>
      <c r="L85" s="42" t="s">
        <v>3</v>
      </c>
      <c r="M85" s="42" t="s">
        <v>3</v>
      </c>
      <c r="N85" s="42" t="s">
        <v>3</v>
      </c>
      <c r="O85" s="42" t="s">
        <v>3</v>
      </c>
      <c r="P85" s="42" t="s">
        <v>3</v>
      </c>
      <c r="Q85" s="42" t="s">
        <v>3</v>
      </c>
      <c r="R85" s="42" t="s">
        <v>3</v>
      </c>
      <c r="S85" s="42" t="s">
        <v>3</v>
      </c>
      <c r="T85" s="42" t="s">
        <v>3</v>
      </c>
      <c r="U85" s="42" t="s">
        <v>3</v>
      </c>
      <c r="V85" s="42" t="s">
        <v>3</v>
      </c>
      <c r="W85" s="42" t="s">
        <v>3</v>
      </c>
      <c r="X85" s="42" t="s">
        <v>3</v>
      </c>
      <c r="Y85" s="42" t="s">
        <v>3</v>
      </c>
      <c r="Z85" s="42" t="s">
        <v>3</v>
      </c>
      <c r="AA85" s="42" t="s">
        <v>3</v>
      </c>
      <c r="AB85" s="42" t="s">
        <v>3</v>
      </c>
      <c r="AC85" s="42" t="s">
        <v>3</v>
      </c>
      <c r="AD85" s="42" t="s">
        <v>3</v>
      </c>
      <c r="AE85" s="42" t="s">
        <v>3</v>
      </c>
      <c r="AF85" s="42" t="s">
        <v>3</v>
      </c>
      <c r="AG85" s="42" t="s">
        <v>3</v>
      </c>
      <c r="AH85" s="42" t="s">
        <v>3</v>
      </c>
      <c r="AI85" s="43" t="s">
        <v>62</v>
      </c>
      <c r="AJ85" s="43" t="s">
        <v>62</v>
      </c>
      <c r="AK85" s="43" t="s">
        <v>62</v>
      </c>
      <c r="AL85" s="43" t="s">
        <v>62</v>
      </c>
      <c r="AM85" s="138" t="s">
        <v>62</v>
      </c>
      <c r="AN85" s="42" t="s">
        <v>3</v>
      </c>
      <c r="AO85" s="42" t="s">
        <v>3</v>
      </c>
      <c r="AP85" s="42" t="s">
        <v>3</v>
      </c>
      <c r="AQ85" s="42" t="s">
        <v>3</v>
      </c>
      <c r="AR85" s="42" t="s">
        <v>3</v>
      </c>
      <c r="AS85" s="42" t="s">
        <v>3</v>
      </c>
      <c r="AT85" s="42" t="s">
        <v>3</v>
      </c>
      <c r="AU85" s="42" t="s">
        <v>3</v>
      </c>
      <c r="AV85" s="42" t="s">
        <v>3</v>
      </c>
      <c r="AW85" s="42" t="s">
        <v>3</v>
      </c>
      <c r="AX85" s="42" t="s">
        <v>3</v>
      </c>
      <c r="AY85" s="42" t="s">
        <v>3</v>
      </c>
      <c r="AZ85" s="42" t="s">
        <v>3</v>
      </c>
      <c r="BA85" s="42" t="s">
        <v>3</v>
      </c>
      <c r="BB85" s="42" t="s">
        <v>3</v>
      </c>
      <c r="BC85" s="42" t="s">
        <v>3</v>
      </c>
      <c r="BD85" s="42" t="s">
        <v>3</v>
      </c>
      <c r="BE85" s="42" t="s">
        <v>3</v>
      </c>
      <c r="BF85" s="42" t="s">
        <v>3</v>
      </c>
      <c r="BG85" s="42" t="s">
        <v>3</v>
      </c>
      <c r="BH85" s="42" t="s">
        <v>3</v>
      </c>
      <c r="BI85" s="42" t="s">
        <v>3</v>
      </c>
      <c r="BJ85" s="42" t="s">
        <v>3</v>
      </c>
      <c r="BK85" s="42" t="s">
        <v>3</v>
      </c>
      <c r="BL85" s="42" t="s">
        <v>3</v>
      </c>
      <c r="BM85" s="124" t="s">
        <v>3</v>
      </c>
      <c r="BN85" s="124" t="s">
        <v>3</v>
      </c>
      <c r="BO85" s="124" t="s">
        <v>3</v>
      </c>
      <c r="BP85" s="124" t="s">
        <v>3</v>
      </c>
      <c r="BQ85" s="124" t="s">
        <v>3</v>
      </c>
      <c r="BR85" s="124" t="s">
        <v>3</v>
      </c>
      <c r="BS85" s="124" t="s">
        <v>3</v>
      </c>
      <c r="BT85" s="124" t="s">
        <v>3</v>
      </c>
      <c r="BU85" s="42" t="s">
        <v>3</v>
      </c>
      <c r="BV85" s="42" t="s">
        <v>3</v>
      </c>
      <c r="BW85" s="42" t="s">
        <v>3</v>
      </c>
      <c r="BX85" s="42" t="s">
        <v>3</v>
      </c>
      <c r="BY85" s="42" t="s">
        <v>3</v>
      </c>
      <c r="BZ85" s="42" t="s">
        <v>3</v>
      </c>
      <c r="CA85" s="42" t="s">
        <v>3</v>
      </c>
      <c r="CB85" s="42" t="s">
        <v>3</v>
      </c>
      <c r="CC85" s="42" t="s">
        <v>3</v>
      </c>
      <c r="CD85" s="42" t="s">
        <v>3</v>
      </c>
      <c r="CE85" s="42" t="s">
        <v>3</v>
      </c>
      <c r="CF85" s="42" t="s">
        <v>3</v>
      </c>
      <c r="CG85" s="42" t="s">
        <v>3</v>
      </c>
      <c r="CH85" s="42" t="s">
        <v>3</v>
      </c>
      <c r="CI85" s="42" t="s">
        <v>3</v>
      </c>
      <c r="CJ85" s="42" t="s">
        <v>3</v>
      </c>
      <c r="CK85" s="42" t="s">
        <v>3</v>
      </c>
      <c r="CL85" s="42" t="s">
        <v>3</v>
      </c>
      <c r="CM85" s="42" t="s">
        <v>3</v>
      </c>
      <c r="CN85" s="42" t="s">
        <v>3</v>
      </c>
      <c r="CO85" s="43">
        <v>2500</v>
      </c>
      <c r="CP85" s="42" t="s">
        <v>17</v>
      </c>
      <c r="CQ85" s="42" t="s">
        <v>3</v>
      </c>
      <c r="CR85" s="42" t="s">
        <v>3</v>
      </c>
      <c r="CS85" s="42" t="s">
        <v>3</v>
      </c>
      <c r="CT85" s="42" t="s">
        <v>3</v>
      </c>
      <c r="CU85" s="42" t="s">
        <v>3</v>
      </c>
      <c r="CV85" s="42" t="s">
        <v>3</v>
      </c>
      <c r="CW85" s="42" t="s">
        <v>3</v>
      </c>
      <c r="CX85" s="42" t="s">
        <v>3</v>
      </c>
      <c r="CY85" s="42" t="s">
        <v>3</v>
      </c>
      <c r="CZ85" s="42" t="s">
        <v>3</v>
      </c>
      <c r="DA85" s="42" t="s">
        <v>3</v>
      </c>
      <c r="DB85" s="42" t="s">
        <v>3</v>
      </c>
      <c r="DC85" s="42" t="s">
        <v>3</v>
      </c>
      <c r="DD85" s="42" t="s">
        <v>3</v>
      </c>
      <c r="DE85" s="42" t="s">
        <v>3</v>
      </c>
      <c r="DF85" s="42" t="s">
        <v>3</v>
      </c>
      <c r="DG85" s="42" t="s">
        <v>3</v>
      </c>
      <c r="DH85" s="42" t="s">
        <v>3</v>
      </c>
      <c r="DI85" s="42" t="s">
        <v>3</v>
      </c>
      <c r="DJ85" s="42" t="s">
        <v>3</v>
      </c>
      <c r="DK85" s="42" t="s">
        <v>3</v>
      </c>
      <c r="DL85" s="42" t="s">
        <v>3</v>
      </c>
      <c r="DM85" s="42" t="s">
        <v>3</v>
      </c>
      <c r="DN85" s="42" t="s">
        <v>1046</v>
      </c>
    </row>
    <row r="86" spans="1:118" x14ac:dyDescent="0.35">
      <c r="A86" s="51" t="s">
        <v>2735</v>
      </c>
      <c r="B86" s="51">
        <v>7</v>
      </c>
      <c r="C86" s="42" t="s">
        <v>46</v>
      </c>
      <c r="D86" s="42" t="s">
        <v>47</v>
      </c>
      <c r="E86" s="42" t="s">
        <v>48</v>
      </c>
      <c r="F86" s="43" t="s">
        <v>727</v>
      </c>
      <c r="G86" s="42" t="s">
        <v>15</v>
      </c>
      <c r="H86" s="49" t="s">
        <v>947</v>
      </c>
      <c r="I86" s="42">
        <v>0</v>
      </c>
      <c r="J86" s="42">
        <v>1</v>
      </c>
      <c r="K86" s="42">
        <v>0</v>
      </c>
      <c r="L86" s="42">
        <v>0</v>
      </c>
      <c r="M86" s="42">
        <v>0</v>
      </c>
      <c r="N86" s="42">
        <v>1</v>
      </c>
      <c r="O86" s="42">
        <v>0</v>
      </c>
      <c r="P86" s="42">
        <v>0</v>
      </c>
      <c r="Q86" s="42" t="s">
        <v>3</v>
      </c>
      <c r="R86" s="42" t="s">
        <v>3</v>
      </c>
      <c r="S86" s="42" t="s">
        <v>3</v>
      </c>
      <c r="T86" s="42" t="s">
        <v>3</v>
      </c>
      <c r="U86" s="42" t="s">
        <v>3</v>
      </c>
      <c r="V86" s="42" t="s">
        <v>3</v>
      </c>
      <c r="W86" s="42" t="s">
        <v>3</v>
      </c>
      <c r="X86" s="42" t="s">
        <v>3</v>
      </c>
      <c r="Y86" s="42" t="s">
        <v>3</v>
      </c>
      <c r="Z86" s="42" t="s">
        <v>3</v>
      </c>
      <c r="AA86" s="42" t="s">
        <v>3</v>
      </c>
      <c r="AB86" s="42" t="s">
        <v>3</v>
      </c>
      <c r="AC86" s="42" t="s">
        <v>3</v>
      </c>
      <c r="AD86" s="42" t="s">
        <v>3</v>
      </c>
      <c r="AE86" s="42" t="s">
        <v>3</v>
      </c>
      <c r="AF86" s="42" t="s">
        <v>3</v>
      </c>
      <c r="AG86" s="42" t="s">
        <v>3</v>
      </c>
      <c r="AH86" s="42" t="s">
        <v>3</v>
      </c>
      <c r="AI86" s="43" t="s">
        <v>62</v>
      </c>
      <c r="AJ86" s="43">
        <v>25</v>
      </c>
      <c r="AK86" s="43" t="s">
        <v>62</v>
      </c>
      <c r="AL86" s="43" t="s">
        <v>62</v>
      </c>
      <c r="AM86" s="138" t="s">
        <v>62</v>
      </c>
      <c r="AN86" s="42" t="s">
        <v>33</v>
      </c>
      <c r="AO86" s="42" t="s">
        <v>970</v>
      </c>
      <c r="AP86" s="42">
        <v>0</v>
      </c>
      <c r="AQ86" s="42">
        <v>1</v>
      </c>
      <c r="AR86" s="42">
        <v>0</v>
      </c>
      <c r="AS86" s="42">
        <v>0</v>
      </c>
      <c r="AT86" s="42">
        <v>0</v>
      </c>
      <c r="AU86" s="42" t="s">
        <v>1008</v>
      </c>
      <c r="AV86" s="42">
        <v>0</v>
      </c>
      <c r="AW86" s="42">
        <v>0</v>
      </c>
      <c r="AX86" s="42">
        <v>0</v>
      </c>
      <c r="AY86" s="42">
        <v>0</v>
      </c>
      <c r="AZ86" s="42">
        <v>0</v>
      </c>
      <c r="BA86" s="42">
        <v>0</v>
      </c>
      <c r="BB86" s="42">
        <v>0</v>
      </c>
      <c r="BC86" s="42">
        <v>1</v>
      </c>
      <c r="BD86" s="42">
        <v>0</v>
      </c>
      <c r="BE86" s="42">
        <v>0</v>
      </c>
      <c r="BF86" s="42" t="s">
        <v>3</v>
      </c>
      <c r="BG86" s="42" t="s">
        <v>3</v>
      </c>
      <c r="BH86" s="42" t="s">
        <v>3</v>
      </c>
      <c r="BI86" s="42" t="s">
        <v>3</v>
      </c>
      <c r="BJ86" s="42" t="s">
        <v>3</v>
      </c>
      <c r="BK86" s="42" t="s">
        <v>3</v>
      </c>
      <c r="BL86" s="42" t="s">
        <v>3</v>
      </c>
      <c r="BM86" s="124" t="s">
        <v>3</v>
      </c>
      <c r="BN86" s="124" t="s">
        <v>3</v>
      </c>
      <c r="BO86" s="124" t="s">
        <v>3</v>
      </c>
      <c r="BP86" s="124" t="s">
        <v>3</v>
      </c>
      <c r="BQ86" s="124" t="s">
        <v>3</v>
      </c>
      <c r="BR86" s="124" t="s">
        <v>3</v>
      </c>
      <c r="BS86" s="124" t="s">
        <v>3</v>
      </c>
      <c r="BT86" s="124" t="s">
        <v>3</v>
      </c>
      <c r="BU86" s="42" t="s">
        <v>3</v>
      </c>
      <c r="BV86" s="42" t="s">
        <v>1045</v>
      </c>
      <c r="BW86" s="42">
        <v>0</v>
      </c>
      <c r="BX86" s="42">
        <v>1</v>
      </c>
      <c r="BY86" s="42">
        <v>0</v>
      </c>
      <c r="BZ86" s="42">
        <v>0</v>
      </c>
      <c r="CA86" s="42">
        <v>0</v>
      </c>
      <c r="CB86" s="42" t="s">
        <v>2734</v>
      </c>
      <c r="CC86" s="42">
        <v>0</v>
      </c>
      <c r="CD86" s="42">
        <v>0</v>
      </c>
      <c r="CE86" s="42">
        <v>0</v>
      </c>
      <c r="CF86" s="42">
        <v>0</v>
      </c>
      <c r="CG86" s="42">
        <v>0</v>
      </c>
      <c r="CH86" s="42">
        <v>0</v>
      </c>
      <c r="CI86" s="42">
        <v>0</v>
      </c>
      <c r="CJ86" s="42">
        <v>0</v>
      </c>
      <c r="CK86" s="42">
        <v>1</v>
      </c>
      <c r="CL86" s="42">
        <v>0</v>
      </c>
      <c r="CM86" s="42">
        <v>0</v>
      </c>
      <c r="CN86" s="42" t="s">
        <v>3</v>
      </c>
      <c r="CO86" s="43" t="s">
        <v>62</v>
      </c>
      <c r="CP86" s="42" t="s">
        <v>3</v>
      </c>
      <c r="CQ86" s="42" t="s">
        <v>3</v>
      </c>
      <c r="CR86" s="42" t="s">
        <v>3</v>
      </c>
      <c r="CS86" s="42" t="s">
        <v>3</v>
      </c>
      <c r="CT86" s="42" t="s">
        <v>3</v>
      </c>
      <c r="CU86" s="42" t="s">
        <v>3</v>
      </c>
      <c r="CV86" s="42" t="s">
        <v>3</v>
      </c>
      <c r="CW86" s="42" t="s">
        <v>3</v>
      </c>
      <c r="CX86" s="42" t="s">
        <v>3</v>
      </c>
      <c r="CY86" s="42" t="s">
        <v>3</v>
      </c>
      <c r="CZ86" s="42" t="s">
        <v>3</v>
      </c>
      <c r="DA86" s="42" t="s">
        <v>3</v>
      </c>
      <c r="DB86" s="42" t="s">
        <v>3</v>
      </c>
      <c r="DC86" s="42" t="s">
        <v>3</v>
      </c>
      <c r="DD86" s="42" t="s">
        <v>3</v>
      </c>
      <c r="DE86" s="42" t="s">
        <v>3</v>
      </c>
      <c r="DF86" s="42" t="s">
        <v>3</v>
      </c>
      <c r="DG86" s="42" t="s">
        <v>3</v>
      </c>
      <c r="DH86" s="42" t="s">
        <v>3</v>
      </c>
      <c r="DI86" s="42" t="s">
        <v>3</v>
      </c>
      <c r="DJ86" s="42" t="s">
        <v>3</v>
      </c>
      <c r="DK86" s="42" t="s">
        <v>3</v>
      </c>
      <c r="DL86" s="42" t="s">
        <v>3</v>
      </c>
      <c r="DM86" s="42" t="s">
        <v>3</v>
      </c>
      <c r="DN86" s="42" t="s">
        <v>3</v>
      </c>
    </row>
    <row r="87" spans="1:118" x14ac:dyDescent="0.35">
      <c r="A87" s="51" t="s">
        <v>2739</v>
      </c>
      <c r="B87" s="51">
        <v>7</v>
      </c>
      <c r="C87" s="42" t="s">
        <v>46</v>
      </c>
      <c r="D87" s="42" t="s">
        <v>47</v>
      </c>
      <c r="E87" s="42" t="s">
        <v>48</v>
      </c>
      <c r="F87" s="43" t="s">
        <v>14</v>
      </c>
      <c r="G87" s="42" t="s">
        <v>15</v>
      </c>
      <c r="H87" s="49" t="s">
        <v>14</v>
      </c>
      <c r="I87" s="42">
        <v>1</v>
      </c>
      <c r="J87" s="42">
        <v>0</v>
      </c>
      <c r="K87" s="42">
        <v>0</v>
      </c>
      <c r="L87" s="42">
        <v>0</v>
      </c>
      <c r="M87" s="42">
        <v>1</v>
      </c>
      <c r="N87" s="42">
        <v>0</v>
      </c>
      <c r="O87" s="42">
        <v>0</v>
      </c>
      <c r="P87" s="42">
        <v>0</v>
      </c>
      <c r="Q87" s="42" t="s">
        <v>3</v>
      </c>
      <c r="R87" s="42" t="s">
        <v>3</v>
      </c>
      <c r="S87" s="42" t="s">
        <v>3</v>
      </c>
      <c r="T87" s="42" t="s">
        <v>3</v>
      </c>
      <c r="U87" s="42" t="s">
        <v>3</v>
      </c>
      <c r="V87" s="42" t="s">
        <v>3</v>
      </c>
      <c r="W87" s="42" t="s">
        <v>3</v>
      </c>
      <c r="X87" s="42" t="s">
        <v>3</v>
      </c>
      <c r="Y87" s="42" t="s">
        <v>3</v>
      </c>
      <c r="Z87" s="42" t="s">
        <v>3</v>
      </c>
      <c r="AA87" s="42" t="s">
        <v>3</v>
      </c>
      <c r="AB87" s="42" t="s">
        <v>3</v>
      </c>
      <c r="AC87" s="42" t="s">
        <v>3</v>
      </c>
      <c r="AD87" s="42" t="s">
        <v>3</v>
      </c>
      <c r="AE87" s="42" t="s">
        <v>3</v>
      </c>
      <c r="AF87" s="42" t="s">
        <v>3</v>
      </c>
      <c r="AG87" s="42" t="s">
        <v>3</v>
      </c>
      <c r="AH87" s="42" t="s">
        <v>3</v>
      </c>
      <c r="AI87" s="43">
        <v>50</v>
      </c>
      <c r="AJ87" s="43" t="s">
        <v>62</v>
      </c>
      <c r="AK87" s="43" t="s">
        <v>62</v>
      </c>
      <c r="AL87" s="43" t="s">
        <v>62</v>
      </c>
      <c r="AM87" s="138" t="s">
        <v>62</v>
      </c>
      <c r="AN87" s="42" t="s">
        <v>17</v>
      </c>
      <c r="AO87" s="42" t="s">
        <v>3</v>
      </c>
      <c r="AP87" s="42" t="s">
        <v>3</v>
      </c>
      <c r="AQ87" s="42" t="s">
        <v>3</v>
      </c>
      <c r="AR87" s="42" t="s">
        <v>3</v>
      </c>
      <c r="AS87" s="42" t="s">
        <v>3</v>
      </c>
      <c r="AT87" s="42" t="s">
        <v>3</v>
      </c>
      <c r="AU87" s="42" t="s">
        <v>3</v>
      </c>
      <c r="AV87" s="42" t="s">
        <v>3</v>
      </c>
      <c r="AW87" s="42" t="s">
        <v>3</v>
      </c>
      <c r="AX87" s="42" t="s">
        <v>3</v>
      </c>
      <c r="AY87" s="42" t="s">
        <v>3</v>
      </c>
      <c r="AZ87" s="42" t="s">
        <v>3</v>
      </c>
      <c r="BA87" s="42" t="s">
        <v>3</v>
      </c>
      <c r="BB87" s="42" t="s">
        <v>3</v>
      </c>
      <c r="BC87" s="42" t="s">
        <v>3</v>
      </c>
      <c r="BD87" s="42" t="s">
        <v>3</v>
      </c>
      <c r="BE87" s="42" t="s">
        <v>3</v>
      </c>
      <c r="BF87" s="42" t="s">
        <v>3</v>
      </c>
      <c r="BG87" s="42" t="s">
        <v>3</v>
      </c>
      <c r="BH87" s="42" t="s">
        <v>3</v>
      </c>
      <c r="BI87" s="42" t="s">
        <v>3</v>
      </c>
      <c r="BJ87" s="42" t="s">
        <v>3</v>
      </c>
      <c r="BK87" s="42" t="s">
        <v>3</v>
      </c>
      <c r="BL87" s="42" t="s">
        <v>3</v>
      </c>
      <c r="BM87" s="124" t="s">
        <v>3</v>
      </c>
      <c r="BN87" s="124" t="s">
        <v>3</v>
      </c>
      <c r="BO87" s="124" t="s">
        <v>3</v>
      </c>
      <c r="BP87" s="124" t="s">
        <v>3</v>
      </c>
      <c r="BQ87" s="124" t="s">
        <v>3</v>
      </c>
      <c r="BR87" s="124" t="s">
        <v>3</v>
      </c>
      <c r="BS87" s="124" t="s">
        <v>3</v>
      </c>
      <c r="BT87" s="124" t="s">
        <v>3</v>
      </c>
      <c r="BU87" s="42" t="s">
        <v>3</v>
      </c>
      <c r="BV87" s="42" t="s">
        <v>1046</v>
      </c>
      <c r="BW87" s="42" t="s">
        <v>3</v>
      </c>
      <c r="BX87" s="42" t="s">
        <v>3</v>
      </c>
      <c r="BY87" s="42" t="s">
        <v>3</v>
      </c>
      <c r="BZ87" s="42" t="s">
        <v>3</v>
      </c>
      <c r="CA87" s="42" t="s">
        <v>3</v>
      </c>
      <c r="CB87" s="42" t="s">
        <v>3</v>
      </c>
      <c r="CC87" s="42" t="s">
        <v>3</v>
      </c>
      <c r="CD87" s="42" t="s">
        <v>3</v>
      </c>
      <c r="CE87" s="42" t="s">
        <v>3</v>
      </c>
      <c r="CF87" s="42" t="s">
        <v>3</v>
      </c>
      <c r="CG87" s="42" t="s">
        <v>3</v>
      </c>
      <c r="CH87" s="42" t="s">
        <v>3</v>
      </c>
      <c r="CI87" s="42" t="s">
        <v>3</v>
      </c>
      <c r="CJ87" s="42" t="s">
        <v>3</v>
      </c>
      <c r="CK87" s="42" t="s">
        <v>3</v>
      </c>
      <c r="CL87" s="42" t="s">
        <v>3</v>
      </c>
      <c r="CM87" s="42" t="s">
        <v>3</v>
      </c>
      <c r="CN87" s="42" t="s">
        <v>3</v>
      </c>
      <c r="CO87" s="43" t="s">
        <v>62</v>
      </c>
      <c r="CP87" s="42" t="s">
        <v>3</v>
      </c>
      <c r="CQ87" s="42" t="s">
        <v>3</v>
      </c>
      <c r="CR87" s="42" t="s">
        <v>3</v>
      </c>
      <c r="CS87" s="42" t="s">
        <v>3</v>
      </c>
      <c r="CT87" s="42" t="s">
        <v>3</v>
      </c>
      <c r="CU87" s="42" t="s">
        <v>3</v>
      </c>
      <c r="CV87" s="42" t="s">
        <v>3</v>
      </c>
      <c r="CW87" s="42" t="s">
        <v>3</v>
      </c>
      <c r="CX87" s="42" t="s">
        <v>3</v>
      </c>
      <c r="CY87" s="42" t="s">
        <v>3</v>
      </c>
      <c r="CZ87" s="42" t="s">
        <v>3</v>
      </c>
      <c r="DA87" s="42" t="s">
        <v>3</v>
      </c>
      <c r="DB87" s="42" t="s">
        <v>3</v>
      </c>
      <c r="DC87" s="42" t="s">
        <v>3</v>
      </c>
      <c r="DD87" s="42" t="s">
        <v>3</v>
      </c>
      <c r="DE87" s="42" t="s">
        <v>3</v>
      </c>
      <c r="DF87" s="42" t="s">
        <v>3</v>
      </c>
      <c r="DG87" s="42" t="s">
        <v>3</v>
      </c>
      <c r="DH87" s="42" t="s">
        <v>3</v>
      </c>
      <c r="DI87" s="42" t="s">
        <v>3</v>
      </c>
      <c r="DJ87" s="42" t="s">
        <v>3</v>
      </c>
      <c r="DK87" s="42" t="s">
        <v>3</v>
      </c>
      <c r="DL87" s="42" t="s">
        <v>3</v>
      </c>
      <c r="DM87" s="42" t="s">
        <v>3</v>
      </c>
      <c r="DN87" s="42" t="s">
        <v>3</v>
      </c>
    </row>
    <row r="88" spans="1:118" x14ac:dyDescent="0.35">
      <c r="A88" s="51" t="s">
        <v>2781</v>
      </c>
      <c r="B88" s="51">
        <v>7</v>
      </c>
      <c r="C88" s="42" t="s">
        <v>46</v>
      </c>
      <c r="D88" s="42" t="s">
        <v>47</v>
      </c>
      <c r="E88" s="42" t="s">
        <v>48</v>
      </c>
      <c r="F88" s="43" t="s">
        <v>727</v>
      </c>
      <c r="G88" s="42" t="s">
        <v>15</v>
      </c>
      <c r="H88" s="49" t="s">
        <v>947</v>
      </c>
      <c r="I88" s="42">
        <v>0</v>
      </c>
      <c r="J88" s="42">
        <v>1</v>
      </c>
      <c r="K88" s="42">
        <v>0</v>
      </c>
      <c r="L88" s="42">
        <v>0</v>
      </c>
      <c r="M88" s="42">
        <v>0</v>
      </c>
      <c r="N88" s="42">
        <v>1</v>
      </c>
      <c r="O88" s="42">
        <v>0</v>
      </c>
      <c r="P88" s="42">
        <v>0</v>
      </c>
      <c r="Q88" s="42" t="s">
        <v>3</v>
      </c>
      <c r="R88" s="42" t="s">
        <v>3</v>
      </c>
      <c r="S88" s="42" t="s">
        <v>3</v>
      </c>
      <c r="T88" s="42" t="s">
        <v>3</v>
      </c>
      <c r="U88" s="42" t="s">
        <v>3</v>
      </c>
      <c r="V88" s="42" t="s">
        <v>3</v>
      </c>
      <c r="W88" s="42" t="s">
        <v>3</v>
      </c>
      <c r="X88" s="42" t="s">
        <v>3</v>
      </c>
      <c r="Y88" s="42" t="s">
        <v>3</v>
      </c>
      <c r="Z88" s="42" t="s">
        <v>3</v>
      </c>
      <c r="AA88" s="42" t="s">
        <v>3</v>
      </c>
      <c r="AB88" s="42" t="s">
        <v>3</v>
      </c>
      <c r="AC88" s="42" t="s">
        <v>3</v>
      </c>
      <c r="AD88" s="42" t="s">
        <v>3</v>
      </c>
      <c r="AE88" s="42" t="s">
        <v>3</v>
      </c>
      <c r="AF88" s="42" t="s">
        <v>3</v>
      </c>
      <c r="AG88" s="42" t="s">
        <v>3</v>
      </c>
      <c r="AH88" s="42" t="s">
        <v>3</v>
      </c>
      <c r="AI88" s="43" t="s">
        <v>62</v>
      </c>
      <c r="AJ88" s="43">
        <v>25</v>
      </c>
      <c r="AK88" s="43" t="s">
        <v>62</v>
      </c>
      <c r="AL88" s="43" t="s">
        <v>62</v>
      </c>
      <c r="AM88" s="138" t="s">
        <v>62</v>
      </c>
      <c r="AN88" s="42" t="s">
        <v>33</v>
      </c>
      <c r="AO88" s="42" t="s">
        <v>970</v>
      </c>
      <c r="AP88" s="42">
        <v>0</v>
      </c>
      <c r="AQ88" s="42">
        <v>1</v>
      </c>
      <c r="AR88" s="42">
        <v>0</v>
      </c>
      <c r="AS88" s="42">
        <v>0</v>
      </c>
      <c r="AT88" s="42">
        <v>0</v>
      </c>
      <c r="AU88" s="42" t="s">
        <v>1008</v>
      </c>
      <c r="AV88" s="42">
        <v>0</v>
      </c>
      <c r="AW88" s="42">
        <v>0</v>
      </c>
      <c r="AX88" s="42">
        <v>0</v>
      </c>
      <c r="AY88" s="42">
        <v>0</v>
      </c>
      <c r="AZ88" s="42">
        <v>0</v>
      </c>
      <c r="BA88" s="42">
        <v>0</v>
      </c>
      <c r="BB88" s="42">
        <v>0</v>
      </c>
      <c r="BC88" s="42">
        <v>1</v>
      </c>
      <c r="BD88" s="42">
        <v>0</v>
      </c>
      <c r="BE88" s="42">
        <v>0</v>
      </c>
      <c r="BF88" s="42" t="s">
        <v>3</v>
      </c>
      <c r="BG88" s="42" t="s">
        <v>3</v>
      </c>
      <c r="BH88" s="42" t="s">
        <v>3</v>
      </c>
      <c r="BI88" s="42" t="s">
        <v>3</v>
      </c>
      <c r="BJ88" s="42" t="s">
        <v>3</v>
      </c>
      <c r="BK88" s="42" t="s">
        <v>3</v>
      </c>
      <c r="BL88" s="42" t="s">
        <v>3</v>
      </c>
      <c r="BM88" s="124" t="s">
        <v>3</v>
      </c>
      <c r="BN88" s="124" t="s">
        <v>3</v>
      </c>
      <c r="BO88" s="124" t="s">
        <v>3</v>
      </c>
      <c r="BP88" s="124" t="s">
        <v>3</v>
      </c>
      <c r="BQ88" s="124" t="s">
        <v>3</v>
      </c>
      <c r="BR88" s="124" t="s">
        <v>3</v>
      </c>
      <c r="BS88" s="124" t="s">
        <v>3</v>
      </c>
      <c r="BT88" s="124" t="s">
        <v>3</v>
      </c>
      <c r="BU88" s="42" t="s">
        <v>3</v>
      </c>
      <c r="BV88" s="42" t="s">
        <v>1045</v>
      </c>
      <c r="BW88" s="42">
        <v>0</v>
      </c>
      <c r="BX88" s="42">
        <v>1</v>
      </c>
      <c r="BY88" s="42">
        <v>0</v>
      </c>
      <c r="BZ88" s="42">
        <v>0</v>
      </c>
      <c r="CA88" s="42">
        <v>0</v>
      </c>
      <c r="CB88" s="42" t="s">
        <v>2665</v>
      </c>
      <c r="CC88" s="42">
        <v>0</v>
      </c>
      <c r="CD88" s="42">
        <v>1</v>
      </c>
      <c r="CE88" s="42">
        <v>0</v>
      </c>
      <c r="CF88" s="42">
        <v>0</v>
      </c>
      <c r="CG88" s="42">
        <v>0</v>
      </c>
      <c r="CH88" s="42">
        <v>0</v>
      </c>
      <c r="CI88" s="42">
        <v>0</v>
      </c>
      <c r="CJ88" s="42">
        <v>0</v>
      </c>
      <c r="CK88" s="42">
        <v>0</v>
      </c>
      <c r="CL88" s="42">
        <v>0</v>
      </c>
      <c r="CM88" s="42">
        <v>0</v>
      </c>
      <c r="CN88" s="42" t="s">
        <v>3</v>
      </c>
      <c r="CO88" s="43" t="s">
        <v>62</v>
      </c>
      <c r="CP88" s="42" t="s">
        <v>3</v>
      </c>
      <c r="CQ88" s="42" t="s">
        <v>3</v>
      </c>
      <c r="CR88" s="42" t="s">
        <v>3</v>
      </c>
      <c r="CS88" s="42" t="s">
        <v>3</v>
      </c>
      <c r="CT88" s="42" t="s">
        <v>3</v>
      </c>
      <c r="CU88" s="42" t="s">
        <v>3</v>
      </c>
      <c r="CV88" s="42" t="s">
        <v>3</v>
      </c>
      <c r="CW88" s="42" t="s">
        <v>3</v>
      </c>
      <c r="CX88" s="42" t="s">
        <v>3</v>
      </c>
      <c r="CY88" s="42" t="s">
        <v>3</v>
      </c>
      <c r="CZ88" s="42" t="s">
        <v>3</v>
      </c>
      <c r="DA88" s="42" t="s">
        <v>3</v>
      </c>
      <c r="DB88" s="42" t="s">
        <v>3</v>
      </c>
      <c r="DC88" s="42" t="s">
        <v>3</v>
      </c>
      <c r="DD88" s="42" t="s">
        <v>3</v>
      </c>
      <c r="DE88" s="42" t="s">
        <v>3</v>
      </c>
      <c r="DF88" s="42" t="s">
        <v>3</v>
      </c>
      <c r="DG88" s="42" t="s">
        <v>3</v>
      </c>
      <c r="DH88" s="42" t="s">
        <v>3</v>
      </c>
      <c r="DI88" s="42" t="s">
        <v>3</v>
      </c>
      <c r="DJ88" s="42" t="s">
        <v>3</v>
      </c>
      <c r="DK88" s="42" t="s">
        <v>3</v>
      </c>
      <c r="DL88" s="42" t="s">
        <v>3</v>
      </c>
      <c r="DM88" s="42" t="s">
        <v>3</v>
      </c>
      <c r="DN88" s="42" t="s">
        <v>3</v>
      </c>
    </row>
    <row r="89" spans="1:118" x14ac:dyDescent="0.35">
      <c r="A89" s="51" t="s">
        <v>2792</v>
      </c>
      <c r="B89" s="51">
        <v>7</v>
      </c>
      <c r="C89" s="42" t="s">
        <v>46</v>
      </c>
      <c r="D89" s="42" t="s">
        <v>47</v>
      </c>
      <c r="E89" s="42" t="s">
        <v>48</v>
      </c>
      <c r="F89" s="43" t="s">
        <v>14</v>
      </c>
      <c r="G89" s="42" t="s">
        <v>15</v>
      </c>
      <c r="H89" s="49" t="s">
        <v>3</v>
      </c>
      <c r="I89" s="42" t="s">
        <v>3</v>
      </c>
      <c r="J89" s="42" t="s">
        <v>3</v>
      </c>
      <c r="K89" s="42" t="s">
        <v>3</v>
      </c>
      <c r="L89" s="42" t="s">
        <v>3</v>
      </c>
      <c r="M89" s="42" t="s">
        <v>3</v>
      </c>
      <c r="N89" s="42" t="s">
        <v>3</v>
      </c>
      <c r="O89" s="42" t="s">
        <v>3</v>
      </c>
      <c r="P89" s="42" t="s">
        <v>3</v>
      </c>
      <c r="Q89" s="42" t="s">
        <v>3</v>
      </c>
      <c r="R89" s="42" t="s">
        <v>3</v>
      </c>
      <c r="S89" s="42" t="s">
        <v>3</v>
      </c>
      <c r="T89" s="42" t="s">
        <v>3</v>
      </c>
      <c r="U89" s="42" t="s">
        <v>3</v>
      </c>
      <c r="V89" s="42" t="s">
        <v>3</v>
      </c>
      <c r="W89" s="42" t="s">
        <v>3</v>
      </c>
      <c r="X89" s="42" t="s">
        <v>3</v>
      </c>
      <c r="Y89" s="42" t="s">
        <v>3</v>
      </c>
      <c r="Z89" s="42" t="s">
        <v>3</v>
      </c>
      <c r="AA89" s="42" t="s">
        <v>3</v>
      </c>
      <c r="AB89" s="42" t="s">
        <v>3</v>
      </c>
      <c r="AC89" s="42" t="s">
        <v>3</v>
      </c>
      <c r="AD89" s="42" t="s">
        <v>3</v>
      </c>
      <c r="AE89" s="42" t="s">
        <v>3</v>
      </c>
      <c r="AF89" s="42" t="s">
        <v>3</v>
      </c>
      <c r="AG89" s="42" t="s">
        <v>3</v>
      </c>
      <c r="AH89" s="42" t="s">
        <v>3</v>
      </c>
      <c r="AI89" s="43" t="s">
        <v>62</v>
      </c>
      <c r="AJ89" s="43" t="s">
        <v>62</v>
      </c>
      <c r="AK89" s="43" t="s">
        <v>62</v>
      </c>
      <c r="AL89" s="43" t="s">
        <v>62</v>
      </c>
      <c r="AM89" s="138" t="s">
        <v>62</v>
      </c>
      <c r="AN89" s="42" t="s">
        <v>3</v>
      </c>
      <c r="AO89" s="42" t="s">
        <v>3</v>
      </c>
      <c r="AP89" s="42" t="s">
        <v>3</v>
      </c>
      <c r="AQ89" s="42" t="s">
        <v>3</v>
      </c>
      <c r="AR89" s="42" t="s">
        <v>3</v>
      </c>
      <c r="AS89" s="42" t="s">
        <v>3</v>
      </c>
      <c r="AT89" s="42" t="s">
        <v>3</v>
      </c>
      <c r="AU89" s="42" t="s">
        <v>3</v>
      </c>
      <c r="AV89" s="42" t="s">
        <v>3</v>
      </c>
      <c r="AW89" s="42" t="s">
        <v>3</v>
      </c>
      <c r="AX89" s="42" t="s">
        <v>3</v>
      </c>
      <c r="AY89" s="42" t="s">
        <v>3</v>
      </c>
      <c r="AZ89" s="42" t="s">
        <v>3</v>
      </c>
      <c r="BA89" s="42" t="s">
        <v>3</v>
      </c>
      <c r="BB89" s="42" t="s">
        <v>3</v>
      </c>
      <c r="BC89" s="42" t="s">
        <v>3</v>
      </c>
      <c r="BD89" s="42" t="s">
        <v>3</v>
      </c>
      <c r="BE89" s="42" t="s">
        <v>3</v>
      </c>
      <c r="BF89" s="42" t="s">
        <v>3</v>
      </c>
      <c r="BG89" s="42" t="s">
        <v>3</v>
      </c>
      <c r="BH89" s="42" t="s">
        <v>3</v>
      </c>
      <c r="BI89" s="42" t="s">
        <v>3</v>
      </c>
      <c r="BJ89" s="42" t="s">
        <v>3</v>
      </c>
      <c r="BK89" s="42" t="s">
        <v>3</v>
      </c>
      <c r="BL89" s="42" t="s">
        <v>3</v>
      </c>
      <c r="BM89" s="124" t="s">
        <v>3</v>
      </c>
      <c r="BN89" s="124" t="s">
        <v>3</v>
      </c>
      <c r="BO89" s="124" t="s">
        <v>3</v>
      </c>
      <c r="BP89" s="124" t="s">
        <v>3</v>
      </c>
      <c r="BQ89" s="124" t="s">
        <v>3</v>
      </c>
      <c r="BR89" s="124" t="s">
        <v>3</v>
      </c>
      <c r="BS89" s="124" t="s">
        <v>3</v>
      </c>
      <c r="BT89" s="124" t="s">
        <v>3</v>
      </c>
      <c r="BU89" s="42" t="s">
        <v>3</v>
      </c>
      <c r="BV89" s="42" t="s">
        <v>3</v>
      </c>
      <c r="BW89" s="42" t="s">
        <v>3</v>
      </c>
      <c r="BX89" s="42" t="s">
        <v>3</v>
      </c>
      <c r="BY89" s="42" t="s">
        <v>3</v>
      </c>
      <c r="BZ89" s="42" t="s">
        <v>3</v>
      </c>
      <c r="CA89" s="42" t="s">
        <v>3</v>
      </c>
      <c r="CB89" s="42" t="s">
        <v>3</v>
      </c>
      <c r="CC89" s="42" t="s">
        <v>3</v>
      </c>
      <c r="CD89" s="42" t="s">
        <v>3</v>
      </c>
      <c r="CE89" s="42" t="s">
        <v>3</v>
      </c>
      <c r="CF89" s="42" t="s">
        <v>3</v>
      </c>
      <c r="CG89" s="42" t="s">
        <v>3</v>
      </c>
      <c r="CH89" s="42" t="s">
        <v>3</v>
      </c>
      <c r="CI89" s="42" t="s">
        <v>3</v>
      </c>
      <c r="CJ89" s="42" t="s">
        <v>3</v>
      </c>
      <c r="CK89" s="42" t="s">
        <v>3</v>
      </c>
      <c r="CL89" s="42" t="s">
        <v>3</v>
      </c>
      <c r="CM89" s="42" t="s">
        <v>3</v>
      </c>
      <c r="CN89" s="42" t="s">
        <v>3</v>
      </c>
      <c r="CO89" s="43">
        <v>1500</v>
      </c>
      <c r="CP89" s="42" t="s">
        <v>17</v>
      </c>
      <c r="CQ89" s="42" t="s">
        <v>3</v>
      </c>
      <c r="CR89" s="42" t="s">
        <v>3</v>
      </c>
      <c r="CS89" s="42" t="s">
        <v>3</v>
      </c>
      <c r="CT89" s="42" t="s">
        <v>3</v>
      </c>
      <c r="CU89" s="42" t="s">
        <v>3</v>
      </c>
      <c r="CV89" s="42" t="s">
        <v>3</v>
      </c>
      <c r="CW89" s="42" t="s">
        <v>3</v>
      </c>
      <c r="CX89" s="42" t="s">
        <v>3</v>
      </c>
      <c r="CY89" s="42" t="s">
        <v>3</v>
      </c>
      <c r="CZ89" s="42" t="s">
        <v>3</v>
      </c>
      <c r="DA89" s="42" t="s">
        <v>3</v>
      </c>
      <c r="DB89" s="42" t="s">
        <v>3</v>
      </c>
      <c r="DC89" s="42" t="s">
        <v>3</v>
      </c>
      <c r="DD89" s="42" t="s">
        <v>3</v>
      </c>
      <c r="DE89" s="42" t="s">
        <v>3</v>
      </c>
      <c r="DF89" s="42" t="s">
        <v>3</v>
      </c>
      <c r="DG89" s="42" t="s">
        <v>3</v>
      </c>
      <c r="DH89" s="42" t="s">
        <v>3</v>
      </c>
      <c r="DI89" s="42" t="s">
        <v>3</v>
      </c>
      <c r="DJ89" s="42" t="s">
        <v>3</v>
      </c>
      <c r="DK89" s="42" t="s">
        <v>3</v>
      </c>
      <c r="DL89" s="42" t="s">
        <v>3</v>
      </c>
      <c r="DM89" s="42" t="s">
        <v>3</v>
      </c>
      <c r="DN89" s="42" t="s">
        <v>1046</v>
      </c>
    </row>
    <row r="90" spans="1:118" x14ac:dyDescent="0.35">
      <c r="A90" s="51" t="s">
        <v>2802</v>
      </c>
      <c r="B90" s="51">
        <v>7</v>
      </c>
      <c r="C90" s="42" t="s">
        <v>46</v>
      </c>
      <c r="D90" s="42" t="s">
        <v>47</v>
      </c>
      <c r="E90" s="42" t="s">
        <v>48</v>
      </c>
      <c r="F90" s="43" t="s">
        <v>727</v>
      </c>
      <c r="G90" s="42" t="s">
        <v>15</v>
      </c>
      <c r="H90" s="49" t="s">
        <v>947</v>
      </c>
      <c r="I90" s="42">
        <v>0</v>
      </c>
      <c r="J90" s="42">
        <v>1</v>
      </c>
      <c r="K90" s="42">
        <v>0</v>
      </c>
      <c r="L90" s="42">
        <v>0</v>
      </c>
      <c r="M90" s="42">
        <v>0</v>
      </c>
      <c r="N90" s="42">
        <v>1</v>
      </c>
      <c r="O90" s="42">
        <v>0</v>
      </c>
      <c r="P90" s="42">
        <v>0</v>
      </c>
      <c r="Q90" s="42" t="s">
        <v>3</v>
      </c>
      <c r="R90" s="42" t="s">
        <v>3</v>
      </c>
      <c r="S90" s="42" t="s">
        <v>3</v>
      </c>
      <c r="T90" s="42" t="s">
        <v>3</v>
      </c>
      <c r="U90" s="42" t="s">
        <v>3</v>
      </c>
      <c r="V90" s="42" t="s">
        <v>3</v>
      </c>
      <c r="W90" s="42" t="s">
        <v>3</v>
      </c>
      <c r="X90" s="42" t="s">
        <v>3</v>
      </c>
      <c r="Y90" s="42" t="s">
        <v>3</v>
      </c>
      <c r="Z90" s="42" t="s">
        <v>3</v>
      </c>
      <c r="AA90" s="42" t="s">
        <v>3</v>
      </c>
      <c r="AB90" s="42" t="s">
        <v>3</v>
      </c>
      <c r="AC90" s="42" t="s">
        <v>3</v>
      </c>
      <c r="AD90" s="42" t="s">
        <v>3</v>
      </c>
      <c r="AE90" s="42" t="s">
        <v>3</v>
      </c>
      <c r="AF90" s="42" t="s">
        <v>3</v>
      </c>
      <c r="AG90" s="42" t="s">
        <v>3</v>
      </c>
      <c r="AH90" s="42" t="s">
        <v>3</v>
      </c>
      <c r="AI90" s="43" t="s">
        <v>62</v>
      </c>
      <c r="AJ90" s="43">
        <v>25</v>
      </c>
      <c r="AK90" s="43" t="s">
        <v>62</v>
      </c>
      <c r="AL90" s="43" t="s">
        <v>62</v>
      </c>
      <c r="AM90" s="138" t="s">
        <v>62</v>
      </c>
      <c r="AN90" s="42" t="s">
        <v>33</v>
      </c>
      <c r="AO90" s="42" t="s">
        <v>970</v>
      </c>
      <c r="AP90" s="42">
        <v>0</v>
      </c>
      <c r="AQ90" s="42">
        <v>1</v>
      </c>
      <c r="AR90" s="42">
        <v>0</v>
      </c>
      <c r="AS90" s="42">
        <v>0</v>
      </c>
      <c r="AT90" s="42">
        <v>0</v>
      </c>
      <c r="AU90" s="42" t="s">
        <v>1008</v>
      </c>
      <c r="AV90" s="42">
        <v>0</v>
      </c>
      <c r="AW90" s="42">
        <v>0</v>
      </c>
      <c r="AX90" s="42">
        <v>0</v>
      </c>
      <c r="AY90" s="42">
        <v>0</v>
      </c>
      <c r="AZ90" s="42">
        <v>0</v>
      </c>
      <c r="BA90" s="42">
        <v>0</v>
      </c>
      <c r="BB90" s="42">
        <v>0</v>
      </c>
      <c r="BC90" s="42">
        <v>1</v>
      </c>
      <c r="BD90" s="42">
        <v>0</v>
      </c>
      <c r="BE90" s="42">
        <v>0</v>
      </c>
      <c r="BF90" s="42" t="s">
        <v>3</v>
      </c>
      <c r="BG90" s="42" t="s">
        <v>3</v>
      </c>
      <c r="BH90" s="42" t="s">
        <v>3</v>
      </c>
      <c r="BI90" s="42" t="s">
        <v>3</v>
      </c>
      <c r="BJ90" s="42" t="s">
        <v>3</v>
      </c>
      <c r="BK90" s="42" t="s">
        <v>3</v>
      </c>
      <c r="BL90" s="42" t="s">
        <v>3</v>
      </c>
      <c r="BM90" s="124" t="s">
        <v>3</v>
      </c>
      <c r="BN90" s="124" t="s">
        <v>3</v>
      </c>
      <c r="BO90" s="124" t="s">
        <v>3</v>
      </c>
      <c r="BP90" s="124" t="s">
        <v>3</v>
      </c>
      <c r="BQ90" s="124" t="s">
        <v>3</v>
      </c>
      <c r="BR90" s="124" t="s">
        <v>3</v>
      </c>
      <c r="BS90" s="124" t="s">
        <v>3</v>
      </c>
      <c r="BT90" s="124" t="s">
        <v>3</v>
      </c>
      <c r="BU90" s="42" t="s">
        <v>3</v>
      </c>
      <c r="BV90" s="42" t="s">
        <v>1046</v>
      </c>
      <c r="BW90" s="42" t="s">
        <v>3</v>
      </c>
      <c r="BX90" s="42" t="s">
        <v>3</v>
      </c>
      <c r="BY90" s="42" t="s">
        <v>3</v>
      </c>
      <c r="BZ90" s="42" t="s">
        <v>3</v>
      </c>
      <c r="CA90" s="42" t="s">
        <v>3</v>
      </c>
      <c r="CB90" s="42" t="s">
        <v>3</v>
      </c>
      <c r="CC90" s="42" t="s">
        <v>3</v>
      </c>
      <c r="CD90" s="42" t="s">
        <v>3</v>
      </c>
      <c r="CE90" s="42" t="s">
        <v>3</v>
      </c>
      <c r="CF90" s="42" t="s">
        <v>3</v>
      </c>
      <c r="CG90" s="42" t="s">
        <v>3</v>
      </c>
      <c r="CH90" s="42" t="s">
        <v>3</v>
      </c>
      <c r="CI90" s="42" t="s">
        <v>3</v>
      </c>
      <c r="CJ90" s="42" t="s">
        <v>3</v>
      </c>
      <c r="CK90" s="42" t="s">
        <v>3</v>
      </c>
      <c r="CL90" s="42" t="s">
        <v>3</v>
      </c>
      <c r="CM90" s="42" t="s">
        <v>3</v>
      </c>
      <c r="CN90" s="42" t="s">
        <v>3</v>
      </c>
      <c r="CO90" s="43" t="s">
        <v>62</v>
      </c>
      <c r="CP90" s="42" t="s">
        <v>3</v>
      </c>
      <c r="CQ90" s="42" t="s">
        <v>3</v>
      </c>
      <c r="CR90" s="42" t="s">
        <v>3</v>
      </c>
      <c r="CS90" s="42" t="s">
        <v>3</v>
      </c>
      <c r="CT90" s="42" t="s">
        <v>3</v>
      </c>
      <c r="CU90" s="42" t="s">
        <v>3</v>
      </c>
      <c r="CV90" s="42" t="s">
        <v>3</v>
      </c>
      <c r="CW90" s="42" t="s">
        <v>3</v>
      </c>
      <c r="CX90" s="42" t="s">
        <v>3</v>
      </c>
      <c r="CY90" s="42" t="s">
        <v>3</v>
      </c>
      <c r="CZ90" s="42" t="s">
        <v>3</v>
      </c>
      <c r="DA90" s="42" t="s">
        <v>3</v>
      </c>
      <c r="DB90" s="42" t="s">
        <v>3</v>
      </c>
      <c r="DC90" s="42" t="s">
        <v>3</v>
      </c>
      <c r="DD90" s="42" t="s">
        <v>3</v>
      </c>
      <c r="DE90" s="42" t="s">
        <v>3</v>
      </c>
      <c r="DF90" s="42" t="s">
        <v>3</v>
      </c>
      <c r="DG90" s="42" t="s">
        <v>3</v>
      </c>
      <c r="DH90" s="42" t="s">
        <v>3</v>
      </c>
      <c r="DI90" s="42" t="s">
        <v>3</v>
      </c>
      <c r="DJ90" s="42" t="s">
        <v>3</v>
      </c>
      <c r="DK90" s="42" t="s">
        <v>3</v>
      </c>
      <c r="DL90" s="42" t="s">
        <v>3</v>
      </c>
      <c r="DM90" s="42" t="s">
        <v>3</v>
      </c>
      <c r="DN90" s="42" t="s">
        <v>3</v>
      </c>
    </row>
    <row r="91" spans="1:118" x14ac:dyDescent="0.35">
      <c r="A91" s="51" t="s">
        <v>2808</v>
      </c>
      <c r="B91" s="51">
        <v>7</v>
      </c>
      <c r="C91" s="42" t="s">
        <v>46</v>
      </c>
      <c r="D91" s="42" t="s">
        <v>47</v>
      </c>
      <c r="E91" s="42" t="s">
        <v>48</v>
      </c>
      <c r="F91" s="43" t="s">
        <v>727</v>
      </c>
      <c r="G91" s="42" t="s">
        <v>15</v>
      </c>
      <c r="H91" s="49" t="s">
        <v>947</v>
      </c>
      <c r="I91" s="42">
        <v>0</v>
      </c>
      <c r="J91" s="42">
        <v>1</v>
      </c>
      <c r="K91" s="42">
        <v>0</v>
      </c>
      <c r="L91" s="42">
        <v>0</v>
      </c>
      <c r="M91" s="42">
        <v>0</v>
      </c>
      <c r="N91" s="42">
        <v>1</v>
      </c>
      <c r="O91" s="42">
        <v>0</v>
      </c>
      <c r="P91" s="42">
        <v>0</v>
      </c>
      <c r="Q91" s="42" t="s">
        <v>3</v>
      </c>
      <c r="R91" s="42" t="s">
        <v>3</v>
      </c>
      <c r="S91" s="42" t="s">
        <v>3</v>
      </c>
      <c r="T91" s="42" t="s">
        <v>3</v>
      </c>
      <c r="U91" s="42" t="s">
        <v>3</v>
      </c>
      <c r="V91" s="42" t="s">
        <v>3</v>
      </c>
      <c r="W91" s="42" t="s">
        <v>3</v>
      </c>
      <c r="X91" s="42" t="s">
        <v>3</v>
      </c>
      <c r="Y91" s="42" t="s">
        <v>3</v>
      </c>
      <c r="Z91" s="42" t="s">
        <v>3</v>
      </c>
      <c r="AA91" s="42" t="s">
        <v>3</v>
      </c>
      <c r="AB91" s="42" t="s">
        <v>3</v>
      </c>
      <c r="AC91" s="42" t="s">
        <v>3</v>
      </c>
      <c r="AD91" s="42" t="s">
        <v>3</v>
      </c>
      <c r="AE91" s="42" t="s">
        <v>3</v>
      </c>
      <c r="AF91" s="42" t="s">
        <v>3</v>
      </c>
      <c r="AG91" s="42" t="s">
        <v>3</v>
      </c>
      <c r="AH91" s="42" t="s">
        <v>3</v>
      </c>
      <c r="AI91" s="43" t="s">
        <v>62</v>
      </c>
      <c r="AJ91" s="43">
        <v>20</v>
      </c>
      <c r="AK91" s="43" t="s">
        <v>62</v>
      </c>
      <c r="AL91" s="43" t="s">
        <v>62</v>
      </c>
      <c r="AM91" s="138" t="s">
        <v>62</v>
      </c>
      <c r="AN91" s="42" t="s">
        <v>33</v>
      </c>
      <c r="AO91" s="42" t="s">
        <v>970</v>
      </c>
      <c r="AP91" s="42">
        <v>0</v>
      </c>
      <c r="AQ91" s="42">
        <v>1</v>
      </c>
      <c r="AR91" s="42">
        <v>0</v>
      </c>
      <c r="AS91" s="42">
        <v>0</v>
      </c>
      <c r="AT91" s="42">
        <v>0</v>
      </c>
      <c r="AU91" s="42" t="s">
        <v>1008</v>
      </c>
      <c r="AV91" s="42">
        <v>0</v>
      </c>
      <c r="AW91" s="42">
        <v>0</v>
      </c>
      <c r="AX91" s="42">
        <v>0</v>
      </c>
      <c r="AY91" s="42">
        <v>0</v>
      </c>
      <c r="AZ91" s="42">
        <v>0</v>
      </c>
      <c r="BA91" s="42">
        <v>0</v>
      </c>
      <c r="BB91" s="42">
        <v>0</v>
      </c>
      <c r="BC91" s="42">
        <v>1</v>
      </c>
      <c r="BD91" s="42">
        <v>0</v>
      </c>
      <c r="BE91" s="42">
        <v>0</v>
      </c>
      <c r="BF91" s="42" t="s">
        <v>3</v>
      </c>
      <c r="BG91" s="42" t="s">
        <v>3</v>
      </c>
      <c r="BH91" s="42" t="s">
        <v>3</v>
      </c>
      <c r="BI91" s="42" t="s">
        <v>3</v>
      </c>
      <c r="BJ91" s="42" t="s">
        <v>3</v>
      </c>
      <c r="BK91" s="42" t="s">
        <v>3</v>
      </c>
      <c r="BL91" s="42" t="s">
        <v>3</v>
      </c>
      <c r="BM91" s="124" t="s">
        <v>3</v>
      </c>
      <c r="BN91" s="124" t="s">
        <v>3</v>
      </c>
      <c r="BO91" s="124" t="s">
        <v>3</v>
      </c>
      <c r="BP91" s="124" t="s">
        <v>3</v>
      </c>
      <c r="BQ91" s="124" t="s">
        <v>3</v>
      </c>
      <c r="BR91" s="124" t="s">
        <v>3</v>
      </c>
      <c r="BS91" s="124" t="s">
        <v>3</v>
      </c>
      <c r="BT91" s="124" t="s">
        <v>3</v>
      </c>
      <c r="BU91" s="42" t="s">
        <v>3</v>
      </c>
      <c r="BV91" s="42" t="s">
        <v>1045</v>
      </c>
      <c r="BW91" s="42">
        <v>0</v>
      </c>
      <c r="BX91" s="42">
        <v>1</v>
      </c>
      <c r="BY91" s="42">
        <v>0</v>
      </c>
      <c r="BZ91" s="42">
        <v>0</v>
      </c>
      <c r="CA91" s="42">
        <v>0</v>
      </c>
      <c r="CB91" s="42" t="s">
        <v>2734</v>
      </c>
      <c r="CC91" s="42">
        <v>0</v>
      </c>
      <c r="CD91" s="42">
        <v>0</v>
      </c>
      <c r="CE91" s="42">
        <v>0</v>
      </c>
      <c r="CF91" s="42">
        <v>0</v>
      </c>
      <c r="CG91" s="42">
        <v>0</v>
      </c>
      <c r="CH91" s="42">
        <v>0</v>
      </c>
      <c r="CI91" s="42">
        <v>0</v>
      </c>
      <c r="CJ91" s="42">
        <v>0</v>
      </c>
      <c r="CK91" s="42">
        <v>1</v>
      </c>
      <c r="CL91" s="42">
        <v>0</v>
      </c>
      <c r="CM91" s="42">
        <v>0</v>
      </c>
      <c r="CN91" s="42" t="s">
        <v>3</v>
      </c>
      <c r="CO91" s="43" t="s">
        <v>62</v>
      </c>
      <c r="CP91" s="42" t="s">
        <v>3</v>
      </c>
      <c r="CQ91" s="42" t="s">
        <v>3</v>
      </c>
      <c r="CR91" s="42" t="s">
        <v>3</v>
      </c>
      <c r="CS91" s="42" t="s">
        <v>3</v>
      </c>
      <c r="CT91" s="42" t="s">
        <v>3</v>
      </c>
      <c r="CU91" s="42" t="s">
        <v>3</v>
      </c>
      <c r="CV91" s="42" t="s">
        <v>3</v>
      </c>
      <c r="CW91" s="42" t="s">
        <v>3</v>
      </c>
      <c r="CX91" s="42" t="s">
        <v>3</v>
      </c>
      <c r="CY91" s="42" t="s">
        <v>3</v>
      </c>
      <c r="CZ91" s="42" t="s">
        <v>3</v>
      </c>
      <c r="DA91" s="42" t="s">
        <v>3</v>
      </c>
      <c r="DB91" s="42" t="s">
        <v>3</v>
      </c>
      <c r="DC91" s="42" t="s">
        <v>3</v>
      </c>
      <c r="DD91" s="42" t="s">
        <v>3</v>
      </c>
      <c r="DE91" s="42" t="s">
        <v>3</v>
      </c>
      <c r="DF91" s="42" t="s">
        <v>3</v>
      </c>
      <c r="DG91" s="42" t="s">
        <v>3</v>
      </c>
      <c r="DH91" s="42" t="s">
        <v>3</v>
      </c>
      <c r="DI91" s="42" t="s">
        <v>3</v>
      </c>
      <c r="DJ91" s="42" t="s">
        <v>3</v>
      </c>
      <c r="DK91" s="42" t="s">
        <v>3</v>
      </c>
      <c r="DL91" s="42" t="s">
        <v>3</v>
      </c>
      <c r="DM91" s="42" t="s">
        <v>3</v>
      </c>
      <c r="DN91" s="42" t="s">
        <v>3</v>
      </c>
    </row>
    <row r="92" spans="1:118" x14ac:dyDescent="0.35">
      <c r="A92" s="51" t="s">
        <v>2813</v>
      </c>
      <c r="B92" s="51">
        <v>7</v>
      </c>
      <c r="C92" s="42" t="s">
        <v>46</v>
      </c>
      <c r="D92" s="42" t="s">
        <v>47</v>
      </c>
      <c r="E92" s="42" t="s">
        <v>48</v>
      </c>
      <c r="F92" s="43" t="s">
        <v>727</v>
      </c>
      <c r="G92" s="42" t="s">
        <v>15</v>
      </c>
      <c r="H92" s="49" t="s">
        <v>947</v>
      </c>
      <c r="I92" s="42">
        <v>0</v>
      </c>
      <c r="J92" s="42">
        <v>1</v>
      </c>
      <c r="K92" s="42">
        <v>0</v>
      </c>
      <c r="L92" s="42">
        <v>0</v>
      </c>
      <c r="M92" s="42">
        <v>0</v>
      </c>
      <c r="N92" s="42">
        <v>1</v>
      </c>
      <c r="O92" s="42">
        <v>0</v>
      </c>
      <c r="P92" s="42">
        <v>0</v>
      </c>
      <c r="Q92" s="42" t="s">
        <v>3</v>
      </c>
      <c r="R92" s="42" t="s">
        <v>3</v>
      </c>
      <c r="S92" s="42" t="s">
        <v>3</v>
      </c>
      <c r="T92" s="42" t="s">
        <v>3</v>
      </c>
      <c r="U92" s="42" t="s">
        <v>3</v>
      </c>
      <c r="V92" s="42" t="s">
        <v>3</v>
      </c>
      <c r="W92" s="42" t="s">
        <v>3</v>
      </c>
      <c r="X92" s="42" t="s">
        <v>3</v>
      </c>
      <c r="Y92" s="42" t="s">
        <v>3</v>
      </c>
      <c r="Z92" s="42" t="s">
        <v>3</v>
      </c>
      <c r="AA92" s="42" t="s">
        <v>3</v>
      </c>
      <c r="AB92" s="42" t="s">
        <v>3</v>
      </c>
      <c r="AC92" s="42" t="s">
        <v>3</v>
      </c>
      <c r="AD92" s="42" t="s">
        <v>3</v>
      </c>
      <c r="AE92" s="42" t="s">
        <v>3</v>
      </c>
      <c r="AF92" s="42" t="s">
        <v>3</v>
      </c>
      <c r="AG92" s="42" t="s">
        <v>3</v>
      </c>
      <c r="AH92" s="42" t="s">
        <v>3</v>
      </c>
      <c r="AI92" s="43" t="s">
        <v>62</v>
      </c>
      <c r="AJ92" s="43">
        <v>25</v>
      </c>
      <c r="AK92" s="43" t="s">
        <v>62</v>
      </c>
      <c r="AL92" s="43" t="s">
        <v>62</v>
      </c>
      <c r="AM92" s="138" t="s">
        <v>62</v>
      </c>
      <c r="AN92" s="42" t="s">
        <v>33</v>
      </c>
      <c r="AO92" s="42" t="s">
        <v>970</v>
      </c>
      <c r="AP92" s="42">
        <v>0</v>
      </c>
      <c r="AQ92" s="42">
        <v>1</v>
      </c>
      <c r="AR92" s="42">
        <v>0</v>
      </c>
      <c r="AS92" s="42">
        <v>0</v>
      </c>
      <c r="AT92" s="42">
        <v>0</v>
      </c>
      <c r="AU92" s="42" t="s">
        <v>2665</v>
      </c>
      <c r="AV92" s="42">
        <v>0</v>
      </c>
      <c r="AW92" s="42">
        <v>1</v>
      </c>
      <c r="AX92" s="42">
        <v>0</v>
      </c>
      <c r="AY92" s="42">
        <v>0</v>
      </c>
      <c r="AZ92" s="42">
        <v>0</v>
      </c>
      <c r="BA92" s="42">
        <v>0</v>
      </c>
      <c r="BB92" s="42">
        <v>0</v>
      </c>
      <c r="BC92" s="42">
        <v>0</v>
      </c>
      <c r="BD92" s="42">
        <v>0</v>
      </c>
      <c r="BE92" s="42">
        <v>0</v>
      </c>
      <c r="BF92" s="42" t="s">
        <v>3</v>
      </c>
      <c r="BG92" s="42" t="s">
        <v>3</v>
      </c>
      <c r="BH92" s="42" t="s">
        <v>3</v>
      </c>
      <c r="BI92" s="42" t="s">
        <v>3</v>
      </c>
      <c r="BJ92" s="42" t="s">
        <v>3</v>
      </c>
      <c r="BK92" s="42" t="s">
        <v>3</v>
      </c>
      <c r="BL92" s="42" t="s">
        <v>3</v>
      </c>
      <c r="BM92" s="124" t="s">
        <v>3</v>
      </c>
      <c r="BN92" s="124" t="s">
        <v>3</v>
      </c>
      <c r="BO92" s="124" t="s">
        <v>3</v>
      </c>
      <c r="BP92" s="124" t="s">
        <v>3</v>
      </c>
      <c r="BQ92" s="124" t="s">
        <v>3</v>
      </c>
      <c r="BR92" s="124" t="s">
        <v>3</v>
      </c>
      <c r="BS92" s="124" t="s">
        <v>3</v>
      </c>
      <c r="BT92" s="124" t="s">
        <v>3</v>
      </c>
      <c r="BU92" s="42" t="s">
        <v>3</v>
      </c>
      <c r="BV92" s="42" t="s">
        <v>1046</v>
      </c>
      <c r="BW92" s="42" t="s">
        <v>3</v>
      </c>
      <c r="BX92" s="42" t="s">
        <v>3</v>
      </c>
      <c r="BY92" s="42" t="s">
        <v>3</v>
      </c>
      <c r="BZ92" s="42" t="s">
        <v>3</v>
      </c>
      <c r="CA92" s="42" t="s">
        <v>3</v>
      </c>
      <c r="CB92" s="42" t="s">
        <v>3</v>
      </c>
      <c r="CC92" s="42" t="s">
        <v>3</v>
      </c>
      <c r="CD92" s="42" t="s">
        <v>3</v>
      </c>
      <c r="CE92" s="42" t="s">
        <v>3</v>
      </c>
      <c r="CF92" s="42" t="s">
        <v>3</v>
      </c>
      <c r="CG92" s="42" t="s">
        <v>3</v>
      </c>
      <c r="CH92" s="42" t="s">
        <v>3</v>
      </c>
      <c r="CI92" s="42" t="s">
        <v>3</v>
      </c>
      <c r="CJ92" s="42" t="s">
        <v>3</v>
      </c>
      <c r="CK92" s="42" t="s">
        <v>3</v>
      </c>
      <c r="CL92" s="42" t="s">
        <v>3</v>
      </c>
      <c r="CM92" s="42" t="s">
        <v>3</v>
      </c>
      <c r="CN92" s="42" t="s">
        <v>3</v>
      </c>
      <c r="CO92" s="43" t="s">
        <v>62</v>
      </c>
      <c r="CP92" s="42" t="s">
        <v>3</v>
      </c>
      <c r="CQ92" s="42" t="s">
        <v>3</v>
      </c>
      <c r="CR92" s="42" t="s">
        <v>3</v>
      </c>
      <c r="CS92" s="42" t="s">
        <v>3</v>
      </c>
      <c r="CT92" s="42" t="s">
        <v>3</v>
      </c>
      <c r="CU92" s="42" t="s">
        <v>3</v>
      </c>
      <c r="CV92" s="42" t="s">
        <v>3</v>
      </c>
      <c r="CW92" s="42" t="s">
        <v>3</v>
      </c>
      <c r="CX92" s="42" t="s">
        <v>3</v>
      </c>
      <c r="CY92" s="42" t="s">
        <v>3</v>
      </c>
      <c r="CZ92" s="42" t="s">
        <v>3</v>
      </c>
      <c r="DA92" s="42" t="s">
        <v>3</v>
      </c>
      <c r="DB92" s="42" t="s">
        <v>3</v>
      </c>
      <c r="DC92" s="42" t="s">
        <v>3</v>
      </c>
      <c r="DD92" s="42" t="s">
        <v>3</v>
      </c>
      <c r="DE92" s="42" t="s">
        <v>3</v>
      </c>
      <c r="DF92" s="42" t="s">
        <v>3</v>
      </c>
      <c r="DG92" s="42" t="s">
        <v>3</v>
      </c>
      <c r="DH92" s="42" t="s">
        <v>3</v>
      </c>
      <c r="DI92" s="42" t="s">
        <v>3</v>
      </c>
      <c r="DJ92" s="42" t="s">
        <v>3</v>
      </c>
      <c r="DK92" s="42" t="s">
        <v>3</v>
      </c>
      <c r="DL92" s="42" t="s">
        <v>3</v>
      </c>
      <c r="DM92" s="42" t="s">
        <v>3</v>
      </c>
      <c r="DN92" s="42" t="s">
        <v>3</v>
      </c>
    </row>
    <row r="93" spans="1:118" x14ac:dyDescent="0.35">
      <c r="A93" s="51" t="s">
        <v>2826</v>
      </c>
      <c r="B93" s="51">
        <v>7</v>
      </c>
      <c r="C93" s="42" t="s">
        <v>46</v>
      </c>
      <c r="D93" s="42" t="s">
        <v>47</v>
      </c>
      <c r="E93" s="42" t="s">
        <v>48</v>
      </c>
      <c r="F93" s="43" t="s">
        <v>14</v>
      </c>
      <c r="G93" s="42" t="s">
        <v>15</v>
      </c>
      <c r="H93" s="49" t="s">
        <v>14</v>
      </c>
      <c r="I93" s="42">
        <v>1</v>
      </c>
      <c r="J93" s="42">
        <v>0</v>
      </c>
      <c r="K93" s="42">
        <v>0</v>
      </c>
      <c r="L93" s="42">
        <v>0</v>
      </c>
      <c r="M93" s="42">
        <v>1</v>
      </c>
      <c r="N93" s="42">
        <v>0</v>
      </c>
      <c r="O93" s="42">
        <v>0</v>
      </c>
      <c r="P93" s="42">
        <v>0</v>
      </c>
      <c r="Q93" s="42" t="s">
        <v>3</v>
      </c>
      <c r="R93" s="42" t="s">
        <v>3</v>
      </c>
      <c r="S93" s="42" t="s">
        <v>3</v>
      </c>
      <c r="T93" s="42" t="s">
        <v>3</v>
      </c>
      <c r="U93" s="42" t="s">
        <v>3</v>
      </c>
      <c r="V93" s="42" t="s">
        <v>3</v>
      </c>
      <c r="W93" s="42" t="s">
        <v>3</v>
      </c>
      <c r="X93" s="42" t="s">
        <v>3</v>
      </c>
      <c r="Y93" s="42" t="s">
        <v>3</v>
      </c>
      <c r="Z93" s="42" t="s">
        <v>3</v>
      </c>
      <c r="AA93" s="42" t="s">
        <v>3</v>
      </c>
      <c r="AB93" s="42" t="s">
        <v>3</v>
      </c>
      <c r="AC93" s="42" t="s">
        <v>3</v>
      </c>
      <c r="AD93" s="42" t="s">
        <v>3</v>
      </c>
      <c r="AE93" s="42" t="s">
        <v>3</v>
      </c>
      <c r="AF93" s="42" t="s">
        <v>3</v>
      </c>
      <c r="AG93" s="42" t="s">
        <v>3</v>
      </c>
      <c r="AH93" s="42" t="s">
        <v>3</v>
      </c>
      <c r="AI93" s="43">
        <v>50</v>
      </c>
      <c r="AJ93" s="43" t="s">
        <v>62</v>
      </c>
      <c r="AK93" s="43" t="s">
        <v>62</v>
      </c>
      <c r="AL93" s="43" t="s">
        <v>62</v>
      </c>
      <c r="AM93" s="138" t="s">
        <v>62</v>
      </c>
      <c r="AN93" s="42" t="s">
        <v>17</v>
      </c>
      <c r="AO93" s="42" t="s">
        <v>3</v>
      </c>
      <c r="AP93" s="42" t="s">
        <v>3</v>
      </c>
      <c r="AQ93" s="42" t="s">
        <v>3</v>
      </c>
      <c r="AR93" s="42" t="s">
        <v>3</v>
      </c>
      <c r="AS93" s="42" t="s">
        <v>3</v>
      </c>
      <c r="AT93" s="42" t="s">
        <v>3</v>
      </c>
      <c r="AU93" s="42" t="s">
        <v>3</v>
      </c>
      <c r="AV93" s="42" t="s">
        <v>3</v>
      </c>
      <c r="AW93" s="42" t="s">
        <v>3</v>
      </c>
      <c r="AX93" s="42" t="s">
        <v>3</v>
      </c>
      <c r="AY93" s="42" t="s">
        <v>3</v>
      </c>
      <c r="AZ93" s="42" t="s">
        <v>3</v>
      </c>
      <c r="BA93" s="42" t="s">
        <v>3</v>
      </c>
      <c r="BB93" s="42" t="s">
        <v>3</v>
      </c>
      <c r="BC93" s="42" t="s">
        <v>3</v>
      </c>
      <c r="BD93" s="42" t="s">
        <v>3</v>
      </c>
      <c r="BE93" s="42" t="s">
        <v>3</v>
      </c>
      <c r="BF93" s="42" t="s">
        <v>3</v>
      </c>
      <c r="BG93" s="42" t="s">
        <v>3</v>
      </c>
      <c r="BH93" s="42" t="s">
        <v>3</v>
      </c>
      <c r="BI93" s="42" t="s">
        <v>3</v>
      </c>
      <c r="BJ93" s="42" t="s">
        <v>3</v>
      </c>
      <c r="BK93" s="42" t="s">
        <v>3</v>
      </c>
      <c r="BL93" s="42" t="s">
        <v>3</v>
      </c>
      <c r="BM93" s="124" t="s">
        <v>3</v>
      </c>
      <c r="BN93" s="124" t="s">
        <v>3</v>
      </c>
      <c r="BO93" s="124" t="s">
        <v>3</v>
      </c>
      <c r="BP93" s="124" t="s">
        <v>3</v>
      </c>
      <c r="BQ93" s="124" t="s">
        <v>3</v>
      </c>
      <c r="BR93" s="124" t="s">
        <v>3</v>
      </c>
      <c r="BS93" s="124" t="s">
        <v>3</v>
      </c>
      <c r="BT93" s="124" t="s">
        <v>3</v>
      </c>
      <c r="BU93" s="42" t="s">
        <v>3</v>
      </c>
      <c r="BV93" s="42" t="s">
        <v>1046</v>
      </c>
      <c r="BW93" s="42" t="s">
        <v>3</v>
      </c>
      <c r="BX93" s="42" t="s">
        <v>3</v>
      </c>
      <c r="BY93" s="42" t="s">
        <v>3</v>
      </c>
      <c r="BZ93" s="42" t="s">
        <v>3</v>
      </c>
      <c r="CA93" s="42" t="s">
        <v>3</v>
      </c>
      <c r="CB93" s="42" t="s">
        <v>3</v>
      </c>
      <c r="CC93" s="42" t="s">
        <v>3</v>
      </c>
      <c r="CD93" s="42" t="s">
        <v>3</v>
      </c>
      <c r="CE93" s="42" t="s">
        <v>3</v>
      </c>
      <c r="CF93" s="42" t="s">
        <v>3</v>
      </c>
      <c r="CG93" s="42" t="s">
        <v>3</v>
      </c>
      <c r="CH93" s="42" t="s">
        <v>3</v>
      </c>
      <c r="CI93" s="42" t="s">
        <v>3</v>
      </c>
      <c r="CJ93" s="42" t="s">
        <v>3</v>
      </c>
      <c r="CK93" s="42" t="s">
        <v>3</v>
      </c>
      <c r="CL93" s="42" t="s">
        <v>3</v>
      </c>
      <c r="CM93" s="42" t="s">
        <v>3</v>
      </c>
      <c r="CN93" s="42" t="s">
        <v>3</v>
      </c>
      <c r="CO93" s="43" t="s">
        <v>62</v>
      </c>
      <c r="CP93" s="42" t="s">
        <v>3</v>
      </c>
      <c r="CQ93" s="42" t="s">
        <v>3</v>
      </c>
      <c r="CR93" s="42" t="s">
        <v>3</v>
      </c>
      <c r="CS93" s="42" t="s">
        <v>3</v>
      </c>
      <c r="CT93" s="42" t="s">
        <v>3</v>
      </c>
      <c r="CU93" s="42" t="s">
        <v>3</v>
      </c>
      <c r="CV93" s="42" t="s">
        <v>3</v>
      </c>
      <c r="CW93" s="42" t="s">
        <v>3</v>
      </c>
      <c r="CX93" s="42" t="s">
        <v>3</v>
      </c>
      <c r="CY93" s="42" t="s">
        <v>3</v>
      </c>
      <c r="CZ93" s="42" t="s">
        <v>3</v>
      </c>
      <c r="DA93" s="42" t="s">
        <v>3</v>
      </c>
      <c r="DB93" s="42" t="s">
        <v>3</v>
      </c>
      <c r="DC93" s="42" t="s">
        <v>3</v>
      </c>
      <c r="DD93" s="42" t="s">
        <v>3</v>
      </c>
      <c r="DE93" s="42" t="s">
        <v>3</v>
      </c>
      <c r="DF93" s="42" t="s">
        <v>3</v>
      </c>
      <c r="DG93" s="42" t="s">
        <v>3</v>
      </c>
      <c r="DH93" s="42" t="s">
        <v>3</v>
      </c>
      <c r="DI93" s="42" t="s">
        <v>3</v>
      </c>
      <c r="DJ93" s="42" t="s">
        <v>3</v>
      </c>
      <c r="DK93" s="42" t="s">
        <v>3</v>
      </c>
      <c r="DL93" s="42" t="s">
        <v>3</v>
      </c>
      <c r="DM93" s="42" t="s">
        <v>3</v>
      </c>
      <c r="DN93" s="42" t="s">
        <v>3</v>
      </c>
    </row>
    <row r="94" spans="1:118" x14ac:dyDescent="0.35">
      <c r="A94" s="51" t="s">
        <v>2405</v>
      </c>
      <c r="B94" s="51">
        <v>7</v>
      </c>
      <c r="C94" s="42" t="s">
        <v>46</v>
      </c>
      <c r="D94" s="42" t="s">
        <v>47</v>
      </c>
      <c r="E94" s="42" t="s">
        <v>48</v>
      </c>
      <c r="F94" s="43" t="s">
        <v>14</v>
      </c>
      <c r="G94" s="42" t="s">
        <v>15</v>
      </c>
      <c r="H94" s="49" t="s">
        <v>3</v>
      </c>
      <c r="I94" s="42" t="s">
        <v>3</v>
      </c>
      <c r="J94" s="42" t="s">
        <v>3</v>
      </c>
      <c r="K94" s="42" t="s">
        <v>3</v>
      </c>
      <c r="L94" s="42" t="s">
        <v>3</v>
      </c>
      <c r="M94" s="42" t="s">
        <v>3</v>
      </c>
      <c r="N94" s="42" t="s">
        <v>3</v>
      </c>
      <c r="O94" s="42" t="s">
        <v>3</v>
      </c>
      <c r="P94" s="42" t="s">
        <v>3</v>
      </c>
      <c r="Q94" s="42" t="s">
        <v>3</v>
      </c>
      <c r="R94" s="42" t="s">
        <v>3</v>
      </c>
      <c r="S94" s="42" t="s">
        <v>3</v>
      </c>
      <c r="T94" s="42" t="s">
        <v>3</v>
      </c>
      <c r="U94" s="42" t="s">
        <v>3</v>
      </c>
      <c r="V94" s="42" t="s">
        <v>3</v>
      </c>
      <c r="W94" s="42" t="s">
        <v>3</v>
      </c>
      <c r="X94" s="42" t="s">
        <v>3</v>
      </c>
      <c r="Y94" s="42" t="s">
        <v>3</v>
      </c>
      <c r="Z94" s="42" t="s">
        <v>3</v>
      </c>
      <c r="AA94" s="42" t="s">
        <v>3</v>
      </c>
      <c r="AB94" s="42" t="s">
        <v>3</v>
      </c>
      <c r="AC94" s="42" t="s">
        <v>3</v>
      </c>
      <c r="AD94" s="42" t="s">
        <v>3</v>
      </c>
      <c r="AE94" s="42" t="s">
        <v>3</v>
      </c>
      <c r="AF94" s="42" t="s">
        <v>3</v>
      </c>
      <c r="AG94" s="42" t="s">
        <v>3</v>
      </c>
      <c r="AH94" s="42" t="s">
        <v>3</v>
      </c>
      <c r="AI94" s="43" t="s">
        <v>62</v>
      </c>
      <c r="AJ94" s="43" t="s">
        <v>62</v>
      </c>
      <c r="AK94" s="43" t="s">
        <v>62</v>
      </c>
      <c r="AL94" s="43" t="s">
        <v>62</v>
      </c>
      <c r="AM94" s="138" t="s">
        <v>62</v>
      </c>
      <c r="AN94" s="42" t="s">
        <v>3</v>
      </c>
      <c r="AO94" s="42" t="s">
        <v>3</v>
      </c>
      <c r="AP94" s="42" t="s">
        <v>3</v>
      </c>
      <c r="AQ94" s="42" t="s">
        <v>3</v>
      </c>
      <c r="AR94" s="42" t="s">
        <v>3</v>
      </c>
      <c r="AS94" s="42" t="s">
        <v>3</v>
      </c>
      <c r="AT94" s="42" t="s">
        <v>3</v>
      </c>
      <c r="AU94" s="42" t="s">
        <v>3</v>
      </c>
      <c r="AV94" s="42" t="s">
        <v>3</v>
      </c>
      <c r="AW94" s="42" t="s">
        <v>3</v>
      </c>
      <c r="AX94" s="42" t="s">
        <v>3</v>
      </c>
      <c r="AY94" s="42" t="s">
        <v>3</v>
      </c>
      <c r="AZ94" s="42" t="s">
        <v>3</v>
      </c>
      <c r="BA94" s="42" t="s">
        <v>3</v>
      </c>
      <c r="BB94" s="42" t="s">
        <v>3</v>
      </c>
      <c r="BC94" s="42" t="s">
        <v>3</v>
      </c>
      <c r="BD94" s="42" t="s">
        <v>3</v>
      </c>
      <c r="BE94" s="42" t="s">
        <v>3</v>
      </c>
      <c r="BF94" s="42" t="s">
        <v>3</v>
      </c>
      <c r="BG94" s="42" t="s">
        <v>3</v>
      </c>
      <c r="BH94" s="42" t="s">
        <v>3</v>
      </c>
      <c r="BI94" s="42" t="s">
        <v>3</v>
      </c>
      <c r="BJ94" s="42" t="s">
        <v>3</v>
      </c>
      <c r="BK94" s="42" t="s">
        <v>3</v>
      </c>
      <c r="BL94" s="42" t="s">
        <v>3</v>
      </c>
      <c r="BM94" s="124" t="s">
        <v>3</v>
      </c>
      <c r="BN94" s="124" t="s">
        <v>3</v>
      </c>
      <c r="BO94" s="124" t="s">
        <v>3</v>
      </c>
      <c r="BP94" s="124" t="s">
        <v>3</v>
      </c>
      <c r="BQ94" s="124" t="s">
        <v>3</v>
      </c>
      <c r="BR94" s="124" t="s">
        <v>3</v>
      </c>
      <c r="BS94" s="124" t="s">
        <v>3</v>
      </c>
      <c r="BT94" s="124" t="s">
        <v>3</v>
      </c>
      <c r="BU94" s="42" t="s">
        <v>3</v>
      </c>
      <c r="BV94" s="42" t="s">
        <v>3</v>
      </c>
      <c r="BW94" s="42" t="s">
        <v>3</v>
      </c>
      <c r="BX94" s="42" t="s">
        <v>3</v>
      </c>
      <c r="BY94" s="42" t="s">
        <v>3</v>
      </c>
      <c r="BZ94" s="42" t="s">
        <v>3</v>
      </c>
      <c r="CA94" s="42" t="s">
        <v>3</v>
      </c>
      <c r="CB94" s="42" t="s">
        <v>3</v>
      </c>
      <c r="CC94" s="42" t="s">
        <v>3</v>
      </c>
      <c r="CD94" s="42" t="s">
        <v>3</v>
      </c>
      <c r="CE94" s="42" t="s">
        <v>3</v>
      </c>
      <c r="CF94" s="42" t="s">
        <v>3</v>
      </c>
      <c r="CG94" s="42" t="s">
        <v>3</v>
      </c>
      <c r="CH94" s="42" t="s">
        <v>3</v>
      </c>
      <c r="CI94" s="42" t="s">
        <v>3</v>
      </c>
      <c r="CJ94" s="42" t="s">
        <v>3</v>
      </c>
      <c r="CK94" s="42" t="s">
        <v>3</v>
      </c>
      <c r="CL94" s="42" t="s">
        <v>3</v>
      </c>
      <c r="CM94" s="42" t="s">
        <v>3</v>
      </c>
      <c r="CN94" s="42" t="s">
        <v>3</v>
      </c>
      <c r="CO94" s="43">
        <v>1500</v>
      </c>
      <c r="CP94" s="42" t="s">
        <v>17</v>
      </c>
      <c r="CQ94" s="42" t="s">
        <v>3</v>
      </c>
      <c r="CR94" s="42" t="s">
        <v>3</v>
      </c>
      <c r="CS94" s="42" t="s">
        <v>3</v>
      </c>
      <c r="CT94" s="42" t="s">
        <v>3</v>
      </c>
      <c r="CU94" s="42" t="s">
        <v>3</v>
      </c>
      <c r="CV94" s="42" t="s">
        <v>3</v>
      </c>
      <c r="CW94" s="42" t="s">
        <v>3</v>
      </c>
      <c r="CX94" s="42" t="s">
        <v>3</v>
      </c>
      <c r="CY94" s="42" t="s">
        <v>3</v>
      </c>
      <c r="CZ94" s="42" t="s">
        <v>3</v>
      </c>
      <c r="DA94" s="42" t="s">
        <v>3</v>
      </c>
      <c r="DB94" s="42" t="s">
        <v>3</v>
      </c>
      <c r="DC94" s="42" t="s">
        <v>3</v>
      </c>
      <c r="DD94" s="42" t="s">
        <v>3</v>
      </c>
      <c r="DE94" s="42" t="s">
        <v>3</v>
      </c>
      <c r="DF94" s="42" t="s">
        <v>3</v>
      </c>
      <c r="DG94" s="42" t="s">
        <v>3</v>
      </c>
      <c r="DH94" s="42" t="s">
        <v>3</v>
      </c>
      <c r="DI94" s="42" t="s">
        <v>3</v>
      </c>
      <c r="DJ94" s="42" t="s">
        <v>3</v>
      </c>
      <c r="DK94" s="42" t="s">
        <v>3</v>
      </c>
      <c r="DL94" s="42" t="s">
        <v>3</v>
      </c>
      <c r="DM94" s="42" t="s">
        <v>3</v>
      </c>
      <c r="DN94" s="42" t="s">
        <v>1046</v>
      </c>
    </row>
    <row r="95" spans="1:118" x14ac:dyDescent="0.35">
      <c r="A95" s="51" t="s">
        <v>2833</v>
      </c>
      <c r="B95" s="51">
        <v>7</v>
      </c>
      <c r="C95" s="42" t="s">
        <v>46</v>
      </c>
      <c r="D95" s="42" t="s">
        <v>47</v>
      </c>
      <c r="E95" s="42" t="s">
        <v>48</v>
      </c>
      <c r="F95" s="43" t="s">
        <v>727</v>
      </c>
      <c r="G95" s="42" t="s">
        <v>15</v>
      </c>
      <c r="H95" s="49" t="s">
        <v>947</v>
      </c>
      <c r="I95" s="42">
        <v>0</v>
      </c>
      <c r="J95" s="42">
        <v>1</v>
      </c>
      <c r="K95" s="42">
        <v>0</v>
      </c>
      <c r="L95" s="42">
        <v>0</v>
      </c>
      <c r="M95" s="42">
        <v>0</v>
      </c>
      <c r="N95" s="42">
        <v>1</v>
      </c>
      <c r="O95" s="42">
        <v>0</v>
      </c>
      <c r="P95" s="42">
        <v>0</v>
      </c>
      <c r="Q95" s="42" t="s">
        <v>3</v>
      </c>
      <c r="R95" s="42" t="s">
        <v>3</v>
      </c>
      <c r="S95" s="42" t="s">
        <v>3</v>
      </c>
      <c r="T95" s="42" t="s">
        <v>3</v>
      </c>
      <c r="U95" s="42" t="s">
        <v>3</v>
      </c>
      <c r="V95" s="42" t="s">
        <v>3</v>
      </c>
      <c r="W95" s="42" t="s">
        <v>3</v>
      </c>
      <c r="X95" s="42" t="s">
        <v>3</v>
      </c>
      <c r="Y95" s="42" t="s">
        <v>3</v>
      </c>
      <c r="Z95" s="42" t="s">
        <v>3</v>
      </c>
      <c r="AA95" s="42" t="s">
        <v>3</v>
      </c>
      <c r="AB95" s="42" t="s">
        <v>3</v>
      </c>
      <c r="AC95" s="42" t="s">
        <v>3</v>
      </c>
      <c r="AD95" s="42" t="s">
        <v>3</v>
      </c>
      <c r="AE95" s="42" t="s">
        <v>3</v>
      </c>
      <c r="AF95" s="42" t="s">
        <v>3</v>
      </c>
      <c r="AG95" s="42" t="s">
        <v>3</v>
      </c>
      <c r="AH95" s="42" t="s">
        <v>3</v>
      </c>
      <c r="AI95" s="43" t="s">
        <v>62</v>
      </c>
      <c r="AJ95" s="43">
        <v>25</v>
      </c>
      <c r="AK95" s="43" t="s">
        <v>62</v>
      </c>
      <c r="AL95" s="43" t="s">
        <v>62</v>
      </c>
      <c r="AM95" s="138" t="s">
        <v>62</v>
      </c>
      <c r="AN95" s="42" t="s">
        <v>33</v>
      </c>
      <c r="AO95" s="42" t="s">
        <v>970</v>
      </c>
      <c r="AP95" s="42">
        <v>0</v>
      </c>
      <c r="AQ95" s="42">
        <v>1</v>
      </c>
      <c r="AR95" s="42">
        <v>0</v>
      </c>
      <c r="AS95" s="42">
        <v>0</v>
      </c>
      <c r="AT95" s="42">
        <v>0</v>
      </c>
      <c r="AU95" s="42" t="s">
        <v>1008</v>
      </c>
      <c r="AV95" s="42">
        <v>0</v>
      </c>
      <c r="AW95" s="42">
        <v>0</v>
      </c>
      <c r="AX95" s="42">
        <v>0</v>
      </c>
      <c r="AY95" s="42">
        <v>0</v>
      </c>
      <c r="AZ95" s="42">
        <v>0</v>
      </c>
      <c r="BA95" s="42">
        <v>0</v>
      </c>
      <c r="BB95" s="42">
        <v>0</v>
      </c>
      <c r="BC95" s="42">
        <v>1</v>
      </c>
      <c r="BD95" s="42">
        <v>0</v>
      </c>
      <c r="BE95" s="42">
        <v>0</v>
      </c>
      <c r="BF95" s="42" t="s">
        <v>3</v>
      </c>
      <c r="BG95" s="42" t="s">
        <v>3</v>
      </c>
      <c r="BH95" s="42" t="s">
        <v>3</v>
      </c>
      <c r="BI95" s="42" t="s">
        <v>3</v>
      </c>
      <c r="BJ95" s="42" t="s">
        <v>3</v>
      </c>
      <c r="BK95" s="42" t="s">
        <v>3</v>
      </c>
      <c r="BL95" s="42" t="s">
        <v>3</v>
      </c>
      <c r="BM95" s="124" t="s">
        <v>3</v>
      </c>
      <c r="BN95" s="124" t="s">
        <v>3</v>
      </c>
      <c r="BO95" s="124" t="s">
        <v>3</v>
      </c>
      <c r="BP95" s="124" t="s">
        <v>3</v>
      </c>
      <c r="BQ95" s="124" t="s">
        <v>3</v>
      </c>
      <c r="BR95" s="124" t="s">
        <v>3</v>
      </c>
      <c r="BS95" s="124" t="s">
        <v>3</v>
      </c>
      <c r="BT95" s="124" t="s">
        <v>3</v>
      </c>
      <c r="BU95" s="42" t="s">
        <v>3</v>
      </c>
      <c r="BV95" s="42" t="s">
        <v>1045</v>
      </c>
      <c r="BW95" s="42">
        <v>0</v>
      </c>
      <c r="BX95" s="42">
        <v>1</v>
      </c>
      <c r="BY95" s="42">
        <v>0</v>
      </c>
      <c r="BZ95" s="42">
        <v>0</v>
      </c>
      <c r="CA95" s="42">
        <v>0</v>
      </c>
      <c r="CB95" s="42" t="s">
        <v>1031</v>
      </c>
      <c r="CC95" s="42">
        <v>0</v>
      </c>
      <c r="CD95" s="42">
        <v>0</v>
      </c>
      <c r="CE95" s="42">
        <v>0</v>
      </c>
      <c r="CF95" s="42">
        <v>1</v>
      </c>
      <c r="CG95" s="42">
        <v>0</v>
      </c>
      <c r="CH95" s="42">
        <v>0</v>
      </c>
      <c r="CI95" s="42">
        <v>0</v>
      </c>
      <c r="CJ95" s="42">
        <v>0</v>
      </c>
      <c r="CK95" s="42">
        <v>0</v>
      </c>
      <c r="CL95" s="42">
        <v>0</v>
      </c>
      <c r="CM95" s="42">
        <v>0</v>
      </c>
      <c r="CN95" s="42" t="s">
        <v>3</v>
      </c>
      <c r="CO95" s="43" t="s">
        <v>62</v>
      </c>
      <c r="CP95" s="42" t="s">
        <v>3</v>
      </c>
      <c r="CQ95" s="42" t="s">
        <v>3</v>
      </c>
      <c r="CR95" s="42" t="s">
        <v>3</v>
      </c>
      <c r="CS95" s="42" t="s">
        <v>3</v>
      </c>
      <c r="CT95" s="42" t="s">
        <v>3</v>
      </c>
      <c r="CU95" s="42" t="s">
        <v>3</v>
      </c>
      <c r="CV95" s="42" t="s">
        <v>3</v>
      </c>
      <c r="CW95" s="42" t="s">
        <v>3</v>
      </c>
      <c r="CX95" s="42" t="s">
        <v>3</v>
      </c>
      <c r="CY95" s="42" t="s">
        <v>3</v>
      </c>
      <c r="CZ95" s="42" t="s">
        <v>3</v>
      </c>
      <c r="DA95" s="42" t="s">
        <v>3</v>
      </c>
      <c r="DB95" s="42" t="s">
        <v>3</v>
      </c>
      <c r="DC95" s="42" t="s">
        <v>3</v>
      </c>
      <c r="DD95" s="42" t="s">
        <v>3</v>
      </c>
      <c r="DE95" s="42" t="s">
        <v>3</v>
      </c>
      <c r="DF95" s="42" t="s">
        <v>3</v>
      </c>
      <c r="DG95" s="42" t="s">
        <v>3</v>
      </c>
      <c r="DH95" s="42" t="s">
        <v>3</v>
      </c>
      <c r="DI95" s="42" t="s">
        <v>3</v>
      </c>
      <c r="DJ95" s="42" t="s">
        <v>3</v>
      </c>
      <c r="DK95" s="42" t="s">
        <v>3</v>
      </c>
      <c r="DL95" s="42" t="s">
        <v>3</v>
      </c>
      <c r="DM95" s="42" t="s">
        <v>3</v>
      </c>
      <c r="DN95" s="42" t="s">
        <v>3</v>
      </c>
    </row>
    <row r="96" spans="1:118" x14ac:dyDescent="0.35">
      <c r="A96" s="51" t="s">
        <v>2407</v>
      </c>
      <c r="B96" s="51">
        <v>7</v>
      </c>
      <c r="C96" s="42" t="s">
        <v>46</v>
      </c>
      <c r="D96" s="42" t="s">
        <v>47</v>
      </c>
      <c r="E96" s="42" t="s">
        <v>48</v>
      </c>
      <c r="F96" s="43" t="s">
        <v>14</v>
      </c>
      <c r="G96" s="42" t="s">
        <v>15</v>
      </c>
      <c r="H96" s="49" t="s">
        <v>3</v>
      </c>
      <c r="I96" s="42" t="s">
        <v>3</v>
      </c>
      <c r="J96" s="42" t="s">
        <v>3</v>
      </c>
      <c r="K96" s="42" t="s">
        <v>3</v>
      </c>
      <c r="L96" s="42" t="s">
        <v>3</v>
      </c>
      <c r="M96" s="42" t="s">
        <v>3</v>
      </c>
      <c r="N96" s="42" t="s">
        <v>3</v>
      </c>
      <c r="O96" s="42" t="s">
        <v>3</v>
      </c>
      <c r="P96" s="42" t="s">
        <v>3</v>
      </c>
      <c r="Q96" s="42" t="s">
        <v>3</v>
      </c>
      <c r="R96" s="42" t="s">
        <v>3</v>
      </c>
      <c r="S96" s="42" t="s">
        <v>3</v>
      </c>
      <c r="T96" s="42" t="s">
        <v>3</v>
      </c>
      <c r="U96" s="42" t="s">
        <v>3</v>
      </c>
      <c r="V96" s="42" t="s">
        <v>3</v>
      </c>
      <c r="W96" s="42" t="s">
        <v>3</v>
      </c>
      <c r="X96" s="42" t="s">
        <v>3</v>
      </c>
      <c r="Y96" s="42" t="s">
        <v>3</v>
      </c>
      <c r="Z96" s="42" t="s">
        <v>3</v>
      </c>
      <c r="AA96" s="42" t="s">
        <v>3</v>
      </c>
      <c r="AB96" s="42" t="s">
        <v>3</v>
      </c>
      <c r="AC96" s="42" t="s">
        <v>3</v>
      </c>
      <c r="AD96" s="42" t="s">
        <v>3</v>
      </c>
      <c r="AE96" s="42" t="s">
        <v>3</v>
      </c>
      <c r="AF96" s="42" t="s">
        <v>3</v>
      </c>
      <c r="AG96" s="42" t="s">
        <v>3</v>
      </c>
      <c r="AH96" s="42" t="s">
        <v>3</v>
      </c>
      <c r="AI96" s="43" t="s">
        <v>62</v>
      </c>
      <c r="AJ96" s="43" t="s">
        <v>62</v>
      </c>
      <c r="AK96" s="43" t="s">
        <v>62</v>
      </c>
      <c r="AL96" s="43" t="s">
        <v>62</v>
      </c>
      <c r="AM96" s="138" t="s">
        <v>62</v>
      </c>
      <c r="AN96" s="42" t="s">
        <v>3</v>
      </c>
      <c r="AO96" s="42" t="s">
        <v>3</v>
      </c>
      <c r="AP96" s="42" t="s">
        <v>3</v>
      </c>
      <c r="AQ96" s="42" t="s">
        <v>3</v>
      </c>
      <c r="AR96" s="42" t="s">
        <v>3</v>
      </c>
      <c r="AS96" s="42" t="s">
        <v>3</v>
      </c>
      <c r="AT96" s="42" t="s">
        <v>3</v>
      </c>
      <c r="AU96" s="42" t="s">
        <v>3</v>
      </c>
      <c r="AV96" s="42" t="s">
        <v>3</v>
      </c>
      <c r="AW96" s="42" t="s">
        <v>3</v>
      </c>
      <c r="AX96" s="42" t="s">
        <v>3</v>
      </c>
      <c r="AY96" s="42" t="s">
        <v>3</v>
      </c>
      <c r="AZ96" s="42" t="s">
        <v>3</v>
      </c>
      <c r="BA96" s="42" t="s">
        <v>3</v>
      </c>
      <c r="BB96" s="42" t="s">
        <v>3</v>
      </c>
      <c r="BC96" s="42" t="s">
        <v>3</v>
      </c>
      <c r="BD96" s="42" t="s">
        <v>3</v>
      </c>
      <c r="BE96" s="42" t="s">
        <v>3</v>
      </c>
      <c r="BF96" s="42" t="s">
        <v>3</v>
      </c>
      <c r="BG96" s="42" t="s">
        <v>3</v>
      </c>
      <c r="BH96" s="42" t="s">
        <v>3</v>
      </c>
      <c r="BI96" s="42" t="s">
        <v>3</v>
      </c>
      <c r="BJ96" s="42" t="s">
        <v>3</v>
      </c>
      <c r="BK96" s="42" t="s">
        <v>3</v>
      </c>
      <c r="BL96" s="42" t="s">
        <v>3</v>
      </c>
      <c r="BM96" s="124" t="s">
        <v>3</v>
      </c>
      <c r="BN96" s="124" t="s">
        <v>3</v>
      </c>
      <c r="BO96" s="124" t="s">
        <v>3</v>
      </c>
      <c r="BP96" s="124" t="s">
        <v>3</v>
      </c>
      <c r="BQ96" s="124" t="s">
        <v>3</v>
      </c>
      <c r="BR96" s="124" t="s">
        <v>3</v>
      </c>
      <c r="BS96" s="124" t="s">
        <v>3</v>
      </c>
      <c r="BT96" s="124" t="s">
        <v>3</v>
      </c>
      <c r="BU96" s="42" t="s">
        <v>3</v>
      </c>
      <c r="BV96" s="42" t="s">
        <v>3</v>
      </c>
      <c r="BW96" s="42" t="s">
        <v>3</v>
      </c>
      <c r="BX96" s="42" t="s">
        <v>3</v>
      </c>
      <c r="BY96" s="42" t="s">
        <v>3</v>
      </c>
      <c r="BZ96" s="42" t="s">
        <v>3</v>
      </c>
      <c r="CA96" s="42" t="s">
        <v>3</v>
      </c>
      <c r="CB96" s="42" t="s">
        <v>3</v>
      </c>
      <c r="CC96" s="42" t="s">
        <v>3</v>
      </c>
      <c r="CD96" s="42" t="s">
        <v>3</v>
      </c>
      <c r="CE96" s="42" t="s">
        <v>3</v>
      </c>
      <c r="CF96" s="42" t="s">
        <v>3</v>
      </c>
      <c r="CG96" s="42" t="s">
        <v>3</v>
      </c>
      <c r="CH96" s="42" t="s">
        <v>3</v>
      </c>
      <c r="CI96" s="42" t="s">
        <v>3</v>
      </c>
      <c r="CJ96" s="42" t="s">
        <v>3</v>
      </c>
      <c r="CK96" s="42" t="s">
        <v>3</v>
      </c>
      <c r="CL96" s="42" t="s">
        <v>3</v>
      </c>
      <c r="CM96" s="42" t="s">
        <v>3</v>
      </c>
      <c r="CN96" s="42" t="s">
        <v>3</v>
      </c>
      <c r="CO96" s="43">
        <v>1500</v>
      </c>
      <c r="CP96" s="42" t="s">
        <v>17</v>
      </c>
      <c r="CQ96" s="42" t="s">
        <v>3</v>
      </c>
      <c r="CR96" s="42" t="s">
        <v>3</v>
      </c>
      <c r="CS96" s="42" t="s">
        <v>3</v>
      </c>
      <c r="CT96" s="42" t="s">
        <v>3</v>
      </c>
      <c r="CU96" s="42" t="s">
        <v>3</v>
      </c>
      <c r="CV96" s="42" t="s">
        <v>3</v>
      </c>
      <c r="CW96" s="42" t="s">
        <v>3</v>
      </c>
      <c r="CX96" s="42" t="s">
        <v>3</v>
      </c>
      <c r="CY96" s="42" t="s">
        <v>3</v>
      </c>
      <c r="CZ96" s="42" t="s">
        <v>3</v>
      </c>
      <c r="DA96" s="42" t="s">
        <v>3</v>
      </c>
      <c r="DB96" s="42" t="s">
        <v>3</v>
      </c>
      <c r="DC96" s="42" t="s">
        <v>3</v>
      </c>
      <c r="DD96" s="42" t="s">
        <v>3</v>
      </c>
      <c r="DE96" s="42" t="s">
        <v>3</v>
      </c>
      <c r="DF96" s="42" t="s">
        <v>3</v>
      </c>
      <c r="DG96" s="42" t="s">
        <v>3</v>
      </c>
      <c r="DH96" s="42" t="s">
        <v>3</v>
      </c>
      <c r="DI96" s="42" t="s">
        <v>3</v>
      </c>
      <c r="DJ96" s="42" t="s">
        <v>3</v>
      </c>
      <c r="DK96" s="42" t="s">
        <v>3</v>
      </c>
      <c r="DL96" s="42" t="s">
        <v>3</v>
      </c>
      <c r="DM96" s="42" t="s">
        <v>3</v>
      </c>
      <c r="DN96" s="42" t="s">
        <v>1046</v>
      </c>
    </row>
    <row r="97" spans="1:118" x14ac:dyDescent="0.35">
      <c r="A97" s="51" t="s">
        <v>2849</v>
      </c>
      <c r="B97" s="51">
        <v>7</v>
      </c>
      <c r="C97" s="42" t="s">
        <v>46</v>
      </c>
      <c r="D97" s="42" t="s">
        <v>47</v>
      </c>
      <c r="E97" s="42" t="s">
        <v>48</v>
      </c>
      <c r="F97" s="43" t="s">
        <v>727</v>
      </c>
      <c r="G97" s="42" t="s">
        <v>15</v>
      </c>
      <c r="H97" s="49" t="s">
        <v>14</v>
      </c>
      <c r="I97" s="42">
        <v>1</v>
      </c>
      <c r="J97" s="42">
        <v>0</v>
      </c>
      <c r="K97" s="42">
        <v>0</v>
      </c>
      <c r="L97" s="42">
        <v>0</v>
      </c>
      <c r="M97" s="42">
        <v>1</v>
      </c>
      <c r="N97" s="42">
        <v>0</v>
      </c>
      <c r="O97" s="42">
        <v>0</v>
      </c>
      <c r="P97" s="42">
        <v>0</v>
      </c>
      <c r="Q97" s="42" t="s">
        <v>3</v>
      </c>
      <c r="R97" s="42" t="s">
        <v>3</v>
      </c>
      <c r="S97" s="42" t="s">
        <v>3</v>
      </c>
      <c r="T97" s="42" t="s">
        <v>3</v>
      </c>
      <c r="U97" s="42" t="s">
        <v>3</v>
      </c>
      <c r="V97" s="42" t="s">
        <v>3</v>
      </c>
      <c r="W97" s="42" t="s">
        <v>3</v>
      </c>
      <c r="X97" s="42" t="s">
        <v>3</v>
      </c>
      <c r="Y97" s="42" t="s">
        <v>3</v>
      </c>
      <c r="Z97" s="42" t="s">
        <v>3</v>
      </c>
      <c r="AA97" s="42" t="s">
        <v>3</v>
      </c>
      <c r="AB97" s="42" t="s">
        <v>3</v>
      </c>
      <c r="AC97" s="42" t="s">
        <v>3</v>
      </c>
      <c r="AD97" s="42" t="s">
        <v>3</v>
      </c>
      <c r="AE97" s="42" t="s">
        <v>3</v>
      </c>
      <c r="AF97" s="42" t="s">
        <v>3</v>
      </c>
      <c r="AG97" s="42" t="s">
        <v>3</v>
      </c>
      <c r="AH97" s="42" t="s">
        <v>3</v>
      </c>
      <c r="AI97" s="43">
        <v>50</v>
      </c>
      <c r="AJ97" s="43" t="s">
        <v>62</v>
      </c>
      <c r="AK97" s="43" t="s">
        <v>62</v>
      </c>
      <c r="AL97" s="43" t="s">
        <v>62</v>
      </c>
      <c r="AM97" s="138" t="s">
        <v>62</v>
      </c>
      <c r="AN97" s="42" t="s">
        <v>17</v>
      </c>
      <c r="AO97" s="42" t="s">
        <v>3</v>
      </c>
      <c r="AP97" s="42" t="s">
        <v>3</v>
      </c>
      <c r="AQ97" s="42" t="s">
        <v>3</v>
      </c>
      <c r="AR97" s="42" t="s">
        <v>3</v>
      </c>
      <c r="AS97" s="42" t="s">
        <v>3</v>
      </c>
      <c r="AT97" s="42" t="s">
        <v>3</v>
      </c>
      <c r="AU97" s="42" t="s">
        <v>3</v>
      </c>
      <c r="AV97" s="42" t="s">
        <v>3</v>
      </c>
      <c r="AW97" s="42" t="s">
        <v>3</v>
      </c>
      <c r="AX97" s="42" t="s">
        <v>3</v>
      </c>
      <c r="AY97" s="42" t="s">
        <v>3</v>
      </c>
      <c r="AZ97" s="42" t="s">
        <v>3</v>
      </c>
      <c r="BA97" s="42" t="s">
        <v>3</v>
      </c>
      <c r="BB97" s="42" t="s">
        <v>3</v>
      </c>
      <c r="BC97" s="42" t="s">
        <v>3</v>
      </c>
      <c r="BD97" s="42" t="s">
        <v>3</v>
      </c>
      <c r="BE97" s="42" t="s">
        <v>3</v>
      </c>
      <c r="BF97" s="42" t="s">
        <v>3</v>
      </c>
      <c r="BG97" s="42" t="s">
        <v>3</v>
      </c>
      <c r="BH97" s="42" t="s">
        <v>3</v>
      </c>
      <c r="BI97" s="42" t="s">
        <v>3</v>
      </c>
      <c r="BJ97" s="42" t="s">
        <v>3</v>
      </c>
      <c r="BK97" s="42" t="s">
        <v>3</v>
      </c>
      <c r="BL97" s="42" t="s">
        <v>3</v>
      </c>
      <c r="BM97" s="124" t="s">
        <v>3</v>
      </c>
      <c r="BN97" s="124" t="s">
        <v>3</v>
      </c>
      <c r="BO97" s="124" t="s">
        <v>3</v>
      </c>
      <c r="BP97" s="124" t="s">
        <v>3</v>
      </c>
      <c r="BQ97" s="124" t="s">
        <v>3</v>
      </c>
      <c r="BR97" s="124" t="s">
        <v>3</v>
      </c>
      <c r="BS97" s="124" t="s">
        <v>3</v>
      </c>
      <c r="BT97" s="124" t="s">
        <v>3</v>
      </c>
      <c r="BU97" s="42" t="s">
        <v>3</v>
      </c>
      <c r="BV97" s="42" t="s">
        <v>1046</v>
      </c>
      <c r="BW97" s="42" t="s">
        <v>3</v>
      </c>
      <c r="BX97" s="42" t="s">
        <v>3</v>
      </c>
      <c r="BY97" s="42" t="s">
        <v>3</v>
      </c>
      <c r="BZ97" s="42" t="s">
        <v>3</v>
      </c>
      <c r="CA97" s="42" t="s">
        <v>3</v>
      </c>
      <c r="CB97" s="42" t="s">
        <v>3</v>
      </c>
      <c r="CC97" s="42" t="s">
        <v>3</v>
      </c>
      <c r="CD97" s="42" t="s">
        <v>3</v>
      </c>
      <c r="CE97" s="42" t="s">
        <v>3</v>
      </c>
      <c r="CF97" s="42" t="s">
        <v>3</v>
      </c>
      <c r="CG97" s="42" t="s">
        <v>3</v>
      </c>
      <c r="CH97" s="42" t="s">
        <v>3</v>
      </c>
      <c r="CI97" s="42" t="s">
        <v>3</v>
      </c>
      <c r="CJ97" s="42" t="s">
        <v>3</v>
      </c>
      <c r="CK97" s="42" t="s">
        <v>3</v>
      </c>
      <c r="CL97" s="42" t="s">
        <v>3</v>
      </c>
      <c r="CM97" s="42" t="s">
        <v>3</v>
      </c>
      <c r="CN97" s="42" t="s">
        <v>3</v>
      </c>
      <c r="CO97" s="43" t="s">
        <v>62</v>
      </c>
      <c r="CP97" s="42" t="s">
        <v>3</v>
      </c>
      <c r="CQ97" s="42" t="s">
        <v>3</v>
      </c>
      <c r="CR97" s="42" t="s">
        <v>3</v>
      </c>
      <c r="CS97" s="42" t="s">
        <v>3</v>
      </c>
      <c r="CT97" s="42" t="s">
        <v>3</v>
      </c>
      <c r="CU97" s="42" t="s">
        <v>3</v>
      </c>
      <c r="CV97" s="42" t="s">
        <v>3</v>
      </c>
      <c r="CW97" s="42" t="s">
        <v>3</v>
      </c>
      <c r="CX97" s="42" t="s">
        <v>3</v>
      </c>
      <c r="CY97" s="42" t="s">
        <v>3</v>
      </c>
      <c r="CZ97" s="42" t="s">
        <v>3</v>
      </c>
      <c r="DA97" s="42" t="s">
        <v>3</v>
      </c>
      <c r="DB97" s="42" t="s">
        <v>3</v>
      </c>
      <c r="DC97" s="42" t="s">
        <v>3</v>
      </c>
      <c r="DD97" s="42" t="s">
        <v>3</v>
      </c>
      <c r="DE97" s="42" t="s">
        <v>3</v>
      </c>
      <c r="DF97" s="42" t="s">
        <v>3</v>
      </c>
      <c r="DG97" s="42" t="s">
        <v>3</v>
      </c>
      <c r="DH97" s="42" t="s">
        <v>3</v>
      </c>
      <c r="DI97" s="42" t="s">
        <v>3</v>
      </c>
      <c r="DJ97" s="42" t="s">
        <v>3</v>
      </c>
      <c r="DK97" s="42" t="s">
        <v>3</v>
      </c>
      <c r="DL97" s="42" t="s">
        <v>3</v>
      </c>
      <c r="DM97" s="42" t="s">
        <v>3</v>
      </c>
      <c r="DN97" s="42" t="s">
        <v>3</v>
      </c>
    </row>
    <row r="98" spans="1:118" x14ac:dyDescent="0.35">
      <c r="A98" s="51" t="s">
        <v>2853</v>
      </c>
      <c r="B98" s="51">
        <v>7</v>
      </c>
      <c r="C98" s="42" t="s">
        <v>46</v>
      </c>
      <c r="D98" s="42" t="s">
        <v>47</v>
      </c>
      <c r="E98" s="42" t="s">
        <v>48</v>
      </c>
      <c r="F98" s="43" t="s">
        <v>727</v>
      </c>
      <c r="G98" s="42" t="s">
        <v>15</v>
      </c>
      <c r="H98" s="49" t="s">
        <v>947</v>
      </c>
      <c r="I98" s="42">
        <v>0</v>
      </c>
      <c r="J98" s="42">
        <v>1</v>
      </c>
      <c r="K98" s="42">
        <v>0</v>
      </c>
      <c r="L98" s="42">
        <v>0</v>
      </c>
      <c r="M98" s="42">
        <v>0</v>
      </c>
      <c r="N98" s="42">
        <v>1</v>
      </c>
      <c r="O98" s="42">
        <v>0</v>
      </c>
      <c r="P98" s="42">
        <v>0</v>
      </c>
      <c r="Q98" s="42" t="s">
        <v>3</v>
      </c>
      <c r="R98" s="42" t="s">
        <v>3</v>
      </c>
      <c r="S98" s="42" t="s">
        <v>3</v>
      </c>
      <c r="T98" s="42" t="s">
        <v>3</v>
      </c>
      <c r="U98" s="42" t="s">
        <v>3</v>
      </c>
      <c r="V98" s="42" t="s">
        <v>3</v>
      </c>
      <c r="W98" s="42" t="s">
        <v>3</v>
      </c>
      <c r="X98" s="42" t="s">
        <v>3</v>
      </c>
      <c r="Y98" s="42" t="s">
        <v>3</v>
      </c>
      <c r="Z98" s="42" t="s">
        <v>3</v>
      </c>
      <c r="AA98" s="42" t="s">
        <v>3</v>
      </c>
      <c r="AB98" s="42" t="s">
        <v>3</v>
      </c>
      <c r="AC98" s="42" t="s">
        <v>3</v>
      </c>
      <c r="AD98" s="42" t="s">
        <v>3</v>
      </c>
      <c r="AE98" s="42" t="s">
        <v>3</v>
      </c>
      <c r="AF98" s="42" t="s">
        <v>3</v>
      </c>
      <c r="AG98" s="42" t="s">
        <v>3</v>
      </c>
      <c r="AH98" s="42" t="s">
        <v>3</v>
      </c>
      <c r="AI98" s="43" t="s">
        <v>62</v>
      </c>
      <c r="AJ98" s="43">
        <v>15</v>
      </c>
      <c r="AK98" s="43" t="s">
        <v>62</v>
      </c>
      <c r="AL98" s="43" t="s">
        <v>62</v>
      </c>
      <c r="AM98" s="138" t="s">
        <v>62</v>
      </c>
      <c r="AN98" s="42" t="s">
        <v>17</v>
      </c>
      <c r="AO98" s="42" t="s">
        <v>3</v>
      </c>
      <c r="AP98" s="42" t="s">
        <v>3</v>
      </c>
      <c r="AQ98" s="42" t="s">
        <v>3</v>
      </c>
      <c r="AR98" s="42" t="s">
        <v>3</v>
      </c>
      <c r="AS98" s="42" t="s">
        <v>3</v>
      </c>
      <c r="AT98" s="42" t="s">
        <v>3</v>
      </c>
      <c r="AU98" s="42" t="s">
        <v>3</v>
      </c>
      <c r="AV98" s="42" t="s">
        <v>3</v>
      </c>
      <c r="AW98" s="42" t="s">
        <v>3</v>
      </c>
      <c r="AX98" s="42" t="s">
        <v>3</v>
      </c>
      <c r="AY98" s="42" t="s">
        <v>3</v>
      </c>
      <c r="AZ98" s="42" t="s">
        <v>3</v>
      </c>
      <c r="BA98" s="42" t="s">
        <v>3</v>
      </c>
      <c r="BB98" s="42" t="s">
        <v>3</v>
      </c>
      <c r="BC98" s="42" t="s">
        <v>3</v>
      </c>
      <c r="BD98" s="42" t="s">
        <v>3</v>
      </c>
      <c r="BE98" s="42" t="s">
        <v>3</v>
      </c>
      <c r="BF98" s="42" t="s">
        <v>3</v>
      </c>
      <c r="BG98" s="42" t="s">
        <v>3</v>
      </c>
      <c r="BH98" s="42" t="s">
        <v>3</v>
      </c>
      <c r="BI98" s="42" t="s">
        <v>3</v>
      </c>
      <c r="BJ98" s="42" t="s">
        <v>3</v>
      </c>
      <c r="BK98" s="42" t="s">
        <v>3</v>
      </c>
      <c r="BL98" s="42" t="s">
        <v>3</v>
      </c>
      <c r="BM98" s="124" t="s">
        <v>3</v>
      </c>
      <c r="BN98" s="124" t="s">
        <v>3</v>
      </c>
      <c r="BO98" s="124" t="s">
        <v>3</v>
      </c>
      <c r="BP98" s="124" t="s">
        <v>3</v>
      </c>
      <c r="BQ98" s="124" t="s">
        <v>3</v>
      </c>
      <c r="BR98" s="124" t="s">
        <v>3</v>
      </c>
      <c r="BS98" s="124" t="s">
        <v>3</v>
      </c>
      <c r="BT98" s="124" t="s">
        <v>3</v>
      </c>
      <c r="BU98" s="42" t="s">
        <v>3</v>
      </c>
      <c r="BV98" s="42" t="s">
        <v>1046</v>
      </c>
      <c r="BW98" s="42" t="s">
        <v>3</v>
      </c>
      <c r="BX98" s="42" t="s">
        <v>3</v>
      </c>
      <c r="BY98" s="42" t="s">
        <v>3</v>
      </c>
      <c r="BZ98" s="42" t="s">
        <v>3</v>
      </c>
      <c r="CA98" s="42" t="s">
        <v>3</v>
      </c>
      <c r="CB98" s="42" t="s">
        <v>3</v>
      </c>
      <c r="CC98" s="42" t="s">
        <v>3</v>
      </c>
      <c r="CD98" s="42" t="s">
        <v>3</v>
      </c>
      <c r="CE98" s="42" t="s">
        <v>3</v>
      </c>
      <c r="CF98" s="42" t="s">
        <v>3</v>
      </c>
      <c r="CG98" s="42" t="s">
        <v>3</v>
      </c>
      <c r="CH98" s="42" t="s">
        <v>3</v>
      </c>
      <c r="CI98" s="42" t="s">
        <v>3</v>
      </c>
      <c r="CJ98" s="42" t="s">
        <v>3</v>
      </c>
      <c r="CK98" s="42" t="s">
        <v>3</v>
      </c>
      <c r="CL98" s="42" t="s">
        <v>3</v>
      </c>
      <c r="CM98" s="42" t="s">
        <v>3</v>
      </c>
      <c r="CN98" s="42" t="s">
        <v>3</v>
      </c>
      <c r="CO98" s="43" t="s">
        <v>62</v>
      </c>
      <c r="CP98" s="42" t="s">
        <v>3</v>
      </c>
      <c r="CQ98" s="42" t="s">
        <v>3</v>
      </c>
      <c r="CR98" s="42" t="s">
        <v>3</v>
      </c>
      <c r="CS98" s="42" t="s">
        <v>3</v>
      </c>
      <c r="CT98" s="42" t="s">
        <v>3</v>
      </c>
      <c r="CU98" s="42" t="s">
        <v>3</v>
      </c>
      <c r="CV98" s="42" t="s">
        <v>3</v>
      </c>
      <c r="CW98" s="42" t="s">
        <v>3</v>
      </c>
      <c r="CX98" s="42" t="s">
        <v>3</v>
      </c>
      <c r="CY98" s="42" t="s">
        <v>3</v>
      </c>
      <c r="CZ98" s="42" t="s">
        <v>3</v>
      </c>
      <c r="DA98" s="42" t="s">
        <v>3</v>
      </c>
      <c r="DB98" s="42" t="s">
        <v>3</v>
      </c>
      <c r="DC98" s="42" t="s">
        <v>3</v>
      </c>
      <c r="DD98" s="42" t="s">
        <v>3</v>
      </c>
      <c r="DE98" s="42" t="s">
        <v>3</v>
      </c>
      <c r="DF98" s="42" t="s">
        <v>3</v>
      </c>
      <c r="DG98" s="42" t="s">
        <v>3</v>
      </c>
      <c r="DH98" s="42" t="s">
        <v>3</v>
      </c>
      <c r="DI98" s="42" t="s">
        <v>3</v>
      </c>
      <c r="DJ98" s="42" t="s">
        <v>3</v>
      </c>
      <c r="DK98" s="42" t="s">
        <v>3</v>
      </c>
      <c r="DL98" s="42" t="s">
        <v>3</v>
      </c>
      <c r="DM98" s="42" t="s">
        <v>3</v>
      </c>
      <c r="DN98" s="42" t="s">
        <v>3</v>
      </c>
    </row>
    <row r="99" spans="1:118" x14ac:dyDescent="0.35">
      <c r="A99" s="51" t="s">
        <v>2858</v>
      </c>
      <c r="B99" s="51">
        <v>7</v>
      </c>
      <c r="C99" s="42" t="s">
        <v>46</v>
      </c>
      <c r="D99" s="42" t="s">
        <v>47</v>
      </c>
      <c r="E99" s="42" t="s">
        <v>48</v>
      </c>
      <c r="F99" s="43" t="s">
        <v>727</v>
      </c>
      <c r="G99" s="42" t="s">
        <v>15</v>
      </c>
      <c r="H99" s="49" t="s">
        <v>947</v>
      </c>
      <c r="I99" s="42">
        <v>0</v>
      </c>
      <c r="J99" s="42">
        <v>1</v>
      </c>
      <c r="K99" s="42">
        <v>0</v>
      </c>
      <c r="L99" s="42">
        <v>0</v>
      </c>
      <c r="M99" s="42">
        <v>0</v>
      </c>
      <c r="N99" s="42">
        <v>1</v>
      </c>
      <c r="O99" s="42">
        <v>0</v>
      </c>
      <c r="P99" s="42">
        <v>0</v>
      </c>
      <c r="Q99" s="42" t="s">
        <v>3</v>
      </c>
      <c r="R99" s="42" t="s">
        <v>3</v>
      </c>
      <c r="S99" s="42" t="s">
        <v>3</v>
      </c>
      <c r="T99" s="42" t="s">
        <v>3</v>
      </c>
      <c r="U99" s="42" t="s">
        <v>3</v>
      </c>
      <c r="V99" s="42" t="s">
        <v>3</v>
      </c>
      <c r="W99" s="42" t="s">
        <v>3</v>
      </c>
      <c r="X99" s="42" t="s">
        <v>3</v>
      </c>
      <c r="Y99" s="42" t="s">
        <v>3</v>
      </c>
      <c r="Z99" s="42" t="s">
        <v>3</v>
      </c>
      <c r="AA99" s="42" t="s">
        <v>3</v>
      </c>
      <c r="AB99" s="42" t="s">
        <v>3</v>
      </c>
      <c r="AC99" s="42" t="s">
        <v>3</v>
      </c>
      <c r="AD99" s="42" t="s">
        <v>3</v>
      </c>
      <c r="AE99" s="42" t="s">
        <v>3</v>
      </c>
      <c r="AF99" s="42" t="s">
        <v>3</v>
      </c>
      <c r="AG99" s="42" t="s">
        <v>3</v>
      </c>
      <c r="AH99" s="42" t="s">
        <v>3</v>
      </c>
      <c r="AI99" s="43" t="s">
        <v>62</v>
      </c>
      <c r="AJ99" s="43">
        <v>25</v>
      </c>
      <c r="AK99" s="43" t="s">
        <v>62</v>
      </c>
      <c r="AL99" s="43" t="s">
        <v>62</v>
      </c>
      <c r="AM99" s="138" t="s">
        <v>62</v>
      </c>
      <c r="AN99" s="42" t="s">
        <v>33</v>
      </c>
      <c r="AO99" s="42" t="s">
        <v>970</v>
      </c>
      <c r="AP99" s="42">
        <v>0</v>
      </c>
      <c r="AQ99" s="42">
        <v>1</v>
      </c>
      <c r="AR99" s="42">
        <v>0</v>
      </c>
      <c r="AS99" s="42">
        <v>0</v>
      </c>
      <c r="AT99" s="42">
        <v>0</v>
      </c>
      <c r="AU99" s="42" t="s">
        <v>1008</v>
      </c>
      <c r="AV99" s="42">
        <v>0</v>
      </c>
      <c r="AW99" s="42">
        <v>0</v>
      </c>
      <c r="AX99" s="42">
        <v>0</v>
      </c>
      <c r="AY99" s="42">
        <v>0</v>
      </c>
      <c r="AZ99" s="42">
        <v>0</v>
      </c>
      <c r="BA99" s="42">
        <v>0</v>
      </c>
      <c r="BB99" s="42">
        <v>0</v>
      </c>
      <c r="BC99" s="42">
        <v>1</v>
      </c>
      <c r="BD99" s="42">
        <v>0</v>
      </c>
      <c r="BE99" s="42">
        <v>0</v>
      </c>
      <c r="BF99" s="42" t="s">
        <v>3</v>
      </c>
      <c r="BG99" s="42" t="s">
        <v>3</v>
      </c>
      <c r="BH99" s="42" t="s">
        <v>3</v>
      </c>
      <c r="BI99" s="42" t="s">
        <v>3</v>
      </c>
      <c r="BJ99" s="42" t="s">
        <v>3</v>
      </c>
      <c r="BK99" s="42" t="s">
        <v>3</v>
      </c>
      <c r="BL99" s="42" t="s">
        <v>3</v>
      </c>
      <c r="BM99" s="124" t="s">
        <v>3</v>
      </c>
      <c r="BN99" s="124" t="s">
        <v>3</v>
      </c>
      <c r="BO99" s="124" t="s">
        <v>3</v>
      </c>
      <c r="BP99" s="124" t="s">
        <v>3</v>
      </c>
      <c r="BQ99" s="124" t="s">
        <v>3</v>
      </c>
      <c r="BR99" s="124" t="s">
        <v>3</v>
      </c>
      <c r="BS99" s="124" t="s">
        <v>3</v>
      </c>
      <c r="BT99" s="124" t="s">
        <v>3</v>
      </c>
      <c r="BU99" s="42" t="s">
        <v>3</v>
      </c>
      <c r="BV99" s="42" t="s">
        <v>1045</v>
      </c>
      <c r="BW99" s="42">
        <v>0</v>
      </c>
      <c r="BX99" s="42">
        <v>1</v>
      </c>
      <c r="BY99" s="42">
        <v>0</v>
      </c>
      <c r="BZ99" s="42">
        <v>0</v>
      </c>
      <c r="CA99" s="42">
        <v>0</v>
      </c>
      <c r="CB99" s="42" t="s">
        <v>2665</v>
      </c>
      <c r="CC99" s="42">
        <v>0</v>
      </c>
      <c r="CD99" s="42">
        <v>1</v>
      </c>
      <c r="CE99" s="42">
        <v>0</v>
      </c>
      <c r="CF99" s="42">
        <v>0</v>
      </c>
      <c r="CG99" s="42">
        <v>0</v>
      </c>
      <c r="CH99" s="42">
        <v>0</v>
      </c>
      <c r="CI99" s="42">
        <v>0</v>
      </c>
      <c r="CJ99" s="42">
        <v>0</v>
      </c>
      <c r="CK99" s="42">
        <v>0</v>
      </c>
      <c r="CL99" s="42">
        <v>0</v>
      </c>
      <c r="CM99" s="42">
        <v>0</v>
      </c>
      <c r="CN99" s="42" t="s">
        <v>3</v>
      </c>
      <c r="CO99" s="43" t="s">
        <v>62</v>
      </c>
      <c r="CP99" s="42" t="s">
        <v>3</v>
      </c>
      <c r="CQ99" s="42" t="s">
        <v>3</v>
      </c>
      <c r="CR99" s="42" t="s">
        <v>3</v>
      </c>
      <c r="CS99" s="42" t="s">
        <v>3</v>
      </c>
      <c r="CT99" s="42" t="s">
        <v>3</v>
      </c>
      <c r="CU99" s="42" t="s">
        <v>3</v>
      </c>
      <c r="CV99" s="42" t="s">
        <v>3</v>
      </c>
      <c r="CW99" s="42" t="s">
        <v>3</v>
      </c>
      <c r="CX99" s="42" t="s">
        <v>3</v>
      </c>
      <c r="CY99" s="42" t="s">
        <v>3</v>
      </c>
      <c r="CZ99" s="42" t="s">
        <v>3</v>
      </c>
      <c r="DA99" s="42" t="s">
        <v>3</v>
      </c>
      <c r="DB99" s="42" t="s">
        <v>3</v>
      </c>
      <c r="DC99" s="42" t="s">
        <v>3</v>
      </c>
      <c r="DD99" s="42" t="s">
        <v>3</v>
      </c>
      <c r="DE99" s="42" t="s">
        <v>3</v>
      </c>
      <c r="DF99" s="42" t="s">
        <v>3</v>
      </c>
      <c r="DG99" s="42" t="s">
        <v>3</v>
      </c>
      <c r="DH99" s="42" t="s">
        <v>3</v>
      </c>
      <c r="DI99" s="42" t="s">
        <v>3</v>
      </c>
      <c r="DJ99" s="42" t="s">
        <v>3</v>
      </c>
      <c r="DK99" s="42" t="s">
        <v>3</v>
      </c>
      <c r="DL99" s="42" t="s">
        <v>3</v>
      </c>
      <c r="DM99" s="42" t="s">
        <v>3</v>
      </c>
      <c r="DN99" s="42" t="s">
        <v>3</v>
      </c>
    </row>
    <row r="100" spans="1:118" x14ac:dyDescent="0.35">
      <c r="A100" s="51" t="s">
        <v>2889</v>
      </c>
      <c r="B100" s="51">
        <v>7</v>
      </c>
      <c r="C100" s="42" t="s">
        <v>46</v>
      </c>
      <c r="D100" s="42" t="s">
        <v>47</v>
      </c>
      <c r="E100" s="42" t="s">
        <v>48</v>
      </c>
      <c r="F100" s="43" t="s">
        <v>727</v>
      </c>
      <c r="G100" s="42" t="s">
        <v>15</v>
      </c>
      <c r="H100" s="49" t="s">
        <v>947</v>
      </c>
      <c r="I100" s="42">
        <v>0</v>
      </c>
      <c r="J100" s="42">
        <v>1</v>
      </c>
      <c r="K100" s="42">
        <v>0</v>
      </c>
      <c r="L100" s="42">
        <v>0</v>
      </c>
      <c r="M100" s="42">
        <v>0</v>
      </c>
      <c r="N100" s="42">
        <v>1</v>
      </c>
      <c r="O100" s="42">
        <v>0</v>
      </c>
      <c r="P100" s="42">
        <v>0</v>
      </c>
      <c r="Q100" s="42" t="s">
        <v>3</v>
      </c>
      <c r="R100" s="42" t="s">
        <v>3</v>
      </c>
      <c r="S100" s="42" t="s">
        <v>3</v>
      </c>
      <c r="T100" s="42" t="s">
        <v>3</v>
      </c>
      <c r="U100" s="42" t="s">
        <v>3</v>
      </c>
      <c r="V100" s="42" t="s">
        <v>3</v>
      </c>
      <c r="W100" s="42" t="s">
        <v>3</v>
      </c>
      <c r="X100" s="42" t="s">
        <v>3</v>
      </c>
      <c r="Y100" s="42" t="s">
        <v>3</v>
      </c>
      <c r="Z100" s="42" t="s">
        <v>3</v>
      </c>
      <c r="AA100" s="42" t="s">
        <v>3</v>
      </c>
      <c r="AB100" s="42" t="s">
        <v>3</v>
      </c>
      <c r="AC100" s="42" t="s">
        <v>3</v>
      </c>
      <c r="AD100" s="42" t="s">
        <v>3</v>
      </c>
      <c r="AE100" s="42" t="s">
        <v>3</v>
      </c>
      <c r="AF100" s="42" t="s">
        <v>3</v>
      </c>
      <c r="AG100" s="42" t="s">
        <v>3</v>
      </c>
      <c r="AH100" s="42" t="s">
        <v>3</v>
      </c>
      <c r="AI100" s="43" t="s">
        <v>62</v>
      </c>
      <c r="AJ100" s="43">
        <v>25</v>
      </c>
      <c r="AK100" s="43" t="s">
        <v>62</v>
      </c>
      <c r="AL100" s="43" t="s">
        <v>62</v>
      </c>
      <c r="AM100" s="138" t="s">
        <v>62</v>
      </c>
      <c r="AN100" s="42" t="s">
        <v>33</v>
      </c>
      <c r="AO100" s="42" t="s">
        <v>970</v>
      </c>
      <c r="AP100" s="42">
        <v>0</v>
      </c>
      <c r="AQ100" s="42">
        <v>1</v>
      </c>
      <c r="AR100" s="42">
        <v>0</v>
      </c>
      <c r="AS100" s="42">
        <v>0</v>
      </c>
      <c r="AT100" s="42">
        <v>0</v>
      </c>
      <c r="AU100" s="42" t="s">
        <v>1008</v>
      </c>
      <c r="AV100" s="42">
        <v>0</v>
      </c>
      <c r="AW100" s="42">
        <v>0</v>
      </c>
      <c r="AX100" s="42">
        <v>0</v>
      </c>
      <c r="AY100" s="42">
        <v>0</v>
      </c>
      <c r="AZ100" s="42">
        <v>0</v>
      </c>
      <c r="BA100" s="42">
        <v>0</v>
      </c>
      <c r="BB100" s="42">
        <v>0</v>
      </c>
      <c r="BC100" s="42">
        <v>1</v>
      </c>
      <c r="BD100" s="42">
        <v>0</v>
      </c>
      <c r="BE100" s="42">
        <v>0</v>
      </c>
      <c r="BF100" s="42" t="s">
        <v>3</v>
      </c>
      <c r="BG100" s="42" t="s">
        <v>3</v>
      </c>
      <c r="BH100" s="42" t="s">
        <v>3</v>
      </c>
      <c r="BI100" s="42" t="s">
        <v>3</v>
      </c>
      <c r="BJ100" s="42" t="s">
        <v>3</v>
      </c>
      <c r="BK100" s="42" t="s">
        <v>3</v>
      </c>
      <c r="BL100" s="42" t="s">
        <v>3</v>
      </c>
      <c r="BM100" s="124" t="s">
        <v>3</v>
      </c>
      <c r="BN100" s="124" t="s">
        <v>3</v>
      </c>
      <c r="BO100" s="124" t="s">
        <v>3</v>
      </c>
      <c r="BP100" s="124" t="s">
        <v>3</v>
      </c>
      <c r="BQ100" s="124" t="s">
        <v>3</v>
      </c>
      <c r="BR100" s="124" t="s">
        <v>3</v>
      </c>
      <c r="BS100" s="124" t="s">
        <v>3</v>
      </c>
      <c r="BT100" s="124" t="s">
        <v>3</v>
      </c>
      <c r="BU100" s="42" t="s">
        <v>3</v>
      </c>
      <c r="BV100" s="42" t="s">
        <v>1045</v>
      </c>
      <c r="BW100" s="42">
        <v>0</v>
      </c>
      <c r="BX100" s="42">
        <v>1</v>
      </c>
      <c r="BY100" s="42">
        <v>0</v>
      </c>
      <c r="BZ100" s="42">
        <v>0</v>
      </c>
      <c r="CA100" s="42">
        <v>0</v>
      </c>
      <c r="CB100" s="42" t="s">
        <v>2665</v>
      </c>
      <c r="CC100" s="42">
        <v>0</v>
      </c>
      <c r="CD100" s="42">
        <v>1</v>
      </c>
      <c r="CE100" s="42">
        <v>0</v>
      </c>
      <c r="CF100" s="42">
        <v>0</v>
      </c>
      <c r="CG100" s="42">
        <v>0</v>
      </c>
      <c r="CH100" s="42">
        <v>0</v>
      </c>
      <c r="CI100" s="42">
        <v>0</v>
      </c>
      <c r="CJ100" s="42">
        <v>0</v>
      </c>
      <c r="CK100" s="42">
        <v>0</v>
      </c>
      <c r="CL100" s="42">
        <v>0</v>
      </c>
      <c r="CM100" s="42">
        <v>0</v>
      </c>
      <c r="CN100" s="42" t="s">
        <v>3</v>
      </c>
      <c r="CO100" s="43" t="s">
        <v>62</v>
      </c>
      <c r="CP100" s="42" t="s">
        <v>3</v>
      </c>
      <c r="CQ100" s="42" t="s">
        <v>3</v>
      </c>
      <c r="CR100" s="42" t="s">
        <v>3</v>
      </c>
      <c r="CS100" s="42" t="s">
        <v>3</v>
      </c>
      <c r="CT100" s="42" t="s">
        <v>3</v>
      </c>
      <c r="CU100" s="42" t="s">
        <v>3</v>
      </c>
      <c r="CV100" s="42" t="s">
        <v>3</v>
      </c>
      <c r="CW100" s="42" t="s">
        <v>3</v>
      </c>
      <c r="CX100" s="42" t="s">
        <v>3</v>
      </c>
      <c r="CY100" s="42" t="s">
        <v>3</v>
      </c>
      <c r="CZ100" s="42" t="s">
        <v>3</v>
      </c>
      <c r="DA100" s="42" t="s">
        <v>3</v>
      </c>
      <c r="DB100" s="42" t="s">
        <v>3</v>
      </c>
      <c r="DC100" s="42" t="s">
        <v>3</v>
      </c>
      <c r="DD100" s="42" t="s">
        <v>3</v>
      </c>
      <c r="DE100" s="42" t="s">
        <v>3</v>
      </c>
      <c r="DF100" s="42" t="s">
        <v>3</v>
      </c>
      <c r="DG100" s="42" t="s">
        <v>3</v>
      </c>
      <c r="DH100" s="42" t="s">
        <v>3</v>
      </c>
      <c r="DI100" s="42" t="s">
        <v>3</v>
      </c>
      <c r="DJ100" s="42" t="s">
        <v>3</v>
      </c>
      <c r="DK100" s="42" t="s">
        <v>3</v>
      </c>
      <c r="DL100" s="42" t="s">
        <v>3</v>
      </c>
      <c r="DM100" s="42" t="s">
        <v>3</v>
      </c>
      <c r="DN100" s="42" t="s">
        <v>3</v>
      </c>
    </row>
    <row r="101" spans="1:118" x14ac:dyDescent="0.35">
      <c r="A101" s="51" t="s">
        <v>2911</v>
      </c>
      <c r="B101" s="51">
        <v>7</v>
      </c>
      <c r="C101" s="42" t="s">
        <v>46</v>
      </c>
      <c r="D101" s="42" t="s">
        <v>47</v>
      </c>
      <c r="E101" s="42" t="s">
        <v>48</v>
      </c>
      <c r="F101" s="43" t="s">
        <v>2910</v>
      </c>
      <c r="G101" s="42" t="s">
        <v>15</v>
      </c>
      <c r="H101" s="49" t="s">
        <v>14</v>
      </c>
      <c r="I101" s="42">
        <v>1</v>
      </c>
      <c r="J101" s="42">
        <v>0</v>
      </c>
      <c r="K101" s="42">
        <v>0</v>
      </c>
      <c r="L101" s="42">
        <v>0</v>
      </c>
      <c r="M101" s="42">
        <v>1</v>
      </c>
      <c r="N101" s="42">
        <v>0</v>
      </c>
      <c r="O101" s="42">
        <v>0</v>
      </c>
      <c r="P101" s="42">
        <v>0</v>
      </c>
      <c r="Q101" s="42" t="s">
        <v>3</v>
      </c>
      <c r="R101" s="42" t="s">
        <v>3</v>
      </c>
      <c r="S101" s="42" t="s">
        <v>3</v>
      </c>
      <c r="T101" s="42" t="s">
        <v>3</v>
      </c>
      <c r="U101" s="42" t="s">
        <v>3</v>
      </c>
      <c r="V101" s="42" t="s">
        <v>3</v>
      </c>
      <c r="W101" s="42" t="s">
        <v>3</v>
      </c>
      <c r="X101" s="42" t="s">
        <v>3</v>
      </c>
      <c r="Y101" s="42" t="s">
        <v>3</v>
      </c>
      <c r="Z101" s="42" t="s">
        <v>3</v>
      </c>
      <c r="AA101" s="42" t="s">
        <v>3</v>
      </c>
      <c r="AB101" s="42" t="s">
        <v>3</v>
      </c>
      <c r="AC101" s="42" t="s">
        <v>3</v>
      </c>
      <c r="AD101" s="42" t="s">
        <v>3</v>
      </c>
      <c r="AE101" s="42" t="s">
        <v>3</v>
      </c>
      <c r="AF101" s="42" t="s">
        <v>3</v>
      </c>
      <c r="AG101" s="42" t="s">
        <v>3</v>
      </c>
      <c r="AH101" s="42" t="s">
        <v>3</v>
      </c>
      <c r="AI101" s="43">
        <v>50</v>
      </c>
      <c r="AJ101" s="43" t="s">
        <v>62</v>
      </c>
      <c r="AK101" s="43" t="s">
        <v>62</v>
      </c>
      <c r="AL101" s="43" t="s">
        <v>62</v>
      </c>
      <c r="AM101" s="138" t="s">
        <v>62</v>
      </c>
      <c r="AN101" s="42" t="s">
        <v>17</v>
      </c>
      <c r="AO101" s="42" t="s">
        <v>3</v>
      </c>
      <c r="AP101" s="42" t="s">
        <v>3</v>
      </c>
      <c r="AQ101" s="42" t="s">
        <v>3</v>
      </c>
      <c r="AR101" s="42" t="s">
        <v>3</v>
      </c>
      <c r="AS101" s="42" t="s">
        <v>3</v>
      </c>
      <c r="AT101" s="42" t="s">
        <v>3</v>
      </c>
      <c r="AU101" s="42" t="s">
        <v>3</v>
      </c>
      <c r="AV101" s="42" t="s">
        <v>3</v>
      </c>
      <c r="AW101" s="42" t="s">
        <v>3</v>
      </c>
      <c r="AX101" s="42" t="s">
        <v>3</v>
      </c>
      <c r="AY101" s="42" t="s">
        <v>3</v>
      </c>
      <c r="AZ101" s="42" t="s">
        <v>3</v>
      </c>
      <c r="BA101" s="42" t="s">
        <v>3</v>
      </c>
      <c r="BB101" s="42" t="s">
        <v>3</v>
      </c>
      <c r="BC101" s="42" t="s">
        <v>3</v>
      </c>
      <c r="BD101" s="42" t="s">
        <v>3</v>
      </c>
      <c r="BE101" s="42" t="s">
        <v>3</v>
      </c>
      <c r="BF101" s="42" t="s">
        <v>3</v>
      </c>
      <c r="BG101" s="42" t="s">
        <v>3</v>
      </c>
      <c r="BH101" s="42" t="s">
        <v>3</v>
      </c>
      <c r="BI101" s="42" t="s">
        <v>3</v>
      </c>
      <c r="BJ101" s="42" t="s">
        <v>3</v>
      </c>
      <c r="BK101" s="42" t="s">
        <v>3</v>
      </c>
      <c r="BL101" s="42" t="s">
        <v>3</v>
      </c>
      <c r="BM101" s="124" t="s">
        <v>3</v>
      </c>
      <c r="BN101" s="124" t="s">
        <v>3</v>
      </c>
      <c r="BO101" s="124" t="s">
        <v>3</v>
      </c>
      <c r="BP101" s="124" t="s">
        <v>3</v>
      </c>
      <c r="BQ101" s="124" t="s">
        <v>3</v>
      </c>
      <c r="BR101" s="124" t="s">
        <v>3</v>
      </c>
      <c r="BS101" s="124" t="s">
        <v>3</v>
      </c>
      <c r="BT101" s="124" t="s">
        <v>3</v>
      </c>
      <c r="BU101" s="42" t="s">
        <v>3</v>
      </c>
      <c r="BV101" s="42" t="s">
        <v>1046</v>
      </c>
      <c r="BW101" s="42" t="s">
        <v>3</v>
      </c>
      <c r="BX101" s="42" t="s">
        <v>3</v>
      </c>
      <c r="BY101" s="42" t="s">
        <v>3</v>
      </c>
      <c r="BZ101" s="42" t="s">
        <v>3</v>
      </c>
      <c r="CA101" s="42" t="s">
        <v>3</v>
      </c>
      <c r="CB101" s="42" t="s">
        <v>3</v>
      </c>
      <c r="CC101" s="42" t="s">
        <v>3</v>
      </c>
      <c r="CD101" s="42" t="s">
        <v>3</v>
      </c>
      <c r="CE101" s="42" t="s">
        <v>3</v>
      </c>
      <c r="CF101" s="42" t="s">
        <v>3</v>
      </c>
      <c r="CG101" s="42" t="s">
        <v>3</v>
      </c>
      <c r="CH101" s="42" t="s">
        <v>3</v>
      </c>
      <c r="CI101" s="42" t="s">
        <v>3</v>
      </c>
      <c r="CJ101" s="42" t="s">
        <v>3</v>
      </c>
      <c r="CK101" s="42" t="s">
        <v>3</v>
      </c>
      <c r="CL101" s="42" t="s">
        <v>3</v>
      </c>
      <c r="CM101" s="42" t="s">
        <v>3</v>
      </c>
      <c r="CN101" s="42" t="s">
        <v>3</v>
      </c>
      <c r="CO101" s="43" t="s">
        <v>62</v>
      </c>
      <c r="CP101" s="42" t="s">
        <v>3</v>
      </c>
      <c r="CQ101" s="42" t="s">
        <v>3</v>
      </c>
      <c r="CR101" s="42" t="s">
        <v>3</v>
      </c>
      <c r="CS101" s="42" t="s">
        <v>3</v>
      </c>
      <c r="CT101" s="42" t="s">
        <v>3</v>
      </c>
      <c r="CU101" s="42" t="s">
        <v>3</v>
      </c>
      <c r="CV101" s="42" t="s">
        <v>3</v>
      </c>
      <c r="CW101" s="42" t="s">
        <v>3</v>
      </c>
      <c r="CX101" s="42" t="s">
        <v>3</v>
      </c>
      <c r="CY101" s="42" t="s">
        <v>3</v>
      </c>
      <c r="CZ101" s="42" t="s">
        <v>3</v>
      </c>
      <c r="DA101" s="42" t="s">
        <v>3</v>
      </c>
      <c r="DB101" s="42" t="s">
        <v>3</v>
      </c>
      <c r="DC101" s="42" t="s">
        <v>3</v>
      </c>
      <c r="DD101" s="42" t="s">
        <v>3</v>
      </c>
      <c r="DE101" s="42" t="s">
        <v>3</v>
      </c>
      <c r="DF101" s="42" t="s">
        <v>3</v>
      </c>
      <c r="DG101" s="42" t="s">
        <v>3</v>
      </c>
      <c r="DH101" s="42" t="s">
        <v>3</v>
      </c>
      <c r="DI101" s="42" t="s">
        <v>3</v>
      </c>
      <c r="DJ101" s="42" t="s">
        <v>3</v>
      </c>
      <c r="DK101" s="42" t="s">
        <v>3</v>
      </c>
      <c r="DL101" s="42" t="s">
        <v>3</v>
      </c>
      <c r="DM101" s="42" t="s">
        <v>3</v>
      </c>
      <c r="DN101" s="42" t="s">
        <v>3</v>
      </c>
    </row>
    <row r="102" spans="1:118" x14ac:dyDescent="0.35">
      <c r="A102" s="51" t="s">
        <v>2966</v>
      </c>
      <c r="B102" s="51">
        <v>7</v>
      </c>
      <c r="C102" s="42" t="s">
        <v>46</v>
      </c>
      <c r="D102" s="42" t="s">
        <v>47</v>
      </c>
      <c r="E102" s="42" t="s">
        <v>48</v>
      </c>
      <c r="F102" s="43" t="s">
        <v>727</v>
      </c>
      <c r="G102" s="42" t="s">
        <v>15</v>
      </c>
      <c r="H102" s="49" t="s">
        <v>947</v>
      </c>
      <c r="I102" s="42">
        <v>0</v>
      </c>
      <c r="J102" s="42">
        <v>1</v>
      </c>
      <c r="K102" s="42">
        <v>0</v>
      </c>
      <c r="L102" s="42">
        <v>0</v>
      </c>
      <c r="M102" s="42">
        <v>0</v>
      </c>
      <c r="N102" s="42">
        <v>1</v>
      </c>
      <c r="O102" s="42">
        <v>0</v>
      </c>
      <c r="P102" s="42">
        <v>0</v>
      </c>
      <c r="Q102" s="42" t="s">
        <v>3</v>
      </c>
      <c r="R102" s="42" t="s">
        <v>3</v>
      </c>
      <c r="S102" s="42" t="s">
        <v>3</v>
      </c>
      <c r="T102" s="42" t="s">
        <v>3</v>
      </c>
      <c r="U102" s="42" t="s">
        <v>3</v>
      </c>
      <c r="V102" s="42" t="s">
        <v>3</v>
      </c>
      <c r="W102" s="42" t="s">
        <v>3</v>
      </c>
      <c r="X102" s="42" t="s">
        <v>3</v>
      </c>
      <c r="Y102" s="42" t="s">
        <v>3</v>
      </c>
      <c r="Z102" s="42" t="s">
        <v>3</v>
      </c>
      <c r="AA102" s="42" t="s">
        <v>3</v>
      </c>
      <c r="AB102" s="42" t="s">
        <v>3</v>
      </c>
      <c r="AC102" s="42" t="s">
        <v>3</v>
      </c>
      <c r="AD102" s="42" t="s">
        <v>3</v>
      </c>
      <c r="AE102" s="42" t="s">
        <v>3</v>
      </c>
      <c r="AF102" s="42" t="s">
        <v>3</v>
      </c>
      <c r="AG102" s="42" t="s">
        <v>3</v>
      </c>
      <c r="AH102" s="42" t="s">
        <v>3</v>
      </c>
      <c r="AI102" s="43" t="s">
        <v>62</v>
      </c>
      <c r="AJ102" s="43">
        <v>25</v>
      </c>
      <c r="AK102" s="43" t="s">
        <v>62</v>
      </c>
      <c r="AL102" s="43" t="s">
        <v>62</v>
      </c>
      <c r="AM102" s="138" t="s">
        <v>62</v>
      </c>
      <c r="AN102" s="42" t="s">
        <v>33</v>
      </c>
      <c r="AO102" s="42" t="s">
        <v>970</v>
      </c>
      <c r="AP102" s="42">
        <v>0</v>
      </c>
      <c r="AQ102" s="42">
        <v>1</v>
      </c>
      <c r="AR102" s="42">
        <v>0</v>
      </c>
      <c r="AS102" s="42">
        <v>0</v>
      </c>
      <c r="AT102" s="42">
        <v>0</v>
      </c>
      <c r="AU102" s="42" t="s">
        <v>1008</v>
      </c>
      <c r="AV102" s="42">
        <v>0</v>
      </c>
      <c r="AW102" s="42">
        <v>0</v>
      </c>
      <c r="AX102" s="42">
        <v>0</v>
      </c>
      <c r="AY102" s="42">
        <v>0</v>
      </c>
      <c r="AZ102" s="42">
        <v>0</v>
      </c>
      <c r="BA102" s="42">
        <v>0</v>
      </c>
      <c r="BB102" s="42">
        <v>0</v>
      </c>
      <c r="BC102" s="42">
        <v>1</v>
      </c>
      <c r="BD102" s="42">
        <v>0</v>
      </c>
      <c r="BE102" s="42">
        <v>0</v>
      </c>
      <c r="BF102" s="42" t="s">
        <v>3</v>
      </c>
      <c r="BG102" s="42" t="s">
        <v>3</v>
      </c>
      <c r="BH102" s="42" t="s">
        <v>3</v>
      </c>
      <c r="BI102" s="42" t="s">
        <v>3</v>
      </c>
      <c r="BJ102" s="42" t="s">
        <v>3</v>
      </c>
      <c r="BK102" s="42" t="s">
        <v>3</v>
      </c>
      <c r="BL102" s="42" t="s">
        <v>3</v>
      </c>
      <c r="BM102" s="124" t="s">
        <v>3</v>
      </c>
      <c r="BN102" s="124" t="s">
        <v>3</v>
      </c>
      <c r="BO102" s="124" t="s">
        <v>3</v>
      </c>
      <c r="BP102" s="124" t="s">
        <v>3</v>
      </c>
      <c r="BQ102" s="124" t="s">
        <v>3</v>
      </c>
      <c r="BR102" s="124" t="s">
        <v>3</v>
      </c>
      <c r="BS102" s="124" t="s">
        <v>3</v>
      </c>
      <c r="BT102" s="124" t="s">
        <v>3</v>
      </c>
      <c r="BU102" s="42" t="s">
        <v>3</v>
      </c>
      <c r="BV102" s="42" t="s">
        <v>1046</v>
      </c>
      <c r="BW102" s="42" t="s">
        <v>3</v>
      </c>
      <c r="BX102" s="42" t="s">
        <v>3</v>
      </c>
      <c r="BY102" s="42" t="s">
        <v>3</v>
      </c>
      <c r="BZ102" s="42" t="s">
        <v>3</v>
      </c>
      <c r="CA102" s="42" t="s">
        <v>3</v>
      </c>
      <c r="CB102" s="42" t="s">
        <v>3</v>
      </c>
      <c r="CC102" s="42" t="s">
        <v>3</v>
      </c>
      <c r="CD102" s="42" t="s">
        <v>3</v>
      </c>
      <c r="CE102" s="42" t="s">
        <v>3</v>
      </c>
      <c r="CF102" s="42" t="s">
        <v>3</v>
      </c>
      <c r="CG102" s="42" t="s">
        <v>3</v>
      </c>
      <c r="CH102" s="42" t="s">
        <v>3</v>
      </c>
      <c r="CI102" s="42" t="s">
        <v>3</v>
      </c>
      <c r="CJ102" s="42" t="s">
        <v>3</v>
      </c>
      <c r="CK102" s="42" t="s">
        <v>3</v>
      </c>
      <c r="CL102" s="42" t="s">
        <v>3</v>
      </c>
      <c r="CM102" s="42" t="s">
        <v>3</v>
      </c>
      <c r="CN102" s="42" t="s">
        <v>3</v>
      </c>
      <c r="CO102" s="43" t="s">
        <v>62</v>
      </c>
      <c r="CP102" s="42" t="s">
        <v>3</v>
      </c>
      <c r="CQ102" s="42" t="s">
        <v>3</v>
      </c>
      <c r="CR102" s="42" t="s">
        <v>3</v>
      </c>
      <c r="CS102" s="42" t="s">
        <v>3</v>
      </c>
      <c r="CT102" s="42" t="s">
        <v>3</v>
      </c>
      <c r="CU102" s="42" t="s">
        <v>3</v>
      </c>
      <c r="CV102" s="42" t="s">
        <v>3</v>
      </c>
      <c r="CW102" s="42" t="s">
        <v>3</v>
      </c>
      <c r="CX102" s="42" t="s">
        <v>3</v>
      </c>
      <c r="CY102" s="42" t="s">
        <v>3</v>
      </c>
      <c r="CZ102" s="42" t="s">
        <v>3</v>
      </c>
      <c r="DA102" s="42" t="s">
        <v>3</v>
      </c>
      <c r="DB102" s="42" t="s">
        <v>3</v>
      </c>
      <c r="DC102" s="42" t="s">
        <v>3</v>
      </c>
      <c r="DD102" s="42" t="s">
        <v>3</v>
      </c>
      <c r="DE102" s="42" t="s">
        <v>3</v>
      </c>
      <c r="DF102" s="42" t="s">
        <v>3</v>
      </c>
      <c r="DG102" s="42" t="s">
        <v>3</v>
      </c>
      <c r="DH102" s="42" t="s">
        <v>3</v>
      </c>
      <c r="DI102" s="42" t="s">
        <v>3</v>
      </c>
      <c r="DJ102" s="42" t="s">
        <v>3</v>
      </c>
      <c r="DK102" s="42" t="s">
        <v>3</v>
      </c>
      <c r="DL102" s="42" t="s">
        <v>3</v>
      </c>
      <c r="DM102" s="42" t="s">
        <v>3</v>
      </c>
      <c r="DN102" s="42" t="s">
        <v>3</v>
      </c>
    </row>
    <row r="103" spans="1:118" x14ac:dyDescent="0.35">
      <c r="A103" s="51" t="s">
        <v>2970</v>
      </c>
      <c r="B103" s="51">
        <v>7</v>
      </c>
      <c r="C103" s="42" t="s">
        <v>46</v>
      </c>
      <c r="D103" s="42" t="s">
        <v>47</v>
      </c>
      <c r="E103" s="42" t="s">
        <v>48</v>
      </c>
      <c r="F103" s="43" t="s">
        <v>727</v>
      </c>
      <c r="G103" s="42" t="s">
        <v>15</v>
      </c>
      <c r="H103" s="49" t="s">
        <v>947</v>
      </c>
      <c r="I103" s="42">
        <v>0</v>
      </c>
      <c r="J103" s="42">
        <v>1</v>
      </c>
      <c r="K103" s="42">
        <v>0</v>
      </c>
      <c r="L103" s="42">
        <v>0</v>
      </c>
      <c r="M103" s="42">
        <v>0</v>
      </c>
      <c r="N103" s="42">
        <v>1</v>
      </c>
      <c r="O103" s="42">
        <v>0</v>
      </c>
      <c r="P103" s="42">
        <v>0</v>
      </c>
      <c r="Q103" s="42" t="s">
        <v>3</v>
      </c>
      <c r="R103" s="42" t="s">
        <v>3</v>
      </c>
      <c r="S103" s="42" t="s">
        <v>3</v>
      </c>
      <c r="T103" s="42" t="s">
        <v>3</v>
      </c>
      <c r="U103" s="42" t="s">
        <v>3</v>
      </c>
      <c r="V103" s="42" t="s">
        <v>3</v>
      </c>
      <c r="W103" s="42" t="s">
        <v>3</v>
      </c>
      <c r="X103" s="42" t="s">
        <v>3</v>
      </c>
      <c r="Y103" s="42" t="s">
        <v>3</v>
      </c>
      <c r="Z103" s="42" t="s">
        <v>3</v>
      </c>
      <c r="AA103" s="42" t="s">
        <v>3</v>
      </c>
      <c r="AB103" s="42" t="s">
        <v>3</v>
      </c>
      <c r="AC103" s="42" t="s">
        <v>3</v>
      </c>
      <c r="AD103" s="42" t="s">
        <v>3</v>
      </c>
      <c r="AE103" s="42" t="s">
        <v>3</v>
      </c>
      <c r="AF103" s="42" t="s">
        <v>3</v>
      </c>
      <c r="AG103" s="42" t="s">
        <v>3</v>
      </c>
      <c r="AH103" s="42" t="s">
        <v>3</v>
      </c>
      <c r="AI103" s="43" t="s">
        <v>62</v>
      </c>
      <c r="AJ103" s="43">
        <v>25</v>
      </c>
      <c r="AK103" s="43" t="s">
        <v>62</v>
      </c>
      <c r="AL103" s="43" t="s">
        <v>62</v>
      </c>
      <c r="AM103" s="138" t="s">
        <v>62</v>
      </c>
      <c r="AN103" s="42" t="s">
        <v>33</v>
      </c>
      <c r="AO103" s="42" t="s">
        <v>970</v>
      </c>
      <c r="AP103" s="42">
        <v>0</v>
      </c>
      <c r="AQ103" s="42">
        <v>1</v>
      </c>
      <c r="AR103" s="42">
        <v>0</v>
      </c>
      <c r="AS103" s="42">
        <v>0</v>
      </c>
      <c r="AT103" s="42">
        <v>0</v>
      </c>
      <c r="AU103" s="42" t="s">
        <v>994</v>
      </c>
      <c r="AV103" s="42">
        <v>1</v>
      </c>
      <c r="AW103" s="42">
        <v>0</v>
      </c>
      <c r="AX103" s="42">
        <v>0</v>
      </c>
      <c r="AY103" s="42">
        <v>0</v>
      </c>
      <c r="AZ103" s="42">
        <v>0</v>
      </c>
      <c r="BA103" s="42">
        <v>0</v>
      </c>
      <c r="BB103" s="42">
        <v>0</v>
      </c>
      <c r="BC103" s="42">
        <v>0</v>
      </c>
      <c r="BD103" s="42">
        <v>0</v>
      </c>
      <c r="BE103" s="42">
        <v>0</v>
      </c>
      <c r="BF103" s="42" t="s">
        <v>3</v>
      </c>
      <c r="BG103" s="42" t="s">
        <v>3</v>
      </c>
      <c r="BH103" s="42" t="s">
        <v>3</v>
      </c>
      <c r="BI103" s="42" t="s">
        <v>3</v>
      </c>
      <c r="BJ103" s="42" t="s">
        <v>3</v>
      </c>
      <c r="BK103" s="42" t="s">
        <v>3</v>
      </c>
      <c r="BL103" s="42" t="s">
        <v>3</v>
      </c>
      <c r="BM103" s="124" t="s">
        <v>3</v>
      </c>
      <c r="BN103" s="124" t="s">
        <v>3</v>
      </c>
      <c r="BO103" s="124" t="s">
        <v>3</v>
      </c>
      <c r="BP103" s="124" t="s">
        <v>3</v>
      </c>
      <c r="BQ103" s="124" t="s">
        <v>3</v>
      </c>
      <c r="BR103" s="124" t="s">
        <v>3</v>
      </c>
      <c r="BS103" s="124" t="s">
        <v>3</v>
      </c>
      <c r="BT103" s="124" t="s">
        <v>3</v>
      </c>
      <c r="BU103" s="42" t="s">
        <v>3</v>
      </c>
      <c r="BV103" s="42" t="s">
        <v>1046</v>
      </c>
      <c r="BW103" s="42" t="s">
        <v>3</v>
      </c>
      <c r="BX103" s="42" t="s">
        <v>3</v>
      </c>
      <c r="BY103" s="42" t="s">
        <v>3</v>
      </c>
      <c r="BZ103" s="42" t="s">
        <v>3</v>
      </c>
      <c r="CA103" s="42" t="s">
        <v>3</v>
      </c>
      <c r="CB103" s="42" t="s">
        <v>3</v>
      </c>
      <c r="CC103" s="42" t="s">
        <v>3</v>
      </c>
      <c r="CD103" s="42" t="s">
        <v>3</v>
      </c>
      <c r="CE103" s="42" t="s">
        <v>3</v>
      </c>
      <c r="CF103" s="42" t="s">
        <v>3</v>
      </c>
      <c r="CG103" s="42" t="s">
        <v>3</v>
      </c>
      <c r="CH103" s="42" t="s">
        <v>3</v>
      </c>
      <c r="CI103" s="42" t="s">
        <v>3</v>
      </c>
      <c r="CJ103" s="42" t="s">
        <v>3</v>
      </c>
      <c r="CK103" s="42" t="s">
        <v>3</v>
      </c>
      <c r="CL103" s="42" t="s">
        <v>3</v>
      </c>
      <c r="CM103" s="42" t="s">
        <v>3</v>
      </c>
      <c r="CN103" s="42" t="s">
        <v>3</v>
      </c>
      <c r="CO103" s="43" t="s">
        <v>62</v>
      </c>
      <c r="CP103" s="42" t="s">
        <v>3</v>
      </c>
      <c r="CQ103" s="42" t="s">
        <v>3</v>
      </c>
      <c r="CR103" s="42" t="s">
        <v>3</v>
      </c>
      <c r="CS103" s="42" t="s">
        <v>3</v>
      </c>
      <c r="CT103" s="42" t="s">
        <v>3</v>
      </c>
      <c r="CU103" s="42" t="s">
        <v>3</v>
      </c>
      <c r="CV103" s="42" t="s">
        <v>3</v>
      </c>
      <c r="CW103" s="42" t="s">
        <v>3</v>
      </c>
      <c r="CX103" s="42" t="s">
        <v>3</v>
      </c>
      <c r="CY103" s="42" t="s">
        <v>3</v>
      </c>
      <c r="CZ103" s="42" t="s">
        <v>3</v>
      </c>
      <c r="DA103" s="42" t="s">
        <v>3</v>
      </c>
      <c r="DB103" s="42" t="s">
        <v>3</v>
      </c>
      <c r="DC103" s="42" t="s">
        <v>3</v>
      </c>
      <c r="DD103" s="42" t="s">
        <v>3</v>
      </c>
      <c r="DE103" s="42" t="s">
        <v>3</v>
      </c>
      <c r="DF103" s="42" t="s">
        <v>3</v>
      </c>
      <c r="DG103" s="42" t="s">
        <v>3</v>
      </c>
      <c r="DH103" s="42" t="s">
        <v>3</v>
      </c>
      <c r="DI103" s="42" t="s">
        <v>3</v>
      </c>
      <c r="DJ103" s="42" t="s">
        <v>3</v>
      </c>
      <c r="DK103" s="42" t="s">
        <v>3</v>
      </c>
      <c r="DL103" s="42" t="s">
        <v>3</v>
      </c>
      <c r="DM103" s="42" t="s">
        <v>3</v>
      </c>
      <c r="DN103" s="42" t="s">
        <v>3</v>
      </c>
    </row>
    <row r="104" spans="1:118" x14ac:dyDescent="0.35">
      <c r="A104" s="51" t="s">
        <v>2978</v>
      </c>
      <c r="B104" s="51">
        <v>7</v>
      </c>
      <c r="C104" s="42" t="s">
        <v>46</v>
      </c>
      <c r="D104" s="42" t="s">
        <v>47</v>
      </c>
      <c r="E104" s="42" t="s">
        <v>48</v>
      </c>
      <c r="F104" s="43" t="s">
        <v>14</v>
      </c>
      <c r="G104" s="42" t="s">
        <v>15</v>
      </c>
      <c r="H104" s="49" t="s">
        <v>3</v>
      </c>
      <c r="I104" s="42" t="s">
        <v>3</v>
      </c>
      <c r="J104" s="42" t="s">
        <v>3</v>
      </c>
      <c r="K104" s="42" t="s">
        <v>3</v>
      </c>
      <c r="L104" s="42" t="s">
        <v>3</v>
      </c>
      <c r="M104" s="42" t="s">
        <v>3</v>
      </c>
      <c r="N104" s="42" t="s">
        <v>3</v>
      </c>
      <c r="O104" s="42" t="s">
        <v>3</v>
      </c>
      <c r="P104" s="42" t="s">
        <v>3</v>
      </c>
      <c r="Q104" s="42" t="s">
        <v>3</v>
      </c>
      <c r="R104" s="42" t="s">
        <v>3</v>
      </c>
      <c r="S104" s="42" t="s">
        <v>3</v>
      </c>
      <c r="T104" s="42" t="s">
        <v>3</v>
      </c>
      <c r="U104" s="42" t="s">
        <v>3</v>
      </c>
      <c r="V104" s="42" t="s">
        <v>3</v>
      </c>
      <c r="W104" s="42" t="s">
        <v>3</v>
      </c>
      <c r="X104" s="42" t="s">
        <v>3</v>
      </c>
      <c r="Y104" s="42" t="s">
        <v>3</v>
      </c>
      <c r="Z104" s="42" t="s">
        <v>3</v>
      </c>
      <c r="AA104" s="42" t="s">
        <v>3</v>
      </c>
      <c r="AB104" s="42" t="s">
        <v>3</v>
      </c>
      <c r="AC104" s="42" t="s">
        <v>3</v>
      </c>
      <c r="AD104" s="42" t="s">
        <v>3</v>
      </c>
      <c r="AE104" s="42" t="s">
        <v>3</v>
      </c>
      <c r="AF104" s="42" t="s">
        <v>3</v>
      </c>
      <c r="AG104" s="42" t="s">
        <v>3</v>
      </c>
      <c r="AH104" s="42" t="s">
        <v>3</v>
      </c>
      <c r="AI104" s="43" t="s">
        <v>62</v>
      </c>
      <c r="AJ104" s="43" t="s">
        <v>62</v>
      </c>
      <c r="AK104" s="43" t="s">
        <v>62</v>
      </c>
      <c r="AL104" s="43" t="s">
        <v>62</v>
      </c>
      <c r="AM104" s="138" t="s">
        <v>62</v>
      </c>
      <c r="AN104" s="42" t="s">
        <v>3</v>
      </c>
      <c r="AO104" s="42" t="s">
        <v>3</v>
      </c>
      <c r="AP104" s="42" t="s">
        <v>3</v>
      </c>
      <c r="AQ104" s="42" t="s">
        <v>3</v>
      </c>
      <c r="AR104" s="42" t="s">
        <v>3</v>
      </c>
      <c r="AS104" s="42" t="s">
        <v>3</v>
      </c>
      <c r="AT104" s="42" t="s">
        <v>3</v>
      </c>
      <c r="AU104" s="42" t="s">
        <v>3</v>
      </c>
      <c r="AV104" s="42" t="s">
        <v>3</v>
      </c>
      <c r="AW104" s="42" t="s">
        <v>3</v>
      </c>
      <c r="AX104" s="42" t="s">
        <v>3</v>
      </c>
      <c r="AY104" s="42" t="s">
        <v>3</v>
      </c>
      <c r="AZ104" s="42" t="s">
        <v>3</v>
      </c>
      <c r="BA104" s="42" t="s">
        <v>3</v>
      </c>
      <c r="BB104" s="42" t="s">
        <v>3</v>
      </c>
      <c r="BC104" s="42" t="s">
        <v>3</v>
      </c>
      <c r="BD104" s="42" t="s">
        <v>3</v>
      </c>
      <c r="BE104" s="42" t="s">
        <v>3</v>
      </c>
      <c r="BF104" s="42" t="s">
        <v>3</v>
      </c>
      <c r="BG104" s="42" t="s">
        <v>3</v>
      </c>
      <c r="BH104" s="42" t="s">
        <v>3</v>
      </c>
      <c r="BI104" s="42" t="s">
        <v>3</v>
      </c>
      <c r="BJ104" s="42" t="s">
        <v>3</v>
      </c>
      <c r="BK104" s="42" t="s">
        <v>3</v>
      </c>
      <c r="BL104" s="42" t="s">
        <v>3</v>
      </c>
      <c r="BM104" s="124" t="s">
        <v>3</v>
      </c>
      <c r="BN104" s="124" t="s">
        <v>3</v>
      </c>
      <c r="BO104" s="124" t="s">
        <v>3</v>
      </c>
      <c r="BP104" s="124" t="s">
        <v>3</v>
      </c>
      <c r="BQ104" s="124" t="s">
        <v>3</v>
      </c>
      <c r="BR104" s="124" t="s">
        <v>3</v>
      </c>
      <c r="BS104" s="124" t="s">
        <v>3</v>
      </c>
      <c r="BT104" s="124" t="s">
        <v>3</v>
      </c>
      <c r="BU104" s="42" t="s">
        <v>3</v>
      </c>
      <c r="BV104" s="42" t="s">
        <v>3</v>
      </c>
      <c r="BW104" s="42" t="s">
        <v>3</v>
      </c>
      <c r="BX104" s="42" t="s">
        <v>3</v>
      </c>
      <c r="BY104" s="42" t="s">
        <v>3</v>
      </c>
      <c r="BZ104" s="42" t="s">
        <v>3</v>
      </c>
      <c r="CA104" s="42" t="s">
        <v>3</v>
      </c>
      <c r="CB104" s="42" t="s">
        <v>3</v>
      </c>
      <c r="CC104" s="42" t="s">
        <v>3</v>
      </c>
      <c r="CD104" s="42" t="s">
        <v>3</v>
      </c>
      <c r="CE104" s="42" t="s">
        <v>3</v>
      </c>
      <c r="CF104" s="42" t="s">
        <v>3</v>
      </c>
      <c r="CG104" s="42" t="s">
        <v>3</v>
      </c>
      <c r="CH104" s="42" t="s">
        <v>3</v>
      </c>
      <c r="CI104" s="42" t="s">
        <v>3</v>
      </c>
      <c r="CJ104" s="42" t="s">
        <v>3</v>
      </c>
      <c r="CK104" s="42" t="s">
        <v>3</v>
      </c>
      <c r="CL104" s="42" t="s">
        <v>3</v>
      </c>
      <c r="CM104" s="42" t="s">
        <v>3</v>
      </c>
      <c r="CN104" s="42" t="s">
        <v>3</v>
      </c>
      <c r="CO104" s="43">
        <v>1500</v>
      </c>
      <c r="CP104" s="42" t="s">
        <v>17</v>
      </c>
      <c r="CQ104" s="42" t="s">
        <v>3</v>
      </c>
      <c r="CR104" s="42" t="s">
        <v>3</v>
      </c>
      <c r="CS104" s="42" t="s">
        <v>3</v>
      </c>
      <c r="CT104" s="42" t="s">
        <v>3</v>
      </c>
      <c r="CU104" s="42" t="s">
        <v>3</v>
      </c>
      <c r="CV104" s="42" t="s">
        <v>3</v>
      </c>
      <c r="CW104" s="42" t="s">
        <v>3</v>
      </c>
      <c r="CX104" s="42" t="s">
        <v>3</v>
      </c>
      <c r="CY104" s="42" t="s">
        <v>3</v>
      </c>
      <c r="CZ104" s="42" t="s">
        <v>3</v>
      </c>
      <c r="DA104" s="42" t="s">
        <v>3</v>
      </c>
      <c r="DB104" s="42" t="s">
        <v>3</v>
      </c>
      <c r="DC104" s="42" t="s">
        <v>3</v>
      </c>
      <c r="DD104" s="42" t="s">
        <v>3</v>
      </c>
      <c r="DE104" s="42" t="s">
        <v>3</v>
      </c>
      <c r="DF104" s="42" t="s">
        <v>3</v>
      </c>
      <c r="DG104" s="42" t="s">
        <v>3</v>
      </c>
      <c r="DH104" s="42" t="s">
        <v>3</v>
      </c>
      <c r="DI104" s="42" t="s">
        <v>3</v>
      </c>
      <c r="DJ104" s="42" t="s">
        <v>3</v>
      </c>
      <c r="DK104" s="42" t="s">
        <v>3</v>
      </c>
      <c r="DL104" s="42" t="s">
        <v>3</v>
      </c>
      <c r="DM104" s="42" t="s">
        <v>3</v>
      </c>
      <c r="DN104" s="42" t="s">
        <v>1046</v>
      </c>
    </row>
    <row r="105" spans="1:118" x14ac:dyDescent="0.35">
      <c r="A105" s="51" t="s">
        <v>2998</v>
      </c>
      <c r="B105" s="51">
        <v>7</v>
      </c>
      <c r="C105" s="42" t="s">
        <v>46</v>
      </c>
      <c r="D105" s="42" t="s">
        <v>47</v>
      </c>
      <c r="E105" s="42" t="s">
        <v>48</v>
      </c>
      <c r="F105" s="43" t="s">
        <v>727</v>
      </c>
      <c r="G105" s="42" t="s">
        <v>15</v>
      </c>
      <c r="H105" s="49" t="s">
        <v>947</v>
      </c>
      <c r="I105" s="42">
        <v>0</v>
      </c>
      <c r="J105" s="42">
        <v>1</v>
      </c>
      <c r="K105" s="42">
        <v>0</v>
      </c>
      <c r="L105" s="42">
        <v>0</v>
      </c>
      <c r="M105" s="42">
        <v>0</v>
      </c>
      <c r="N105" s="42">
        <v>1</v>
      </c>
      <c r="O105" s="42">
        <v>0</v>
      </c>
      <c r="P105" s="42">
        <v>0</v>
      </c>
      <c r="Q105" s="42" t="s">
        <v>3</v>
      </c>
      <c r="R105" s="42" t="s">
        <v>3</v>
      </c>
      <c r="S105" s="42" t="s">
        <v>3</v>
      </c>
      <c r="T105" s="42" t="s">
        <v>3</v>
      </c>
      <c r="U105" s="42" t="s">
        <v>3</v>
      </c>
      <c r="V105" s="42" t="s">
        <v>3</v>
      </c>
      <c r="W105" s="42" t="s">
        <v>3</v>
      </c>
      <c r="X105" s="42" t="s">
        <v>3</v>
      </c>
      <c r="Y105" s="42" t="s">
        <v>3</v>
      </c>
      <c r="Z105" s="42" t="s">
        <v>3</v>
      </c>
      <c r="AA105" s="42" t="s">
        <v>3</v>
      </c>
      <c r="AB105" s="42" t="s">
        <v>3</v>
      </c>
      <c r="AC105" s="42" t="s">
        <v>3</v>
      </c>
      <c r="AD105" s="42" t="s">
        <v>3</v>
      </c>
      <c r="AE105" s="42" t="s">
        <v>3</v>
      </c>
      <c r="AF105" s="42" t="s">
        <v>3</v>
      </c>
      <c r="AG105" s="42" t="s">
        <v>3</v>
      </c>
      <c r="AH105" s="42" t="s">
        <v>3</v>
      </c>
      <c r="AI105" s="43" t="s">
        <v>62</v>
      </c>
      <c r="AJ105" s="43">
        <v>25</v>
      </c>
      <c r="AK105" s="43" t="s">
        <v>62</v>
      </c>
      <c r="AL105" s="43" t="s">
        <v>62</v>
      </c>
      <c r="AM105" s="138" t="s">
        <v>62</v>
      </c>
      <c r="AN105" s="42" t="s">
        <v>33</v>
      </c>
      <c r="AO105" s="42" t="s">
        <v>970</v>
      </c>
      <c r="AP105" s="42">
        <v>0</v>
      </c>
      <c r="AQ105" s="42">
        <v>1</v>
      </c>
      <c r="AR105" s="42">
        <v>0</v>
      </c>
      <c r="AS105" s="42">
        <v>0</v>
      </c>
      <c r="AT105" s="42">
        <v>0</v>
      </c>
      <c r="AU105" s="42" t="s">
        <v>1008</v>
      </c>
      <c r="AV105" s="42">
        <v>0</v>
      </c>
      <c r="AW105" s="42">
        <v>0</v>
      </c>
      <c r="AX105" s="42">
        <v>0</v>
      </c>
      <c r="AY105" s="42">
        <v>0</v>
      </c>
      <c r="AZ105" s="42">
        <v>0</v>
      </c>
      <c r="BA105" s="42">
        <v>0</v>
      </c>
      <c r="BB105" s="42">
        <v>0</v>
      </c>
      <c r="BC105" s="42">
        <v>1</v>
      </c>
      <c r="BD105" s="42">
        <v>0</v>
      </c>
      <c r="BE105" s="42">
        <v>0</v>
      </c>
      <c r="BF105" s="42" t="s">
        <v>3</v>
      </c>
      <c r="BG105" s="42" t="s">
        <v>3</v>
      </c>
      <c r="BH105" s="42" t="s">
        <v>3</v>
      </c>
      <c r="BI105" s="42" t="s">
        <v>3</v>
      </c>
      <c r="BJ105" s="42" t="s">
        <v>3</v>
      </c>
      <c r="BK105" s="42" t="s">
        <v>3</v>
      </c>
      <c r="BL105" s="42" t="s">
        <v>3</v>
      </c>
      <c r="BM105" s="124" t="s">
        <v>3</v>
      </c>
      <c r="BN105" s="124" t="s">
        <v>3</v>
      </c>
      <c r="BO105" s="124" t="s">
        <v>3</v>
      </c>
      <c r="BP105" s="124" t="s">
        <v>3</v>
      </c>
      <c r="BQ105" s="124" t="s">
        <v>3</v>
      </c>
      <c r="BR105" s="124" t="s">
        <v>3</v>
      </c>
      <c r="BS105" s="124" t="s">
        <v>3</v>
      </c>
      <c r="BT105" s="124" t="s">
        <v>3</v>
      </c>
      <c r="BU105" s="42" t="s">
        <v>3</v>
      </c>
      <c r="BV105" s="42" t="s">
        <v>1046</v>
      </c>
      <c r="BW105" s="42" t="s">
        <v>3</v>
      </c>
      <c r="BX105" s="42" t="s">
        <v>3</v>
      </c>
      <c r="BY105" s="42" t="s">
        <v>3</v>
      </c>
      <c r="BZ105" s="42" t="s">
        <v>3</v>
      </c>
      <c r="CA105" s="42" t="s">
        <v>3</v>
      </c>
      <c r="CB105" s="42" t="s">
        <v>3</v>
      </c>
      <c r="CC105" s="42" t="s">
        <v>3</v>
      </c>
      <c r="CD105" s="42" t="s">
        <v>3</v>
      </c>
      <c r="CE105" s="42" t="s">
        <v>3</v>
      </c>
      <c r="CF105" s="42" t="s">
        <v>3</v>
      </c>
      <c r="CG105" s="42" t="s">
        <v>3</v>
      </c>
      <c r="CH105" s="42" t="s">
        <v>3</v>
      </c>
      <c r="CI105" s="42" t="s">
        <v>3</v>
      </c>
      <c r="CJ105" s="42" t="s">
        <v>3</v>
      </c>
      <c r="CK105" s="42" t="s">
        <v>3</v>
      </c>
      <c r="CL105" s="42" t="s">
        <v>3</v>
      </c>
      <c r="CM105" s="42" t="s">
        <v>3</v>
      </c>
      <c r="CN105" s="42" t="s">
        <v>3</v>
      </c>
      <c r="CO105" s="43" t="s">
        <v>62</v>
      </c>
      <c r="CP105" s="42" t="s">
        <v>3</v>
      </c>
      <c r="CQ105" s="42" t="s">
        <v>3</v>
      </c>
      <c r="CR105" s="42" t="s">
        <v>3</v>
      </c>
      <c r="CS105" s="42" t="s">
        <v>3</v>
      </c>
      <c r="CT105" s="42" t="s">
        <v>3</v>
      </c>
      <c r="CU105" s="42" t="s">
        <v>3</v>
      </c>
      <c r="CV105" s="42" t="s">
        <v>3</v>
      </c>
      <c r="CW105" s="42" t="s">
        <v>3</v>
      </c>
      <c r="CX105" s="42" t="s">
        <v>3</v>
      </c>
      <c r="CY105" s="42" t="s">
        <v>3</v>
      </c>
      <c r="CZ105" s="42" t="s">
        <v>3</v>
      </c>
      <c r="DA105" s="42" t="s">
        <v>3</v>
      </c>
      <c r="DB105" s="42" t="s">
        <v>3</v>
      </c>
      <c r="DC105" s="42" t="s">
        <v>3</v>
      </c>
      <c r="DD105" s="42" t="s">
        <v>3</v>
      </c>
      <c r="DE105" s="42" t="s">
        <v>3</v>
      </c>
      <c r="DF105" s="42" t="s">
        <v>3</v>
      </c>
      <c r="DG105" s="42" t="s">
        <v>3</v>
      </c>
      <c r="DH105" s="42" t="s">
        <v>3</v>
      </c>
      <c r="DI105" s="42" t="s">
        <v>3</v>
      </c>
      <c r="DJ105" s="42" t="s">
        <v>3</v>
      </c>
      <c r="DK105" s="42" t="s">
        <v>3</v>
      </c>
      <c r="DL105" s="42" t="s">
        <v>3</v>
      </c>
      <c r="DM105" s="42" t="s">
        <v>3</v>
      </c>
      <c r="DN105" s="42" t="s">
        <v>3</v>
      </c>
    </row>
    <row r="106" spans="1:118" x14ac:dyDescent="0.35">
      <c r="A106" s="51" t="s">
        <v>2397</v>
      </c>
      <c r="B106" s="51">
        <v>7</v>
      </c>
      <c r="C106" s="42" t="s">
        <v>46</v>
      </c>
      <c r="D106" s="42" t="s">
        <v>47</v>
      </c>
      <c r="E106" s="42" t="s">
        <v>48</v>
      </c>
      <c r="F106" s="43" t="s">
        <v>14</v>
      </c>
      <c r="G106" s="42" t="s">
        <v>15</v>
      </c>
      <c r="H106" s="49" t="s">
        <v>3</v>
      </c>
      <c r="I106" s="42" t="s">
        <v>3</v>
      </c>
      <c r="J106" s="42" t="s">
        <v>3</v>
      </c>
      <c r="K106" s="42" t="s">
        <v>3</v>
      </c>
      <c r="L106" s="42" t="s">
        <v>3</v>
      </c>
      <c r="M106" s="42" t="s">
        <v>3</v>
      </c>
      <c r="N106" s="42" t="s">
        <v>3</v>
      </c>
      <c r="O106" s="42" t="s">
        <v>3</v>
      </c>
      <c r="P106" s="42" t="s">
        <v>3</v>
      </c>
      <c r="Q106" s="42" t="s">
        <v>3</v>
      </c>
      <c r="R106" s="42" t="s">
        <v>3</v>
      </c>
      <c r="S106" s="42" t="s">
        <v>3</v>
      </c>
      <c r="T106" s="42" t="s">
        <v>3</v>
      </c>
      <c r="U106" s="42" t="s">
        <v>3</v>
      </c>
      <c r="V106" s="42" t="s">
        <v>3</v>
      </c>
      <c r="W106" s="42" t="s">
        <v>3</v>
      </c>
      <c r="X106" s="42" t="s">
        <v>3</v>
      </c>
      <c r="Y106" s="42" t="s">
        <v>3</v>
      </c>
      <c r="Z106" s="42" t="s">
        <v>3</v>
      </c>
      <c r="AA106" s="42" t="s">
        <v>3</v>
      </c>
      <c r="AB106" s="42" t="s">
        <v>3</v>
      </c>
      <c r="AC106" s="42" t="s">
        <v>3</v>
      </c>
      <c r="AD106" s="42" t="s">
        <v>3</v>
      </c>
      <c r="AE106" s="42" t="s">
        <v>3</v>
      </c>
      <c r="AF106" s="42" t="s">
        <v>3</v>
      </c>
      <c r="AG106" s="42" t="s">
        <v>3</v>
      </c>
      <c r="AH106" s="42" t="s">
        <v>3</v>
      </c>
      <c r="AI106" s="43" t="s">
        <v>62</v>
      </c>
      <c r="AJ106" s="43" t="s">
        <v>62</v>
      </c>
      <c r="AK106" s="43" t="s">
        <v>62</v>
      </c>
      <c r="AL106" s="43" t="s">
        <v>62</v>
      </c>
      <c r="AM106" s="138" t="s">
        <v>62</v>
      </c>
      <c r="AN106" s="42" t="s">
        <v>3</v>
      </c>
      <c r="AO106" s="42" t="s">
        <v>3</v>
      </c>
      <c r="AP106" s="42" t="s">
        <v>3</v>
      </c>
      <c r="AQ106" s="42" t="s">
        <v>3</v>
      </c>
      <c r="AR106" s="42" t="s">
        <v>3</v>
      </c>
      <c r="AS106" s="42" t="s">
        <v>3</v>
      </c>
      <c r="AT106" s="42" t="s">
        <v>3</v>
      </c>
      <c r="AU106" s="42" t="s">
        <v>3</v>
      </c>
      <c r="AV106" s="42" t="s">
        <v>3</v>
      </c>
      <c r="AW106" s="42" t="s">
        <v>3</v>
      </c>
      <c r="AX106" s="42" t="s">
        <v>3</v>
      </c>
      <c r="AY106" s="42" t="s">
        <v>3</v>
      </c>
      <c r="AZ106" s="42" t="s">
        <v>3</v>
      </c>
      <c r="BA106" s="42" t="s">
        <v>3</v>
      </c>
      <c r="BB106" s="42" t="s">
        <v>3</v>
      </c>
      <c r="BC106" s="42" t="s">
        <v>3</v>
      </c>
      <c r="BD106" s="42" t="s">
        <v>3</v>
      </c>
      <c r="BE106" s="42" t="s">
        <v>3</v>
      </c>
      <c r="BF106" s="42" t="s">
        <v>3</v>
      </c>
      <c r="BG106" s="42" t="s">
        <v>3</v>
      </c>
      <c r="BH106" s="42" t="s">
        <v>3</v>
      </c>
      <c r="BI106" s="42" t="s">
        <v>3</v>
      </c>
      <c r="BJ106" s="42" t="s">
        <v>3</v>
      </c>
      <c r="BK106" s="42" t="s">
        <v>3</v>
      </c>
      <c r="BL106" s="42" t="s">
        <v>3</v>
      </c>
      <c r="BM106" s="124" t="s">
        <v>3</v>
      </c>
      <c r="BN106" s="124" t="s">
        <v>3</v>
      </c>
      <c r="BO106" s="124" t="s">
        <v>3</v>
      </c>
      <c r="BP106" s="124" t="s">
        <v>3</v>
      </c>
      <c r="BQ106" s="124" t="s">
        <v>3</v>
      </c>
      <c r="BR106" s="124" t="s">
        <v>3</v>
      </c>
      <c r="BS106" s="124" t="s">
        <v>3</v>
      </c>
      <c r="BT106" s="124" t="s">
        <v>3</v>
      </c>
      <c r="BU106" s="42" t="s">
        <v>3</v>
      </c>
      <c r="BV106" s="42" t="s">
        <v>3</v>
      </c>
      <c r="BW106" s="42" t="s">
        <v>3</v>
      </c>
      <c r="BX106" s="42" t="s">
        <v>3</v>
      </c>
      <c r="BY106" s="42" t="s">
        <v>3</v>
      </c>
      <c r="BZ106" s="42" t="s">
        <v>3</v>
      </c>
      <c r="CA106" s="42" t="s">
        <v>3</v>
      </c>
      <c r="CB106" s="42" t="s">
        <v>3</v>
      </c>
      <c r="CC106" s="42" t="s">
        <v>3</v>
      </c>
      <c r="CD106" s="42" t="s">
        <v>3</v>
      </c>
      <c r="CE106" s="42" t="s">
        <v>3</v>
      </c>
      <c r="CF106" s="42" t="s">
        <v>3</v>
      </c>
      <c r="CG106" s="42" t="s">
        <v>3</v>
      </c>
      <c r="CH106" s="42" t="s">
        <v>3</v>
      </c>
      <c r="CI106" s="42" t="s">
        <v>3</v>
      </c>
      <c r="CJ106" s="42" t="s">
        <v>3</v>
      </c>
      <c r="CK106" s="42" t="s">
        <v>3</v>
      </c>
      <c r="CL106" s="42" t="s">
        <v>3</v>
      </c>
      <c r="CM106" s="42" t="s">
        <v>3</v>
      </c>
      <c r="CN106" s="42" t="s">
        <v>3</v>
      </c>
      <c r="CO106" s="43">
        <v>1500</v>
      </c>
      <c r="CP106" s="42" t="s">
        <v>17</v>
      </c>
      <c r="CQ106" s="42" t="s">
        <v>3</v>
      </c>
      <c r="CR106" s="42" t="s">
        <v>3</v>
      </c>
      <c r="CS106" s="42" t="s">
        <v>3</v>
      </c>
      <c r="CT106" s="42" t="s">
        <v>3</v>
      </c>
      <c r="CU106" s="42" t="s">
        <v>3</v>
      </c>
      <c r="CV106" s="42" t="s">
        <v>3</v>
      </c>
      <c r="CW106" s="42" t="s">
        <v>3</v>
      </c>
      <c r="CX106" s="42" t="s">
        <v>3</v>
      </c>
      <c r="CY106" s="42" t="s">
        <v>3</v>
      </c>
      <c r="CZ106" s="42" t="s">
        <v>3</v>
      </c>
      <c r="DA106" s="42" t="s">
        <v>3</v>
      </c>
      <c r="DB106" s="42" t="s">
        <v>3</v>
      </c>
      <c r="DC106" s="42" t="s">
        <v>3</v>
      </c>
      <c r="DD106" s="42" t="s">
        <v>3</v>
      </c>
      <c r="DE106" s="42" t="s">
        <v>3</v>
      </c>
      <c r="DF106" s="42" t="s">
        <v>3</v>
      </c>
      <c r="DG106" s="42" t="s">
        <v>3</v>
      </c>
      <c r="DH106" s="42" t="s">
        <v>3</v>
      </c>
      <c r="DI106" s="42" t="s">
        <v>3</v>
      </c>
      <c r="DJ106" s="42" t="s">
        <v>3</v>
      </c>
      <c r="DK106" s="42" t="s">
        <v>3</v>
      </c>
      <c r="DL106" s="42" t="s">
        <v>3</v>
      </c>
      <c r="DM106" s="42" t="s">
        <v>3</v>
      </c>
      <c r="DN106" s="42" t="s">
        <v>1046</v>
      </c>
    </row>
    <row r="107" spans="1:118" x14ac:dyDescent="0.35">
      <c r="A107" s="51" t="s">
        <v>3006</v>
      </c>
      <c r="B107" s="51">
        <v>7</v>
      </c>
      <c r="C107" s="42" t="s">
        <v>46</v>
      </c>
      <c r="D107" s="42" t="s">
        <v>47</v>
      </c>
      <c r="E107" s="42" t="s">
        <v>48</v>
      </c>
      <c r="F107" s="43" t="s">
        <v>727</v>
      </c>
      <c r="G107" s="42" t="s">
        <v>15</v>
      </c>
      <c r="H107" s="49" t="s">
        <v>947</v>
      </c>
      <c r="I107" s="42">
        <v>0</v>
      </c>
      <c r="J107" s="42">
        <v>1</v>
      </c>
      <c r="K107" s="42">
        <v>0</v>
      </c>
      <c r="L107" s="42">
        <v>0</v>
      </c>
      <c r="M107" s="42">
        <v>0</v>
      </c>
      <c r="N107" s="42">
        <v>1</v>
      </c>
      <c r="O107" s="42">
        <v>0</v>
      </c>
      <c r="P107" s="42">
        <v>0</v>
      </c>
      <c r="Q107" s="42" t="s">
        <v>3</v>
      </c>
      <c r="R107" s="42" t="s">
        <v>3</v>
      </c>
      <c r="S107" s="42" t="s">
        <v>3</v>
      </c>
      <c r="T107" s="42" t="s">
        <v>3</v>
      </c>
      <c r="U107" s="42" t="s">
        <v>3</v>
      </c>
      <c r="V107" s="42" t="s">
        <v>3</v>
      </c>
      <c r="W107" s="42" t="s">
        <v>3</v>
      </c>
      <c r="X107" s="42" t="s">
        <v>3</v>
      </c>
      <c r="Y107" s="42" t="s">
        <v>3</v>
      </c>
      <c r="Z107" s="42" t="s">
        <v>3</v>
      </c>
      <c r="AA107" s="42" t="s">
        <v>3</v>
      </c>
      <c r="AB107" s="42" t="s">
        <v>3</v>
      </c>
      <c r="AC107" s="42" t="s">
        <v>3</v>
      </c>
      <c r="AD107" s="42" t="s">
        <v>3</v>
      </c>
      <c r="AE107" s="42" t="s">
        <v>3</v>
      </c>
      <c r="AF107" s="42" t="s">
        <v>3</v>
      </c>
      <c r="AG107" s="42" t="s">
        <v>3</v>
      </c>
      <c r="AH107" s="42" t="s">
        <v>3</v>
      </c>
      <c r="AI107" s="43" t="s">
        <v>62</v>
      </c>
      <c r="AJ107" s="43">
        <v>25</v>
      </c>
      <c r="AK107" s="43" t="s">
        <v>62</v>
      </c>
      <c r="AL107" s="43" t="s">
        <v>62</v>
      </c>
      <c r="AM107" s="138" t="s">
        <v>62</v>
      </c>
      <c r="AN107" s="42" t="s">
        <v>33</v>
      </c>
      <c r="AO107" s="42" t="s">
        <v>970</v>
      </c>
      <c r="AP107" s="42">
        <v>0</v>
      </c>
      <c r="AQ107" s="42">
        <v>1</v>
      </c>
      <c r="AR107" s="42">
        <v>0</v>
      </c>
      <c r="AS107" s="42">
        <v>0</v>
      </c>
      <c r="AT107" s="42">
        <v>0</v>
      </c>
      <c r="AU107" s="42" t="s">
        <v>1008</v>
      </c>
      <c r="AV107" s="42">
        <v>0</v>
      </c>
      <c r="AW107" s="42">
        <v>0</v>
      </c>
      <c r="AX107" s="42">
        <v>0</v>
      </c>
      <c r="AY107" s="42">
        <v>0</v>
      </c>
      <c r="AZ107" s="42">
        <v>0</v>
      </c>
      <c r="BA107" s="42">
        <v>0</v>
      </c>
      <c r="BB107" s="42">
        <v>0</v>
      </c>
      <c r="BC107" s="42">
        <v>1</v>
      </c>
      <c r="BD107" s="42">
        <v>0</v>
      </c>
      <c r="BE107" s="42">
        <v>0</v>
      </c>
      <c r="BF107" s="42" t="s">
        <v>3</v>
      </c>
      <c r="BG107" s="42" t="s">
        <v>3</v>
      </c>
      <c r="BH107" s="42" t="s">
        <v>3</v>
      </c>
      <c r="BI107" s="42" t="s">
        <v>3</v>
      </c>
      <c r="BJ107" s="42" t="s">
        <v>3</v>
      </c>
      <c r="BK107" s="42" t="s">
        <v>3</v>
      </c>
      <c r="BL107" s="42" t="s">
        <v>3</v>
      </c>
      <c r="BM107" s="124" t="s">
        <v>3</v>
      </c>
      <c r="BN107" s="124" t="s">
        <v>3</v>
      </c>
      <c r="BO107" s="124" t="s">
        <v>3</v>
      </c>
      <c r="BP107" s="124" t="s">
        <v>3</v>
      </c>
      <c r="BQ107" s="124" t="s">
        <v>3</v>
      </c>
      <c r="BR107" s="124" t="s">
        <v>3</v>
      </c>
      <c r="BS107" s="124" t="s">
        <v>3</v>
      </c>
      <c r="BT107" s="124" t="s">
        <v>3</v>
      </c>
      <c r="BU107" s="42" t="s">
        <v>3</v>
      </c>
      <c r="BV107" s="42" t="s">
        <v>1046</v>
      </c>
      <c r="BW107" s="42" t="s">
        <v>3</v>
      </c>
      <c r="BX107" s="42" t="s">
        <v>3</v>
      </c>
      <c r="BY107" s="42" t="s">
        <v>3</v>
      </c>
      <c r="BZ107" s="42" t="s">
        <v>3</v>
      </c>
      <c r="CA107" s="42" t="s">
        <v>3</v>
      </c>
      <c r="CB107" s="42" t="s">
        <v>3</v>
      </c>
      <c r="CC107" s="42" t="s">
        <v>3</v>
      </c>
      <c r="CD107" s="42" t="s">
        <v>3</v>
      </c>
      <c r="CE107" s="42" t="s">
        <v>3</v>
      </c>
      <c r="CF107" s="42" t="s">
        <v>3</v>
      </c>
      <c r="CG107" s="42" t="s">
        <v>3</v>
      </c>
      <c r="CH107" s="42" t="s">
        <v>3</v>
      </c>
      <c r="CI107" s="42" t="s">
        <v>3</v>
      </c>
      <c r="CJ107" s="42" t="s">
        <v>3</v>
      </c>
      <c r="CK107" s="42" t="s">
        <v>3</v>
      </c>
      <c r="CL107" s="42" t="s">
        <v>3</v>
      </c>
      <c r="CM107" s="42" t="s">
        <v>3</v>
      </c>
      <c r="CN107" s="42" t="s">
        <v>3</v>
      </c>
      <c r="CO107" s="43" t="s">
        <v>62</v>
      </c>
      <c r="CP107" s="42" t="s">
        <v>3</v>
      </c>
      <c r="CQ107" s="42" t="s">
        <v>3</v>
      </c>
      <c r="CR107" s="42" t="s">
        <v>3</v>
      </c>
      <c r="CS107" s="42" t="s">
        <v>3</v>
      </c>
      <c r="CT107" s="42" t="s">
        <v>3</v>
      </c>
      <c r="CU107" s="42" t="s">
        <v>3</v>
      </c>
      <c r="CV107" s="42" t="s">
        <v>3</v>
      </c>
      <c r="CW107" s="42" t="s">
        <v>3</v>
      </c>
      <c r="CX107" s="42" t="s">
        <v>3</v>
      </c>
      <c r="CY107" s="42" t="s">
        <v>3</v>
      </c>
      <c r="CZ107" s="42" t="s">
        <v>3</v>
      </c>
      <c r="DA107" s="42" t="s">
        <v>3</v>
      </c>
      <c r="DB107" s="42" t="s">
        <v>3</v>
      </c>
      <c r="DC107" s="42" t="s">
        <v>3</v>
      </c>
      <c r="DD107" s="42" t="s">
        <v>3</v>
      </c>
      <c r="DE107" s="42" t="s">
        <v>3</v>
      </c>
      <c r="DF107" s="42" t="s">
        <v>3</v>
      </c>
      <c r="DG107" s="42" t="s">
        <v>3</v>
      </c>
      <c r="DH107" s="42" t="s">
        <v>3</v>
      </c>
      <c r="DI107" s="42" t="s">
        <v>3</v>
      </c>
      <c r="DJ107" s="42" t="s">
        <v>3</v>
      </c>
      <c r="DK107" s="42" t="s">
        <v>3</v>
      </c>
      <c r="DL107" s="42" t="s">
        <v>3</v>
      </c>
      <c r="DM107" s="42" t="s">
        <v>3</v>
      </c>
      <c r="DN107" s="42" t="s">
        <v>3</v>
      </c>
    </row>
    <row r="108" spans="1:118" x14ac:dyDescent="0.35">
      <c r="A108" s="51" t="s">
        <v>2409</v>
      </c>
      <c r="B108" s="51">
        <v>7</v>
      </c>
      <c r="C108" s="42" t="s">
        <v>46</v>
      </c>
      <c r="D108" s="42" t="s">
        <v>47</v>
      </c>
      <c r="E108" s="42" t="s">
        <v>48</v>
      </c>
      <c r="F108" s="43" t="s">
        <v>14</v>
      </c>
      <c r="G108" s="42" t="s">
        <v>15</v>
      </c>
      <c r="H108" s="49" t="s">
        <v>3</v>
      </c>
      <c r="I108" s="42" t="s">
        <v>3</v>
      </c>
      <c r="J108" s="42" t="s">
        <v>3</v>
      </c>
      <c r="K108" s="42" t="s">
        <v>3</v>
      </c>
      <c r="L108" s="42" t="s">
        <v>3</v>
      </c>
      <c r="M108" s="42" t="s">
        <v>3</v>
      </c>
      <c r="N108" s="42" t="s">
        <v>3</v>
      </c>
      <c r="O108" s="42" t="s">
        <v>3</v>
      </c>
      <c r="P108" s="42" t="s">
        <v>3</v>
      </c>
      <c r="Q108" s="42" t="s">
        <v>3</v>
      </c>
      <c r="R108" s="42" t="s">
        <v>3</v>
      </c>
      <c r="S108" s="42" t="s">
        <v>3</v>
      </c>
      <c r="T108" s="42" t="s">
        <v>3</v>
      </c>
      <c r="U108" s="42" t="s">
        <v>3</v>
      </c>
      <c r="V108" s="42" t="s">
        <v>3</v>
      </c>
      <c r="W108" s="42" t="s">
        <v>3</v>
      </c>
      <c r="X108" s="42" t="s">
        <v>3</v>
      </c>
      <c r="Y108" s="42" t="s">
        <v>3</v>
      </c>
      <c r="Z108" s="42" t="s">
        <v>3</v>
      </c>
      <c r="AA108" s="42" t="s">
        <v>3</v>
      </c>
      <c r="AB108" s="42" t="s">
        <v>3</v>
      </c>
      <c r="AC108" s="42" t="s">
        <v>3</v>
      </c>
      <c r="AD108" s="42" t="s">
        <v>3</v>
      </c>
      <c r="AE108" s="42" t="s">
        <v>3</v>
      </c>
      <c r="AF108" s="42" t="s">
        <v>3</v>
      </c>
      <c r="AG108" s="42" t="s">
        <v>3</v>
      </c>
      <c r="AH108" s="42" t="s">
        <v>3</v>
      </c>
      <c r="AI108" s="43" t="s">
        <v>62</v>
      </c>
      <c r="AJ108" s="43" t="s">
        <v>62</v>
      </c>
      <c r="AK108" s="43" t="s">
        <v>62</v>
      </c>
      <c r="AL108" s="43" t="s">
        <v>62</v>
      </c>
      <c r="AM108" s="138" t="s">
        <v>62</v>
      </c>
      <c r="AN108" s="42" t="s">
        <v>3</v>
      </c>
      <c r="AO108" s="42" t="s">
        <v>3</v>
      </c>
      <c r="AP108" s="42" t="s">
        <v>3</v>
      </c>
      <c r="AQ108" s="42" t="s">
        <v>3</v>
      </c>
      <c r="AR108" s="42" t="s">
        <v>3</v>
      </c>
      <c r="AS108" s="42" t="s">
        <v>3</v>
      </c>
      <c r="AT108" s="42" t="s">
        <v>3</v>
      </c>
      <c r="AU108" s="42" t="s">
        <v>3</v>
      </c>
      <c r="AV108" s="42" t="s">
        <v>3</v>
      </c>
      <c r="AW108" s="42" t="s">
        <v>3</v>
      </c>
      <c r="AX108" s="42" t="s">
        <v>3</v>
      </c>
      <c r="AY108" s="42" t="s">
        <v>3</v>
      </c>
      <c r="AZ108" s="42" t="s">
        <v>3</v>
      </c>
      <c r="BA108" s="42" t="s">
        <v>3</v>
      </c>
      <c r="BB108" s="42" t="s">
        <v>3</v>
      </c>
      <c r="BC108" s="42" t="s">
        <v>3</v>
      </c>
      <c r="BD108" s="42" t="s">
        <v>3</v>
      </c>
      <c r="BE108" s="42" t="s">
        <v>3</v>
      </c>
      <c r="BF108" s="42" t="s">
        <v>3</v>
      </c>
      <c r="BG108" s="42" t="s">
        <v>3</v>
      </c>
      <c r="BH108" s="42" t="s">
        <v>3</v>
      </c>
      <c r="BI108" s="42" t="s">
        <v>3</v>
      </c>
      <c r="BJ108" s="42" t="s">
        <v>3</v>
      </c>
      <c r="BK108" s="42" t="s">
        <v>3</v>
      </c>
      <c r="BL108" s="42" t="s">
        <v>3</v>
      </c>
      <c r="BM108" s="124" t="s">
        <v>3</v>
      </c>
      <c r="BN108" s="124" t="s">
        <v>3</v>
      </c>
      <c r="BO108" s="124" t="s">
        <v>3</v>
      </c>
      <c r="BP108" s="124" t="s">
        <v>3</v>
      </c>
      <c r="BQ108" s="124" t="s">
        <v>3</v>
      </c>
      <c r="BR108" s="124" t="s">
        <v>3</v>
      </c>
      <c r="BS108" s="124" t="s">
        <v>3</v>
      </c>
      <c r="BT108" s="124" t="s">
        <v>3</v>
      </c>
      <c r="BU108" s="42" t="s">
        <v>3</v>
      </c>
      <c r="BV108" s="42" t="s">
        <v>3</v>
      </c>
      <c r="BW108" s="42" t="s">
        <v>3</v>
      </c>
      <c r="BX108" s="42" t="s">
        <v>3</v>
      </c>
      <c r="BY108" s="42" t="s">
        <v>3</v>
      </c>
      <c r="BZ108" s="42" t="s">
        <v>3</v>
      </c>
      <c r="CA108" s="42" t="s">
        <v>3</v>
      </c>
      <c r="CB108" s="42" t="s">
        <v>3</v>
      </c>
      <c r="CC108" s="42" t="s">
        <v>3</v>
      </c>
      <c r="CD108" s="42" t="s">
        <v>3</v>
      </c>
      <c r="CE108" s="42" t="s">
        <v>3</v>
      </c>
      <c r="CF108" s="42" t="s">
        <v>3</v>
      </c>
      <c r="CG108" s="42" t="s">
        <v>3</v>
      </c>
      <c r="CH108" s="42" t="s">
        <v>3</v>
      </c>
      <c r="CI108" s="42" t="s">
        <v>3</v>
      </c>
      <c r="CJ108" s="42" t="s">
        <v>3</v>
      </c>
      <c r="CK108" s="42" t="s">
        <v>3</v>
      </c>
      <c r="CL108" s="42" t="s">
        <v>3</v>
      </c>
      <c r="CM108" s="42" t="s">
        <v>3</v>
      </c>
      <c r="CN108" s="42" t="s">
        <v>3</v>
      </c>
      <c r="CO108" s="43">
        <v>1500</v>
      </c>
      <c r="CP108" s="42" t="s">
        <v>17</v>
      </c>
      <c r="CQ108" s="42" t="s">
        <v>3</v>
      </c>
      <c r="CR108" s="42" t="s">
        <v>3</v>
      </c>
      <c r="CS108" s="42" t="s">
        <v>3</v>
      </c>
      <c r="CT108" s="42" t="s">
        <v>3</v>
      </c>
      <c r="CU108" s="42" t="s">
        <v>3</v>
      </c>
      <c r="CV108" s="42" t="s">
        <v>3</v>
      </c>
      <c r="CW108" s="42" t="s">
        <v>3</v>
      </c>
      <c r="CX108" s="42" t="s">
        <v>3</v>
      </c>
      <c r="CY108" s="42" t="s">
        <v>3</v>
      </c>
      <c r="CZ108" s="42" t="s">
        <v>3</v>
      </c>
      <c r="DA108" s="42" t="s">
        <v>3</v>
      </c>
      <c r="DB108" s="42" t="s">
        <v>3</v>
      </c>
      <c r="DC108" s="42" t="s">
        <v>3</v>
      </c>
      <c r="DD108" s="42" t="s">
        <v>3</v>
      </c>
      <c r="DE108" s="42" t="s">
        <v>3</v>
      </c>
      <c r="DF108" s="42" t="s">
        <v>3</v>
      </c>
      <c r="DG108" s="42" t="s">
        <v>3</v>
      </c>
      <c r="DH108" s="42" t="s">
        <v>3</v>
      </c>
      <c r="DI108" s="42" t="s">
        <v>3</v>
      </c>
      <c r="DJ108" s="42" t="s">
        <v>3</v>
      </c>
      <c r="DK108" s="42" t="s">
        <v>3</v>
      </c>
      <c r="DL108" s="42" t="s">
        <v>3</v>
      </c>
      <c r="DM108" s="42" t="s">
        <v>3</v>
      </c>
      <c r="DN108" s="42" t="s">
        <v>1046</v>
      </c>
    </row>
    <row r="109" spans="1:118" x14ac:dyDescent="0.35">
      <c r="A109" s="51" t="s">
        <v>3039</v>
      </c>
      <c r="B109" s="51">
        <v>7</v>
      </c>
      <c r="C109" s="42" t="s">
        <v>46</v>
      </c>
      <c r="D109" s="42" t="s">
        <v>47</v>
      </c>
      <c r="E109" s="42" t="s">
        <v>48</v>
      </c>
      <c r="F109" s="43" t="s">
        <v>14</v>
      </c>
      <c r="G109" s="42" t="s">
        <v>15</v>
      </c>
      <c r="H109" s="49" t="s">
        <v>14</v>
      </c>
      <c r="I109" s="42">
        <v>1</v>
      </c>
      <c r="J109" s="42">
        <v>0</v>
      </c>
      <c r="K109" s="42">
        <v>0</v>
      </c>
      <c r="L109" s="42">
        <v>0</v>
      </c>
      <c r="M109" s="42">
        <v>1</v>
      </c>
      <c r="N109" s="42">
        <v>0</v>
      </c>
      <c r="O109" s="42">
        <v>0</v>
      </c>
      <c r="P109" s="42">
        <v>0</v>
      </c>
      <c r="Q109" s="42" t="s">
        <v>3</v>
      </c>
      <c r="R109" s="42" t="s">
        <v>3</v>
      </c>
      <c r="S109" s="42" t="s">
        <v>3</v>
      </c>
      <c r="T109" s="42" t="s">
        <v>3</v>
      </c>
      <c r="U109" s="42" t="s">
        <v>3</v>
      </c>
      <c r="V109" s="42" t="s">
        <v>3</v>
      </c>
      <c r="W109" s="42" t="s">
        <v>3</v>
      </c>
      <c r="X109" s="42" t="s">
        <v>3</v>
      </c>
      <c r="Y109" s="42" t="s">
        <v>3</v>
      </c>
      <c r="Z109" s="42" t="s">
        <v>3</v>
      </c>
      <c r="AA109" s="42" t="s">
        <v>3</v>
      </c>
      <c r="AB109" s="42" t="s">
        <v>3</v>
      </c>
      <c r="AC109" s="42" t="s">
        <v>3</v>
      </c>
      <c r="AD109" s="42" t="s">
        <v>3</v>
      </c>
      <c r="AE109" s="42" t="s">
        <v>3</v>
      </c>
      <c r="AF109" s="42" t="s">
        <v>3</v>
      </c>
      <c r="AG109" s="42" t="s">
        <v>3</v>
      </c>
      <c r="AH109" s="42" t="s">
        <v>3</v>
      </c>
      <c r="AI109" s="43">
        <v>50</v>
      </c>
      <c r="AJ109" s="43" t="s">
        <v>62</v>
      </c>
      <c r="AK109" s="43" t="s">
        <v>62</v>
      </c>
      <c r="AL109" s="43" t="s">
        <v>62</v>
      </c>
      <c r="AM109" s="138" t="s">
        <v>62</v>
      </c>
      <c r="AN109" s="42" t="s">
        <v>33</v>
      </c>
      <c r="AO109" s="42" t="s">
        <v>968</v>
      </c>
      <c r="AP109" s="42">
        <v>1</v>
      </c>
      <c r="AQ109" s="42">
        <v>0</v>
      </c>
      <c r="AR109" s="42">
        <v>0</v>
      </c>
      <c r="AS109" s="42">
        <v>0</v>
      </c>
      <c r="AT109" s="42">
        <v>0</v>
      </c>
      <c r="AU109" s="42" t="s">
        <v>998</v>
      </c>
      <c r="AV109" s="42">
        <v>0</v>
      </c>
      <c r="AW109" s="42">
        <v>0</v>
      </c>
      <c r="AX109" s="42">
        <v>1</v>
      </c>
      <c r="AY109" s="42">
        <v>0</v>
      </c>
      <c r="AZ109" s="42">
        <v>0</v>
      </c>
      <c r="BA109" s="42">
        <v>0</v>
      </c>
      <c r="BB109" s="42">
        <v>0</v>
      </c>
      <c r="BC109" s="42">
        <v>0</v>
      </c>
      <c r="BD109" s="42">
        <v>0</v>
      </c>
      <c r="BE109" s="42">
        <v>0</v>
      </c>
      <c r="BF109" s="42" t="s">
        <v>3</v>
      </c>
      <c r="BG109" s="42" t="s">
        <v>3</v>
      </c>
      <c r="BH109" s="42" t="s">
        <v>3</v>
      </c>
      <c r="BI109" s="42" t="s">
        <v>3</v>
      </c>
      <c r="BJ109" s="42" t="s">
        <v>3</v>
      </c>
      <c r="BK109" s="42" t="s">
        <v>3</v>
      </c>
      <c r="BL109" s="42" t="s">
        <v>3</v>
      </c>
      <c r="BM109" s="124" t="s">
        <v>3</v>
      </c>
      <c r="BN109" s="124" t="s">
        <v>3</v>
      </c>
      <c r="BO109" s="124" t="s">
        <v>3</v>
      </c>
      <c r="BP109" s="124" t="s">
        <v>3</v>
      </c>
      <c r="BQ109" s="124" t="s">
        <v>3</v>
      </c>
      <c r="BR109" s="124" t="s">
        <v>3</v>
      </c>
      <c r="BS109" s="124" t="s">
        <v>3</v>
      </c>
      <c r="BT109" s="124" t="s">
        <v>3</v>
      </c>
      <c r="BU109" s="42" t="s">
        <v>3</v>
      </c>
      <c r="BV109" s="42" t="s">
        <v>1046</v>
      </c>
      <c r="BW109" s="42" t="s">
        <v>3</v>
      </c>
      <c r="BX109" s="42" t="s">
        <v>3</v>
      </c>
      <c r="BY109" s="42" t="s">
        <v>3</v>
      </c>
      <c r="BZ109" s="42" t="s">
        <v>3</v>
      </c>
      <c r="CA109" s="42" t="s">
        <v>3</v>
      </c>
      <c r="CB109" s="42" t="s">
        <v>3</v>
      </c>
      <c r="CC109" s="42" t="s">
        <v>3</v>
      </c>
      <c r="CD109" s="42" t="s">
        <v>3</v>
      </c>
      <c r="CE109" s="42" t="s">
        <v>3</v>
      </c>
      <c r="CF109" s="42" t="s">
        <v>3</v>
      </c>
      <c r="CG109" s="42" t="s">
        <v>3</v>
      </c>
      <c r="CH109" s="42" t="s">
        <v>3</v>
      </c>
      <c r="CI109" s="42" t="s">
        <v>3</v>
      </c>
      <c r="CJ109" s="42" t="s">
        <v>3</v>
      </c>
      <c r="CK109" s="42" t="s">
        <v>3</v>
      </c>
      <c r="CL109" s="42" t="s">
        <v>3</v>
      </c>
      <c r="CM109" s="42" t="s">
        <v>3</v>
      </c>
      <c r="CN109" s="42" t="s">
        <v>3</v>
      </c>
      <c r="CO109" s="43" t="s">
        <v>62</v>
      </c>
      <c r="CP109" s="42" t="s">
        <v>3</v>
      </c>
      <c r="CQ109" s="42" t="s">
        <v>3</v>
      </c>
      <c r="CR109" s="42" t="s">
        <v>3</v>
      </c>
      <c r="CS109" s="42" t="s">
        <v>3</v>
      </c>
      <c r="CT109" s="42" t="s">
        <v>3</v>
      </c>
      <c r="CU109" s="42" t="s">
        <v>3</v>
      </c>
      <c r="CV109" s="42" t="s">
        <v>3</v>
      </c>
      <c r="CW109" s="42" t="s">
        <v>3</v>
      </c>
      <c r="CX109" s="42" t="s">
        <v>3</v>
      </c>
      <c r="CY109" s="42" t="s">
        <v>3</v>
      </c>
      <c r="CZ109" s="42" t="s">
        <v>3</v>
      </c>
      <c r="DA109" s="42" t="s">
        <v>3</v>
      </c>
      <c r="DB109" s="42" t="s">
        <v>3</v>
      </c>
      <c r="DC109" s="42" t="s">
        <v>3</v>
      </c>
      <c r="DD109" s="42" t="s">
        <v>3</v>
      </c>
      <c r="DE109" s="42" t="s">
        <v>3</v>
      </c>
      <c r="DF109" s="42" t="s">
        <v>3</v>
      </c>
      <c r="DG109" s="42" t="s">
        <v>3</v>
      </c>
      <c r="DH109" s="42" t="s">
        <v>3</v>
      </c>
      <c r="DI109" s="42" t="s">
        <v>3</v>
      </c>
      <c r="DJ109" s="42" t="s">
        <v>3</v>
      </c>
      <c r="DK109" s="42" t="s">
        <v>3</v>
      </c>
      <c r="DL109" s="42" t="s">
        <v>3</v>
      </c>
      <c r="DM109" s="42" t="s">
        <v>3</v>
      </c>
      <c r="DN109" s="42" t="s">
        <v>3</v>
      </c>
    </row>
    <row r="110" spans="1:118" x14ac:dyDescent="0.35">
      <c r="A110" s="51" t="s">
        <v>3072</v>
      </c>
      <c r="B110" s="51">
        <v>7</v>
      </c>
      <c r="C110" s="42" t="s">
        <v>46</v>
      </c>
      <c r="D110" s="42" t="s">
        <v>47</v>
      </c>
      <c r="E110" s="42" t="s">
        <v>48</v>
      </c>
      <c r="F110" s="43" t="s">
        <v>14</v>
      </c>
      <c r="G110" s="42" t="s">
        <v>15</v>
      </c>
      <c r="H110" s="49" t="s">
        <v>14</v>
      </c>
      <c r="I110" s="42">
        <v>1</v>
      </c>
      <c r="J110" s="42">
        <v>0</v>
      </c>
      <c r="K110" s="42">
        <v>0</v>
      </c>
      <c r="L110" s="42">
        <v>0</v>
      </c>
      <c r="M110" s="42">
        <v>1</v>
      </c>
      <c r="N110" s="42">
        <v>0</v>
      </c>
      <c r="O110" s="42">
        <v>0</v>
      </c>
      <c r="P110" s="42">
        <v>0</v>
      </c>
      <c r="Q110" s="42" t="s">
        <v>3</v>
      </c>
      <c r="R110" s="42" t="s">
        <v>3</v>
      </c>
      <c r="S110" s="42" t="s">
        <v>3</v>
      </c>
      <c r="T110" s="42" t="s">
        <v>3</v>
      </c>
      <c r="U110" s="42" t="s">
        <v>3</v>
      </c>
      <c r="V110" s="42" t="s">
        <v>3</v>
      </c>
      <c r="W110" s="42" t="s">
        <v>3</v>
      </c>
      <c r="X110" s="42" t="s">
        <v>3</v>
      </c>
      <c r="Y110" s="42" t="s">
        <v>3</v>
      </c>
      <c r="Z110" s="42" t="s">
        <v>3</v>
      </c>
      <c r="AA110" s="42" t="s">
        <v>3</v>
      </c>
      <c r="AB110" s="42" t="s">
        <v>3</v>
      </c>
      <c r="AC110" s="42" t="s">
        <v>3</v>
      </c>
      <c r="AD110" s="42" t="s">
        <v>3</v>
      </c>
      <c r="AE110" s="42" t="s">
        <v>3</v>
      </c>
      <c r="AF110" s="42" t="s">
        <v>3</v>
      </c>
      <c r="AG110" s="42" t="s">
        <v>3</v>
      </c>
      <c r="AH110" s="42" t="s">
        <v>3</v>
      </c>
      <c r="AI110" s="43">
        <v>50</v>
      </c>
      <c r="AJ110" s="43" t="s">
        <v>62</v>
      </c>
      <c r="AK110" s="43" t="s">
        <v>62</v>
      </c>
      <c r="AL110" s="43" t="s">
        <v>62</v>
      </c>
      <c r="AM110" s="138" t="s">
        <v>62</v>
      </c>
      <c r="AN110" s="42" t="s">
        <v>17</v>
      </c>
      <c r="AO110" s="42" t="s">
        <v>3</v>
      </c>
      <c r="AP110" s="42" t="s">
        <v>3</v>
      </c>
      <c r="AQ110" s="42" t="s">
        <v>3</v>
      </c>
      <c r="AR110" s="42" t="s">
        <v>3</v>
      </c>
      <c r="AS110" s="42" t="s">
        <v>3</v>
      </c>
      <c r="AT110" s="42" t="s">
        <v>3</v>
      </c>
      <c r="AU110" s="42" t="s">
        <v>3</v>
      </c>
      <c r="AV110" s="42" t="s">
        <v>3</v>
      </c>
      <c r="AW110" s="42" t="s">
        <v>3</v>
      </c>
      <c r="AX110" s="42" t="s">
        <v>3</v>
      </c>
      <c r="AY110" s="42" t="s">
        <v>3</v>
      </c>
      <c r="AZ110" s="42" t="s">
        <v>3</v>
      </c>
      <c r="BA110" s="42" t="s">
        <v>3</v>
      </c>
      <c r="BB110" s="42" t="s">
        <v>3</v>
      </c>
      <c r="BC110" s="42" t="s">
        <v>3</v>
      </c>
      <c r="BD110" s="42" t="s">
        <v>3</v>
      </c>
      <c r="BE110" s="42" t="s">
        <v>3</v>
      </c>
      <c r="BF110" s="42" t="s">
        <v>3</v>
      </c>
      <c r="BG110" s="42" t="s">
        <v>3</v>
      </c>
      <c r="BH110" s="42" t="s">
        <v>3</v>
      </c>
      <c r="BI110" s="42" t="s">
        <v>3</v>
      </c>
      <c r="BJ110" s="42" t="s">
        <v>3</v>
      </c>
      <c r="BK110" s="42" t="s">
        <v>3</v>
      </c>
      <c r="BL110" s="42" t="s">
        <v>3</v>
      </c>
      <c r="BM110" s="124" t="s">
        <v>3</v>
      </c>
      <c r="BN110" s="124" t="s">
        <v>3</v>
      </c>
      <c r="BO110" s="124" t="s">
        <v>3</v>
      </c>
      <c r="BP110" s="124" t="s">
        <v>3</v>
      </c>
      <c r="BQ110" s="124" t="s">
        <v>3</v>
      </c>
      <c r="BR110" s="124" t="s">
        <v>3</v>
      </c>
      <c r="BS110" s="124" t="s">
        <v>3</v>
      </c>
      <c r="BT110" s="124" t="s">
        <v>3</v>
      </c>
      <c r="BU110" s="42" t="s">
        <v>3</v>
      </c>
      <c r="BV110" s="42" t="s">
        <v>1046</v>
      </c>
      <c r="BW110" s="42" t="s">
        <v>3</v>
      </c>
      <c r="BX110" s="42" t="s">
        <v>3</v>
      </c>
      <c r="BY110" s="42" t="s">
        <v>3</v>
      </c>
      <c r="BZ110" s="42" t="s">
        <v>3</v>
      </c>
      <c r="CA110" s="42" t="s">
        <v>3</v>
      </c>
      <c r="CB110" s="42" t="s">
        <v>3</v>
      </c>
      <c r="CC110" s="42" t="s">
        <v>3</v>
      </c>
      <c r="CD110" s="42" t="s">
        <v>3</v>
      </c>
      <c r="CE110" s="42" t="s">
        <v>3</v>
      </c>
      <c r="CF110" s="42" t="s">
        <v>3</v>
      </c>
      <c r="CG110" s="42" t="s">
        <v>3</v>
      </c>
      <c r="CH110" s="42" t="s">
        <v>3</v>
      </c>
      <c r="CI110" s="42" t="s">
        <v>3</v>
      </c>
      <c r="CJ110" s="42" t="s">
        <v>3</v>
      </c>
      <c r="CK110" s="42" t="s">
        <v>3</v>
      </c>
      <c r="CL110" s="42" t="s">
        <v>3</v>
      </c>
      <c r="CM110" s="42" t="s">
        <v>3</v>
      </c>
      <c r="CN110" s="42" t="s">
        <v>3</v>
      </c>
      <c r="CO110" s="43" t="s">
        <v>62</v>
      </c>
      <c r="CP110" s="42" t="s">
        <v>3</v>
      </c>
      <c r="CQ110" s="42" t="s">
        <v>3</v>
      </c>
      <c r="CR110" s="42" t="s">
        <v>3</v>
      </c>
      <c r="CS110" s="42" t="s">
        <v>3</v>
      </c>
      <c r="CT110" s="42" t="s">
        <v>3</v>
      </c>
      <c r="CU110" s="42" t="s">
        <v>3</v>
      </c>
      <c r="CV110" s="42" t="s">
        <v>3</v>
      </c>
      <c r="CW110" s="42" t="s">
        <v>3</v>
      </c>
      <c r="CX110" s="42" t="s">
        <v>3</v>
      </c>
      <c r="CY110" s="42" t="s">
        <v>3</v>
      </c>
      <c r="CZ110" s="42" t="s">
        <v>3</v>
      </c>
      <c r="DA110" s="42" t="s">
        <v>3</v>
      </c>
      <c r="DB110" s="42" t="s">
        <v>3</v>
      </c>
      <c r="DC110" s="42" t="s">
        <v>3</v>
      </c>
      <c r="DD110" s="42" t="s">
        <v>3</v>
      </c>
      <c r="DE110" s="42" t="s">
        <v>3</v>
      </c>
      <c r="DF110" s="42" t="s">
        <v>3</v>
      </c>
      <c r="DG110" s="42" t="s">
        <v>3</v>
      </c>
      <c r="DH110" s="42" t="s">
        <v>3</v>
      </c>
      <c r="DI110" s="42" t="s">
        <v>3</v>
      </c>
      <c r="DJ110" s="42" t="s">
        <v>3</v>
      </c>
      <c r="DK110" s="42" t="s">
        <v>3</v>
      </c>
      <c r="DL110" s="42" t="s">
        <v>3</v>
      </c>
      <c r="DM110" s="42" t="s">
        <v>3</v>
      </c>
      <c r="DN110" s="42" t="s">
        <v>3</v>
      </c>
    </row>
    <row r="111" spans="1:118" x14ac:dyDescent="0.35">
      <c r="A111" s="51" t="s">
        <v>3125</v>
      </c>
      <c r="B111" s="51">
        <v>7</v>
      </c>
      <c r="C111" s="42" t="s">
        <v>46</v>
      </c>
      <c r="D111" s="42" t="s">
        <v>47</v>
      </c>
      <c r="E111" s="42" t="s">
        <v>48</v>
      </c>
      <c r="F111" s="43" t="s">
        <v>727</v>
      </c>
      <c r="G111" s="42" t="s">
        <v>15</v>
      </c>
      <c r="H111" s="49" t="s">
        <v>947</v>
      </c>
      <c r="I111" s="42">
        <v>0</v>
      </c>
      <c r="J111" s="42">
        <v>1</v>
      </c>
      <c r="K111" s="42">
        <v>0</v>
      </c>
      <c r="L111" s="42">
        <v>0</v>
      </c>
      <c r="M111" s="42">
        <v>0</v>
      </c>
      <c r="N111" s="42">
        <v>1</v>
      </c>
      <c r="O111" s="42">
        <v>0</v>
      </c>
      <c r="P111" s="42">
        <v>0</v>
      </c>
      <c r="Q111" s="42" t="s">
        <v>3</v>
      </c>
      <c r="R111" s="42" t="s">
        <v>3</v>
      </c>
      <c r="S111" s="42" t="s">
        <v>3</v>
      </c>
      <c r="T111" s="42" t="s">
        <v>3</v>
      </c>
      <c r="U111" s="42" t="s">
        <v>3</v>
      </c>
      <c r="V111" s="42" t="s">
        <v>3</v>
      </c>
      <c r="W111" s="42" t="s">
        <v>3</v>
      </c>
      <c r="X111" s="42" t="s">
        <v>3</v>
      </c>
      <c r="Y111" s="42" t="s">
        <v>3</v>
      </c>
      <c r="Z111" s="42" t="s">
        <v>3</v>
      </c>
      <c r="AA111" s="42" t="s">
        <v>3</v>
      </c>
      <c r="AB111" s="42" t="s">
        <v>3</v>
      </c>
      <c r="AC111" s="42" t="s">
        <v>3</v>
      </c>
      <c r="AD111" s="42" t="s">
        <v>3</v>
      </c>
      <c r="AE111" s="42" t="s">
        <v>3</v>
      </c>
      <c r="AF111" s="42" t="s">
        <v>3</v>
      </c>
      <c r="AG111" s="42" t="s">
        <v>3</v>
      </c>
      <c r="AH111" s="42" t="s">
        <v>3</v>
      </c>
      <c r="AI111" s="43" t="s">
        <v>62</v>
      </c>
      <c r="AJ111" s="43">
        <v>25</v>
      </c>
      <c r="AK111" s="43" t="s">
        <v>62</v>
      </c>
      <c r="AL111" s="43" t="s">
        <v>62</v>
      </c>
      <c r="AM111" s="138" t="s">
        <v>62</v>
      </c>
      <c r="AN111" s="42" t="s">
        <v>33</v>
      </c>
      <c r="AO111" s="42" t="s">
        <v>970</v>
      </c>
      <c r="AP111" s="42">
        <v>0</v>
      </c>
      <c r="AQ111" s="42">
        <v>1</v>
      </c>
      <c r="AR111" s="42">
        <v>0</v>
      </c>
      <c r="AS111" s="42">
        <v>0</v>
      </c>
      <c r="AT111" s="42">
        <v>0</v>
      </c>
      <c r="AU111" s="42" t="s">
        <v>2665</v>
      </c>
      <c r="AV111" s="42">
        <v>0</v>
      </c>
      <c r="AW111" s="42">
        <v>1</v>
      </c>
      <c r="AX111" s="42">
        <v>0</v>
      </c>
      <c r="AY111" s="42">
        <v>0</v>
      </c>
      <c r="AZ111" s="42">
        <v>0</v>
      </c>
      <c r="BA111" s="42">
        <v>0</v>
      </c>
      <c r="BB111" s="42">
        <v>0</v>
      </c>
      <c r="BC111" s="42">
        <v>0</v>
      </c>
      <c r="BD111" s="42">
        <v>0</v>
      </c>
      <c r="BE111" s="42">
        <v>0</v>
      </c>
      <c r="BF111" s="42" t="s">
        <v>3</v>
      </c>
      <c r="BG111" s="42" t="s">
        <v>3</v>
      </c>
      <c r="BH111" s="42" t="s">
        <v>3</v>
      </c>
      <c r="BI111" s="42" t="s">
        <v>3</v>
      </c>
      <c r="BJ111" s="42" t="s">
        <v>3</v>
      </c>
      <c r="BK111" s="42" t="s">
        <v>3</v>
      </c>
      <c r="BL111" s="42" t="s">
        <v>3</v>
      </c>
      <c r="BM111" s="124" t="s">
        <v>3</v>
      </c>
      <c r="BN111" s="124" t="s">
        <v>3</v>
      </c>
      <c r="BO111" s="124" t="s">
        <v>3</v>
      </c>
      <c r="BP111" s="124" t="s">
        <v>3</v>
      </c>
      <c r="BQ111" s="124" t="s">
        <v>3</v>
      </c>
      <c r="BR111" s="124" t="s">
        <v>3</v>
      </c>
      <c r="BS111" s="124" t="s">
        <v>3</v>
      </c>
      <c r="BT111" s="124" t="s">
        <v>3</v>
      </c>
      <c r="BU111" s="42" t="s">
        <v>3</v>
      </c>
      <c r="BV111" s="42" t="s">
        <v>1046</v>
      </c>
      <c r="BW111" s="42" t="s">
        <v>3</v>
      </c>
      <c r="BX111" s="42" t="s">
        <v>3</v>
      </c>
      <c r="BY111" s="42" t="s">
        <v>3</v>
      </c>
      <c r="BZ111" s="42" t="s">
        <v>3</v>
      </c>
      <c r="CA111" s="42" t="s">
        <v>3</v>
      </c>
      <c r="CB111" s="42" t="s">
        <v>3</v>
      </c>
      <c r="CC111" s="42" t="s">
        <v>3</v>
      </c>
      <c r="CD111" s="42" t="s">
        <v>3</v>
      </c>
      <c r="CE111" s="42" t="s">
        <v>3</v>
      </c>
      <c r="CF111" s="42" t="s">
        <v>3</v>
      </c>
      <c r="CG111" s="42" t="s">
        <v>3</v>
      </c>
      <c r="CH111" s="42" t="s">
        <v>3</v>
      </c>
      <c r="CI111" s="42" t="s">
        <v>3</v>
      </c>
      <c r="CJ111" s="42" t="s">
        <v>3</v>
      </c>
      <c r="CK111" s="42" t="s">
        <v>3</v>
      </c>
      <c r="CL111" s="42" t="s">
        <v>3</v>
      </c>
      <c r="CM111" s="42" t="s">
        <v>3</v>
      </c>
      <c r="CN111" s="42" t="s">
        <v>3</v>
      </c>
      <c r="CO111" s="43" t="s">
        <v>62</v>
      </c>
      <c r="CP111" s="42" t="s">
        <v>3</v>
      </c>
      <c r="CQ111" s="42" t="s">
        <v>3</v>
      </c>
      <c r="CR111" s="42" t="s">
        <v>3</v>
      </c>
      <c r="CS111" s="42" t="s">
        <v>3</v>
      </c>
      <c r="CT111" s="42" t="s">
        <v>3</v>
      </c>
      <c r="CU111" s="42" t="s">
        <v>3</v>
      </c>
      <c r="CV111" s="42" t="s">
        <v>3</v>
      </c>
      <c r="CW111" s="42" t="s">
        <v>3</v>
      </c>
      <c r="CX111" s="42" t="s">
        <v>3</v>
      </c>
      <c r="CY111" s="42" t="s">
        <v>3</v>
      </c>
      <c r="CZ111" s="42" t="s">
        <v>3</v>
      </c>
      <c r="DA111" s="42" t="s">
        <v>3</v>
      </c>
      <c r="DB111" s="42" t="s">
        <v>3</v>
      </c>
      <c r="DC111" s="42" t="s">
        <v>3</v>
      </c>
      <c r="DD111" s="42" t="s">
        <v>3</v>
      </c>
      <c r="DE111" s="42" t="s">
        <v>3</v>
      </c>
      <c r="DF111" s="42" t="s">
        <v>3</v>
      </c>
      <c r="DG111" s="42" t="s">
        <v>3</v>
      </c>
      <c r="DH111" s="42" t="s">
        <v>3</v>
      </c>
      <c r="DI111" s="42" t="s">
        <v>3</v>
      </c>
      <c r="DJ111" s="42" t="s">
        <v>3</v>
      </c>
      <c r="DK111" s="42" t="s">
        <v>3</v>
      </c>
      <c r="DL111" s="42" t="s">
        <v>3</v>
      </c>
      <c r="DM111" s="42" t="s">
        <v>3</v>
      </c>
      <c r="DN111" s="42" t="s">
        <v>3</v>
      </c>
    </row>
    <row r="112" spans="1:118" x14ac:dyDescent="0.35">
      <c r="A112" s="51" t="s">
        <v>2410</v>
      </c>
      <c r="B112" s="51">
        <v>7</v>
      </c>
      <c r="C112" s="42" t="s">
        <v>46</v>
      </c>
      <c r="D112" s="42" t="s">
        <v>47</v>
      </c>
      <c r="E112" s="42" t="s">
        <v>48</v>
      </c>
      <c r="F112" s="43" t="s">
        <v>14</v>
      </c>
      <c r="G112" s="42" t="s">
        <v>15</v>
      </c>
      <c r="H112" s="49" t="s">
        <v>3</v>
      </c>
      <c r="I112" s="42" t="s">
        <v>3</v>
      </c>
      <c r="J112" s="42" t="s">
        <v>3</v>
      </c>
      <c r="K112" s="42" t="s">
        <v>3</v>
      </c>
      <c r="L112" s="42" t="s">
        <v>3</v>
      </c>
      <c r="M112" s="42" t="s">
        <v>3</v>
      </c>
      <c r="N112" s="42" t="s">
        <v>3</v>
      </c>
      <c r="O112" s="42" t="s">
        <v>3</v>
      </c>
      <c r="P112" s="42" t="s">
        <v>3</v>
      </c>
      <c r="Q112" s="42" t="s">
        <v>3</v>
      </c>
      <c r="R112" s="42" t="s">
        <v>3</v>
      </c>
      <c r="S112" s="42" t="s">
        <v>3</v>
      </c>
      <c r="T112" s="42" t="s">
        <v>3</v>
      </c>
      <c r="U112" s="42" t="s">
        <v>3</v>
      </c>
      <c r="V112" s="42" t="s">
        <v>3</v>
      </c>
      <c r="W112" s="42" t="s">
        <v>3</v>
      </c>
      <c r="X112" s="42" t="s">
        <v>3</v>
      </c>
      <c r="Y112" s="42" t="s">
        <v>3</v>
      </c>
      <c r="Z112" s="42" t="s">
        <v>3</v>
      </c>
      <c r="AA112" s="42" t="s">
        <v>3</v>
      </c>
      <c r="AB112" s="42" t="s">
        <v>3</v>
      </c>
      <c r="AC112" s="42" t="s">
        <v>3</v>
      </c>
      <c r="AD112" s="42" t="s">
        <v>3</v>
      </c>
      <c r="AE112" s="42" t="s">
        <v>3</v>
      </c>
      <c r="AF112" s="42" t="s">
        <v>3</v>
      </c>
      <c r="AG112" s="42" t="s">
        <v>3</v>
      </c>
      <c r="AH112" s="42" t="s">
        <v>3</v>
      </c>
      <c r="AI112" s="43" t="s">
        <v>62</v>
      </c>
      <c r="AJ112" s="43" t="s">
        <v>62</v>
      </c>
      <c r="AK112" s="43" t="s">
        <v>62</v>
      </c>
      <c r="AL112" s="43" t="s">
        <v>62</v>
      </c>
      <c r="AM112" s="138" t="s">
        <v>62</v>
      </c>
      <c r="AN112" s="42" t="s">
        <v>3</v>
      </c>
      <c r="AO112" s="42" t="s">
        <v>3</v>
      </c>
      <c r="AP112" s="42" t="s">
        <v>3</v>
      </c>
      <c r="AQ112" s="42" t="s">
        <v>3</v>
      </c>
      <c r="AR112" s="42" t="s">
        <v>3</v>
      </c>
      <c r="AS112" s="42" t="s">
        <v>3</v>
      </c>
      <c r="AT112" s="42" t="s">
        <v>3</v>
      </c>
      <c r="AU112" s="42" t="s">
        <v>3</v>
      </c>
      <c r="AV112" s="42" t="s">
        <v>3</v>
      </c>
      <c r="AW112" s="42" t="s">
        <v>3</v>
      </c>
      <c r="AX112" s="42" t="s">
        <v>3</v>
      </c>
      <c r="AY112" s="42" t="s">
        <v>3</v>
      </c>
      <c r="AZ112" s="42" t="s">
        <v>3</v>
      </c>
      <c r="BA112" s="42" t="s">
        <v>3</v>
      </c>
      <c r="BB112" s="42" t="s">
        <v>3</v>
      </c>
      <c r="BC112" s="42" t="s">
        <v>3</v>
      </c>
      <c r="BD112" s="42" t="s">
        <v>3</v>
      </c>
      <c r="BE112" s="42" t="s">
        <v>3</v>
      </c>
      <c r="BF112" s="42" t="s">
        <v>3</v>
      </c>
      <c r="BG112" s="42" t="s">
        <v>3</v>
      </c>
      <c r="BH112" s="42" t="s">
        <v>3</v>
      </c>
      <c r="BI112" s="42" t="s">
        <v>3</v>
      </c>
      <c r="BJ112" s="42" t="s">
        <v>3</v>
      </c>
      <c r="BK112" s="42" t="s">
        <v>3</v>
      </c>
      <c r="BL112" s="42" t="s">
        <v>3</v>
      </c>
      <c r="BM112" s="124" t="s">
        <v>3</v>
      </c>
      <c r="BN112" s="124" t="s">
        <v>3</v>
      </c>
      <c r="BO112" s="124" t="s">
        <v>3</v>
      </c>
      <c r="BP112" s="124" t="s">
        <v>3</v>
      </c>
      <c r="BQ112" s="124" t="s">
        <v>3</v>
      </c>
      <c r="BR112" s="124" t="s">
        <v>3</v>
      </c>
      <c r="BS112" s="124" t="s">
        <v>3</v>
      </c>
      <c r="BT112" s="124" t="s">
        <v>3</v>
      </c>
      <c r="BU112" s="42" t="s">
        <v>3</v>
      </c>
      <c r="BV112" s="42" t="s">
        <v>3</v>
      </c>
      <c r="BW112" s="42" t="s">
        <v>3</v>
      </c>
      <c r="BX112" s="42" t="s">
        <v>3</v>
      </c>
      <c r="BY112" s="42" t="s">
        <v>3</v>
      </c>
      <c r="BZ112" s="42" t="s">
        <v>3</v>
      </c>
      <c r="CA112" s="42" t="s">
        <v>3</v>
      </c>
      <c r="CB112" s="42" t="s">
        <v>3</v>
      </c>
      <c r="CC112" s="42" t="s">
        <v>3</v>
      </c>
      <c r="CD112" s="42" t="s">
        <v>3</v>
      </c>
      <c r="CE112" s="42" t="s">
        <v>3</v>
      </c>
      <c r="CF112" s="42" t="s">
        <v>3</v>
      </c>
      <c r="CG112" s="42" t="s">
        <v>3</v>
      </c>
      <c r="CH112" s="42" t="s">
        <v>3</v>
      </c>
      <c r="CI112" s="42" t="s">
        <v>3</v>
      </c>
      <c r="CJ112" s="42" t="s">
        <v>3</v>
      </c>
      <c r="CK112" s="42" t="s">
        <v>3</v>
      </c>
      <c r="CL112" s="42" t="s">
        <v>3</v>
      </c>
      <c r="CM112" s="42" t="s">
        <v>3</v>
      </c>
      <c r="CN112" s="42" t="s">
        <v>3</v>
      </c>
      <c r="CO112" s="43">
        <v>1500</v>
      </c>
      <c r="CP112" s="42" t="s">
        <v>17</v>
      </c>
      <c r="CQ112" s="42" t="s">
        <v>3</v>
      </c>
      <c r="CR112" s="42" t="s">
        <v>3</v>
      </c>
      <c r="CS112" s="42" t="s">
        <v>3</v>
      </c>
      <c r="CT112" s="42" t="s">
        <v>3</v>
      </c>
      <c r="CU112" s="42" t="s">
        <v>3</v>
      </c>
      <c r="CV112" s="42" t="s">
        <v>3</v>
      </c>
      <c r="CW112" s="42" t="s">
        <v>3</v>
      </c>
      <c r="CX112" s="42" t="s">
        <v>3</v>
      </c>
      <c r="CY112" s="42" t="s">
        <v>3</v>
      </c>
      <c r="CZ112" s="42" t="s">
        <v>3</v>
      </c>
      <c r="DA112" s="42" t="s">
        <v>3</v>
      </c>
      <c r="DB112" s="42" t="s">
        <v>3</v>
      </c>
      <c r="DC112" s="42" t="s">
        <v>3</v>
      </c>
      <c r="DD112" s="42" t="s">
        <v>3</v>
      </c>
      <c r="DE112" s="42" t="s">
        <v>3</v>
      </c>
      <c r="DF112" s="42" t="s">
        <v>3</v>
      </c>
      <c r="DG112" s="42" t="s">
        <v>3</v>
      </c>
      <c r="DH112" s="42" t="s">
        <v>3</v>
      </c>
      <c r="DI112" s="42" t="s">
        <v>3</v>
      </c>
      <c r="DJ112" s="42" t="s">
        <v>3</v>
      </c>
      <c r="DK112" s="42" t="s">
        <v>3</v>
      </c>
      <c r="DL112" s="42" t="s">
        <v>3</v>
      </c>
      <c r="DM112" s="42" t="s">
        <v>3</v>
      </c>
      <c r="DN112" s="42" t="s">
        <v>1046</v>
      </c>
    </row>
    <row r="113" spans="1:118" x14ac:dyDescent="0.35">
      <c r="A113" s="51" t="s">
        <v>2411</v>
      </c>
      <c r="B113" s="51">
        <v>7</v>
      </c>
      <c r="C113" s="42" t="s">
        <v>46</v>
      </c>
      <c r="D113" s="42" t="s">
        <v>47</v>
      </c>
      <c r="E113" s="42" t="s">
        <v>48</v>
      </c>
      <c r="F113" s="43" t="s">
        <v>14</v>
      </c>
      <c r="G113" s="42" t="s">
        <v>15</v>
      </c>
      <c r="H113" s="49" t="s">
        <v>3</v>
      </c>
      <c r="I113" s="42" t="s">
        <v>3</v>
      </c>
      <c r="J113" s="42" t="s">
        <v>3</v>
      </c>
      <c r="K113" s="42" t="s">
        <v>3</v>
      </c>
      <c r="L113" s="42" t="s">
        <v>3</v>
      </c>
      <c r="M113" s="42" t="s">
        <v>3</v>
      </c>
      <c r="N113" s="42" t="s">
        <v>3</v>
      </c>
      <c r="O113" s="42" t="s">
        <v>3</v>
      </c>
      <c r="P113" s="42" t="s">
        <v>3</v>
      </c>
      <c r="Q113" s="42" t="s">
        <v>3</v>
      </c>
      <c r="R113" s="42" t="s">
        <v>3</v>
      </c>
      <c r="S113" s="42" t="s">
        <v>3</v>
      </c>
      <c r="T113" s="42" t="s">
        <v>3</v>
      </c>
      <c r="U113" s="42" t="s">
        <v>3</v>
      </c>
      <c r="V113" s="42" t="s">
        <v>3</v>
      </c>
      <c r="W113" s="42" t="s">
        <v>3</v>
      </c>
      <c r="X113" s="42" t="s">
        <v>3</v>
      </c>
      <c r="Y113" s="42" t="s">
        <v>3</v>
      </c>
      <c r="Z113" s="42" t="s">
        <v>3</v>
      </c>
      <c r="AA113" s="42" t="s">
        <v>3</v>
      </c>
      <c r="AB113" s="42" t="s">
        <v>3</v>
      </c>
      <c r="AC113" s="42" t="s">
        <v>3</v>
      </c>
      <c r="AD113" s="42" t="s">
        <v>3</v>
      </c>
      <c r="AE113" s="42" t="s">
        <v>3</v>
      </c>
      <c r="AF113" s="42" t="s">
        <v>3</v>
      </c>
      <c r="AG113" s="42" t="s">
        <v>3</v>
      </c>
      <c r="AH113" s="42" t="s">
        <v>3</v>
      </c>
      <c r="AI113" s="43" t="s">
        <v>62</v>
      </c>
      <c r="AJ113" s="43" t="s">
        <v>62</v>
      </c>
      <c r="AK113" s="43" t="s">
        <v>62</v>
      </c>
      <c r="AL113" s="43" t="s">
        <v>62</v>
      </c>
      <c r="AM113" s="138" t="s">
        <v>62</v>
      </c>
      <c r="AN113" s="42" t="s">
        <v>3</v>
      </c>
      <c r="AO113" s="42" t="s">
        <v>3</v>
      </c>
      <c r="AP113" s="42" t="s">
        <v>3</v>
      </c>
      <c r="AQ113" s="42" t="s">
        <v>3</v>
      </c>
      <c r="AR113" s="42" t="s">
        <v>3</v>
      </c>
      <c r="AS113" s="42" t="s">
        <v>3</v>
      </c>
      <c r="AT113" s="42" t="s">
        <v>3</v>
      </c>
      <c r="AU113" s="42" t="s">
        <v>3</v>
      </c>
      <c r="AV113" s="42" t="s">
        <v>3</v>
      </c>
      <c r="AW113" s="42" t="s">
        <v>3</v>
      </c>
      <c r="AX113" s="42" t="s">
        <v>3</v>
      </c>
      <c r="AY113" s="42" t="s">
        <v>3</v>
      </c>
      <c r="AZ113" s="42" t="s">
        <v>3</v>
      </c>
      <c r="BA113" s="42" t="s">
        <v>3</v>
      </c>
      <c r="BB113" s="42" t="s">
        <v>3</v>
      </c>
      <c r="BC113" s="42" t="s">
        <v>3</v>
      </c>
      <c r="BD113" s="42" t="s">
        <v>3</v>
      </c>
      <c r="BE113" s="42" t="s">
        <v>3</v>
      </c>
      <c r="BF113" s="42" t="s">
        <v>3</v>
      </c>
      <c r="BG113" s="42" t="s">
        <v>3</v>
      </c>
      <c r="BH113" s="42" t="s">
        <v>3</v>
      </c>
      <c r="BI113" s="42" t="s">
        <v>3</v>
      </c>
      <c r="BJ113" s="42" t="s">
        <v>3</v>
      </c>
      <c r="BK113" s="42" t="s">
        <v>3</v>
      </c>
      <c r="BL113" s="42" t="s">
        <v>3</v>
      </c>
      <c r="BM113" s="124" t="s">
        <v>3</v>
      </c>
      <c r="BN113" s="124" t="s">
        <v>3</v>
      </c>
      <c r="BO113" s="124" t="s">
        <v>3</v>
      </c>
      <c r="BP113" s="124" t="s">
        <v>3</v>
      </c>
      <c r="BQ113" s="124" t="s">
        <v>3</v>
      </c>
      <c r="BR113" s="124" t="s">
        <v>3</v>
      </c>
      <c r="BS113" s="124" t="s">
        <v>3</v>
      </c>
      <c r="BT113" s="124" t="s">
        <v>3</v>
      </c>
      <c r="BU113" s="42" t="s">
        <v>3</v>
      </c>
      <c r="BV113" s="42" t="s">
        <v>3</v>
      </c>
      <c r="BW113" s="42" t="s">
        <v>3</v>
      </c>
      <c r="BX113" s="42" t="s">
        <v>3</v>
      </c>
      <c r="BY113" s="42" t="s">
        <v>3</v>
      </c>
      <c r="BZ113" s="42" t="s">
        <v>3</v>
      </c>
      <c r="CA113" s="42" t="s">
        <v>3</v>
      </c>
      <c r="CB113" s="42" t="s">
        <v>3</v>
      </c>
      <c r="CC113" s="42" t="s">
        <v>3</v>
      </c>
      <c r="CD113" s="42" t="s">
        <v>3</v>
      </c>
      <c r="CE113" s="42" t="s">
        <v>3</v>
      </c>
      <c r="CF113" s="42" t="s">
        <v>3</v>
      </c>
      <c r="CG113" s="42" t="s">
        <v>3</v>
      </c>
      <c r="CH113" s="42" t="s">
        <v>3</v>
      </c>
      <c r="CI113" s="42" t="s">
        <v>3</v>
      </c>
      <c r="CJ113" s="42" t="s">
        <v>3</v>
      </c>
      <c r="CK113" s="42" t="s">
        <v>3</v>
      </c>
      <c r="CL113" s="42" t="s">
        <v>3</v>
      </c>
      <c r="CM113" s="42" t="s">
        <v>3</v>
      </c>
      <c r="CN113" s="42" t="s">
        <v>3</v>
      </c>
      <c r="CO113" s="43">
        <v>1500</v>
      </c>
      <c r="CP113" s="42" t="s">
        <v>17</v>
      </c>
      <c r="CQ113" s="42" t="s">
        <v>3</v>
      </c>
      <c r="CR113" s="42" t="s">
        <v>3</v>
      </c>
      <c r="CS113" s="42" t="s">
        <v>3</v>
      </c>
      <c r="CT113" s="42" t="s">
        <v>3</v>
      </c>
      <c r="CU113" s="42" t="s">
        <v>3</v>
      </c>
      <c r="CV113" s="42" t="s">
        <v>3</v>
      </c>
      <c r="CW113" s="42" t="s">
        <v>3</v>
      </c>
      <c r="CX113" s="42" t="s">
        <v>3</v>
      </c>
      <c r="CY113" s="42" t="s">
        <v>3</v>
      </c>
      <c r="CZ113" s="42" t="s">
        <v>3</v>
      </c>
      <c r="DA113" s="42" t="s">
        <v>3</v>
      </c>
      <c r="DB113" s="42" t="s">
        <v>3</v>
      </c>
      <c r="DC113" s="42" t="s">
        <v>3</v>
      </c>
      <c r="DD113" s="42" t="s">
        <v>3</v>
      </c>
      <c r="DE113" s="42" t="s">
        <v>3</v>
      </c>
      <c r="DF113" s="42" t="s">
        <v>3</v>
      </c>
      <c r="DG113" s="42" t="s">
        <v>3</v>
      </c>
      <c r="DH113" s="42" t="s">
        <v>3</v>
      </c>
      <c r="DI113" s="42" t="s">
        <v>3</v>
      </c>
      <c r="DJ113" s="42" t="s">
        <v>3</v>
      </c>
      <c r="DK113" s="42" t="s">
        <v>3</v>
      </c>
      <c r="DL113" s="42" t="s">
        <v>3</v>
      </c>
      <c r="DM113" s="42" t="s">
        <v>3</v>
      </c>
      <c r="DN113" s="42" t="s">
        <v>1046</v>
      </c>
    </row>
    <row r="114" spans="1:118" x14ac:dyDescent="0.35">
      <c r="A114" s="51" t="s">
        <v>2413</v>
      </c>
      <c r="B114" s="51">
        <v>8</v>
      </c>
      <c r="C114" s="42" t="s">
        <v>46</v>
      </c>
      <c r="D114" s="42" t="s">
        <v>47</v>
      </c>
      <c r="E114" s="42" t="s">
        <v>1140</v>
      </c>
      <c r="F114" s="43" t="s">
        <v>731</v>
      </c>
      <c r="G114" s="42" t="s">
        <v>18</v>
      </c>
      <c r="H114" s="49" t="s">
        <v>926</v>
      </c>
      <c r="I114" s="42">
        <v>1</v>
      </c>
      <c r="J114" s="42">
        <v>0</v>
      </c>
      <c r="K114" s="42">
        <v>0</v>
      </c>
      <c r="L114" s="42">
        <v>0</v>
      </c>
      <c r="M114" s="42">
        <v>1</v>
      </c>
      <c r="N114" s="42">
        <v>0</v>
      </c>
      <c r="O114" s="42">
        <v>0</v>
      </c>
      <c r="P114" s="42">
        <v>0</v>
      </c>
      <c r="Q114" s="42" t="s">
        <v>3</v>
      </c>
      <c r="R114" s="42" t="s">
        <v>3</v>
      </c>
      <c r="S114" s="42" t="s">
        <v>3</v>
      </c>
      <c r="T114" s="42" t="s">
        <v>3</v>
      </c>
      <c r="U114" s="42" t="s">
        <v>3</v>
      </c>
      <c r="V114" s="42" t="s">
        <v>3</v>
      </c>
      <c r="W114" s="42" t="s">
        <v>3</v>
      </c>
      <c r="X114" s="42" t="s">
        <v>3</v>
      </c>
      <c r="Y114" s="42" t="s">
        <v>3</v>
      </c>
      <c r="Z114" s="42" t="s">
        <v>3</v>
      </c>
      <c r="AA114" s="42" t="s">
        <v>3</v>
      </c>
      <c r="AB114" s="42" t="s">
        <v>3</v>
      </c>
      <c r="AC114" s="42" t="s">
        <v>3</v>
      </c>
      <c r="AD114" s="42" t="s">
        <v>3</v>
      </c>
      <c r="AE114" s="42" t="s">
        <v>3</v>
      </c>
      <c r="AF114" s="42" t="s">
        <v>3</v>
      </c>
      <c r="AG114" s="42" t="s">
        <v>3</v>
      </c>
      <c r="AH114" s="42" t="s">
        <v>3</v>
      </c>
      <c r="AI114" s="43">
        <v>50</v>
      </c>
      <c r="AJ114" s="43" t="s">
        <v>62</v>
      </c>
      <c r="AK114" s="43" t="s">
        <v>62</v>
      </c>
      <c r="AL114" s="43" t="s">
        <v>62</v>
      </c>
      <c r="AM114" s="138" t="s">
        <v>62</v>
      </c>
      <c r="AN114" s="42" t="s">
        <v>17</v>
      </c>
      <c r="AO114" s="42" t="s">
        <v>3</v>
      </c>
      <c r="AP114" s="42" t="s">
        <v>3</v>
      </c>
      <c r="AQ114" s="42" t="s">
        <v>3</v>
      </c>
      <c r="AR114" s="42" t="s">
        <v>3</v>
      </c>
      <c r="AS114" s="42" t="s">
        <v>3</v>
      </c>
      <c r="AT114" s="42" t="s">
        <v>3</v>
      </c>
      <c r="AU114" s="42" t="s">
        <v>3</v>
      </c>
      <c r="AV114" s="42" t="s">
        <v>3</v>
      </c>
      <c r="AW114" s="42" t="s">
        <v>3</v>
      </c>
      <c r="AX114" s="42" t="s">
        <v>3</v>
      </c>
      <c r="AY114" s="42" t="s">
        <v>3</v>
      </c>
      <c r="AZ114" s="42" t="s">
        <v>3</v>
      </c>
      <c r="BA114" s="42" t="s">
        <v>3</v>
      </c>
      <c r="BB114" s="42" t="s">
        <v>3</v>
      </c>
      <c r="BC114" s="42" t="s">
        <v>3</v>
      </c>
      <c r="BD114" s="42" t="s">
        <v>3</v>
      </c>
      <c r="BE114" s="42" t="s">
        <v>3</v>
      </c>
      <c r="BF114" s="42" t="s">
        <v>3</v>
      </c>
      <c r="BG114" s="42" t="s">
        <v>3</v>
      </c>
      <c r="BH114" s="42" t="s">
        <v>3</v>
      </c>
      <c r="BI114" s="42" t="s">
        <v>3</v>
      </c>
      <c r="BJ114" s="42" t="s">
        <v>3</v>
      </c>
      <c r="BK114" s="42" t="s">
        <v>3</v>
      </c>
      <c r="BL114" s="42" t="s">
        <v>3</v>
      </c>
      <c r="BM114" s="124" t="s">
        <v>3</v>
      </c>
      <c r="BN114" s="124" t="s">
        <v>3</v>
      </c>
      <c r="BO114" s="124" t="s">
        <v>3</v>
      </c>
      <c r="BP114" s="124" t="s">
        <v>3</v>
      </c>
      <c r="BQ114" s="124" t="s">
        <v>3</v>
      </c>
      <c r="BR114" s="124" t="s">
        <v>3</v>
      </c>
      <c r="BS114" s="124" t="s">
        <v>3</v>
      </c>
      <c r="BT114" s="124" t="s">
        <v>3</v>
      </c>
      <c r="BU114" s="42" t="s">
        <v>3</v>
      </c>
      <c r="BV114" s="42" t="s">
        <v>13</v>
      </c>
      <c r="BW114" s="42" t="s">
        <v>3</v>
      </c>
      <c r="BX114" s="42" t="s">
        <v>3</v>
      </c>
      <c r="BY114" s="42" t="s">
        <v>3</v>
      </c>
      <c r="BZ114" s="42" t="s">
        <v>3</v>
      </c>
      <c r="CA114" s="42" t="s">
        <v>3</v>
      </c>
      <c r="CB114" s="42" t="s">
        <v>3</v>
      </c>
      <c r="CC114" s="42" t="s">
        <v>3</v>
      </c>
      <c r="CD114" s="42" t="s">
        <v>3</v>
      </c>
      <c r="CE114" s="42" t="s">
        <v>3</v>
      </c>
      <c r="CF114" s="42" t="s">
        <v>3</v>
      </c>
      <c r="CG114" s="42" t="s">
        <v>3</v>
      </c>
      <c r="CH114" s="42" t="s">
        <v>3</v>
      </c>
      <c r="CI114" s="42" t="s">
        <v>3</v>
      </c>
      <c r="CJ114" s="42" t="s">
        <v>3</v>
      </c>
      <c r="CK114" s="42" t="s">
        <v>3</v>
      </c>
      <c r="CL114" s="42" t="s">
        <v>3</v>
      </c>
      <c r="CM114" s="42" t="s">
        <v>3</v>
      </c>
      <c r="CN114" s="42" t="s">
        <v>3</v>
      </c>
      <c r="CO114" s="43" t="s">
        <v>62</v>
      </c>
      <c r="CP114" s="42" t="s">
        <v>3</v>
      </c>
      <c r="CQ114" s="42" t="s">
        <v>3</v>
      </c>
      <c r="CR114" s="42" t="s">
        <v>3</v>
      </c>
      <c r="CS114" s="42" t="s">
        <v>3</v>
      </c>
      <c r="CT114" s="42" t="s">
        <v>3</v>
      </c>
      <c r="CU114" s="42" t="s">
        <v>3</v>
      </c>
      <c r="CV114" s="42" t="s">
        <v>3</v>
      </c>
      <c r="CW114" s="42" t="s">
        <v>3</v>
      </c>
      <c r="CX114" s="42" t="s">
        <v>3</v>
      </c>
      <c r="CY114" s="42" t="s">
        <v>3</v>
      </c>
      <c r="CZ114" s="42" t="s">
        <v>3</v>
      </c>
      <c r="DA114" s="42" t="s">
        <v>3</v>
      </c>
      <c r="DB114" s="42" t="s">
        <v>3</v>
      </c>
      <c r="DC114" s="42" t="s">
        <v>3</v>
      </c>
      <c r="DD114" s="42" t="s">
        <v>3</v>
      </c>
      <c r="DE114" s="42" t="s">
        <v>3</v>
      </c>
      <c r="DF114" s="42" t="s">
        <v>3</v>
      </c>
      <c r="DG114" s="42" t="s">
        <v>3</v>
      </c>
      <c r="DH114" s="42" t="s">
        <v>3</v>
      </c>
      <c r="DI114" s="42" t="s">
        <v>3</v>
      </c>
      <c r="DJ114" s="42" t="s">
        <v>3</v>
      </c>
      <c r="DK114" s="42" t="s">
        <v>3</v>
      </c>
      <c r="DL114" s="42" t="s">
        <v>3</v>
      </c>
      <c r="DM114" s="42" t="s">
        <v>3</v>
      </c>
      <c r="DN114" s="42" t="s">
        <v>3</v>
      </c>
    </row>
    <row r="115" spans="1:118" x14ac:dyDescent="0.35">
      <c r="A115" s="51" t="s">
        <v>2415</v>
      </c>
      <c r="B115" s="51">
        <v>8</v>
      </c>
      <c r="C115" s="42" t="s">
        <v>46</v>
      </c>
      <c r="D115" s="42" t="s">
        <v>47</v>
      </c>
      <c r="E115" s="42" t="s">
        <v>1140</v>
      </c>
      <c r="F115" s="43" t="s">
        <v>731</v>
      </c>
      <c r="G115" s="42" t="s">
        <v>18</v>
      </c>
      <c r="H115" s="49" t="s">
        <v>926</v>
      </c>
      <c r="I115" s="42">
        <v>1</v>
      </c>
      <c r="J115" s="42">
        <v>0</v>
      </c>
      <c r="K115" s="42">
        <v>0</v>
      </c>
      <c r="L115" s="42">
        <v>0</v>
      </c>
      <c r="M115" s="42">
        <v>1</v>
      </c>
      <c r="N115" s="42">
        <v>0</v>
      </c>
      <c r="O115" s="42">
        <v>0</v>
      </c>
      <c r="P115" s="42">
        <v>0</v>
      </c>
      <c r="Q115" s="42" t="s">
        <v>3</v>
      </c>
      <c r="R115" s="42" t="s">
        <v>3</v>
      </c>
      <c r="S115" s="42" t="s">
        <v>3</v>
      </c>
      <c r="T115" s="42" t="s">
        <v>3</v>
      </c>
      <c r="U115" s="42" t="s">
        <v>3</v>
      </c>
      <c r="V115" s="42" t="s">
        <v>3</v>
      </c>
      <c r="W115" s="42" t="s">
        <v>3</v>
      </c>
      <c r="X115" s="42" t="s">
        <v>3</v>
      </c>
      <c r="Y115" s="42" t="s">
        <v>3</v>
      </c>
      <c r="Z115" s="42" t="s">
        <v>3</v>
      </c>
      <c r="AA115" s="42" t="s">
        <v>3</v>
      </c>
      <c r="AB115" s="42" t="s">
        <v>3</v>
      </c>
      <c r="AC115" s="42" t="s">
        <v>3</v>
      </c>
      <c r="AD115" s="42" t="s">
        <v>3</v>
      </c>
      <c r="AE115" s="42" t="s">
        <v>3</v>
      </c>
      <c r="AF115" s="42" t="s">
        <v>3</v>
      </c>
      <c r="AG115" s="42" t="s">
        <v>3</v>
      </c>
      <c r="AH115" s="42" t="s">
        <v>3</v>
      </c>
      <c r="AI115" s="43">
        <v>50</v>
      </c>
      <c r="AJ115" s="43" t="s">
        <v>62</v>
      </c>
      <c r="AK115" s="43" t="s">
        <v>62</v>
      </c>
      <c r="AL115" s="43" t="s">
        <v>62</v>
      </c>
      <c r="AM115" s="138" t="s">
        <v>62</v>
      </c>
      <c r="AN115" s="42" t="s">
        <v>17</v>
      </c>
      <c r="AO115" s="42" t="s">
        <v>3</v>
      </c>
      <c r="AP115" s="42" t="s">
        <v>3</v>
      </c>
      <c r="AQ115" s="42" t="s">
        <v>3</v>
      </c>
      <c r="AR115" s="42" t="s">
        <v>3</v>
      </c>
      <c r="AS115" s="42" t="s">
        <v>3</v>
      </c>
      <c r="AT115" s="42" t="s">
        <v>3</v>
      </c>
      <c r="AU115" s="42" t="s">
        <v>3</v>
      </c>
      <c r="AV115" s="42" t="s">
        <v>3</v>
      </c>
      <c r="AW115" s="42" t="s">
        <v>3</v>
      </c>
      <c r="AX115" s="42" t="s">
        <v>3</v>
      </c>
      <c r="AY115" s="42" t="s">
        <v>3</v>
      </c>
      <c r="AZ115" s="42" t="s">
        <v>3</v>
      </c>
      <c r="BA115" s="42" t="s">
        <v>3</v>
      </c>
      <c r="BB115" s="42" t="s">
        <v>3</v>
      </c>
      <c r="BC115" s="42" t="s">
        <v>3</v>
      </c>
      <c r="BD115" s="42" t="s">
        <v>3</v>
      </c>
      <c r="BE115" s="42" t="s">
        <v>3</v>
      </c>
      <c r="BF115" s="42" t="s">
        <v>3</v>
      </c>
      <c r="BG115" s="42" t="s">
        <v>3</v>
      </c>
      <c r="BH115" s="42" t="s">
        <v>3</v>
      </c>
      <c r="BI115" s="42" t="s">
        <v>3</v>
      </c>
      <c r="BJ115" s="42" t="s">
        <v>3</v>
      </c>
      <c r="BK115" s="42" t="s">
        <v>3</v>
      </c>
      <c r="BL115" s="42" t="s">
        <v>3</v>
      </c>
      <c r="BM115" s="124" t="s">
        <v>3</v>
      </c>
      <c r="BN115" s="124" t="s">
        <v>3</v>
      </c>
      <c r="BO115" s="124" t="s">
        <v>3</v>
      </c>
      <c r="BP115" s="124" t="s">
        <v>3</v>
      </c>
      <c r="BQ115" s="124" t="s">
        <v>3</v>
      </c>
      <c r="BR115" s="124" t="s">
        <v>3</v>
      </c>
      <c r="BS115" s="124" t="s">
        <v>3</v>
      </c>
      <c r="BT115" s="124" t="s">
        <v>3</v>
      </c>
      <c r="BU115" s="42" t="s">
        <v>3</v>
      </c>
      <c r="BV115" s="42" t="s">
        <v>13</v>
      </c>
      <c r="BW115" s="42" t="s">
        <v>3</v>
      </c>
      <c r="BX115" s="42" t="s">
        <v>3</v>
      </c>
      <c r="BY115" s="42" t="s">
        <v>3</v>
      </c>
      <c r="BZ115" s="42" t="s">
        <v>3</v>
      </c>
      <c r="CA115" s="42" t="s">
        <v>3</v>
      </c>
      <c r="CB115" s="42" t="s">
        <v>3</v>
      </c>
      <c r="CC115" s="42" t="s">
        <v>3</v>
      </c>
      <c r="CD115" s="42" t="s">
        <v>3</v>
      </c>
      <c r="CE115" s="42" t="s">
        <v>3</v>
      </c>
      <c r="CF115" s="42" t="s">
        <v>3</v>
      </c>
      <c r="CG115" s="42" t="s">
        <v>3</v>
      </c>
      <c r="CH115" s="42" t="s">
        <v>3</v>
      </c>
      <c r="CI115" s="42" t="s">
        <v>3</v>
      </c>
      <c r="CJ115" s="42" t="s">
        <v>3</v>
      </c>
      <c r="CK115" s="42" t="s">
        <v>3</v>
      </c>
      <c r="CL115" s="42" t="s">
        <v>3</v>
      </c>
      <c r="CM115" s="42" t="s">
        <v>3</v>
      </c>
      <c r="CN115" s="42" t="s">
        <v>3</v>
      </c>
      <c r="CO115" s="43" t="s">
        <v>62</v>
      </c>
      <c r="CP115" s="42" t="s">
        <v>3</v>
      </c>
      <c r="CQ115" s="42" t="s">
        <v>3</v>
      </c>
      <c r="CR115" s="42" t="s">
        <v>3</v>
      </c>
      <c r="CS115" s="42" t="s">
        <v>3</v>
      </c>
      <c r="CT115" s="42" t="s">
        <v>3</v>
      </c>
      <c r="CU115" s="42" t="s">
        <v>3</v>
      </c>
      <c r="CV115" s="42" t="s">
        <v>3</v>
      </c>
      <c r="CW115" s="42" t="s">
        <v>3</v>
      </c>
      <c r="CX115" s="42" t="s">
        <v>3</v>
      </c>
      <c r="CY115" s="42" t="s">
        <v>3</v>
      </c>
      <c r="CZ115" s="42" t="s">
        <v>3</v>
      </c>
      <c r="DA115" s="42" t="s">
        <v>3</v>
      </c>
      <c r="DB115" s="42" t="s">
        <v>3</v>
      </c>
      <c r="DC115" s="42" t="s">
        <v>3</v>
      </c>
      <c r="DD115" s="42" t="s">
        <v>3</v>
      </c>
      <c r="DE115" s="42" t="s">
        <v>3</v>
      </c>
      <c r="DF115" s="42" t="s">
        <v>3</v>
      </c>
      <c r="DG115" s="42" t="s">
        <v>3</v>
      </c>
      <c r="DH115" s="42" t="s">
        <v>3</v>
      </c>
      <c r="DI115" s="42" t="s">
        <v>3</v>
      </c>
      <c r="DJ115" s="42" t="s">
        <v>3</v>
      </c>
      <c r="DK115" s="42" t="s">
        <v>3</v>
      </c>
      <c r="DL115" s="42" t="s">
        <v>3</v>
      </c>
      <c r="DM115" s="42" t="s">
        <v>3</v>
      </c>
      <c r="DN115" s="42" t="s">
        <v>3</v>
      </c>
    </row>
    <row r="116" spans="1:118" x14ac:dyDescent="0.35">
      <c r="A116" s="51" t="s">
        <v>2416</v>
      </c>
      <c r="B116" s="51">
        <v>8</v>
      </c>
      <c r="C116" s="42" t="s">
        <v>46</v>
      </c>
      <c r="D116" s="42" t="s">
        <v>47</v>
      </c>
      <c r="E116" s="42" t="s">
        <v>1140</v>
      </c>
      <c r="F116" s="43" t="s">
        <v>731</v>
      </c>
      <c r="G116" s="42" t="s">
        <v>18</v>
      </c>
      <c r="H116" s="49" t="s">
        <v>926</v>
      </c>
      <c r="I116" s="42">
        <v>1</v>
      </c>
      <c r="J116" s="42">
        <v>0</v>
      </c>
      <c r="K116" s="42">
        <v>0</v>
      </c>
      <c r="L116" s="42">
        <v>0</v>
      </c>
      <c r="M116" s="42">
        <v>1</v>
      </c>
      <c r="N116" s="42">
        <v>0</v>
      </c>
      <c r="O116" s="42">
        <v>0</v>
      </c>
      <c r="P116" s="42">
        <v>0</v>
      </c>
      <c r="Q116" s="42" t="s">
        <v>3</v>
      </c>
      <c r="R116" s="42" t="s">
        <v>3</v>
      </c>
      <c r="S116" s="42" t="s">
        <v>3</v>
      </c>
      <c r="T116" s="42" t="s">
        <v>3</v>
      </c>
      <c r="U116" s="42" t="s">
        <v>3</v>
      </c>
      <c r="V116" s="42" t="s">
        <v>3</v>
      </c>
      <c r="W116" s="42" t="s">
        <v>3</v>
      </c>
      <c r="X116" s="42" t="s">
        <v>3</v>
      </c>
      <c r="Y116" s="42" t="s">
        <v>3</v>
      </c>
      <c r="Z116" s="42" t="s">
        <v>3</v>
      </c>
      <c r="AA116" s="42" t="s">
        <v>3</v>
      </c>
      <c r="AB116" s="42" t="s">
        <v>3</v>
      </c>
      <c r="AC116" s="42" t="s">
        <v>3</v>
      </c>
      <c r="AD116" s="42" t="s">
        <v>3</v>
      </c>
      <c r="AE116" s="42" t="s">
        <v>3</v>
      </c>
      <c r="AF116" s="42" t="s">
        <v>3</v>
      </c>
      <c r="AG116" s="42" t="s">
        <v>3</v>
      </c>
      <c r="AH116" s="42" t="s">
        <v>3</v>
      </c>
      <c r="AI116" s="43">
        <v>50</v>
      </c>
      <c r="AJ116" s="43" t="s">
        <v>62</v>
      </c>
      <c r="AK116" s="43" t="s">
        <v>62</v>
      </c>
      <c r="AL116" s="43" t="s">
        <v>62</v>
      </c>
      <c r="AM116" s="138" t="s">
        <v>62</v>
      </c>
      <c r="AN116" s="42" t="s">
        <v>13</v>
      </c>
      <c r="AO116" s="42" t="s">
        <v>3</v>
      </c>
      <c r="AP116" s="42" t="s">
        <v>3</v>
      </c>
      <c r="AQ116" s="42" t="s">
        <v>3</v>
      </c>
      <c r="AR116" s="42" t="s">
        <v>3</v>
      </c>
      <c r="AS116" s="42" t="s">
        <v>3</v>
      </c>
      <c r="AT116" s="42" t="s">
        <v>3</v>
      </c>
      <c r="AU116" s="42" t="s">
        <v>3</v>
      </c>
      <c r="AV116" s="42" t="s">
        <v>3</v>
      </c>
      <c r="AW116" s="42" t="s">
        <v>3</v>
      </c>
      <c r="AX116" s="42" t="s">
        <v>3</v>
      </c>
      <c r="AY116" s="42" t="s">
        <v>3</v>
      </c>
      <c r="AZ116" s="42" t="s">
        <v>3</v>
      </c>
      <c r="BA116" s="42" t="s">
        <v>3</v>
      </c>
      <c r="BB116" s="42" t="s">
        <v>3</v>
      </c>
      <c r="BC116" s="42" t="s">
        <v>3</v>
      </c>
      <c r="BD116" s="42" t="s">
        <v>3</v>
      </c>
      <c r="BE116" s="42" t="s">
        <v>3</v>
      </c>
      <c r="BF116" s="42" t="s">
        <v>3</v>
      </c>
      <c r="BG116" s="42" t="s">
        <v>3</v>
      </c>
      <c r="BH116" s="42" t="s">
        <v>3</v>
      </c>
      <c r="BI116" s="42" t="s">
        <v>3</v>
      </c>
      <c r="BJ116" s="42" t="s">
        <v>3</v>
      </c>
      <c r="BK116" s="42" t="s">
        <v>3</v>
      </c>
      <c r="BL116" s="42" t="s">
        <v>3</v>
      </c>
      <c r="BM116" s="124" t="s">
        <v>3</v>
      </c>
      <c r="BN116" s="124" t="s">
        <v>3</v>
      </c>
      <c r="BO116" s="124" t="s">
        <v>3</v>
      </c>
      <c r="BP116" s="124" t="s">
        <v>3</v>
      </c>
      <c r="BQ116" s="124" t="s">
        <v>3</v>
      </c>
      <c r="BR116" s="124" t="s">
        <v>3</v>
      </c>
      <c r="BS116" s="124" t="s">
        <v>3</v>
      </c>
      <c r="BT116" s="124" t="s">
        <v>3</v>
      </c>
      <c r="BU116" s="42" t="s">
        <v>3</v>
      </c>
      <c r="BV116" s="42" t="s">
        <v>13</v>
      </c>
      <c r="BW116" s="42" t="s">
        <v>3</v>
      </c>
      <c r="BX116" s="42" t="s">
        <v>3</v>
      </c>
      <c r="BY116" s="42" t="s">
        <v>3</v>
      </c>
      <c r="BZ116" s="42" t="s">
        <v>3</v>
      </c>
      <c r="CA116" s="42" t="s">
        <v>3</v>
      </c>
      <c r="CB116" s="42" t="s">
        <v>3</v>
      </c>
      <c r="CC116" s="42" t="s">
        <v>3</v>
      </c>
      <c r="CD116" s="42" t="s">
        <v>3</v>
      </c>
      <c r="CE116" s="42" t="s">
        <v>3</v>
      </c>
      <c r="CF116" s="42" t="s">
        <v>3</v>
      </c>
      <c r="CG116" s="42" t="s">
        <v>3</v>
      </c>
      <c r="CH116" s="42" t="s">
        <v>3</v>
      </c>
      <c r="CI116" s="42" t="s">
        <v>3</v>
      </c>
      <c r="CJ116" s="42" t="s">
        <v>3</v>
      </c>
      <c r="CK116" s="42" t="s">
        <v>3</v>
      </c>
      <c r="CL116" s="42" t="s">
        <v>3</v>
      </c>
      <c r="CM116" s="42" t="s">
        <v>3</v>
      </c>
      <c r="CN116" s="42" t="s">
        <v>3</v>
      </c>
      <c r="CO116" s="43" t="s">
        <v>62</v>
      </c>
      <c r="CP116" s="42" t="s">
        <v>3</v>
      </c>
      <c r="CQ116" s="42" t="s">
        <v>3</v>
      </c>
      <c r="CR116" s="42" t="s">
        <v>3</v>
      </c>
      <c r="CS116" s="42" t="s">
        <v>3</v>
      </c>
      <c r="CT116" s="42" t="s">
        <v>3</v>
      </c>
      <c r="CU116" s="42" t="s">
        <v>3</v>
      </c>
      <c r="CV116" s="42" t="s">
        <v>3</v>
      </c>
      <c r="CW116" s="42" t="s">
        <v>3</v>
      </c>
      <c r="CX116" s="42" t="s">
        <v>3</v>
      </c>
      <c r="CY116" s="42" t="s">
        <v>3</v>
      </c>
      <c r="CZ116" s="42" t="s">
        <v>3</v>
      </c>
      <c r="DA116" s="42" t="s">
        <v>3</v>
      </c>
      <c r="DB116" s="42" t="s">
        <v>3</v>
      </c>
      <c r="DC116" s="42" t="s">
        <v>3</v>
      </c>
      <c r="DD116" s="42" t="s">
        <v>3</v>
      </c>
      <c r="DE116" s="42" t="s">
        <v>3</v>
      </c>
      <c r="DF116" s="42" t="s">
        <v>3</v>
      </c>
      <c r="DG116" s="42" t="s">
        <v>3</v>
      </c>
      <c r="DH116" s="42" t="s">
        <v>3</v>
      </c>
      <c r="DI116" s="42" t="s">
        <v>3</v>
      </c>
      <c r="DJ116" s="42" t="s">
        <v>3</v>
      </c>
      <c r="DK116" s="42" t="s">
        <v>3</v>
      </c>
      <c r="DL116" s="42" t="s">
        <v>3</v>
      </c>
      <c r="DM116" s="42" t="s">
        <v>3</v>
      </c>
      <c r="DN116" s="42" t="s">
        <v>3</v>
      </c>
    </row>
    <row r="117" spans="1:118" x14ac:dyDescent="0.35">
      <c r="A117" s="51" t="s">
        <v>2417</v>
      </c>
      <c r="B117" s="51">
        <v>8</v>
      </c>
      <c r="C117" s="42" t="s">
        <v>46</v>
      </c>
      <c r="D117" s="42" t="s">
        <v>47</v>
      </c>
      <c r="E117" s="42" t="s">
        <v>1140</v>
      </c>
      <c r="F117" s="43" t="s">
        <v>731</v>
      </c>
      <c r="G117" s="42" t="s">
        <v>18</v>
      </c>
      <c r="H117" s="49" t="s">
        <v>926</v>
      </c>
      <c r="I117" s="42">
        <v>1</v>
      </c>
      <c r="J117" s="42">
        <v>0</v>
      </c>
      <c r="K117" s="42">
        <v>0</v>
      </c>
      <c r="L117" s="42">
        <v>0</v>
      </c>
      <c r="M117" s="42">
        <v>1</v>
      </c>
      <c r="N117" s="42">
        <v>0</v>
      </c>
      <c r="O117" s="42">
        <v>0</v>
      </c>
      <c r="P117" s="42">
        <v>0</v>
      </c>
      <c r="Q117" s="42" t="s">
        <v>3</v>
      </c>
      <c r="R117" s="42" t="s">
        <v>3</v>
      </c>
      <c r="S117" s="42" t="s">
        <v>3</v>
      </c>
      <c r="T117" s="42" t="s">
        <v>3</v>
      </c>
      <c r="U117" s="42" t="s">
        <v>3</v>
      </c>
      <c r="V117" s="42" t="s">
        <v>3</v>
      </c>
      <c r="W117" s="42" t="s">
        <v>3</v>
      </c>
      <c r="X117" s="42" t="s">
        <v>3</v>
      </c>
      <c r="Y117" s="42" t="s">
        <v>3</v>
      </c>
      <c r="Z117" s="42" t="s">
        <v>3</v>
      </c>
      <c r="AA117" s="42" t="s">
        <v>3</v>
      </c>
      <c r="AB117" s="42" t="s">
        <v>3</v>
      </c>
      <c r="AC117" s="42" t="s">
        <v>3</v>
      </c>
      <c r="AD117" s="42" t="s">
        <v>3</v>
      </c>
      <c r="AE117" s="42" t="s">
        <v>3</v>
      </c>
      <c r="AF117" s="42" t="s">
        <v>3</v>
      </c>
      <c r="AG117" s="42" t="s">
        <v>3</v>
      </c>
      <c r="AH117" s="42" t="s">
        <v>3</v>
      </c>
      <c r="AI117" s="43">
        <v>50</v>
      </c>
      <c r="AJ117" s="43" t="s">
        <v>62</v>
      </c>
      <c r="AK117" s="43" t="s">
        <v>62</v>
      </c>
      <c r="AL117" s="43" t="s">
        <v>62</v>
      </c>
      <c r="AM117" s="138" t="s">
        <v>62</v>
      </c>
      <c r="AN117" s="42" t="s">
        <v>17</v>
      </c>
      <c r="AO117" s="42" t="s">
        <v>3</v>
      </c>
      <c r="AP117" s="42" t="s">
        <v>3</v>
      </c>
      <c r="AQ117" s="42" t="s">
        <v>3</v>
      </c>
      <c r="AR117" s="42" t="s">
        <v>3</v>
      </c>
      <c r="AS117" s="42" t="s">
        <v>3</v>
      </c>
      <c r="AT117" s="42" t="s">
        <v>3</v>
      </c>
      <c r="AU117" s="42" t="s">
        <v>3</v>
      </c>
      <c r="AV117" s="42" t="s">
        <v>3</v>
      </c>
      <c r="AW117" s="42" t="s">
        <v>3</v>
      </c>
      <c r="AX117" s="42" t="s">
        <v>3</v>
      </c>
      <c r="AY117" s="42" t="s">
        <v>3</v>
      </c>
      <c r="AZ117" s="42" t="s">
        <v>3</v>
      </c>
      <c r="BA117" s="42" t="s">
        <v>3</v>
      </c>
      <c r="BB117" s="42" t="s">
        <v>3</v>
      </c>
      <c r="BC117" s="42" t="s">
        <v>3</v>
      </c>
      <c r="BD117" s="42" t="s">
        <v>3</v>
      </c>
      <c r="BE117" s="42" t="s">
        <v>3</v>
      </c>
      <c r="BF117" s="42" t="s">
        <v>3</v>
      </c>
      <c r="BG117" s="42" t="s">
        <v>3</v>
      </c>
      <c r="BH117" s="42" t="s">
        <v>3</v>
      </c>
      <c r="BI117" s="42" t="s">
        <v>3</v>
      </c>
      <c r="BJ117" s="42" t="s">
        <v>3</v>
      </c>
      <c r="BK117" s="42" t="s">
        <v>3</v>
      </c>
      <c r="BL117" s="42" t="s">
        <v>3</v>
      </c>
      <c r="BM117" s="124" t="s">
        <v>3</v>
      </c>
      <c r="BN117" s="124" t="s">
        <v>3</v>
      </c>
      <c r="BO117" s="124" t="s">
        <v>3</v>
      </c>
      <c r="BP117" s="124" t="s">
        <v>3</v>
      </c>
      <c r="BQ117" s="124" t="s">
        <v>3</v>
      </c>
      <c r="BR117" s="124" t="s">
        <v>3</v>
      </c>
      <c r="BS117" s="124" t="s">
        <v>3</v>
      </c>
      <c r="BT117" s="124" t="s">
        <v>3</v>
      </c>
      <c r="BU117" s="42" t="s">
        <v>3</v>
      </c>
      <c r="BV117" s="42" t="s">
        <v>1045</v>
      </c>
      <c r="BW117" s="42">
        <v>1</v>
      </c>
      <c r="BX117" s="42">
        <v>0</v>
      </c>
      <c r="BY117" s="42">
        <v>0</v>
      </c>
      <c r="BZ117" s="42">
        <v>0</v>
      </c>
      <c r="CA117" s="42">
        <v>0</v>
      </c>
      <c r="CB117" s="42" t="s">
        <v>13</v>
      </c>
      <c r="CC117" s="42">
        <v>0</v>
      </c>
      <c r="CD117" s="42">
        <v>0</v>
      </c>
      <c r="CE117" s="42">
        <v>0</v>
      </c>
      <c r="CF117" s="42">
        <v>0</v>
      </c>
      <c r="CG117" s="42">
        <v>0</v>
      </c>
      <c r="CH117" s="42">
        <v>0</v>
      </c>
      <c r="CI117" s="42">
        <v>0</v>
      </c>
      <c r="CJ117" s="42">
        <v>0</v>
      </c>
      <c r="CK117" s="42">
        <v>0</v>
      </c>
      <c r="CL117" s="42">
        <v>0</v>
      </c>
      <c r="CM117" s="42">
        <v>1</v>
      </c>
      <c r="CN117" s="42" t="s">
        <v>3</v>
      </c>
      <c r="CO117" s="43" t="s">
        <v>62</v>
      </c>
      <c r="CP117" s="42" t="s">
        <v>3</v>
      </c>
      <c r="CQ117" s="42" t="s">
        <v>3</v>
      </c>
      <c r="CR117" s="42" t="s">
        <v>3</v>
      </c>
      <c r="CS117" s="42" t="s">
        <v>3</v>
      </c>
      <c r="CT117" s="42" t="s">
        <v>3</v>
      </c>
      <c r="CU117" s="42" t="s">
        <v>3</v>
      </c>
      <c r="CV117" s="42" t="s">
        <v>3</v>
      </c>
      <c r="CW117" s="42" t="s">
        <v>3</v>
      </c>
      <c r="CX117" s="42" t="s">
        <v>3</v>
      </c>
      <c r="CY117" s="42" t="s">
        <v>3</v>
      </c>
      <c r="CZ117" s="42" t="s">
        <v>3</v>
      </c>
      <c r="DA117" s="42" t="s">
        <v>3</v>
      </c>
      <c r="DB117" s="42" t="s">
        <v>3</v>
      </c>
      <c r="DC117" s="42" t="s">
        <v>3</v>
      </c>
      <c r="DD117" s="42" t="s">
        <v>3</v>
      </c>
      <c r="DE117" s="42" t="s">
        <v>3</v>
      </c>
      <c r="DF117" s="42" t="s">
        <v>3</v>
      </c>
      <c r="DG117" s="42" t="s">
        <v>3</v>
      </c>
      <c r="DH117" s="42" t="s">
        <v>3</v>
      </c>
      <c r="DI117" s="42" t="s">
        <v>3</v>
      </c>
      <c r="DJ117" s="42" t="s">
        <v>3</v>
      </c>
      <c r="DK117" s="42" t="s">
        <v>3</v>
      </c>
      <c r="DL117" s="42" t="s">
        <v>3</v>
      </c>
      <c r="DM117" s="42" t="s">
        <v>3</v>
      </c>
      <c r="DN117" s="42" t="s">
        <v>3</v>
      </c>
    </row>
    <row r="118" spans="1:118" x14ac:dyDescent="0.35">
      <c r="A118" s="51" t="s">
        <v>2502</v>
      </c>
      <c r="B118" s="51">
        <v>9</v>
      </c>
      <c r="C118" s="42" t="s">
        <v>605</v>
      </c>
      <c r="D118" s="42" t="s">
        <v>19</v>
      </c>
      <c r="E118" s="42" t="s">
        <v>29</v>
      </c>
      <c r="F118" s="43" t="s">
        <v>14</v>
      </c>
      <c r="G118" s="42" t="s">
        <v>15</v>
      </c>
      <c r="H118" s="49" t="s">
        <v>3</v>
      </c>
      <c r="I118" s="42" t="s">
        <v>3</v>
      </c>
      <c r="J118" s="42" t="s">
        <v>3</v>
      </c>
      <c r="K118" s="42" t="s">
        <v>3</v>
      </c>
      <c r="L118" s="42" t="s">
        <v>3</v>
      </c>
      <c r="O118" s="42" t="s">
        <v>3</v>
      </c>
      <c r="P118" s="42" t="s">
        <v>3</v>
      </c>
      <c r="Q118" s="42" t="s">
        <v>3</v>
      </c>
      <c r="R118" s="42" t="s">
        <v>3</v>
      </c>
      <c r="S118" s="42" t="s">
        <v>3</v>
      </c>
      <c r="T118" s="42" t="s">
        <v>3</v>
      </c>
      <c r="U118" s="42" t="s">
        <v>3</v>
      </c>
      <c r="V118" s="42" t="s">
        <v>3</v>
      </c>
      <c r="W118" s="42" t="s">
        <v>3</v>
      </c>
      <c r="X118" s="42" t="s">
        <v>3</v>
      </c>
      <c r="Y118" s="42" t="s">
        <v>3</v>
      </c>
      <c r="Z118" s="42" t="s">
        <v>3</v>
      </c>
      <c r="AA118" s="42" t="s">
        <v>3</v>
      </c>
      <c r="AB118" s="42" t="s">
        <v>3</v>
      </c>
      <c r="AC118" s="42" t="s">
        <v>3</v>
      </c>
      <c r="AD118" s="42" t="s">
        <v>3</v>
      </c>
      <c r="AE118" s="42" t="s">
        <v>3</v>
      </c>
      <c r="AF118" s="42" t="s">
        <v>3</v>
      </c>
      <c r="AG118" s="42" t="s">
        <v>3</v>
      </c>
      <c r="AH118" s="42" t="s">
        <v>3</v>
      </c>
      <c r="AI118" s="43" t="s">
        <v>62</v>
      </c>
      <c r="AJ118" s="43" t="s">
        <v>62</v>
      </c>
      <c r="AK118" s="43" t="s">
        <v>62</v>
      </c>
      <c r="AL118" s="43" t="s">
        <v>62</v>
      </c>
      <c r="AM118" s="138" t="s">
        <v>62</v>
      </c>
      <c r="AN118" s="42" t="s">
        <v>3</v>
      </c>
      <c r="AP118" s="42" t="s">
        <v>3</v>
      </c>
      <c r="AQ118" s="42" t="s">
        <v>3</v>
      </c>
      <c r="AR118" s="42" t="s">
        <v>3</v>
      </c>
      <c r="AS118" s="42" t="s">
        <v>3</v>
      </c>
      <c r="AT118" s="42" t="s">
        <v>3</v>
      </c>
      <c r="AU118" s="42" t="s">
        <v>3</v>
      </c>
      <c r="AV118" s="42" t="s">
        <v>3</v>
      </c>
      <c r="AW118" s="42" t="s">
        <v>3</v>
      </c>
      <c r="AX118" s="42" t="s">
        <v>3</v>
      </c>
      <c r="AY118" s="42" t="s">
        <v>3</v>
      </c>
      <c r="AZ118" s="42" t="s">
        <v>3</v>
      </c>
      <c r="BA118" s="42" t="s">
        <v>3</v>
      </c>
      <c r="BB118" s="42" t="s">
        <v>3</v>
      </c>
      <c r="BC118" s="42" t="s">
        <v>3</v>
      </c>
      <c r="BD118" s="42" t="s">
        <v>3</v>
      </c>
      <c r="BE118" s="42" t="s">
        <v>3</v>
      </c>
      <c r="BF118" s="42" t="s">
        <v>3</v>
      </c>
      <c r="BG118" s="42" t="s">
        <v>3</v>
      </c>
      <c r="BH118" s="42" t="s">
        <v>3</v>
      </c>
      <c r="BI118" s="42" t="s">
        <v>3</v>
      </c>
      <c r="BJ118" s="42" t="s">
        <v>3</v>
      </c>
      <c r="BK118" s="42" t="s">
        <v>3</v>
      </c>
      <c r="BL118" s="42" t="s">
        <v>3</v>
      </c>
      <c r="BM118" s="124" t="s">
        <v>3</v>
      </c>
      <c r="BN118" s="124" t="s">
        <v>3</v>
      </c>
      <c r="BO118" s="124" t="s">
        <v>3</v>
      </c>
      <c r="BP118" s="124" t="s">
        <v>3</v>
      </c>
      <c r="BQ118" s="124" t="s">
        <v>3</v>
      </c>
      <c r="BR118" s="124" t="s">
        <v>3</v>
      </c>
      <c r="BS118" s="124" t="s">
        <v>3</v>
      </c>
      <c r="BT118" s="124" t="s">
        <v>3</v>
      </c>
      <c r="BU118" s="42" t="s">
        <v>3</v>
      </c>
      <c r="BV118" s="42" t="s">
        <v>3</v>
      </c>
      <c r="BW118" s="42" t="s">
        <v>3</v>
      </c>
      <c r="BX118" s="42" t="s">
        <v>3</v>
      </c>
      <c r="BY118" s="42" t="s">
        <v>3</v>
      </c>
      <c r="BZ118" s="42" t="s">
        <v>3</v>
      </c>
      <c r="CA118" s="42" t="s">
        <v>3</v>
      </c>
      <c r="CB118" s="42" t="s">
        <v>3</v>
      </c>
      <c r="CC118" s="42" t="s">
        <v>3</v>
      </c>
      <c r="CD118" s="42" t="s">
        <v>3</v>
      </c>
      <c r="CE118" s="42" t="s">
        <v>3</v>
      </c>
      <c r="CF118" s="42" t="s">
        <v>3</v>
      </c>
      <c r="CG118" s="42" t="s">
        <v>3</v>
      </c>
      <c r="CH118" s="42" t="s">
        <v>3</v>
      </c>
      <c r="CI118" s="42" t="s">
        <v>3</v>
      </c>
      <c r="CJ118" s="42" t="s">
        <v>3</v>
      </c>
      <c r="CK118" s="42" t="s">
        <v>3</v>
      </c>
      <c r="CL118" s="42" t="s">
        <v>3</v>
      </c>
      <c r="CM118" s="42" t="s">
        <v>3</v>
      </c>
      <c r="CN118" s="42" t="s">
        <v>3</v>
      </c>
      <c r="CO118" s="43">
        <v>2500</v>
      </c>
      <c r="CP118" s="42" t="s">
        <v>33</v>
      </c>
      <c r="CQ118" s="42" t="s">
        <v>68</v>
      </c>
      <c r="CR118" s="42">
        <v>0</v>
      </c>
      <c r="CS118" s="42">
        <v>0</v>
      </c>
      <c r="CT118" s="42">
        <v>0</v>
      </c>
      <c r="CU118" s="42">
        <v>0</v>
      </c>
      <c r="CV118" s="42">
        <v>0</v>
      </c>
      <c r="CW118" s="42">
        <v>0</v>
      </c>
      <c r="CX118" s="42">
        <v>0</v>
      </c>
      <c r="CY118" s="42">
        <v>1</v>
      </c>
      <c r="CZ118" s="42">
        <v>0</v>
      </c>
      <c r="DA118" s="42">
        <v>0</v>
      </c>
      <c r="DB118" s="42">
        <v>0</v>
      </c>
      <c r="DC118" s="42" t="s">
        <v>3</v>
      </c>
      <c r="DD118" s="42" t="s">
        <v>3</v>
      </c>
      <c r="DE118" s="42" t="s">
        <v>3</v>
      </c>
      <c r="DF118" s="42" t="s">
        <v>3</v>
      </c>
      <c r="DG118" s="42" t="s">
        <v>3</v>
      </c>
      <c r="DH118" s="42" t="s">
        <v>3</v>
      </c>
      <c r="DI118" s="42" t="s">
        <v>3</v>
      </c>
      <c r="DJ118" s="42" t="s">
        <v>3</v>
      </c>
      <c r="DK118" s="42" t="s">
        <v>3</v>
      </c>
      <c r="DL118" s="42" t="s">
        <v>3</v>
      </c>
      <c r="DM118" s="42" t="s">
        <v>3</v>
      </c>
    </row>
    <row r="119" spans="1:118" x14ac:dyDescent="0.35">
      <c r="A119" s="51" t="s">
        <v>2503</v>
      </c>
      <c r="B119" s="51">
        <v>9</v>
      </c>
      <c r="C119" s="42" t="s">
        <v>605</v>
      </c>
      <c r="D119" s="42" t="s">
        <v>19</v>
      </c>
      <c r="E119" s="42" t="s">
        <v>29</v>
      </c>
      <c r="F119" s="43" t="s">
        <v>14</v>
      </c>
      <c r="G119" s="42" t="s">
        <v>15</v>
      </c>
      <c r="H119" s="49" t="s">
        <v>3</v>
      </c>
      <c r="I119" s="42" t="s">
        <v>3</v>
      </c>
      <c r="J119" s="42" t="s">
        <v>3</v>
      </c>
      <c r="K119" s="42" t="s">
        <v>3</v>
      </c>
      <c r="L119" s="42" t="s">
        <v>3</v>
      </c>
      <c r="O119" s="42" t="s">
        <v>3</v>
      </c>
      <c r="P119" s="42" t="s">
        <v>3</v>
      </c>
      <c r="Q119" s="42" t="s">
        <v>3</v>
      </c>
      <c r="R119" s="42" t="s">
        <v>3</v>
      </c>
      <c r="S119" s="42" t="s">
        <v>3</v>
      </c>
      <c r="T119" s="42" t="s">
        <v>3</v>
      </c>
      <c r="U119" s="42" t="s">
        <v>3</v>
      </c>
      <c r="V119" s="42" t="s">
        <v>3</v>
      </c>
      <c r="W119" s="42" t="s">
        <v>3</v>
      </c>
      <c r="X119" s="42" t="s">
        <v>3</v>
      </c>
      <c r="Y119" s="42" t="s">
        <v>3</v>
      </c>
      <c r="Z119" s="42" t="s">
        <v>3</v>
      </c>
      <c r="AA119" s="42" t="s">
        <v>3</v>
      </c>
      <c r="AB119" s="42" t="s">
        <v>3</v>
      </c>
      <c r="AC119" s="42" t="s">
        <v>3</v>
      </c>
      <c r="AD119" s="42" t="s">
        <v>3</v>
      </c>
      <c r="AE119" s="42" t="s">
        <v>3</v>
      </c>
      <c r="AF119" s="42" t="s">
        <v>3</v>
      </c>
      <c r="AG119" s="42" t="s">
        <v>3</v>
      </c>
      <c r="AH119" s="42" t="s">
        <v>3</v>
      </c>
      <c r="AI119" s="43" t="s">
        <v>62</v>
      </c>
      <c r="AJ119" s="43" t="s">
        <v>62</v>
      </c>
      <c r="AK119" s="43" t="s">
        <v>62</v>
      </c>
      <c r="AL119" s="43" t="s">
        <v>62</v>
      </c>
      <c r="AM119" s="138" t="s">
        <v>62</v>
      </c>
      <c r="AN119" s="42" t="s">
        <v>3</v>
      </c>
      <c r="AP119" s="42" t="s">
        <v>3</v>
      </c>
      <c r="AQ119" s="42" t="s">
        <v>3</v>
      </c>
      <c r="AR119" s="42" t="s">
        <v>3</v>
      </c>
      <c r="AS119" s="42" t="s">
        <v>3</v>
      </c>
      <c r="AT119" s="42" t="s">
        <v>3</v>
      </c>
      <c r="AU119" s="42" t="s">
        <v>3</v>
      </c>
      <c r="AV119" s="42" t="s">
        <v>3</v>
      </c>
      <c r="AW119" s="42" t="s">
        <v>3</v>
      </c>
      <c r="AX119" s="42" t="s">
        <v>3</v>
      </c>
      <c r="AY119" s="42" t="s">
        <v>3</v>
      </c>
      <c r="AZ119" s="42" t="s">
        <v>3</v>
      </c>
      <c r="BA119" s="42" t="s">
        <v>3</v>
      </c>
      <c r="BB119" s="42" t="s">
        <v>3</v>
      </c>
      <c r="BC119" s="42" t="s">
        <v>3</v>
      </c>
      <c r="BD119" s="42" t="s">
        <v>3</v>
      </c>
      <c r="BE119" s="42" t="s">
        <v>3</v>
      </c>
      <c r="BF119" s="42" t="s">
        <v>3</v>
      </c>
      <c r="BG119" s="42" t="s">
        <v>3</v>
      </c>
      <c r="BH119" s="42" t="s">
        <v>3</v>
      </c>
      <c r="BI119" s="42" t="s">
        <v>3</v>
      </c>
      <c r="BJ119" s="42" t="s">
        <v>3</v>
      </c>
      <c r="BK119" s="42" t="s">
        <v>3</v>
      </c>
      <c r="BL119" s="42" t="s">
        <v>3</v>
      </c>
      <c r="BM119" s="124" t="s">
        <v>3</v>
      </c>
      <c r="BN119" s="124" t="s">
        <v>3</v>
      </c>
      <c r="BO119" s="124" t="s">
        <v>3</v>
      </c>
      <c r="BP119" s="124" t="s">
        <v>3</v>
      </c>
      <c r="BQ119" s="124" t="s">
        <v>3</v>
      </c>
      <c r="BR119" s="124" t="s">
        <v>3</v>
      </c>
      <c r="BS119" s="124" t="s">
        <v>3</v>
      </c>
      <c r="BT119" s="124" t="s">
        <v>3</v>
      </c>
      <c r="BU119" s="42" t="s">
        <v>3</v>
      </c>
      <c r="BV119" s="42" t="s">
        <v>3</v>
      </c>
      <c r="BW119" s="42" t="s">
        <v>3</v>
      </c>
      <c r="BX119" s="42" t="s">
        <v>3</v>
      </c>
      <c r="BY119" s="42" t="s">
        <v>3</v>
      </c>
      <c r="BZ119" s="42" t="s">
        <v>3</v>
      </c>
      <c r="CA119" s="42" t="s">
        <v>3</v>
      </c>
      <c r="CB119" s="42" t="s">
        <v>3</v>
      </c>
      <c r="CC119" s="42" t="s">
        <v>3</v>
      </c>
      <c r="CD119" s="42" t="s">
        <v>3</v>
      </c>
      <c r="CE119" s="42" t="s">
        <v>3</v>
      </c>
      <c r="CF119" s="42" t="s">
        <v>3</v>
      </c>
      <c r="CG119" s="42" t="s">
        <v>3</v>
      </c>
      <c r="CH119" s="42" t="s">
        <v>3</v>
      </c>
      <c r="CI119" s="42" t="s">
        <v>3</v>
      </c>
      <c r="CJ119" s="42" t="s">
        <v>3</v>
      </c>
      <c r="CK119" s="42" t="s">
        <v>3</v>
      </c>
      <c r="CL119" s="42" t="s">
        <v>3</v>
      </c>
      <c r="CM119" s="42" t="s">
        <v>3</v>
      </c>
      <c r="CN119" s="42" t="s">
        <v>3</v>
      </c>
      <c r="CO119" s="43">
        <v>2500</v>
      </c>
      <c r="CP119" s="42" t="s">
        <v>33</v>
      </c>
      <c r="CQ119" s="42" t="s">
        <v>68</v>
      </c>
      <c r="CR119" s="42">
        <v>0</v>
      </c>
      <c r="CS119" s="42">
        <v>0</v>
      </c>
      <c r="CT119" s="42">
        <v>0</v>
      </c>
      <c r="CU119" s="42">
        <v>0</v>
      </c>
      <c r="CV119" s="42">
        <v>0</v>
      </c>
      <c r="CW119" s="42">
        <v>0</v>
      </c>
      <c r="CX119" s="42">
        <v>0</v>
      </c>
      <c r="CY119" s="42">
        <v>1</v>
      </c>
      <c r="CZ119" s="42">
        <v>0</v>
      </c>
      <c r="DA119" s="42">
        <v>0</v>
      </c>
      <c r="DB119" s="42">
        <v>0</v>
      </c>
      <c r="DC119" s="42" t="s">
        <v>3</v>
      </c>
      <c r="DD119" s="42" t="s">
        <v>3</v>
      </c>
      <c r="DE119" s="42" t="s">
        <v>3</v>
      </c>
      <c r="DF119" s="42" t="s">
        <v>3</v>
      </c>
      <c r="DG119" s="42" t="s">
        <v>3</v>
      </c>
      <c r="DH119" s="42" t="s">
        <v>3</v>
      </c>
      <c r="DI119" s="42" t="s">
        <v>3</v>
      </c>
      <c r="DJ119" s="42" t="s">
        <v>3</v>
      </c>
      <c r="DK119" s="42" t="s">
        <v>3</v>
      </c>
      <c r="DL119" s="42" t="s">
        <v>3</v>
      </c>
      <c r="DM119" s="42" t="s">
        <v>3</v>
      </c>
    </row>
    <row r="120" spans="1:118" x14ac:dyDescent="0.35">
      <c r="A120" s="51" t="s">
        <v>2480</v>
      </c>
      <c r="B120" s="51">
        <v>9</v>
      </c>
      <c r="C120" s="42" t="s">
        <v>605</v>
      </c>
      <c r="D120" s="42" t="s">
        <v>19</v>
      </c>
      <c r="E120" s="42" t="s">
        <v>29</v>
      </c>
      <c r="F120" s="43" t="s">
        <v>14</v>
      </c>
      <c r="G120" s="42" t="s">
        <v>15</v>
      </c>
      <c r="H120" s="49" t="s">
        <v>3304</v>
      </c>
      <c r="I120" s="42">
        <v>0</v>
      </c>
      <c r="J120" s="42">
        <v>1</v>
      </c>
      <c r="K120" s="42">
        <v>0</v>
      </c>
      <c r="L120" s="42">
        <v>0</v>
      </c>
      <c r="O120" s="42">
        <v>0</v>
      </c>
      <c r="P120" s="42">
        <v>0</v>
      </c>
      <c r="Q120" s="42" t="s">
        <v>3</v>
      </c>
      <c r="R120" s="42" t="s">
        <v>3</v>
      </c>
      <c r="S120" s="42" t="s">
        <v>3</v>
      </c>
      <c r="T120" s="42" t="s">
        <v>3</v>
      </c>
      <c r="U120" s="42" t="s">
        <v>3</v>
      </c>
      <c r="V120" s="42" t="s">
        <v>3</v>
      </c>
      <c r="W120" s="42" t="s">
        <v>3</v>
      </c>
      <c r="X120" s="42" t="s">
        <v>3</v>
      </c>
      <c r="Y120" s="42" t="s">
        <v>3</v>
      </c>
      <c r="Z120" s="42" t="s">
        <v>3</v>
      </c>
      <c r="AA120" s="42" t="s">
        <v>3</v>
      </c>
      <c r="AB120" s="42" t="s">
        <v>3</v>
      </c>
      <c r="AC120" s="42" t="s">
        <v>3</v>
      </c>
      <c r="AD120" s="42" t="s">
        <v>3</v>
      </c>
      <c r="AE120" s="42" t="s">
        <v>3</v>
      </c>
      <c r="AF120" s="42" t="s">
        <v>3</v>
      </c>
      <c r="AG120" s="42" t="s">
        <v>3</v>
      </c>
      <c r="AH120" s="42" t="s">
        <v>3</v>
      </c>
      <c r="AI120" s="43" t="s">
        <v>62</v>
      </c>
      <c r="AJ120" s="50">
        <v>15</v>
      </c>
      <c r="AK120" s="43" t="s">
        <v>62</v>
      </c>
      <c r="AL120" s="43" t="s">
        <v>62</v>
      </c>
      <c r="AM120" s="138" t="s">
        <v>62</v>
      </c>
      <c r="AN120" s="42" t="s">
        <v>132</v>
      </c>
      <c r="AP120" s="42" t="s">
        <v>3</v>
      </c>
      <c r="AQ120" s="42" t="s">
        <v>3</v>
      </c>
      <c r="AR120" s="42" t="s">
        <v>3</v>
      </c>
      <c r="AS120" s="42" t="s">
        <v>3</v>
      </c>
      <c r="AT120" s="42" t="s">
        <v>3</v>
      </c>
      <c r="AU120" s="42" t="s">
        <v>3</v>
      </c>
      <c r="AV120" s="42" t="s">
        <v>3</v>
      </c>
      <c r="AW120" s="42" t="s">
        <v>3</v>
      </c>
      <c r="AX120" s="42" t="s">
        <v>3</v>
      </c>
      <c r="AY120" s="42" t="s">
        <v>3</v>
      </c>
      <c r="AZ120" s="42" t="s">
        <v>3</v>
      </c>
      <c r="BA120" s="42" t="s">
        <v>3</v>
      </c>
      <c r="BB120" s="42" t="s">
        <v>3</v>
      </c>
      <c r="BC120" s="42" t="s">
        <v>3</v>
      </c>
      <c r="BD120" s="42" t="s">
        <v>3</v>
      </c>
      <c r="BE120" s="42" t="s">
        <v>3</v>
      </c>
      <c r="BF120" s="42" t="s">
        <v>3</v>
      </c>
      <c r="BG120" s="42" t="s">
        <v>970</v>
      </c>
      <c r="BH120" s="42">
        <v>0</v>
      </c>
      <c r="BI120" s="42">
        <v>1</v>
      </c>
      <c r="BJ120" s="42">
        <v>0</v>
      </c>
      <c r="BK120" s="42">
        <v>0</v>
      </c>
      <c r="BL120" s="42" t="s">
        <v>34</v>
      </c>
      <c r="BM120" s="124">
        <v>0</v>
      </c>
      <c r="BN120" s="124">
        <v>0</v>
      </c>
      <c r="BO120" s="124">
        <v>0</v>
      </c>
      <c r="BP120" s="124">
        <v>0</v>
      </c>
      <c r="BQ120" s="124">
        <v>0</v>
      </c>
      <c r="BR120" s="124">
        <v>0</v>
      </c>
      <c r="BS120" s="124">
        <v>1</v>
      </c>
      <c r="BT120" s="124">
        <v>0</v>
      </c>
      <c r="BU120" s="42" t="s">
        <v>1008</v>
      </c>
      <c r="BV120" s="42" t="s">
        <v>1046</v>
      </c>
      <c r="BW120" s="42" t="s">
        <v>3</v>
      </c>
      <c r="BX120" s="42" t="s">
        <v>3</v>
      </c>
      <c r="BY120" s="42" t="s">
        <v>3</v>
      </c>
      <c r="BZ120" s="42" t="s">
        <v>3</v>
      </c>
      <c r="CA120" s="42" t="s">
        <v>3</v>
      </c>
      <c r="CB120" s="42" t="s">
        <v>3</v>
      </c>
      <c r="CC120" s="42" t="s">
        <v>3</v>
      </c>
      <c r="CD120" s="42" t="s">
        <v>3</v>
      </c>
      <c r="CE120" s="42" t="s">
        <v>3</v>
      </c>
      <c r="CF120" s="42" t="s">
        <v>3</v>
      </c>
      <c r="CG120" s="42" t="s">
        <v>3</v>
      </c>
      <c r="CH120" s="42" t="s">
        <v>3</v>
      </c>
      <c r="CI120" s="42" t="s">
        <v>3</v>
      </c>
      <c r="CJ120" s="42" t="s">
        <v>3</v>
      </c>
      <c r="CK120" s="42" t="s">
        <v>3</v>
      </c>
      <c r="CL120" s="42" t="s">
        <v>3</v>
      </c>
      <c r="CM120" s="42" t="s">
        <v>3</v>
      </c>
      <c r="CN120" s="42" t="s">
        <v>3</v>
      </c>
      <c r="CO120" s="43" t="s">
        <v>62</v>
      </c>
      <c r="CP120" s="42" t="s">
        <v>3</v>
      </c>
      <c r="CQ120" s="42" t="s">
        <v>3</v>
      </c>
      <c r="CR120" s="42" t="s">
        <v>3</v>
      </c>
      <c r="CS120" s="42" t="s">
        <v>3</v>
      </c>
      <c r="CT120" s="42" t="s">
        <v>3</v>
      </c>
      <c r="CU120" s="42" t="s">
        <v>3</v>
      </c>
      <c r="CV120" s="42" t="s">
        <v>3</v>
      </c>
      <c r="CW120" s="42" t="s">
        <v>3</v>
      </c>
      <c r="CX120" s="42" t="s">
        <v>3</v>
      </c>
      <c r="CY120" s="42" t="s">
        <v>3</v>
      </c>
      <c r="CZ120" s="42" t="s">
        <v>3</v>
      </c>
      <c r="DA120" s="42" t="s">
        <v>3</v>
      </c>
      <c r="DB120" s="42" t="s">
        <v>3</v>
      </c>
      <c r="DC120" s="42" t="s">
        <v>3</v>
      </c>
      <c r="DD120" s="42" t="s">
        <v>3</v>
      </c>
      <c r="DE120" s="42" t="s">
        <v>3</v>
      </c>
      <c r="DF120" s="42" t="s">
        <v>3</v>
      </c>
      <c r="DG120" s="42" t="s">
        <v>3</v>
      </c>
      <c r="DH120" s="42" t="s">
        <v>3</v>
      </c>
      <c r="DI120" s="42" t="s">
        <v>3</v>
      </c>
      <c r="DJ120" s="42" t="s">
        <v>3</v>
      </c>
      <c r="DK120" s="42" t="s">
        <v>3</v>
      </c>
      <c r="DL120" s="42" t="s">
        <v>3</v>
      </c>
      <c r="DM120" s="42" t="s">
        <v>3</v>
      </c>
    </row>
    <row r="121" spans="1:118" x14ac:dyDescent="0.35">
      <c r="A121" s="51" t="s">
        <v>2472</v>
      </c>
      <c r="B121" s="51">
        <v>9</v>
      </c>
      <c r="C121" s="42" t="s">
        <v>605</v>
      </c>
      <c r="D121" s="42" t="s">
        <v>19</v>
      </c>
      <c r="E121" s="42" t="s">
        <v>29</v>
      </c>
      <c r="F121" s="43" t="s">
        <v>14</v>
      </c>
      <c r="G121" s="42" t="s">
        <v>15</v>
      </c>
      <c r="H121" s="49" t="s">
        <v>3304</v>
      </c>
      <c r="I121" s="42">
        <v>1</v>
      </c>
      <c r="J121" s="42">
        <v>0</v>
      </c>
      <c r="K121" s="42">
        <v>0</v>
      </c>
      <c r="L121" s="42">
        <v>0</v>
      </c>
      <c r="O121" s="42" t="s">
        <v>2473</v>
      </c>
      <c r="P121" s="42">
        <v>0</v>
      </c>
      <c r="Q121" s="42" t="s">
        <v>3</v>
      </c>
      <c r="R121" s="42" t="s">
        <v>3</v>
      </c>
      <c r="S121" s="42" t="s">
        <v>3</v>
      </c>
      <c r="T121" s="42" t="s">
        <v>3</v>
      </c>
      <c r="U121" s="42" t="s">
        <v>3</v>
      </c>
      <c r="V121" s="42" t="s">
        <v>3</v>
      </c>
      <c r="W121" s="42" t="s">
        <v>3</v>
      </c>
      <c r="X121" s="42" t="s">
        <v>3</v>
      </c>
      <c r="Y121" s="42" t="s">
        <v>3</v>
      </c>
      <c r="Z121" s="42" t="s">
        <v>3</v>
      </c>
      <c r="AA121" s="42" t="s">
        <v>3</v>
      </c>
      <c r="AB121" s="42" t="s">
        <v>3</v>
      </c>
      <c r="AC121" s="42" t="s">
        <v>3</v>
      </c>
      <c r="AD121" s="42" t="s">
        <v>3</v>
      </c>
      <c r="AE121" s="42" t="s">
        <v>3</v>
      </c>
      <c r="AF121" s="42" t="s">
        <v>3</v>
      </c>
      <c r="AG121" s="42" t="s">
        <v>3</v>
      </c>
      <c r="AH121" s="42" t="s">
        <v>3</v>
      </c>
      <c r="AI121" s="50">
        <v>65</v>
      </c>
      <c r="AJ121" s="43" t="s">
        <v>62</v>
      </c>
      <c r="AK121" s="43" t="s">
        <v>62</v>
      </c>
      <c r="AL121" s="43" t="s">
        <v>62</v>
      </c>
      <c r="AM121" s="138" t="s">
        <v>62</v>
      </c>
      <c r="AN121" s="42" t="s">
        <v>17</v>
      </c>
      <c r="AP121" s="42" t="s">
        <v>3</v>
      </c>
      <c r="AQ121" s="42" t="s">
        <v>3</v>
      </c>
      <c r="AR121" s="42" t="s">
        <v>3</v>
      </c>
      <c r="AS121" s="42" t="s">
        <v>3</v>
      </c>
      <c r="AT121" s="42" t="s">
        <v>3</v>
      </c>
      <c r="AU121" s="42" t="s">
        <v>3</v>
      </c>
      <c r="AV121" s="42" t="s">
        <v>3</v>
      </c>
      <c r="AW121" s="42" t="s">
        <v>3</v>
      </c>
      <c r="AX121" s="42" t="s">
        <v>3</v>
      </c>
      <c r="AY121" s="42" t="s">
        <v>3</v>
      </c>
      <c r="AZ121" s="42" t="s">
        <v>3</v>
      </c>
      <c r="BA121" s="42" t="s">
        <v>3</v>
      </c>
      <c r="BB121" s="42" t="s">
        <v>3</v>
      </c>
      <c r="BC121" s="42" t="s">
        <v>3</v>
      </c>
      <c r="BD121" s="42" t="s">
        <v>3</v>
      </c>
      <c r="BE121" s="42" t="s">
        <v>3</v>
      </c>
      <c r="BF121" s="42" t="s">
        <v>3</v>
      </c>
      <c r="BG121" s="42" t="s">
        <v>3</v>
      </c>
      <c r="BH121" s="42" t="s">
        <v>3</v>
      </c>
      <c r="BI121" s="42" t="s">
        <v>3</v>
      </c>
      <c r="BJ121" s="42" t="s">
        <v>3</v>
      </c>
      <c r="BK121" s="42" t="s">
        <v>3</v>
      </c>
      <c r="BL121" s="42" t="s">
        <v>3</v>
      </c>
      <c r="BM121" s="124" t="s">
        <v>3</v>
      </c>
      <c r="BN121" s="124" t="s">
        <v>3</v>
      </c>
      <c r="BO121" s="124" t="s">
        <v>3</v>
      </c>
      <c r="BP121" s="124" t="s">
        <v>3</v>
      </c>
      <c r="BQ121" s="124" t="s">
        <v>3</v>
      </c>
      <c r="BR121" s="124" t="s">
        <v>3</v>
      </c>
      <c r="BS121" s="124" t="s">
        <v>3</v>
      </c>
      <c r="BT121" s="124" t="s">
        <v>3</v>
      </c>
      <c r="BU121" s="42" t="s">
        <v>3</v>
      </c>
      <c r="BV121" s="42" t="s">
        <v>1046</v>
      </c>
      <c r="BW121" s="42" t="s">
        <v>3</v>
      </c>
      <c r="BX121" s="42" t="s">
        <v>3</v>
      </c>
      <c r="BY121" s="42" t="s">
        <v>3</v>
      </c>
      <c r="BZ121" s="42" t="s">
        <v>3</v>
      </c>
      <c r="CA121" s="42" t="s">
        <v>3</v>
      </c>
      <c r="CB121" s="42" t="s">
        <v>3</v>
      </c>
      <c r="CC121" s="42" t="s">
        <v>3</v>
      </c>
      <c r="CD121" s="42" t="s">
        <v>3</v>
      </c>
      <c r="CE121" s="42" t="s">
        <v>3</v>
      </c>
      <c r="CF121" s="42" t="s">
        <v>3</v>
      </c>
      <c r="CG121" s="42" t="s">
        <v>3</v>
      </c>
      <c r="CH121" s="42" t="s">
        <v>3</v>
      </c>
      <c r="CI121" s="42" t="s">
        <v>3</v>
      </c>
      <c r="CJ121" s="42" t="s">
        <v>3</v>
      </c>
      <c r="CK121" s="42" t="s">
        <v>3</v>
      </c>
      <c r="CL121" s="42" t="s">
        <v>3</v>
      </c>
      <c r="CM121" s="42" t="s">
        <v>3</v>
      </c>
      <c r="CN121" s="42" t="s">
        <v>3</v>
      </c>
      <c r="CO121" s="43" t="s">
        <v>62</v>
      </c>
      <c r="CP121" s="42" t="s">
        <v>3</v>
      </c>
      <c r="CQ121" s="42" t="s">
        <v>3</v>
      </c>
      <c r="CR121" s="42" t="s">
        <v>3</v>
      </c>
      <c r="CS121" s="42" t="s">
        <v>3</v>
      </c>
      <c r="CT121" s="42" t="s">
        <v>3</v>
      </c>
      <c r="CU121" s="42" t="s">
        <v>3</v>
      </c>
      <c r="CV121" s="42" t="s">
        <v>3</v>
      </c>
      <c r="CW121" s="42" t="s">
        <v>3</v>
      </c>
      <c r="CX121" s="42" t="s">
        <v>3</v>
      </c>
      <c r="CY121" s="42" t="s">
        <v>3</v>
      </c>
      <c r="CZ121" s="42" t="s">
        <v>3</v>
      </c>
      <c r="DA121" s="42" t="s">
        <v>3</v>
      </c>
      <c r="DB121" s="42" t="s">
        <v>3</v>
      </c>
      <c r="DC121" s="42" t="s">
        <v>3</v>
      </c>
      <c r="DD121" s="42" t="s">
        <v>3</v>
      </c>
      <c r="DE121" s="42" t="s">
        <v>3</v>
      </c>
      <c r="DF121" s="42" t="s">
        <v>3</v>
      </c>
      <c r="DG121" s="42" t="s">
        <v>3</v>
      </c>
      <c r="DH121" s="42" t="s">
        <v>3</v>
      </c>
      <c r="DI121" s="42" t="s">
        <v>3</v>
      </c>
      <c r="DJ121" s="42" t="s">
        <v>3</v>
      </c>
      <c r="DK121" s="42" t="s">
        <v>3</v>
      </c>
      <c r="DL121" s="42" t="s">
        <v>3</v>
      </c>
      <c r="DM121" s="42" t="s">
        <v>3</v>
      </c>
    </row>
    <row r="122" spans="1:118" x14ac:dyDescent="0.35">
      <c r="A122" s="51" t="s">
        <v>2474</v>
      </c>
      <c r="B122" s="51">
        <v>9</v>
      </c>
      <c r="C122" s="42" t="s">
        <v>605</v>
      </c>
      <c r="D122" s="42" t="s">
        <v>19</v>
      </c>
      <c r="E122" s="42" t="s">
        <v>29</v>
      </c>
      <c r="F122" s="43" t="s">
        <v>14</v>
      </c>
      <c r="G122" s="42" t="s">
        <v>15</v>
      </c>
      <c r="H122" s="49" t="s">
        <v>3304</v>
      </c>
      <c r="I122" s="42">
        <v>1</v>
      </c>
      <c r="J122" s="42">
        <v>0</v>
      </c>
      <c r="K122" s="42">
        <v>0</v>
      </c>
      <c r="L122" s="42">
        <v>0</v>
      </c>
      <c r="O122" s="42">
        <v>0</v>
      </c>
      <c r="P122" s="42">
        <v>0</v>
      </c>
      <c r="Q122" s="42" t="s">
        <v>3</v>
      </c>
      <c r="R122" s="42" t="s">
        <v>3</v>
      </c>
      <c r="S122" s="42" t="s">
        <v>3</v>
      </c>
      <c r="T122" s="42" t="s">
        <v>3</v>
      </c>
      <c r="U122" s="42" t="s">
        <v>3</v>
      </c>
      <c r="V122" s="42" t="s">
        <v>3</v>
      </c>
      <c r="W122" s="42" t="s">
        <v>3</v>
      </c>
      <c r="X122" s="42" t="s">
        <v>3</v>
      </c>
      <c r="Y122" s="42" t="s">
        <v>3</v>
      </c>
      <c r="Z122" s="42" t="s">
        <v>3</v>
      </c>
      <c r="AA122" s="42" t="s">
        <v>3</v>
      </c>
      <c r="AB122" s="42" t="s">
        <v>3</v>
      </c>
      <c r="AC122" s="42" t="s">
        <v>3</v>
      </c>
      <c r="AD122" s="42" t="s">
        <v>3</v>
      </c>
      <c r="AE122" s="42" t="s">
        <v>3</v>
      </c>
      <c r="AF122" s="42" t="s">
        <v>3</v>
      </c>
      <c r="AG122" s="42" t="s">
        <v>3</v>
      </c>
      <c r="AH122" s="42" t="s">
        <v>3</v>
      </c>
      <c r="AI122" s="50">
        <v>65</v>
      </c>
      <c r="AJ122" s="43" t="s">
        <v>62</v>
      </c>
      <c r="AK122" s="43" t="s">
        <v>62</v>
      </c>
      <c r="AL122" s="43" t="s">
        <v>62</v>
      </c>
      <c r="AM122" s="138" t="s">
        <v>62</v>
      </c>
      <c r="AN122" s="42" t="s">
        <v>17</v>
      </c>
      <c r="AP122" s="42" t="s">
        <v>3</v>
      </c>
      <c r="AQ122" s="42" t="s">
        <v>3</v>
      </c>
      <c r="AR122" s="42" t="s">
        <v>3</v>
      </c>
      <c r="AS122" s="42" t="s">
        <v>3</v>
      </c>
      <c r="AT122" s="42" t="s">
        <v>3</v>
      </c>
      <c r="AU122" s="42" t="s">
        <v>3</v>
      </c>
      <c r="AV122" s="42" t="s">
        <v>3</v>
      </c>
      <c r="AW122" s="42" t="s">
        <v>3</v>
      </c>
      <c r="AX122" s="42" t="s">
        <v>3</v>
      </c>
      <c r="AY122" s="42" t="s">
        <v>3</v>
      </c>
      <c r="AZ122" s="42" t="s">
        <v>3</v>
      </c>
      <c r="BA122" s="42" t="s">
        <v>3</v>
      </c>
      <c r="BB122" s="42" t="s">
        <v>3</v>
      </c>
      <c r="BC122" s="42" t="s">
        <v>3</v>
      </c>
      <c r="BD122" s="42" t="s">
        <v>3</v>
      </c>
      <c r="BE122" s="42" t="s">
        <v>3</v>
      </c>
      <c r="BF122" s="42" t="s">
        <v>3</v>
      </c>
      <c r="BG122" s="42" t="s">
        <v>3</v>
      </c>
      <c r="BH122" s="42" t="s">
        <v>3</v>
      </c>
      <c r="BI122" s="42" t="s">
        <v>3</v>
      </c>
      <c r="BJ122" s="42" t="s">
        <v>3</v>
      </c>
      <c r="BK122" s="42" t="s">
        <v>3</v>
      </c>
      <c r="BL122" s="42" t="s">
        <v>3</v>
      </c>
      <c r="BM122" s="124" t="s">
        <v>3</v>
      </c>
      <c r="BN122" s="124" t="s">
        <v>3</v>
      </c>
      <c r="BO122" s="124" t="s">
        <v>3</v>
      </c>
      <c r="BP122" s="124" t="s">
        <v>3</v>
      </c>
      <c r="BQ122" s="124" t="s">
        <v>3</v>
      </c>
      <c r="BR122" s="124" t="s">
        <v>3</v>
      </c>
      <c r="BS122" s="124" t="s">
        <v>3</v>
      </c>
      <c r="BT122" s="124" t="s">
        <v>3</v>
      </c>
      <c r="BU122" s="42" t="s">
        <v>3</v>
      </c>
      <c r="BV122" s="42" t="s">
        <v>1046</v>
      </c>
      <c r="BW122" s="42" t="s">
        <v>3</v>
      </c>
      <c r="BX122" s="42" t="s">
        <v>3</v>
      </c>
      <c r="BY122" s="42" t="s">
        <v>3</v>
      </c>
      <c r="BZ122" s="42" t="s">
        <v>3</v>
      </c>
      <c r="CA122" s="42" t="s">
        <v>3</v>
      </c>
      <c r="CB122" s="42" t="s">
        <v>3</v>
      </c>
      <c r="CC122" s="42" t="s">
        <v>3</v>
      </c>
      <c r="CD122" s="42" t="s">
        <v>3</v>
      </c>
      <c r="CE122" s="42" t="s">
        <v>3</v>
      </c>
      <c r="CF122" s="42" t="s">
        <v>3</v>
      </c>
      <c r="CG122" s="42" t="s">
        <v>3</v>
      </c>
      <c r="CH122" s="42" t="s">
        <v>3</v>
      </c>
      <c r="CI122" s="42" t="s">
        <v>3</v>
      </c>
      <c r="CJ122" s="42" t="s">
        <v>3</v>
      </c>
      <c r="CK122" s="42" t="s">
        <v>3</v>
      </c>
      <c r="CL122" s="42" t="s">
        <v>3</v>
      </c>
      <c r="CM122" s="42" t="s">
        <v>3</v>
      </c>
      <c r="CN122" s="42" t="s">
        <v>3</v>
      </c>
      <c r="CO122" s="43" t="s">
        <v>62</v>
      </c>
      <c r="CP122" s="42" t="s">
        <v>3</v>
      </c>
      <c r="CQ122" s="42" t="s">
        <v>3</v>
      </c>
      <c r="CR122" s="42" t="s">
        <v>3</v>
      </c>
      <c r="CS122" s="42" t="s">
        <v>3</v>
      </c>
      <c r="CT122" s="42" t="s">
        <v>3</v>
      </c>
      <c r="CU122" s="42" t="s">
        <v>3</v>
      </c>
      <c r="CV122" s="42" t="s">
        <v>3</v>
      </c>
      <c r="CW122" s="42" t="s">
        <v>3</v>
      </c>
      <c r="CX122" s="42" t="s">
        <v>3</v>
      </c>
      <c r="CY122" s="42" t="s">
        <v>3</v>
      </c>
      <c r="CZ122" s="42" t="s">
        <v>3</v>
      </c>
      <c r="DA122" s="42" t="s">
        <v>3</v>
      </c>
      <c r="DB122" s="42" t="s">
        <v>3</v>
      </c>
      <c r="DC122" s="42" t="s">
        <v>3</v>
      </c>
      <c r="DD122" s="42" t="s">
        <v>3</v>
      </c>
      <c r="DE122" s="42" t="s">
        <v>3</v>
      </c>
      <c r="DF122" s="42" t="s">
        <v>3</v>
      </c>
      <c r="DG122" s="42" t="s">
        <v>3</v>
      </c>
      <c r="DH122" s="42" t="s">
        <v>3</v>
      </c>
      <c r="DI122" s="42" t="s">
        <v>3</v>
      </c>
      <c r="DJ122" s="42" t="s">
        <v>3</v>
      </c>
      <c r="DK122" s="42" t="s">
        <v>3</v>
      </c>
      <c r="DL122" s="42" t="s">
        <v>3</v>
      </c>
      <c r="DM122" s="42" t="s">
        <v>3</v>
      </c>
    </row>
    <row r="123" spans="1:118" x14ac:dyDescent="0.35">
      <c r="A123" s="51" t="s">
        <v>2476</v>
      </c>
      <c r="B123" s="51">
        <v>9</v>
      </c>
      <c r="C123" s="42" t="s">
        <v>605</v>
      </c>
      <c r="D123" s="42" t="s">
        <v>19</v>
      </c>
      <c r="E123" s="42" t="s">
        <v>29</v>
      </c>
      <c r="F123" s="43" t="s">
        <v>14</v>
      </c>
      <c r="G123" s="42" t="s">
        <v>15</v>
      </c>
      <c r="H123" s="49" t="s">
        <v>3304</v>
      </c>
      <c r="I123" s="42">
        <v>1</v>
      </c>
      <c r="J123" s="42">
        <v>1</v>
      </c>
      <c r="K123" s="42">
        <v>0</v>
      </c>
      <c r="L123" s="42">
        <v>0</v>
      </c>
      <c r="O123" s="42">
        <v>0</v>
      </c>
      <c r="P123" s="42">
        <v>0</v>
      </c>
      <c r="Q123" s="42" t="s">
        <v>3</v>
      </c>
      <c r="R123" s="42" t="s">
        <v>3</v>
      </c>
      <c r="S123" s="42" t="s">
        <v>3</v>
      </c>
      <c r="T123" s="42" t="s">
        <v>3</v>
      </c>
      <c r="U123" s="42" t="s">
        <v>3</v>
      </c>
      <c r="V123" s="42" t="s">
        <v>3</v>
      </c>
      <c r="W123" s="42" t="s">
        <v>3</v>
      </c>
      <c r="X123" s="42" t="s">
        <v>3</v>
      </c>
      <c r="Y123" s="42" t="s">
        <v>3</v>
      </c>
      <c r="Z123" s="42" t="s">
        <v>3</v>
      </c>
      <c r="AA123" s="42" t="s">
        <v>3</v>
      </c>
      <c r="AB123" s="42" t="s">
        <v>3</v>
      </c>
      <c r="AC123" s="42" t="s">
        <v>3</v>
      </c>
      <c r="AD123" s="42" t="s">
        <v>3</v>
      </c>
      <c r="AE123" s="42" t="s">
        <v>3</v>
      </c>
      <c r="AF123" s="42" t="s">
        <v>3</v>
      </c>
      <c r="AG123" s="42" t="s">
        <v>3</v>
      </c>
      <c r="AH123" s="42" t="s">
        <v>3</v>
      </c>
      <c r="AI123" s="50">
        <v>65</v>
      </c>
      <c r="AJ123" s="50">
        <v>20</v>
      </c>
      <c r="AK123" s="43" t="s">
        <v>62</v>
      </c>
      <c r="AL123" s="43" t="s">
        <v>62</v>
      </c>
      <c r="AM123" s="138" t="s">
        <v>62</v>
      </c>
      <c r="AN123" s="42" t="s">
        <v>17</v>
      </c>
      <c r="AP123" s="42" t="s">
        <v>3</v>
      </c>
      <c r="AQ123" s="42" t="s">
        <v>3</v>
      </c>
      <c r="AR123" s="42" t="s">
        <v>3</v>
      </c>
      <c r="AS123" s="42" t="s">
        <v>3</v>
      </c>
      <c r="AT123" s="42" t="s">
        <v>3</v>
      </c>
      <c r="AU123" s="42" t="s">
        <v>3</v>
      </c>
      <c r="AV123" s="42" t="s">
        <v>3</v>
      </c>
      <c r="AW123" s="42" t="s">
        <v>3</v>
      </c>
      <c r="AX123" s="42" t="s">
        <v>3</v>
      </c>
      <c r="AY123" s="42" t="s">
        <v>3</v>
      </c>
      <c r="AZ123" s="42" t="s">
        <v>3</v>
      </c>
      <c r="BA123" s="42" t="s">
        <v>3</v>
      </c>
      <c r="BB123" s="42" t="s">
        <v>3</v>
      </c>
      <c r="BC123" s="42" t="s">
        <v>3</v>
      </c>
      <c r="BD123" s="42" t="s">
        <v>3</v>
      </c>
      <c r="BE123" s="42" t="s">
        <v>3</v>
      </c>
      <c r="BF123" s="42" t="s">
        <v>3</v>
      </c>
      <c r="BG123" s="42" t="s">
        <v>3</v>
      </c>
      <c r="BH123" s="42" t="s">
        <v>3</v>
      </c>
      <c r="BI123" s="42" t="s">
        <v>3</v>
      </c>
      <c r="BJ123" s="42" t="s">
        <v>3</v>
      </c>
      <c r="BK123" s="42" t="s">
        <v>3</v>
      </c>
      <c r="BL123" s="42" t="s">
        <v>3</v>
      </c>
      <c r="BM123" s="124" t="s">
        <v>3</v>
      </c>
      <c r="BN123" s="124" t="s">
        <v>3</v>
      </c>
      <c r="BO123" s="124" t="s">
        <v>3</v>
      </c>
      <c r="BP123" s="124" t="s">
        <v>3</v>
      </c>
      <c r="BQ123" s="124" t="s">
        <v>3</v>
      </c>
      <c r="BR123" s="124" t="s">
        <v>3</v>
      </c>
      <c r="BS123" s="124" t="s">
        <v>3</v>
      </c>
      <c r="BT123" s="124" t="s">
        <v>3</v>
      </c>
      <c r="BU123" s="42" t="s">
        <v>3</v>
      </c>
      <c r="BV123" s="42" t="s">
        <v>1046</v>
      </c>
      <c r="BW123" s="42" t="s">
        <v>3</v>
      </c>
      <c r="BX123" s="42" t="s">
        <v>3</v>
      </c>
      <c r="BY123" s="42" t="s">
        <v>3</v>
      </c>
      <c r="BZ123" s="42" t="s">
        <v>3</v>
      </c>
      <c r="CA123" s="42" t="s">
        <v>3</v>
      </c>
      <c r="CB123" s="42" t="s">
        <v>3</v>
      </c>
      <c r="CC123" s="42" t="s">
        <v>3</v>
      </c>
      <c r="CD123" s="42" t="s">
        <v>3</v>
      </c>
      <c r="CE123" s="42" t="s">
        <v>3</v>
      </c>
      <c r="CF123" s="42" t="s">
        <v>3</v>
      </c>
      <c r="CG123" s="42" t="s">
        <v>3</v>
      </c>
      <c r="CH123" s="42" t="s">
        <v>3</v>
      </c>
      <c r="CI123" s="42" t="s">
        <v>3</v>
      </c>
      <c r="CJ123" s="42" t="s">
        <v>3</v>
      </c>
      <c r="CK123" s="42" t="s">
        <v>3</v>
      </c>
      <c r="CL123" s="42" t="s">
        <v>3</v>
      </c>
      <c r="CM123" s="42" t="s">
        <v>3</v>
      </c>
      <c r="CN123" s="42" t="s">
        <v>3</v>
      </c>
      <c r="CO123" s="43" t="s">
        <v>62</v>
      </c>
      <c r="CP123" s="42" t="s">
        <v>3</v>
      </c>
      <c r="CQ123" s="42" t="s">
        <v>3</v>
      </c>
      <c r="CR123" s="42" t="s">
        <v>3</v>
      </c>
      <c r="CS123" s="42" t="s">
        <v>3</v>
      </c>
      <c r="CT123" s="42" t="s">
        <v>3</v>
      </c>
      <c r="CU123" s="42" t="s">
        <v>3</v>
      </c>
      <c r="CV123" s="42" t="s">
        <v>3</v>
      </c>
      <c r="CW123" s="42" t="s">
        <v>3</v>
      </c>
      <c r="CX123" s="42" t="s">
        <v>3</v>
      </c>
      <c r="CY123" s="42" t="s">
        <v>3</v>
      </c>
      <c r="CZ123" s="42" t="s">
        <v>3</v>
      </c>
      <c r="DA123" s="42" t="s">
        <v>3</v>
      </c>
      <c r="DB123" s="42" t="s">
        <v>3</v>
      </c>
      <c r="DC123" s="42" t="s">
        <v>3</v>
      </c>
      <c r="DD123" s="42" t="s">
        <v>3</v>
      </c>
      <c r="DE123" s="42" t="s">
        <v>3</v>
      </c>
      <c r="DF123" s="42" t="s">
        <v>3</v>
      </c>
      <c r="DG123" s="42" t="s">
        <v>3</v>
      </c>
      <c r="DH123" s="42" t="s">
        <v>3</v>
      </c>
      <c r="DI123" s="42" t="s">
        <v>3</v>
      </c>
      <c r="DJ123" s="42" t="s">
        <v>3</v>
      </c>
      <c r="DK123" s="42" t="s">
        <v>3</v>
      </c>
      <c r="DL123" s="42" t="s">
        <v>3</v>
      </c>
      <c r="DM123" s="42" t="s">
        <v>3</v>
      </c>
    </row>
    <row r="124" spans="1:118" x14ac:dyDescent="0.35">
      <c r="A124" s="51" t="s">
        <v>2475</v>
      </c>
      <c r="B124" s="51">
        <v>9</v>
      </c>
      <c r="C124" s="42" t="s">
        <v>605</v>
      </c>
      <c r="D124" s="42" t="s">
        <v>19</v>
      </c>
      <c r="E124" s="42" t="s">
        <v>29</v>
      </c>
      <c r="F124" s="43" t="s">
        <v>14</v>
      </c>
      <c r="G124" s="42" t="s">
        <v>15</v>
      </c>
      <c r="H124" s="49" t="s">
        <v>3304</v>
      </c>
      <c r="I124" s="42">
        <v>1</v>
      </c>
      <c r="J124" s="42">
        <v>0</v>
      </c>
      <c r="K124" s="42">
        <v>0</v>
      </c>
      <c r="L124" s="42">
        <v>0</v>
      </c>
      <c r="O124" s="42">
        <v>0</v>
      </c>
      <c r="P124" s="42">
        <v>0</v>
      </c>
      <c r="Q124" s="42" t="s">
        <v>3</v>
      </c>
      <c r="R124" s="42" t="s">
        <v>3</v>
      </c>
      <c r="S124" s="42" t="s">
        <v>3</v>
      </c>
      <c r="T124" s="42" t="s">
        <v>3</v>
      </c>
      <c r="U124" s="42" t="s">
        <v>3</v>
      </c>
      <c r="V124" s="42" t="s">
        <v>3</v>
      </c>
      <c r="W124" s="42" t="s">
        <v>3</v>
      </c>
      <c r="X124" s="42" t="s">
        <v>3</v>
      </c>
      <c r="Y124" s="42" t="s">
        <v>3</v>
      </c>
      <c r="Z124" s="42" t="s">
        <v>3</v>
      </c>
      <c r="AA124" s="42" t="s">
        <v>3</v>
      </c>
      <c r="AB124" s="42" t="s">
        <v>3</v>
      </c>
      <c r="AC124" s="42" t="s">
        <v>3</v>
      </c>
      <c r="AD124" s="42" t="s">
        <v>3</v>
      </c>
      <c r="AE124" s="42" t="s">
        <v>3</v>
      </c>
      <c r="AF124" s="42" t="s">
        <v>3</v>
      </c>
      <c r="AG124" s="42" t="s">
        <v>3</v>
      </c>
      <c r="AH124" s="42" t="s">
        <v>3</v>
      </c>
      <c r="AI124" s="50">
        <v>65</v>
      </c>
      <c r="AJ124" s="43" t="s">
        <v>62</v>
      </c>
      <c r="AK124" s="43" t="s">
        <v>62</v>
      </c>
      <c r="AL124" s="43" t="s">
        <v>62</v>
      </c>
      <c r="AM124" s="138" t="s">
        <v>62</v>
      </c>
      <c r="AN124" s="42" t="s">
        <v>17</v>
      </c>
      <c r="AP124" s="42" t="s">
        <v>3</v>
      </c>
      <c r="AQ124" s="42" t="s">
        <v>3</v>
      </c>
      <c r="AR124" s="42" t="s">
        <v>3</v>
      </c>
      <c r="AS124" s="42" t="s">
        <v>3</v>
      </c>
      <c r="AT124" s="42" t="s">
        <v>3</v>
      </c>
      <c r="AU124" s="42" t="s">
        <v>3</v>
      </c>
      <c r="AV124" s="42" t="s">
        <v>3</v>
      </c>
      <c r="AW124" s="42" t="s">
        <v>3</v>
      </c>
      <c r="AX124" s="42" t="s">
        <v>3</v>
      </c>
      <c r="AY124" s="42" t="s">
        <v>3</v>
      </c>
      <c r="AZ124" s="42" t="s">
        <v>3</v>
      </c>
      <c r="BA124" s="42" t="s">
        <v>3</v>
      </c>
      <c r="BB124" s="42" t="s">
        <v>3</v>
      </c>
      <c r="BC124" s="42" t="s">
        <v>3</v>
      </c>
      <c r="BD124" s="42" t="s">
        <v>3</v>
      </c>
      <c r="BE124" s="42" t="s">
        <v>3</v>
      </c>
      <c r="BF124" s="42" t="s">
        <v>3</v>
      </c>
      <c r="BG124" s="42" t="s">
        <v>3</v>
      </c>
      <c r="BH124" s="42" t="s">
        <v>3</v>
      </c>
      <c r="BI124" s="42" t="s">
        <v>3</v>
      </c>
      <c r="BJ124" s="42" t="s">
        <v>3</v>
      </c>
      <c r="BK124" s="42" t="s">
        <v>3</v>
      </c>
      <c r="BL124" s="42" t="s">
        <v>3</v>
      </c>
      <c r="BM124" s="124" t="s">
        <v>3</v>
      </c>
      <c r="BN124" s="124" t="s">
        <v>3</v>
      </c>
      <c r="BO124" s="124" t="s">
        <v>3</v>
      </c>
      <c r="BP124" s="124" t="s">
        <v>3</v>
      </c>
      <c r="BQ124" s="124" t="s">
        <v>3</v>
      </c>
      <c r="BR124" s="124" t="s">
        <v>3</v>
      </c>
      <c r="BS124" s="124" t="s">
        <v>3</v>
      </c>
      <c r="BT124" s="124" t="s">
        <v>3</v>
      </c>
      <c r="BU124" s="42" t="s">
        <v>3</v>
      </c>
      <c r="BV124" s="42" t="s">
        <v>1046</v>
      </c>
      <c r="BW124" s="42" t="s">
        <v>3</v>
      </c>
      <c r="BX124" s="42" t="s">
        <v>3</v>
      </c>
      <c r="BY124" s="42" t="s">
        <v>3</v>
      </c>
      <c r="BZ124" s="42" t="s">
        <v>3</v>
      </c>
      <c r="CA124" s="42" t="s">
        <v>3</v>
      </c>
      <c r="CB124" s="42" t="s">
        <v>3</v>
      </c>
      <c r="CC124" s="42" t="s">
        <v>3</v>
      </c>
      <c r="CD124" s="42" t="s">
        <v>3</v>
      </c>
      <c r="CE124" s="42" t="s">
        <v>3</v>
      </c>
      <c r="CF124" s="42" t="s">
        <v>3</v>
      </c>
      <c r="CG124" s="42" t="s">
        <v>3</v>
      </c>
      <c r="CH124" s="42" t="s">
        <v>3</v>
      </c>
      <c r="CI124" s="42" t="s">
        <v>3</v>
      </c>
      <c r="CJ124" s="42" t="s">
        <v>3</v>
      </c>
      <c r="CK124" s="42" t="s">
        <v>3</v>
      </c>
      <c r="CL124" s="42" t="s">
        <v>3</v>
      </c>
      <c r="CM124" s="42" t="s">
        <v>3</v>
      </c>
      <c r="CN124" s="42" t="s">
        <v>3</v>
      </c>
      <c r="CO124" s="43" t="s">
        <v>62</v>
      </c>
      <c r="CP124" s="42" t="s">
        <v>3</v>
      </c>
      <c r="CQ124" s="42" t="s">
        <v>3</v>
      </c>
      <c r="CR124" s="42" t="s">
        <v>3</v>
      </c>
      <c r="CS124" s="42" t="s">
        <v>3</v>
      </c>
      <c r="CT124" s="42" t="s">
        <v>3</v>
      </c>
      <c r="CU124" s="42" t="s">
        <v>3</v>
      </c>
      <c r="CV124" s="42" t="s">
        <v>3</v>
      </c>
      <c r="CW124" s="42" t="s">
        <v>3</v>
      </c>
      <c r="CX124" s="42" t="s">
        <v>3</v>
      </c>
      <c r="CY124" s="42" t="s">
        <v>3</v>
      </c>
      <c r="CZ124" s="42" t="s">
        <v>3</v>
      </c>
      <c r="DA124" s="42" t="s">
        <v>3</v>
      </c>
      <c r="DB124" s="42" t="s">
        <v>3</v>
      </c>
      <c r="DC124" s="42" t="s">
        <v>3</v>
      </c>
      <c r="DD124" s="42" t="s">
        <v>3</v>
      </c>
      <c r="DE124" s="42" t="s">
        <v>3</v>
      </c>
      <c r="DF124" s="42" t="s">
        <v>3</v>
      </c>
      <c r="DG124" s="42" t="s">
        <v>3</v>
      </c>
      <c r="DH124" s="42" t="s">
        <v>3</v>
      </c>
      <c r="DI124" s="42" t="s">
        <v>3</v>
      </c>
      <c r="DJ124" s="42" t="s">
        <v>3</v>
      </c>
      <c r="DK124" s="42" t="s">
        <v>3</v>
      </c>
      <c r="DL124" s="42" t="s">
        <v>3</v>
      </c>
      <c r="DM124" s="42" t="s">
        <v>3</v>
      </c>
    </row>
    <row r="125" spans="1:118" x14ac:dyDescent="0.35">
      <c r="A125" s="51" t="s">
        <v>2479</v>
      </c>
      <c r="B125" s="51">
        <v>9</v>
      </c>
      <c r="C125" s="42" t="s">
        <v>605</v>
      </c>
      <c r="D125" s="42" t="s">
        <v>19</v>
      </c>
      <c r="E125" s="42" t="s">
        <v>29</v>
      </c>
      <c r="F125" s="43" t="s">
        <v>14</v>
      </c>
      <c r="G125" s="42" t="s">
        <v>15</v>
      </c>
      <c r="H125" s="49" t="s">
        <v>3304</v>
      </c>
      <c r="I125" s="42">
        <v>1</v>
      </c>
      <c r="J125" s="42">
        <v>1</v>
      </c>
      <c r="K125" s="42">
        <v>0</v>
      </c>
      <c r="L125" s="42">
        <v>0</v>
      </c>
      <c r="O125" s="42">
        <v>0</v>
      </c>
      <c r="P125" s="42">
        <v>0</v>
      </c>
      <c r="Q125" s="42" t="s">
        <v>3</v>
      </c>
      <c r="R125" s="42" t="s">
        <v>3</v>
      </c>
      <c r="S125" s="42" t="s">
        <v>3</v>
      </c>
      <c r="T125" s="42" t="s">
        <v>3</v>
      </c>
      <c r="U125" s="42" t="s">
        <v>3</v>
      </c>
      <c r="V125" s="42" t="s">
        <v>3</v>
      </c>
      <c r="W125" s="42" t="s">
        <v>3</v>
      </c>
      <c r="X125" s="42" t="s">
        <v>3</v>
      </c>
      <c r="Y125" s="42" t="s">
        <v>3</v>
      </c>
      <c r="Z125" s="42" t="s">
        <v>3</v>
      </c>
      <c r="AA125" s="42" t="s">
        <v>3</v>
      </c>
      <c r="AB125" s="42" t="s">
        <v>3</v>
      </c>
      <c r="AC125" s="42" t="s">
        <v>3</v>
      </c>
      <c r="AD125" s="42" t="s">
        <v>3</v>
      </c>
      <c r="AE125" s="42" t="s">
        <v>3</v>
      </c>
      <c r="AF125" s="42" t="s">
        <v>3</v>
      </c>
      <c r="AG125" s="42" t="s">
        <v>3</v>
      </c>
      <c r="AH125" s="42" t="s">
        <v>3</v>
      </c>
      <c r="AI125" s="50">
        <v>65</v>
      </c>
      <c r="AJ125" s="50">
        <v>50</v>
      </c>
      <c r="AK125" s="43" t="s">
        <v>62</v>
      </c>
      <c r="AL125" s="43" t="s">
        <v>62</v>
      </c>
      <c r="AM125" s="138" t="s">
        <v>62</v>
      </c>
      <c r="AN125" s="42" t="s">
        <v>17</v>
      </c>
      <c r="AP125" s="42" t="s">
        <v>3</v>
      </c>
      <c r="AQ125" s="42" t="s">
        <v>3</v>
      </c>
      <c r="AR125" s="42" t="s">
        <v>3</v>
      </c>
      <c r="AS125" s="42" t="s">
        <v>3</v>
      </c>
      <c r="AT125" s="42" t="s">
        <v>3</v>
      </c>
      <c r="AU125" s="42" t="s">
        <v>3</v>
      </c>
      <c r="AV125" s="42" t="s">
        <v>3</v>
      </c>
      <c r="AW125" s="42" t="s">
        <v>3</v>
      </c>
      <c r="AX125" s="42" t="s">
        <v>3</v>
      </c>
      <c r="AY125" s="42" t="s">
        <v>3</v>
      </c>
      <c r="AZ125" s="42" t="s">
        <v>3</v>
      </c>
      <c r="BA125" s="42" t="s">
        <v>3</v>
      </c>
      <c r="BB125" s="42" t="s">
        <v>3</v>
      </c>
      <c r="BC125" s="42" t="s">
        <v>3</v>
      </c>
      <c r="BD125" s="42" t="s">
        <v>3</v>
      </c>
      <c r="BE125" s="42" t="s">
        <v>3</v>
      </c>
      <c r="BF125" s="42" t="s">
        <v>3</v>
      </c>
      <c r="BG125" s="42" t="s">
        <v>3</v>
      </c>
      <c r="BH125" s="42" t="s">
        <v>3</v>
      </c>
      <c r="BI125" s="42" t="s">
        <v>3</v>
      </c>
      <c r="BJ125" s="42" t="s">
        <v>3</v>
      </c>
      <c r="BK125" s="42" t="s">
        <v>3</v>
      </c>
      <c r="BL125" s="42" t="s">
        <v>3</v>
      </c>
      <c r="BM125" s="124" t="s">
        <v>3</v>
      </c>
      <c r="BN125" s="124" t="s">
        <v>3</v>
      </c>
      <c r="BO125" s="124" t="s">
        <v>3</v>
      </c>
      <c r="BP125" s="124" t="s">
        <v>3</v>
      </c>
      <c r="BQ125" s="124" t="s">
        <v>3</v>
      </c>
      <c r="BR125" s="124" t="s">
        <v>3</v>
      </c>
      <c r="BS125" s="124" t="s">
        <v>3</v>
      </c>
      <c r="BT125" s="124" t="s">
        <v>3</v>
      </c>
      <c r="BU125" s="42" t="s">
        <v>3</v>
      </c>
      <c r="BV125" s="42" t="s">
        <v>1046</v>
      </c>
      <c r="BW125" s="42" t="s">
        <v>3</v>
      </c>
      <c r="BX125" s="42" t="s">
        <v>3</v>
      </c>
      <c r="BY125" s="42" t="s">
        <v>3</v>
      </c>
      <c r="BZ125" s="42" t="s">
        <v>3</v>
      </c>
      <c r="CA125" s="42" t="s">
        <v>3</v>
      </c>
      <c r="CB125" s="42" t="s">
        <v>3</v>
      </c>
      <c r="CC125" s="42" t="s">
        <v>3</v>
      </c>
      <c r="CD125" s="42" t="s">
        <v>3</v>
      </c>
      <c r="CE125" s="42" t="s">
        <v>3</v>
      </c>
      <c r="CF125" s="42" t="s">
        <v>3</v>
      </c>
      <c r="CG125" s="42" t="s">
        <v>3</v>
      </c>
      <c r="CH125" s="42" t="s">
        <v>3</v>
      </c>
      <c r="CI125" s="42" t="s">
        <v>3</v>
      </c>
      <c r="CJ125" s="42" t="s">
        <v>3</v>
      </c>
      <c r="CK125" s="42" t="s">
        <v>3</v>
      </c>
      <c r="CL125" s="42" t="s">
        <v>3</v>
      </c>
      <c r="CM125" s="42" t="s">
        <v>3</v>
      </c>
      <c r="CN125" s="42" t="s">
        <v>3</v>
      </c>
      <c r="CO125" s="43" t="s">
        <v>62</v>
      </c>
      <c r="CP125" s="42" t="s">
        <v>3</v>
      </c>
      <c r="CQ125" s="42" t="s">
        <v>3</v>
      </c>
      <c r="CR125" s="42" t="s">
        <v>3</v>
      </c>
      <c r="CS125" s="42" t="s">
        <v>3</v>
      </c>
      <c r="CT125" s="42" t="s">
        <v>3</v>
      </c>
      <c r="CU125" s="42" t="s">
        <v>3</v>
      </c>
      <c r="CV125" s="42" t="s">
        <v>3</v>
      </c>
      <c r="CW125" s="42" t="s">
        <v>3</v>
      </c>
      <c r="CX125" s="42" t="s">
        <v>3</v>
      </c>
      <c r="CY125" s="42" t="s">
        <v>3</v>
      </c>
      <c r="CZ125" s="42" t="s">
        <v>3</v>
      </c>
      <c r="DA125" s="42" t="s">
        <v>3</v>
      </c>
      <c r="DB125" s="42" t="s">
        <v>3</v>
      </c>
      <c r="DC125" s="42" t="s">
        <v>3</v>
      </c>
      <c r="DD125" s="42" t="s">
        <v>3</v>
      </c>
      <c r="DE125" s="42" t="s">
        <v>3</v>
      </c>
      <c r="DF125" s="42" t="s">
        <v>3</v>
      </c>
      <c r="DG125" s="42" t="s">
        <v>3</v>
      </c>
      <c r="DH125" s="42" t="s">
        <v>3</v>
      </c>
      <c r="DI125" s="42" t="s">
        <v>3</v>
      </c>
      <c r="DJ125" s="42" t="s">
        <v>3</v>
      </c>
      <c r="DK125" s="42" t="s">
        <v>3</v>
      </c>
      <c r="DL125" s="42" t="s">
        <v>3</v>
      </c>
      <c r="DM125" s="42" t="s">
        <v>3</v>
      </c>
    </row>
    <row r="126" spans="1:118" x14ac:dyDescent="0.35">
      <c r="A126" s="51" t="s">
        <v>2467</v>
      </c>
      <c r="B126" s="51">
        <v>9</v>
      </c>
      <c r="C126" s="42" t="s">
        <v>605</v>
      </c>
      <c r="D126" s="42" t="s">
        <v>19</v>
      </c>
      <c r="E126" s="42" t="s">
        <v>29</v>
      </c>
      <c r="F126" s="43" t="s">
        <v>14</v>
      </c>
      <c r="G126" s="42" t="s">
        <v>15</v>
      </c>
      <c r="H126" s="49" t="s">
        <v>3</v>
      </c>
      <c r="I126" s="42" t="s">
        <v>3</v>
      </c>
      <c r="J126" s="42" t="s">
        <v>3</v>
      </c>
      <c r="K126" s="42" t="s">
        <v>3</v>
      </c>
      <c r="L126" s="42" t="s">
        <v>3</v>
      </c>
      <c r="O126" s="42" t="s">
        <v>3</v>
      </c>
      <c r="P126" s="42" t="s">
        <v>3</v>
      </c>
      <c r="Q126" s="42" t="s">
        <v>3</v>
      </c>
      <c r="R126" s="42" t="s">
        <v>3</v>
      </c>
      <c r="S126" s="42" t="s">
        <v>3</v>
      </c>
      <c r="T126" s="42" t="s">
        <v>3</v>
      </c>
      <c r="U126" s="42" t="s">
        <v>3</v>
      </c>
      <c r="V126" s="42" t="s">
        <v>3</v>
      </c>
      <c r="W126" s="42" t="s">
        <v>3</v>
      </c>
      <c r="X126" s="42" t="s">
        <v>3</v>
      </c>
      <c r="Y126" s="42" t="s">
        <v>3</v>
      </c>
      <c r="Z126" s="42" t="s">
        <v>3</v>
      </c>
      <c r="AA126" s="42" t="s">
        <v>3</v>
      </c>
      <c r="AB126" s="42" t="s">
        <v>3</v>
      </c>
      <c r="AC126" s="42" t="s">
        <v>3</v>
      </c>
      <c r="AD126" s="42" t="s">
        <v>3</v>
      </c>
      <c r="AE126" s="42" t="s">
        <v>3</v>
      </c>
      <c r="AF126" s="42" t="s">
        <v>3</v>
      </c>
      <c r="AG126" s="42" t="s">
        <v>3</v>
      </c>
      <c r="AH126" s="42" t="s">
        <v>3</v>
      </c>
      <c r="AI126" s="43" t="s">
        <v>62</v>
      </c>
      <c r="AJ126" s="43" t="s">
        <v>62</v>
      </c>
      <c r="AK126" s="43" t="s">
        <v>62</v>
      </c>
      <c r="AL126" s="43" t="s">
        <v>62</v>
      </c>
      <c r="AM126" s="138" t="s">
        <v>62</v>
      </c>
      <c r="AN126" s="42" t="s">
        <v>3</v>
      </c>
      <c r="AP126" s="42" t="s">
        <v>3</v>
      </c>
      <c r="AQ126" s="42" t="s">
        <v>3</v>
      </c>
      <c r="AR126" s="42" t="s">
        <v>3</v>
      </c>
      <c r="AS126" s="42" t="s">
        <v>3</v>
      </c>
      <c r="AT126" s="42" t="s">
        <v>3</v>
      </c>
      <c r="AU126" s="42" t="s">
        <v>3</v>
      </c>
      <c r="AV126" s="42" t="s">
        <v>3</v>
      </c>
      <c r="AW126" s="42" t="s">
        <v>3</v>
      </c>
      <c r="AX126" s="42" t="s">
        <v>3</v>
      </c>
      <c r="AY126" s="42" t="s">
        <v>3</v>
      </c>
      <c r="AZ126" s="42" t="s">
        <v>3</v>
      </c>
      <c r="BA126" s="42" t="s">
        <v>3</v>
      </c>
      <c r="BB126" s="42" t="s">
        <v>3</v>
      </c>
      <c r="BC126" s="42" t="s">
        <v>3</v>
      </c>
      <c r="BD126" s="42" t="s">
        <v>3</v>
      </c>
      <c r="BE126" s="42" t="s">
        <v>3</v>
      </c>
      <c r="BF126" s="42" t="s">
        <v>3</v>
      </c>
      <c r="BG126" s="42" t="s">
        <v>3</v>
      </c>
      <c r="BH126" s="42" t="s">
        <v>3</v>
      </c>
      <c r="BI126" s="42" t="s">
        <v>3</v>
      </c>
      <c r="BJ126" s="42" t="s">
        <v>3</v>
      </c>
      <c r="BK126" s="42" t="s">
        <v>3</v>
      </c>
      <c r="BL126" s="42" t="s">
        <v>3</v>
      </c>
      <c r="BM126" s="124" t="s">
        <v>3</v>
      </c>
      <c r="BN126" s="124" t="s">
        <v>3</v>
      </c>
      <c r="BO126" s="124" t="s">
        <v>3</v>
      </c>
      <c r="BP126" s="124" t="s">
        <v>3</v>
      </c>
      <c r="BQ126" s="124" t="s">
        <v>3</v>
      </c>
      <c r="BR126" s="124" t="s">
        <v>3</v>
      </c>
      <c r="BS126" s="124" t="s">
        <v>3</v>
      </c>
      <c r="BT126" s="124" t="s">
        <v>3</v>
      </c>
      <c r="BU126" s="42" t="s">
        <v>3</v>
      </c>
      <c r="BV126" s="42" t="s">
        <v>3</v>
      </c>
      <c r="BW126" s="42" t="s">
        <v>3</v>
      </c>
      <c r="BX126" s="42" t="s">
        <v>3</v>
      </c>
      <c r="BY126" s="42" t="s">
        <v>3</v>
      </c>
      <c r="BZ126" s="42" t="s">
        <v>3</v>
      </c>
      <c r="CA126" s="42" t="s">
        <v>3</v>
      </c>
      <c r="CB126" s="42" t="s">
        <v>3</v>
      </c>
      <c r="CC126" s="42" t="s">
        <v>3</v>
      </c>
      <c r="CD126" s="42" t="s">
        <v>3</v>
      </c>
      <c r="CE126" s="42" t="s">
        <v>3</v>
      </c>
      <c r="CF126" s="42" t="s">
        <v>3</v>
      </c>
      <c r="CG126" s="42" t="s">
        <v>3</v>
      </c>
      <c r="CH126" s="42" t="s">
        <v>3</v>
      </c>
      <c r="CI126" s="42" t="s">
        <v>3</v>
      </c>
      <c r="CJ126" s="42" t="s">
        <v>3</v>
      </c>
      <c r="CK126" s="42" t="s">
        <v>3</v>
      </c>
      <c r="CL126" s="42" t="s">
        <v>3</v>
      </c>
      <c r="CM126" s="42" t="s">
        <v>3</v>
      </c>
      <c r="CN126" s="42" t="s">
        <v>3</v>
      </c>
      <c r="CO126" s="43">
        <v>2500</v>
      </c>
      <c r="CP126" s="42" t="s">
        <v>33</v>
      </c>
      <c r="CQ126" s="42" t="s">
        <v>13</v>
      </c>
      <c r="CR126" s="42">
        <v>0</v>
      </c>
      <c r="CS126" s="42">
        <v>0</v>
      </c>
      <c r="CT126" s="42">
        <v>0</v>
      </c>
      <c r="CU126" s="42">
        <v>0</v>
      </c>
      <c r="CV126" s="42">
        <v>0</v>
      </c>
      <c r="CW126" s="42">
        <v>0</v>
      </c>
      <c r="CX126" s="42">
        <v>0</v>
      </c>
      <c r="CY126" s="42">
        <v>0</v>
      </c>
      <c r="CZ126" s="42">
        <v>0</v>
      </c>
      <c r="DA126" s="42">
        <v>0</v>
      </c>
      <c r="DB126" s="42">
        <v>1</v>
      </c>
      <c r="DC126" s="42" t="s">
        <v>3</v>
      </c>
      <c r="DD126" s="42" t="s">
        <v>3</v>
      </c>
      <c r="DE126" s="42" t="s">
        <v>3</v>
      </c>
      <c r="DF126" s="42" t="s">
        <v>3</v>
      </c>
      <c r="DG126" s="42" t="s">
        <v>3</v>
      </c>
      <c r="DH126" s="42" t="s">
        <v>3</v>
      </c>
      <c r="DI126" s="42" t="s">
        <v>3</v>
      </c>
      <c r="DJ126" s="42" t="s">
        <v>3</v>
      </c>
      <c r="DK126" s="42" t="s">
        <v>3</v>
      </c>
      <c r="DL126" s="42" t="s">
        <v>3</v>
      </c>
      <c r="DM126" s="42" t="s">
        <v>3</v>
      </c>
    </row>
    <row r="127" spans="1:118" x14ac:dyDescent="0.35">
      <c r="A127" s="51" t="s">
        <v>2504</v>
      </c>
      <c r="B127" s="51">
        <v>9</v>
      </c>
      <c r="C127" s="42" t="s">
        <v>605</v>
      </c>
      <c r="D127" s="42" t="s">
        <v>19</v>
      </c>
      <c r="E127" s="42" t="s">
        <v>29</v>
      </c>
      <c r="F127" s="43" t="s">
        <v>14</v>
      </c>
      <c r="G127" s="42" t="s">
        <v>15</v>
      </c>
      <c r="H127" s="49" t="s">
        <v>3</v>
      </c>
      <c r="I127" s="42" t="s">
        <v>3</v>
      </c>
      <c r="J127" s="42" t="s">
        <v>3</v>
      </c>
      <c r="K127" s="42" t="s">
        <v>3</v>
      </c>
      <c r="L127" s="42" t="s">
        <v>3</v>
      </c>
      <c r="O127" s="42" t="s">
        <v>3</v>
      </c>
      <c r="P127" s="42" t="s">
        <v>3</v>
      </c>
      <c r="Q127" s="42" t="s">
        <v>3</v>
      </c>
      <c r="R127" s="42" t="s">
        <v>3</v>
      </c>
      <c r="S127" s="42" t="s">
        <v>3</v>
      </c>
      <c r="T127" s="42" t="s">
        <v>3</v>
      </c>
      <c r="U127" s="42" t="s">
        <v>3</v>
      </c>
      <c r="V127" s="42" t="s">
        <v>3</v>
      </c>
      <c r="W127" s="42" t="s">
        <v>3</v>
      </c>
      <c r="X127" s="42" t="s">
        <v>3</v>
      </c>
      <c r="Y127" s="42" t="s">
        <v>3</v>
      </c>
      <c r="Z127" s="42" t="s">
        <v>3</v>
      </c>
      <c r="AA127" s="42" t="s">
        <v>3</v>
      </c>
      <c r="AB127" s="42" t="s">
        <v>3</v>
      </c>
      <c r="AC127" s="42" t="s">
        <v>3</v>
      </c>
      <c r="AD127" s="42" t="s">
        <v>3</v>
      </c>
      <c r="AE127" s="42" t="s">
        <v>3</v>
      </c>
      <c r="AF127" s="42" t="s">
        <v>3</v>
      </c>
      <c r="AG127" s="42" t="s">
        <v>3</v>
      </c>
      <c r="AH127" s="42" t="s">
        <v>3</v>
      </c>
      <c r="AI127" s="43" t="s">
        <v>62</v>
      </c>
      <c r="AJ127" s="43" t="s">
        <v>62</v>
      </c>
      <c r="AK127" s="43" t="s">
        <v>62</v>
      </c>
      <c r="AL127" s="43" t="s">
        <v>62</v>
      </c>
      <c r="AM127" s="138" t="s">
        <v>62</v>
      </c>
      <c r="AN127" s="42" t="s">
        <v>3</v>
      </c>
      <c r="AP127" s="42" t="s">
        <v>3</v>
      </c>
      <c r="AQ127" s="42" t="s">
        <v>3</v>
      </c>
      <c r="AR127" s="42" t="s">
        <v>3</v>
      </c>
      <c r="AS127" s="42" t="s">
        <v>3</v>
      </c>
      <c r="AT127" s="42" t="s">
        <v>3</v>
      </c>
      <c r="AU127" s="42" t="s">
        <v>3</v>
      </c>
      <c r="AV127" s="42" t="s">
        <v>3</v>
      </c>
      <c r="AW127" s="42" t="s">
        <v>3</v>
      </c>
      <c r="AX127" s="42" t="s">
        <v>3</v>
      </c>
      <c r="AY127" s="42" t="s">
        <v>3</v>
      </c>
      <c r="AZ127" s="42" t="s">
        <v>3</v>
      </c>
      <c r="BA127" s="42" t="s">
        <v>3</v>
      </c>
      <c r="BB127" s="42" t="s">
        <v>3</v>
      </c>
      <c r="BC127" s="42" t="s">
        <v>3</v>
      </c>
      <c r="BD127" s="42" t="s">
        <v>3</v>
      </c>
      <c r="BE127" s="42" t="s">
        <v>3</v>
      </c>
      <c r="BF127" s="42" t="s">
        <v>3</v>
      </c>
      <c r="BG127" s="42" t="s">
        <v>3</v>
      </c>
      <c r="BH127" s="42" t="s">
        <v>3</v>
      </c>
      <c r="BI127" s="42" t="s">
        <v>3</v>
      </c>
      <c r="BJ127" s="42" t="s">
        <v>3</v>
      </c>
      <c r="BK127" s="42" t="s">
        <v>3</v>
      </c>
      <c r="BL127" s="42" t="s">
        <v>3</v>
      </c>
      <c r="BM127" s="124" t="s">
        <v>3</v>
      </c>
      <c r="BN127" s="124" t="s">
        <v>3</v>
      </c>
      <c r="BO127" s="124" t="s">
        <v>3</v>
      </c>
      <c r="BP127" s="124" t="s">
        <v>3</v>
      </c>
      <c r="BQ127" s="124" t="s">
        <v>3</v>
      </c>
      <c r="BR127" s="124" t="s">
        <v>3</v>
      </c>
      <c r="BS127" s="124" t="s">
        <v>3</v>
      </c>
      <c r="BT127" s="124" t="s">
        <v>3</v>
      </c>
      <c r="BU127" s="42" t="s">
        <v>3</v>
      </c>
      <c r="BV127" s="42" t="s">
        <v>3</v>
      </c>
      <c r="BW127" s="42" t="s">
        <v>3</v>
      </c>
      <c r="BX127" s="42" t="s">
        <v>3</v>
      </c>
      <c r="BY127" s="42" t="s">
        <v>3</v>
      </c>
      <c r="BZ127" s="42" t="s">
        <v>3</v>
      </c>
      <c r="CA127" s="42" t="s">
        <v>3</v>
      </c>
      <c r="CB127" s="42" t="s">
        <v>3</v>
      </c>
      <c r="CC127" s="42" t="s">
        <v>3</v>
      </c>
      <c r="CD127" s="42" t="s">
        <v>3</v>
      </c>
      <c r="CE127" s="42" t="s">
        <v>3</v>
      </c>
      <c r="CF127" s="42" t="s">
        <v>3</v>
      </c>
      <c r="CG127" s="42" t="s">
        <v>3</v>
      </c>
      <c r="CH127" s="42" t="s">
        <v>3</v>
      </c>
      <c r="CI127" s="42" t="s">
        <v>3</v>
      </c>
      <c r="CJ127" s="42" t="s">
        <v>3</v>
      </c>
      <c r="CK127" s="42" t="s">
        <v>3</v>
      </c>
      <c r="CL127" s="42" t="s">
        <v>3</v>
      </c>
      <c r="CM127" s="42" t="s">
        <v>3</v>
      </c>
      <c r="CN127" s="42" t="s">
        <v>3</v>
      </c>
      <c r="CO127" s="43">
        <v>2500</v>
      </c>
      <c r="CP127" s="42" t="s">
        <v>33</v>
      </c>
      <c r="CQ127" s="42" t="s">
        <v>13</v>
      </c>
      <c r="CR127" s="42">
        <v>0</v>
      </c>
      <c r="CS127" s="42">
        <v>0</v>
      </c>
      <c r="CT127" s="42">
        <v>0</v>
      </c>
      <c r="CU127" s="42">
        <v>0</v>
      </c>
      <c r="CV127" s="42">
        <v>0</v>
      </c>
      <c r="CW127" s="42">
        <v>0</v>
      </c>
      <c r="CX127" s="42">
        <v>0</v>
      </c>
      <c r="CY127" s="42">
        <v>0</v>
      </c>
      <c r="CZ127" s="42">
        <v>0</v>
      </c>
      <c r="DA127" s="42">
        <v>0</v>
      </c>
      <c r="DB127" s="42">
        <v>1</v>
      </c>
      <c r="DC127" s="42" t="s">
        <v>3</v>
      </c>
      <c r="DD127" s="42" t="s">
        <v>3</v>
      </c>
      <c r="DE127" s="42" t="s">
        <v>3</v>
      </c>
      <c r="DF127" s="42" t="s">
        <v>3</v>
      </c>
      <c r="DG127" s="42" t="s">
        <v>3</v>
      </c>
      <c r="DH127" s="42" t="s">
        <v>3</v>
      </c>
      <c r="DI127" s="42" t="s">
        <v>3</v>
      </c>
      <c r="DJ127" s="42" t="s">
        <v>3</v>
      </c>
      <c r="DK127" s="42" t="s">
        <v>3</v>
      </c>
      <c r="DL127" s="42" t="s">
        <v>3</v>
      </c>
      <c r="DM127" s="42" t="s">
        <v>3</v>
      </c>
    </row>
    <row r="128" spans="1:118" x14ac:dyDescent="0.35">
      <c r="A128" s="51" t="s">
        <v>2505</v>
      </c>
      <c r="B128" s="51">
        <v>9</v>
      </c>
      <c r="C128" s="42" t="s">
        <v>605</v>
      </c>
      <c r="D128" s="42" t="s">
        <v>19</v>
      </c>
      <c r="E128" s="42" t="s">
        <v>29</v>
      </c>
      <c r="F128" s="43" t="s">
        <v>14</v>
      </c>
      <c r="G128" s="42" t="s">
        <v>15</v>
      </c>
      <c r="H128" s="49" t="s">
        <v>3</v>
      </c>
      <c r="I128" s="42" t="s">
        <v>3</v>
      </c>
      <c r="J128" s="42" t="s">
        <v>3</v>
      </c>
      <c r="K128" s="42" t="s">
        <v>3</v>
      </c>
      <c r="L128" s="42" t="s">
        <v>3</v>
      </c>
      <c r="O128" s="42" t="s">
        <v>3</v>
      </c>
      <c r="P128" s="42" t="s">
        <v>3</v>
      </c>
      <c r="Q128" s="42" t="s">
        <v>3</v>
      </c>
      <c r="R128" s="42" t="s">
        <v>3</v>
      </c>
      <c r="S128" s="42" t="s">
        <v>3</v>
      </c>
      <c r="T128" s="42" t="s">
        <v>3</v>
      </c>
      <c r="U128" s="42" t="s">
        <v>3</v>
      </c>
      <c r="V128" s="42" t="s">
        <v>3</v>
      </c>
      <c r="W128" s="42" t="s">
        <v>3</v>
      </c>
      <c r="X128" s="42" t="s">
        <v>3</v>
      </c>
      <c r="Y128" s="42" t="s">
        <v>3</v>
      </c>
      <c r="Z128" s="42" t="s">
        <v>3</v>
      </c>
      <c r="AA128" s="42" t="s">
        <v>3</v>
      </c>
      <c r="AB128" s="42" t="s">
        <v>3</v>
      </c>
      <c r="AC128" s="42" t="s">
        <v>3</v>
      </c>
      <c r="AD128" s="42" t="s">
        <v>3</v>
      </c>
      <c r="AE128" s="42" t="s">
        <v>3</v>
      </c>
      <c r="AF128" s="42" t="s">
        <v>3</v>
      </c>
      <c r="AG128" s="42" t="s">
        <v>3</v>
      </c>
      <c r="AH128" s="42" t="s">
        <v>3</v>
      </c>
      <c r="AI128" s="43" t="s">
        <v>62</v>
      </c>
      <c r="AJ128" s="43" t="s">
        <v>62</v>
      </c>
      <c r="AK128" s="43" t="s">
        <v>62</v>
      </c>
      <c r="AL128" s="43" t="s">
        <v>62</v>
      </c>
      <c r="AM128" s="138" t="s">
        <v>62</v>
      </c>
      <c r="AN128" s="42" t="s">
        <v>3</v>
      </c>
      <c r="AP128" s="42" t="s">
        <v>3</v>
      </c>
      <c r="AQ128" s="42" t="s">
        <v>3</v>
      </c>
      <c r="AR128" s="42" t="s">
        <v>3</v>
      </c>
      <c r="AS128" s="42" t="s">
        <v>3</v>
      </c>
      <c r="AT128" s="42" t="s">
        <v>3</v>
      </c>
      <c r="AU128" s="42" t="s">
        <v>3</v>
      </c>
      <c r="AV128" s="42" t="s">
        <v>3</v>
      </c>
      <c r="AW128" s="42" t="s">
        <v>3</v>
      </c>
      <c r="AX128" s="42" t="s">
        <v>3</v>
      </c>
      <c r="AY128" s="42" t="s">
        <v>3</v>
      </c>
      <c r="AZ128" s="42" t="s">
        <v>3</v>
      </c>
      <c r="BA128" s="42" t="s">
        <v>3</v>
      </c>
      <c r="BB128" s="42" t="s">
        <v>3</v>
      </c>
      <c r="BC128" s="42" t="s">
        <v>3</v>
      </c>
      <c r="BD128" s="42" t="s">
        <v>3</v>
      </c>
      <c r="BE128" s="42" t="s">
        <v>3</v>
      </c>
      <c r="BF128" s="42" t="s">
        <v>3</v>
      </c>
      <c r="BG128" s="42" t="s">
        <v>3</v>
      </c>
      <c r="BH128" s="42" t="s">
        <v>3</v>
      </c>
      <c r="BI128" s="42" t="s">
        <v>3</v>
      </c>
      <c r="BJ128" s="42" t="s">
        <v>3</v>
      </c>
      <c r="BK128" s="42" t="s">
        <v>3</v>
      </c>
      <c r="BL128" s="42" t="s">
        <v>3</v>
      </c>
      <c r="BM128" s="124" t="s">
        <v>3</v>
      </c>
      <c r="BN128" s="124" t="s">
        <v>3</v>
      </c>
      <c r="BO128" s="124" t="s">
        <v>3</v>
      </c>
      <c r="BP128" s="124" t="s">
        <v>3</v>
      </c>
      <c r="BQ128" s="124" t="s">
        <v>3</v>
      </c>
      <c r="BR128" s="124" t="s">
        <v>3</v>
      </c>
      <c r="BS128" s="124" t="s">
        <v>3</v>
      </c>
      <c r="BT128" s="124" t="s">
        <v>3</v>
      </c>
      <c r="BU128" s="42" t="s">
        <v>3</v>
      </c>
      <c r="BV128" s="42" t="s">
        <v>3</v>
      </c>
      <c r="BW128" s="42" t="s">
        <v>3</v>
      </c>
      <c r="BX128" s="42" t="s">
        <v>3</v>
      </c>
      <c r="BY128" s="42" t="s">
        <v>3</v>
      </c>
      <c r="BZ128" s="42" t="s">
        <v>3</v>
      </c>
      <c r="CA128" s="42" t="s">
        <v>3</v>
      </c>
      <c r="CB128" s="42" t="s">
        <v>3</v>
      </c>
      <c r="CC128" s="42" t="s">
        <v>3</v>
      </c>
      <c r="CD128" s="42" t="s">
        <v>3</v>
      </c>
      <c r="CE128" s="42" t="s">
        <v>3</v>
      </c>
      <c r="CF128" s="42" t="s">
        <v>3</v>
      </c>
      <c r="CG128" s="42" t="s">
        <v>3</v>
      </c>
      <c r="CH128" s="42" t="s">
        <v>3</v>
      </c>
      <c r="CI128" s="42" t="s">
        <v>3</v>
      </c>
      <c r="CJ128" s="42" t="s">
        <v>3</v>
      </c>
      <c r="CK128" s="42" t="s">
        <v>3</v>
      </c>
      <c r="CL128" s="42" t="s">
        <v>3</v>
      </c>
      <c r="CM128" s="42" t="s">
        <v>3</v>
      </c>
      <c r="CN128" s="42" t="s">
        <v>3</v>
      </c>
      <c r="CO128" s="43">
        <v>2500</v>
      </c>
      <c r="CP128" s="42" t="s">
        <v>33</v>
      </c>
      <c r="CQ128" s="42" t="s">
        <v>13</v>
      </c>
      <c r="CR128" s="42">
        <v>0</v>
      </c>
      <c r="CS128" s="42">
        <v>0</v>
      </c>
      <c r="CT128" s="42">
        <v>0</v>
      </c>
      <c r="CU128" s="42">
        <v>0</v>
      </c>
      <c r="CV128" s="42">
        <v>0</v>
      </c>
      <c r="CW128" s="42">
        <v>0</v>
      </c>
      <c r="CX128" s="42">
        <v>0</v>
      </c>
      <c r="CY128" s="42">
        <v>0</v>
      </c>
      <c r="CZ128" s="42">
        <v>0</v>
      </c>
      <c r="DA128" s="42">
        <v>0</v>
      </c>
      <c r="DB128" s="42">
        <v>1</v>
      </c>
      <c r="DC128" s="42" t="s">
        <v>3</v>
      </c>
      <c r="DD128" s="42" t="s">
        <v>3</v>
      </c>
      <c r="DE128" s="42" t="s">
        <v>3</v>
      </c>
      <c r="DF128" s="42" t="s">
        <v>3</v>
      </c>
      <c r="DG128" s="42" t="s">
        <v>3</v>
      </c>
      <c r="DH128" s="42" t="s">
        <v>3</v>
      </c>
      <c r="DI128" s="42" t="s">
        <v>3</v>
      </c>
      <c r="DJ128" s="42" t="s">
        <v>3</v>
      </c>
      <c r="DK128" s="42" t="s">
        <v>3</v>
      </c>
      <c r="DL128" s="42" t="s">
        <v>3</v>
      </c>
      <c r="DM128" s="42" t="s">
        <v>3</v>
      </c>
    </row>
    <row r="129" spans="1:118" x14ac:dyDescent="0.35">
      <c r="A129" s="51" t="s">
        <v>2956</v>
      </c>
      <c r="B129" s="51">
        <v>10</v>
      </c>
      <c r="C129" s="42" t="s">
        <v>605</v>
      </c>
      <c r="D129" s="42" t="s">
        <v>19</v>
      </c>
      <c r="E129" s="42" t="s">
        <v>28</v>
      </c>
      <c r="F129" s="43" t="s">
        <v>14</v>
      </c>
      <c r="G129" s="42" t="s">
        <v>18</v>
      </c>
      <c r="H129" s="49" t="s">
        <v>3</v>
      </c>
      <c r="I129" s="42" t="s">
        <v>3</v>
      </c>
      <c r="J129" s="42" t="s">
        <v>3</v>
      </c>
      <c r="K129" s="42" t="s">
        <v>3</v>
      </c>
      <c r="L129" s="42" t="s">
        <v>3</v>
      </c>
      <c r="M129" s="42" t="s">
        <v>3</v>
      </c>
      <c r="N129" s="42" t="s">
        <v>3</v>
      </c>
      <c r="O129" s="42" t="s">
        <v>3</v>
      </c>
      <c r="P129" s="42" t="s">
        <v>3</v>
      </c>
      <c r="Q129" s="42" t="s">
        <v>3</v>
      </c>
      <c r="R129" s="42" t="s">
        <v>3</v>
      </c>
      <c r="S129" s="42" t="s">
        <v>3</v>
      </c>
      <c r="T129" s="42" t="s">
        <v>3</v>
      </c>
      <c r="U129" s="42" t="s">
        <v>3</v>
      </c>
      <c r="V129" s="42" t="s">
        <v>3</v>
      </c>
      <c r="W129" s="42" t="s">
        <v>3</v>
      </c>
      <c r="X129" s="42" t="s">
        <v>3</v>
      </c>
      <c r="Y129" s="42" t="s">
        <v>3</v>
      </c>
      <c r="Z129" s="42" t="s">
        <v>3</v>
      </c>
      <c r="AA129" s="42" t="s">
        <v>3</v>
      </c>
      <c r="AB129" s="42" t="s">
        <v>3</v>
      </c>
      <c r="AC129" s="42" t="s">
        <v>3</v>
      </c>
      <c r="AD129" s="42" t="s">
        <v>3</v>
      </c>
      <c r="AE129" s="42" t="s">
        <v>3</v>
      </c>
      <c r="AF129" s="42" t="s">
        <v>3</v>
      </c>
      <c r="AG129" s="42" t="s">
        <v>3</v>
      </c>
      <c r="AH129" s="42" t="s">
        <v>3</v>
      </c>
      <c r="AI129" s="43" t="s">
        <v>62</v>
      </c>
      <c r="AJ129" s="43" t="s">
        <v>62</v>
      </c>
      <c r="AK129" s="43" t="s">
        <v>62</v>
      </c>
      <c r="AL129" s="43" t="s">
        <v>62</v>
      </c>
      <c r="AM129" s="138" t="s">
        <v>62</v>
      </c>
      <c r="AN129" s="42" t="s">
        <v>3</v>
      </c>
      <c r="AO129" s="42" t="s">
        <v>3</v>
      </c>
      <c r="AP129" s="42" t="s">
        <v>3</v>
      </c>
      <c r="AQ129" s="42" t="s">
        <v>3</v>
      </c>
      <c r="AR129" s="42" t="s">
        <v>3</v>
      </c>
      <c r="AS129" s="42" t="s">
        <v>3</v>
      </c>
      <c r="AT129" s="42" t="s">
        <v>3</v>
      </c>
      <c r="AU129" s="42" t="s">
        <v>3</v>
      </c>
      <c r="AV129" s="42" t="s">
        <v>3</v>
      </c>
      <c r="AW129" s="42" t="s">
        <v>3</v>
      </c>
      <c r="AX129" s="42" t="s">
        <v>3</v>
      </c>
      <c r="AY129" s="42" t="s">
        <v>3</v>
      </c>
      <c r="AZ129" s="42" t="s">
        <v>3</v>
      </c>
      <c r="BA129" s="42" t="s">
        <v>3</v>
      </c>
      <c r="BB129" s="42" t="s">
        <v>3</v>
      </c>
      <c r="BC129" s="42" t="s">
        <v>3</v>
      </c>
      <c r="BD129" s="42" t="s">
        <v>3</v>
      </c>
      <c r="BE129" s="42" t="s">
        <v>3</v>
      </c>
      <c r="BF129" s="42" t="s">
        <v>3</v>
      </c>
      <c r="BG129" s="42" t="s">
        <v>3</v>
      </c>
      <c r="BH129" s="42" t="s">
        <v>3</v>
      </c>
      <c r="BI129" s="42" t="s">
        <v>3</v>
      </c>
      <c r="BJ129" s="42" t="s">
        <v>3</v>
      </c>
      <c r="BK129" s="42" t="s">
        <v>3</v>
      </c>
      <c r="BL129" s="42" t="s">
        <v>3</v>
      </c>
      <c r="BM129" s="124" t="s">
        <v>3</v>
      </c>
      <c r="BN129" s="124" t="s">
        <v>3</v>
      </c>
      <c r="BO129" s="124" t="s">
        <v>3</v>
      </c>
      <c r="BP129" s="124" t="s">
        <v>3</v>
      </c>
      <c r="BQ129" s="124" t="s">
        <v>3</v>
      </c>
      <c r="BR129" s="124" t="s">
        <v>3</v>
      </c>
      <c r="BS129" s="124" t="s">
        <v>3</v>
      </c>
      <c r="BT129" s="124" t="s">
        <v>3</v>
      </c>
      <c r="BU129" s="42" t="s">
        <v>3</v>
      </c>
      <c r="BV129" s="42" t="s">
        <v>3</v>
      </c>
      <c r="BW129" s="42" t="s">
        <v>3</v>
      </c>
      <c r="BX129" s="42" t="s">
        <v>3</v>
      </c>
      <c r="BY129" s="42" t="s">
        <v>3</v>
      </c>
      <c r="BZ129" s="42" t="s">
        <v>3</v>
      </c>
      <c r="CA129" s="42" t="s">
        <v>3</v>
      </c>
      <c r="CB129" s="42" t="s">
        <v>3</v>
      </c>
      <c r="CC129" s="42" t="s">
        <v>3</v>
      </c>
      <c r="CD129" s="42" t="s">
        <v>3</v>
      </c>
      <c r="CE129" s="42" t="s">
        <v>3</v>
      </c>
      <c r="CF129" s="42" t="s">
        <v>3</v>
      </c>
      <c r="CG129" s="42" t="s">
        <v>3</v>
      </c>
      <c r="CH129" s="42" t="s">
        <v>3</v>
      </c>
      <c r="CI129" s="42" t="s">
        <v>3</v>
      </c>
      <c r="CJ129" s="42" t="s">
        <v>3</v>
      </c>
      <c r="CK129" s="42" t="s">
        <v>3</v>
      </c>
      <c r="CL129" s="42" t="s">
        <v>3</v>
      </c>
      <c r="CM129" s="42" t="s">
        <v>3</v>
      </c>
      <c r="CN129" s="42" t="s">
        <v>3</v>
      </c>
      <c r="CO129" s="43">
        <v>5000</v>
      </c>
      <c r="CP129" s="42" t="s">
        <v>17</v>
      </c>
      <c r="CQ129" s="42" t="s">
        <v>3</v>
      </c>
      <c r="CR129" s="42" t="s">
        <v>3</v>
      </c>
      <c r="CS129" s="42" t="s">
        <v>3</v>
      </c>
      <c r="CT129" s="42" t="s">
        <v>3</v>
      </c>
      <c r="CU129" s="42" t="s">
        <v>3</v>
      </c>
      <c r="CV129" s="42" t="s">
        <v>3</v>
      </c>
      <c r="CW129" s="42" t="s">
        <v>3</v>
      </c>
      <c r="CX129" s="42" t="s">
        <v>3</v>
      </c>
      <c r="CY129" s="42" t="s">
        <v>3</v>
      </c>
      <c r="CZ129" s="42" t="s">
        <v>3</v>
      </c>
      <c r="DA129" s="42" t="s">
        <v>3</v>
      </c>
      <c r="DB129" s="42" t="s">
        <v>3</v>
      </c>
      <c r="DC129" s="42" t="s">
        <v>3</v>
      </c>
      <c r="DD129" s="42" t="s">
        <v>3</v>
      </c>
      <c r="DE129" s="42" t="s">
        <v>3</v>
      </c>
      <c r="DF129" s="42" t="s">
        <v>3</v>
      </c>
      <c r="DG129" s="42" t="s">
        <v>3</v>
      </c>
      <c r="DH129" s="42" t="s">
        <v>3</v>
      </c>
      <c r="DI129" s="42" t="s">
        <v>3</v>
      </c>
      <c r="DJ129" s="42" t="s">
        <v>3</v>
      </c>
      <c r="DK129" s="42" t="s">
        <v>3</v>
      </c>
      <c r="DL129" s="42" t="s">
        <v>3</v>
      </c>
      <c r="DM129" s="42" t="s">
        <v>3</v>
      </c>
      <c r="DN129" s="42" t="s">
        <v>1046</v>
      </c>
    </row>
    <row r="130" spans="1:118" x14ac:dyDescent="0.35">
      <c r="A130" s="51" t="s">
        <v>2988</v>
      </c>
      <c r="B130" s="51">
        <v>10</v>
      </c>
      <c r="C130" s="42" t="s">
        <v>605</v>
      </c>
      <c r="D130" s="42" t="s">
        <v>19</v>
      </c>
      <c r="E130" s="42" t="s">
        <v>28</v>
      </c>
      <c r="F130" s="43" t="s">
        <v>14</v>
      </c>
      <c r="G130" s="42" t="s">
        <v>18</v>
      </c>
      <c r="H130" s="49" t="s">
        <v>3</v>
      </c>
      <c r="I130" s="42" t="s">
        <v>3</v>
      </c>
      <c r="J130" s="42" t="s">
        <v>3</v>
      </c>
      <c r="K130" s="42" t="s">
        <v>3</v>
      </c>
      <c r="L130" s="42" t="s">
        <v>3</v>
      </c>
      <c r="M130" s="42" t="s">
        <v>3</v>
      </c>
      <c r="N130" s="42" t="s">
        <v>3</v>
      </c>
      <c r="O130" s="42" t="s">
        <v>3</v>
      </c>
      <c r="P130" s="42" t="s">
        <v>3</v>
      </c>
      <c r="Q130" s="42" t="s">
        <v>3</v>
      </c>
      <c r="R130" s="42" t="s">
        <v>3</v>
      </c>
      <c r="S130" s="42" t="s">
        <v>3</v>
      </c>
      <c r="T130" s="42" t="s">
        <v>3</v>
      </c>
      <c r="U130" s="42" t="s">
        <v>3</v>
      </c>
      <c r="V130" s="42" t="s">
        <v>3</v>
      </c>
      <c r="W130" s="42" t="s">
        <v>3</v>
      </c>
      <c r="X130" s="42" t="s">
        <v>3</v>
      </c>
      <c r="Y130" s="42" t="s">
        <v>3</v>
      </c>
      <c r="Z130" s="42" t="s">
        <v>3</v>
      </c>
      <c r="AA130" s="42" t="s">
        <v>3</v>
      </c>
      <c r="AB130" s="42" t="s">
        <v>3</v>
      </c>
      <c r="AC130" s="42" t="s">
        <v>3</v>
      </c>
      <c r="AD130" s="42" t="s">
        <v>3</v>
      </c>
      <c r="AE130" s="42" t="s">
        <v>3</v>
      </c>
      <c r="AF130" s="42" t="s">
        <v>3</v>
      </c>
      <c r="AG130" s="42" t="s">
        <v>3</v>
      </c>
      <c r="AH130" s="42" t="s">
        <v>3</v>
      </c>
      <c r="AI130" s="43" t="s">
        <v>62</v>
      </c>
      <c r="AJ130" s="43" t="s">
        <v>62</v>
      </c>
      <c r="AK130" s="43" t="s">
        <v>62</v>
      </c>
      <c r="AL130" s="43" t="s">
        <v>62</v>
      </c>
      <c r="AM130" s="138" t="s">
        <v>62</v>
      </c>
      <c r="AN130" s="42" t="s">
        <v>3</v>
      </c>
      <c r="AO130" s="42" t="s">
        <v>3</v>
      </c>
      <c r="AP130" s="42" t="s">
        <v>3</v>
      </c>
      <c r="AQ130" s="42" t="s">
        <v>3</v>
      </c>
      <c r="AR130" s="42" t="s">
        <v>3</v>
      </c>
      <c r="AS130" s="42" t="s">
        <v>3</v>
      </c>
      <c r="AT130" s="42" t="s">
        <v>3</v>
      </c>
      <c r="AU130" s="42" t="s">
        <v>3</v>
      </c>
      <c r="AV130" s="42" t="s">
        <v>3</v>
      </c>
      <c r="AW130" s="42" t="s">
        <v>3</v>
      </c>
      <c r="AX130" s="42" t="s">
        <v>3</v>
      </c>
      <c r="AY130" s="42" t="s">
        <v>3</v>
      </c>
      <c r="AZ130" s="42" t="s">
        <v>3</v>
      </c>
      <c r="BA130" s="42" t="s">
        <v>3</v>
      </c>
      <c r="BB130" s="42" t="s">
        <v>3</v>
      </c>
      <c r="BC130" s="42" t="s">
        <v>3</v>
      </c>
      <c r="BD130" s="42" t="s">
        <v>3</v>
      </c>
      <c r="BE130" s="42" t="s">
        <v>3</v>
      </c>
      <c r="BF130" s="42" t="s">
        <v>3</v>
      </c>
      <c r="BG130" s="42" t="s">
        <v>3</v>
      </c>
      <c r="BH130" s="42" t="s">
        <v>3</v>
      </c>
      <c r="BI130" s="42" t="s">
        <v>3</v>
      </c>
      <c r="BJ130" s="42" t="s">
        <v>3</v>
      </c>
      <c r="BK130" s="42" t="s">
        <v>3</v>
      </c>
      <c r="BL130" s="42" t="s">
        <v>3</v>
      </c>
      <c r="BM130" s="124" t="s">
        <v>3</v>
      </c>
      <c r="BN130" s="124" t="s">
        <v>3</v>
      </c>
      <c r="BO130" s="124" t="s">
        <v>3</v>
      </c>
      <c r="BP130" s="124" t="s">
        <v>3</v>
      </c>
      <c r="BQ130" s="124" t="s">
        <v>3</v>
      </c>
      <c r="BR130" s="124" t="s">
        <v>3</v>
      </c>
      <c r="BS130" s="124" t="s">
        <v>3</v>
      </c>
      <c r="BT130" s="124" t="s">
        <v>3</v>
      </c>
      <c r="BU130" s="42" t="s">
        <v>3</v>
      </c>
      <c r="BV130" s="42" t="s">
        <v>3</v>
      </c>
      <c r="BW130" s="42" t="s">
        <v>3</v>
      </c>
      <c r="BX130" s="42" t="s">
        <v>3</v>
      </c>
      <c r="BY130" s="42" t="s">
        <v>3</v>
      </c>
      <c r="BZ130" s="42" t="s">
        <v>3</v>
      </c>
      <c r="CA130" s="42" t="s">
        <v>3</v>
      </c>
      <c r="CB130" s="42" t="s">
        <v>3</v>
      </c>
      <c r="CC130" s="42" t="s">
        <v>3</v>
      </c>
      <c r="CD130" s="42" t="s">
        <v>3</v>
      </c>
      <c r="CE130" s="42" t="s">
        <v>3</v>
      </c>
      <c r="CF130" s="42" t="s">
        <v>3</v>
      </c>
      <c r="CG130" s="42" t="s">
        <v>3</v>
      </c>
      <c r="CH130" s="42" t="s">
        <v>3</v>
      </c>
      <c r="CI130" s="42" t="s">
        <v>3</v>
      </c>
      <c r="CJ130" s="42" t="s">
        <v>3</v>
      </c>
      <c r="CK130" s="42" t="s">
        <v>3</v>
      </c>
      <c r="CL130" s="42" t="s">
        <v>3</v>
      </c>
      <c r="CM130" s="42" t="s">
        <v>3</v>
      </c>
      <c r="CN130" s="42" t="s">
        <v>3</v>
      </c>
      <c r="CO130" s="43">
        <v>5000</v>
      </c>
      <c r="CP130" s="42" t="s">
        <v>17</v>
      </c>
      <c r="CQ130" s="42" t="s">
        <v>3</v>
      </c>
      <c r="CR130" s="42" t="s">
        <v>3</v>
      </c>
      <c r="CS130" s="42" t="s">
        <v>3</v>
      </c>
      <c r="CT130" s="42" t="s">
        <v>3</v>
      </c>
      <c r="CU130" s="42" t="s">
        <v>3</v>
      </c>
      <c r="CV130" s="42" t="s">
        <v>3</v>
      </c>
      <c r="CW130" s="42" t="s">
        <v>3</v>
      </c>
      <c r="CX130" s="42" t="s">
        <v>3</v>
      </c>
      <c r="CY130" s="42" t="s">
        <v>3</v>
      </c>
      <c r="CZ130" s="42" t="s">
        <v>3</v>
      </c>
      <c r="DA130" s="42" t="s">
        <v>3</v>
      </c>
      <c r="DB130" s="42" t="s">
        <v>3</v>
      </c>
      <c r="DC130" s="42" t="s">
        <v>3</v>
      </c>
      <c r="DD130" s="42" t="s">
        <v>3</v>
      </c>
      <c r="DE130" s="42" t="s">
        <v>3</v>
      </c>
      <c r="DF130" s="42" t="s">
        <v>3</v>
      </c>
      <c r="DG130" s="42" t="s">
        <v>3</v>
      </c>
      <c r="DH130" s="42" t="s">
        <v>3</v>
      </c>
      <c r="DI130" s="42" t="s">
        <v>3</v>
      </c>
      <c r="DJ130" s="42" t="s">
        <v>3</v>
      </c>
      <c r="DK130" s="42" t="s">
        <v>3</v>
      </c>
      <c r="DL130" s="42" t="s">
        <v>3</v>
      </c>
      <c r="DM130" s="42" t="s">
        <v>3</v>
      </c>
      <c r="DN130" s="42" t="s">
        <v>1046</v>
      </c>
    </row>
    <row r="131" spans="1:118" x14ac:dyDescent="0.35">
      <c r="A131" s="51" t="s">
        <v>2460</v>
      </c>
      <c r="B131" s="51">
        <v>10</v>
      </c>
      <c r="C131" s="42" t="s">
        <v>605</v>
      </c>
      <c r="D131" s="42" t="s">
        <v>19</v>
      </c>
      <c r="E131" s="42" t="s">
        <v>28</v>
      </c>
      <c r="F131" s="43" t="s">
        <v>14</v>
      </c>
      <c r="G131" s="42" t="s">
        <v>18</v>
      </c>
      <c r="H131" s="49" t="s">
        <v>958</v>
      </c>
      <c r="I131" s="42">
        <v>1</v>
      </c>
      <c r="J131" s="42">
        <v>1</v>
      </c>
      <c r="K131" s="42">
        <v>0</v>
      </c>
      <c r="L131" s="42">
        <v>0</v>
      </c>
      <c r="M131" s="42">
        <v>1</v>
      </c>
      <c r="N131" s="42">
        <v>1</v>
      </c>
      <c r="O131" s="42">
        <v>0</v>
      </c>
      <c r="P131" s="42">
        <v>0</v>
      </c>
      <c r="Q131" s="42" t="s">
        <v>3</v>
      </c>
      <c r="R131" s="42" t="s">
        <v>3</v>
      </c>
      <c r="S131" s="42" t="s">
        <v>3</v>
      </c>
      <c r="T131" s="42" t="s">
        <v>3</v>
      </c>
      <c r="U131" s="42" t="s">
        <v>3</v>
      </c>
      <c r="V131" s="42" t="s">
        <v>3</v>
      </c>
      <c r="W131" s="42" t="s">
        <v>3</v>
      </c>
      <c r="X131" s="42" t="s">
        <v>3</v>
      </c>
      <c r="Y131" s="42" t="s">
        <v>3</v>
      </c>
      <c r="Z131" s="42" t="s">
        <v>3</v>
      </c>
      <c r="AA131" s="42" t="s">
        <v>3</v>
      </c>
      <c r="AB131" s="42" t="s">
        <v>3</v>
      </c>
      <c r="AC131" s="42" t="s">
        <v>3</v>
      </c>
      <c r="AD131" s="42" t="s">
        <v>3</v>
      </c>
      <c r="AE131" s="42" t="s">
        <v>3</v>
      </c>
      <c r="AF131" s="42" t="s">
        <v>3</v>
      </c>
      <c r="AG131" s="42" t="s">
        <v>3</v>
      </c>
      <c r="AH131" s="42" t="s">
        <v>3</v>
      </c>
      <c r="AI131" s="43">
        <v>65</v>
      </c>
      <c r="AJ131" s="43">
        <v>100</v>
      </c>
      <c r="AK131" s="43" t="s">
        <v>62</v>
      </c>
      <c r="AL131" s="43" t="s">
        <v>62</v>
      </c>
      <c r="AM131" s="138" t="s">
        <v>62</v>
      </c>
      <c r="AN131" s="42" t="s">
        <v>132</v>
      </c>
      <c r="AO131" s="42" t="s">
        <v>3</v>
      </c>
      <c r="AP131" s="42" t="s">
        <v>3</v>
      </c>
      <c r="AQ131" s="42" t="s">
        <v>3</v>
      </c>
      <c r="AR131" s="42" t="s">
        <v>3</v>
      </c>
      <c r="AS131" s="42" t="s">
        <v>3</v>
      </c>
      <c r="AT131" s="42" t="s">
        <v>3</v>
      </c>
      <c r="AU131" s="42" t="s">
        <v>3</v>
      </c>
      <c r="AV131" s="42" t="s">
        <v>3</v>
      </c>
      <c r="AW131" s="42" t="s">
        <v>3</v>
      </c>
      <c r="AX131" s="42" t="s">
        <v>3</v>
      </c>
      <c r="AY131" s="42" t="s">
        <v>3</v>
      </c>
      <c r="AZ131" s="42" t="s">
        <v>3</v>
      </c>
      <c r="BA131" s="42" t="s">
        <v>3</v>
      </c>
      <c r="BB131" s="42" t="s">
        <v>3</v>
      </c>
      <c r="BC131" s="42" t="s">
        <v>3</v>
      </c>
      <c r="BD131" s="42" t="s">
        <v>3</v>
      </c>
      <c r="BE131" s="42" t="s">
        <v>3</v>
      </c>
      <c r="BF131" s="42" t="s">
        <v>3</v>
      </c>
      <c r="BG131" s="42" t="s">
        <v>968</v>
      </c>
      <c r="BH131" s="42">
        <v>1</v>
      </c>
      <c r="BI131" s="42">
        <v>0</v>
      </c>
      <c r="BJ131" s="42">
        <v>0</v>
      </c>
      <c r="BK131" s="42">
        <v>0</v>
      </c>
      <c r="BL131" s="42" t="s">
        <v>34</v>
      </c>
      <c r="BM131" s="124">
        <v>0</v>
      </c>
      <c r="BN131" s="124">
        <v>0</v>
      </c>
      <c r="BO131" s="124">
        <v>0</v>
      </c>
      <c r="BP131" s="124">
        <v>0</v>
      </c>
      <c r="BQ131" s="124">
        <v>0</v>
      </c>
      <c r="BR131" s="124">
        <v>0</v>
      </c>
      <c r="BS131" s="124">
        <v>1</v>
      </c>
      <c r="BT131" s="124">
        <v>0</v>
      </c>
      <c r="BU131" s="42" t="s">
        <v>2462</v>
      </c>
      <c r="BV131" s="42" t="s">
        <v>1046</v>
      </c>
      <c r="BW131" s="42" t="s">
        <v>3</v>
      </c>
      <c r="BX131" s="42" t="s">
        <v>3</v>
      </c>
      <c r="BY131" s="42" t="s">
        <v>3</v>
      </c>
      <c r="BZ131" s="42" t="s">
        <v>3</v>
      </c>
      <c r="CA131" s="42" t="s">
        <v>3</v>
      </c>
      <c r="CB131" s="42" t="s">
        <v>3</v>
      </c>
      <c r="CC131" s="42" t="s">
        <v>3</v>
      </c>
      <c r="CD131" s="42" t="s">
        <v>3</v>
      </c>
      <c r="CE131" s="42" t="s">
        <v>3</v>
      </c>
      <c r="CF131" s="42" t="s">
        <v>3</v>
      </c>
      <c r="CG131" s="42" t="s">
        <v>3</v>
      </c>
      <c r="CH131" s="42" t="s">
        <v>3</v>
      </c>
      <c r="CI131" s="42" t="s">
        <v>3</v>
      </c>
      <c r="CJ131" s="42" t="s">
        <v>3</v>
      </c>
      <c r="CK131" s="42" t="s">
        <v>3</v>
      </c>
      <c r="CL131" s="42" t="s">
        <v>3</v>
      </c>
      <c r="CM131" s="42" t="s">
        <v>3</v>
      </c>
      <c r="CN131" s="42" t="s">
        <v>3</v>
      </c>
      <c r="CO131" s="43" t="s">
        <v>62</v>
      </c>
      <c r="CP131" s="42" t="s">
        <v>3</v>
      </c>
      <c r="CQ131" s="42" t="s">
        <v>3</v>
      </c>
      <c r="CR131" s="42" t="s">
        <v>3</v>
      </c>
      <c r="CS131" s="42" t="s">
        <v>3</v>
      </c>
      <c r="CT131" s="42" t="s">
        <v>3</v>
      </c>
      <c r="CU131" s="42" t="s">
        <v>3</v>
      </c>
      <c r="CV131" s="42" t="s">
        <v>3</v>
      </c>
      <c r="CW131" s="42" t="s">
        <v>3</v>
      </c>
      <c r="CX131" s="42" t="s">
        <v>3</v>
      </c>
      <c r="CY131" s="42" t="s">
        <v>3</v>
      </c>
      <c r="CZ131" s="42" t="s">
        <v>3</v>
      </c>
      <c r="DA131" s="42" t="s">
        <v>3</v>
      </c>
      <c r="DB131" s="42" t="s">
        <v>3</v>
      </c>
      <c r="DC131" s="42" t="s">
        <v>3</v>
      </c>
      <c r="DD131" s="42" t="s">
        <v>3</v>
      </c>
      <c r="DE131" s="42" t="s">
        <v>3</v>
      </c>
      <c r="DF131" s="42" t="s">
        <v>3</v>
      </c>
      <c r="DG131" s="42" t="s">
        <v>3</v>
      </c>
      <c r="DH131" s="42" t="s">
        <v>3</v>
      </c>
      <c r="DI131" s="42" t="s">
        <v>3</v>
      </c>
      <c r="DJ131" s="42" t="s">
        <v>3</v>
      </c>
      <c r="DK131" s="42" t="s">
        <v>3</v>
      </c>
      <c r="DL131" s="42" t="s">
        <v>3</v>
      </c>
      <c r="DM131" s="42" t="s">
        <v>3</v>
      </c>
      <c r="DN131" s="42" t="s">
        <v>3</v>
      </c>
    </row>
    <row r="132" spans="1:118" x14ac:dyDescent="0.35">
      <c r="A132" s="51" t="s">
        <v>3104</v>
      </c>
      <c r="B132" s="51">
        <v>10</v>
      </c>
      <c r="C132" s="42" t="s">
        <v>605</v>
      </c>
      <c r="D132" s="42" t="s">
        <v>19</v>
      </c>
      <c r="E132" s="42" t="s">
        <v>28</v>
      </c>
      <c r="F132" s="43" t="s">
        <v>754</v>
      </c>
      <c r="G132" s="42" t="s">
        <v>18</v>
      </c>
      <c r="H132" s="49" t="s">
        <v>754</v>
      </c>
      <c r="I132" s="42">
        <v>0</v>
      </c>
      <c r="J132" s="42">
        <v>1</v>
      </c>
      <c r="K132" s="42">
        <v>0</v>
      </c>
      <c r="L132" s="42">
        <v>0</v>
      </c>
      <c r="M132" s="42">
        <v>0</v>
      </c>
      <c r="N132" s="42">
        <v>1</v>
      </c>
      <c r="O132" s="42">
        <v>0</v>
      </c>
      <c r="P132" s="42">
        <v>0</v>
      </c>
      <c r="Q132" s="42" t="s">
        <v>3</v>
      </c>
      <c r="R132" s="42" t="s">
        <v>3</v>
      </c>
      <c r="S132" s="42" t="s">
        <v>3</v>
      </c>
      <c r="T132" s="42" t="s">
        <v>3</v>
      </c>
      <c r="U132" s="42" t="s">
        <v>3</v>
      </c>
      <c r="V132" s="42" t="s">
        <v>3</v>
      </c>
      <c r="W132" s="42" t="s">
        <v>3</v>
      </c>
      <c r="X132" s="42" t="s">
        <v>3</v>
      </c>
      <c r="Y132" s="42" t="s">
        <v>3</v>
      </c>
      <c r="Z132" s="42" t="s">
        <v>3</v>
      </c>
      <c r="AA132" s="42" t="s">
        <v>3</v>
      </c>
      <c r="AB132" s="42" t="s">
        <v>3</v>
      </c>
      <c r="AC132" s="42" t="s">
        <v>3</v>
      </c>
      <c r="AD132" s="42" t="s">
        <v>3</v>
      </c>
      <c r="AE132" s="42" t="s">
        <v>3</v>
      </c>
      <c r="AF132" s="42" t="s">
        <v>3</v>
      </c>
      <c r="AG132" s="42" t="s">
        <v>3</v>
      </c>
      <c r="AH132" s="42" t="s">
        <v>3</v>
      </c>
      <c r="AI132" s="43" t="s">
        <v>62</v>
      </c>
      <c r="AJ132" s="43">
        <v>25</v>
      </c>
      <c r="AK132" s="43" t="s">
        <v>62</v>
      </c>
      <c r="AL132" s="43" t="s">
        <v>62</v>
      </c>
      <c r="AM132" s="138" t="s">
        <v>62</v>
      </c>
      <c r="AN132" s="42" t="s">
        <v>33</v>
      </c>
      <c r="AO132" s="42" t="s">
        <v>970</v>
      </c>
      <c r="AP132" s="42">
        <v>0</v>
      </c>
      <c r="AQ132" s="42">
        <v>1</v>
      </c>
      <c r="AR132" s="42">
        <v>0</v>
      </c>
      <c r="AS132" s="42">
        <v>0</v>
      </c>
      <c r="AT132" s="42">
        <v>0</v>
      </c>
      <c r="AU132" s="42" t="s">
        <v>1008</v>
      </c>
      <c r="AV132" s="42">
        <v>0</v>
      </c>
      <c r="AW132" s="42">
        <v>0</v>
      </c>
      <c r="AX132" s="42">
        <v>0</v>
      </c>
      <c r="AY132" s="42">
        <v>0</v>
      </c>
      <c r="AZ132" s="42">
        <v>0</v>
      </c>
      <c r="BA132" s="42">
        <v>0</v>
      </c>
      <c r="BB132" s="42">
        <v>0</v>
      </c>
      <c r="BC132" s="42">
        <v>1</v>
      </c>
      <c r="BD132" s="42">
        <v>0</v>
      </c>
      <c r="BE132" s="42">
        <v>0</v>
      </c>
      <c r="BF132" s="42" t="s">
        <v>3</v>
      </c>
      <c r="BG132" s="42" t="s">
        <v>3</v>
      </c>
      <c r="BH132" s="42" t="s">
        <v>3</v>
      </c>
      <c r="BI132" s="42" t="s">
        <v>3</v>
      </c>
      <c r="BJ132" s="42" t="s">
        <v>3</v>
      </c>
      <c r="BK132" s="42" t="s">
        <v>3</v>
      </c>
      <c r="BL132" s="42" t="s">
        <v>3</v>
      </c>
      <c r="BM132" s="124" t="s">
        <v>3</v>
      </c>
      <c r="BN132" s="124" t="s">
        <v>3</v>
      </c>
      <c r="BO132" s="124" t="s">
        <v>3</v>
      </c>
      <c r="BP132" s="124" t="s">
        <v>3</v>
      </c>
      <c r="BQ132" s="124" t="s">
        <v>3</v>
      </c>
      <c r="BR132" s="124" t="s">
        <v>3</v>
      </c>
      <c r="BS132" s="124" t="s">
        <v>3</v>
      </c>
      <c r="BT132" s="124" t="s">
        <v>3</v>
      </c>
      <c r="BU132" s="42" t="s">
        <v>3</v>
      </c>
      <c r="BV132" s="42" t="s">
        <v>1045</v>
      </c>
      <c r="BW132" s="42">
        <v>0</v>
      </c>
      <c r="BX132" s="42">
        <v>1</v>
      </c>
      <c r="BY132" s="42">
        <v>0</v>
      </c>
      <c r="BZ132" s="42">
        <v>0</v>
      </c>
      <c r="CA132" s="42">
        <v>0</v>
      </c>
      <c r="CB132" s="42" t="s">
        <v>34</v>
      </c>
      <c r="CC132" s="42">
        <v>0</v>
      </c>
      <c r="CD132" s="42">
        <v>0</v>
      </c>
      <c r="CE132" s="42">
        <v>0</v>
      </c>
      <c r="CF132" s="42">
        <v>0</v>
      </c>
      <c r="CG132" s="42">
        <v>0</v>
      </c>
      <c r="CH132" s="42">
        <v>0</v>
      </c>
      <c r="CI132" s="42">
        <v>0</v>
      </c>
      <c r="CJ132" s="42">
        <v>0</v>
      </c>
      <c r="CK132" s="42">
        <v>0</v>
      </c>
      <c r="CL132" s="42">
        <v>1</v>
      </c>
      <c r="CM132" s="42">
        <v>0</v>
      </c>
      <c r="CN132" s="42" t="s">
        <v>3102</v>
      </c>
      <c r="CO132" s="43" t="s">
        <v>62</v>
      </c>
      <c r="CP132" s="42" t="s">
        <v>3</v>
      </c>
      <c r="CQ132" s="42" t="s">
        <v>3</v>
      </c>
      <c r="CR132" s="42" t="s">
        <v>3</v>
      </c>
      <c r="CS132" s="42" t="s">
        <v>3</v>
      </c>
      <c r="CT132" s="42" t="s">
        <v>3</v>
      </c>
      <c r="CU132" s="42" t="s">
        <v>3</v>
      </c>
      <c r="CV132" s="42" t="s">
        <v>3</v>
      </c>
      <c r="CW132" s="42" t="s">
        <v>3</v>
      </c>
      <c r="CX132" s="42" t="s">
        <v>3</v>
      </c>
      <c r="CY132" s="42" t="s">
        <v>3</v>
      </c>
      <c r="CZ132" s="42" t="s">
        <v>3</v>
      </c>
      <c r="DA132" s="42" t="s">
        <v>3</v>
      </c>
      <c r="DB132" s="42" t="s">
        <v>3</v>
      </c>
      <c r="DC132" s="42" t="s">
        <v>3</v>
      </c>
      <c r="DD132" s="42" t="s">
        <v>3</v>
      </c>
      <c r="DE132" s="42" t="s">
        <v>3</v>
      </c>
      <c r="DF132" s="42" t="s">
        <v>3</v>
      </c>
      <c r="DG132" s="42" t="s">
        <v>3</v>
      </c>
      <c r="DH132" s="42" t="s">
        <v>3</v>
      </c>
      <c r="DI132" s="42" t="s">
        <v>3</v>
      </c>
      <c r="DJ132" s="42" t="s">
        <v>3</v>
      </c>
      <c r="DK132" s="42" t="s">
        <v>3</v>
      </c>
      <c r="DL132" s="42" t="s">
        <v>3</v>
      </c>
      <c r="DM132" s="42" t="s">
        <v>3</v>
      </c>
      <c r="DN132" s="42" t="s">
        <v>3</v>
      </c>
    </row>
    <row r="133" spans="1:118" x14ac:dyDescent="0.35">
      <c r="A133" s="51" t="s">
        <v>3109</v>
      </c>
      <c r="B133" s="51">
        <v>10</v>
      </c>
      <c r="C133" s="42" t="s">
        <v>605</v>
      </c>
      <c r="D133" s="42" t="s">
        <v>19</v>
      </c>
      <c r="E133" s="42" t="s">
        <v>28</v>
      </c>
      <c r="F133" s="43" t="s">
        <v>754</v>
      </c>
      <c r="G133" s="42" t="s">
        <v>18</v>
      </c>
      <c r="H133" s="49" t="s">
        <v>754</v>
      </c>
      <c r="I133" s="42">
        <v>1</v>
      </c>
      <c r="J133" s="42">
        <v>0</v>
      </c>
      <c r="K133" s="42">
        <v>0</v>
      </c>
      <c r="L133" s="42">
        <v>0</v>
      </c>
      <c r="M133" s="42">
        <v>1</v>
      </c>
      <c r="N133" s="42">
        <v>0</v>
      </c>
      <c r="O133" s="42">
        <v>0</v>
      </c>
      <c r="P133" s="42">
        <v>0</v>
      </c>
      <c r="Q133" s="42" t="s">
        <v>3</v>
      </c>
      <c r="R133" s="42" t="s">
        <v>3</v>
      </c>
      <c r="S133" s="42" t="s">
        <v>3</v>
      </c>
      <c r="T133" s="42" t="s">
        <v>3</v>
      </c>
      <c r="U133" s="42" t="s">
        <v>3</v>
      </c>
      <c r="V133" s="42" t="s">
        <v>3</v>
      </c>
      <c r="W133" s="42" t="s">
        <v>3</v>
      </c>
      <c r="X133" s="42" t="s">
        <v>3</v>
      </c>
      <c r="Y133" s="42" t="s">
        <v>3</v>
      </c>
      <c r="Z133" s="42" t="s">
        <v>3</v>
      </c>
      <c r="AA133" s="42" t="s">
        <v>3</v>
      </c>
      <c r="AB133" s="42" t="s">
        <v>3</v>
      </c>
      <c r="AC133" s="42" t="s">
        <v>3</v>
      </c>
      <c r="AD133" s="42" t="s">
        <v>3</v>
      </c>
      <c r="AE133" s="42" t="s">
        <v>3</v>
      </c>
      <c r="AF133" s="42" t="s">
        <v>3</v>
      </c>
      <c r="AG133" s="42" t="s">
        <v>3</v>
      </c>
      <c r="AH133" s="42" t="s">
        <v>3</v>
      </c>
      <c r="AI133" s="43">
        <v>60</v>
      </c>
      <c r="AJ133" s="43" t="s">
        <v>62</v>
      </c>
      <c r="AK133" s="43" t="s">
        <v>62</v>
      </c>
      <c r="AL133" s="43" t="s">
        <v>62</v>
      </c>
      <c r="AM133" s="138" t="s">
        <v>62</v>
      </c>
      <c r="AN133" s="42" t="s">
        <v>17</v>
      </c>
      <c r="AO133" s="42" t="s">
        <v>3</v>
      </c>
      <c r="AP133" s="42" t="s">
        <v>3</v>
      </c>
      <c r="AQ133" s="42" t="s">
        <v>3</v>
      </c>
      <c r="AR133" s="42" t="s">
        <v>3</v>
      </c>
      <c r="AS133" s="42" t="s">
        <v>3</v>
      </c>
      <c r="AT133" s="42" t="s">
        <v>3</v>
      </c>
      <c r="AU133" s="42" t="s">
        <v>3</v>
      </c>
      <c r="AV133" s="42" t="s">
        <v>3</v>
      </c>
      <c r="AW133" s="42" t="s">
        <v>3</v>
      </c>
      <c r="AX133" s="42" t="s">
        <v>3</v>
      </c>
      <c r="AY133" s="42" t="s">
        <v>3</v>
      </c>
      <c r="AZ133" s="42" t="s">
        <v>3</v>
      </c>
      <c r="BA133" s="42" t="s">
        <v>3</v>
      </c>
      <c r="BB133" s="42" t="s">
        <v>3</v>
      </c>
      <c r="BC133" s="42" t="s">
        <v>3</v>
      </c>
      <c r="BD133" s="42" t="s">
        <v>3</v>
      </c>
      <c r="BE133" s="42" t="s">
        <v>3</v>
      </c>
      <c r="BF133" s="42" t="s">
        <v>3</v>
      </c>
      <c r="BG133" s="42" t="s">
        <v>3</v>
      </c>
      <c r="BH133" s="42" t="s">
        <v>3</v>
      </c>
      <c r="BI133" s="42" t="s">
        <v>3</v>
      </c>
      <c r="BJ133" s="42" t="s">
        <v>3</v>
      </c>
      <c r="BK133" s="42" t="s">
        <v>3</v>
      </c>
      <c r="BL133" s="42" t="s">
        <v>3</v>
      </c>
      <c r="BM133" s="124" t="s">
        <v>3</v>
      </c>
      <c r="BN133" s="124" t="s">
        <v>3</v>
      </c>
      <c r="BO133" s="124" t="s">
        <v>3</v>
      </c>
      <c r="BP133" s="124" t="s">
        <v>3</v>
      </c>
      <c r="BQ133" s="124" t="s">
        <v>3</v>
      </c>
      <c r="BR133" s="124" t="s">
        <v>3</v>
      </c>
      <c r="BS133" s="124" t="s">
        <v>3</v>
      </c>
      <c r="BT133" s="124" t="s">
        <v>3</v>
      </c>
      <c r="BU133" s="42" t="s">
        <v>3</v>
      </c>
      <c r="BV133" s="42" t="s">
        <v>1046</v>
      </c>
      <c r="BW133" s="42" t="s">
        <v>3</v>
      </c>
      <c r="BX133" s="42" t="s">
        <v>3</v>
      </c>
      <c r="BY133" s="42" t="s">
        <v>3</v>
      </c>
      <c r="BZ133" s="42" t="s">
        <v>3</v>
      </c>
      <c r="CA133" s="42" t="s">
        <v>3</v>
      </c>
      <c r="CB133" s="42" t="s">
        <v>3</v>
      </c>
      <c r="CC133" s="42" t="s">
        <v>3</v>
      </c>
      <c r="CD133" s="42" t="s">
        <v>3</v>
      </c>
      <c r="CE133" s="42" t="s">
        <v>3</v>
      </c>
      <c r="CF133" s="42" t="s">
        <v>3</v>
      </c>
      <c r="CG133" s="42" t="s">
        <v>3</v>
      </c>
      <c r="CH133" s="42" t="s">
        <v>3</v>
      </c>
      <c r="CI133" s="42" t="s">
        <v>3</v>
      </c>
      <c r="CJ133" s="42" t="s">
        <v>3</v>
      </c>
      <c r="CK133" s="42" t="s">
        <v>3</v>
      </c>
      <c r="CL133" s="42" t="s">
        <v>3</v>
      </c>
      <c r="CM133" s="42" t="s">
        <v>3</v>
      </c>
      <c r="CN133" s="42" t="s">
        <v>3</v>
      </c>
      <c r="CO133" s="43" t="s">
        <v>62</v>
      </c>
      <c r="CP133" s="42" t="s">
        <v>3</v>
      </c>
      <c r="CQ133" s="42" t="s">
        <v>3</v>
      </c>
      <c r="CR133" s="42" t="s">
        <v>3</v>
      </c>
      <c r="CS133" s="42" t="s">
        <v>3</v>
      </c>
      <c r="CT133" s="42" t="s">
        <v>3</v>
      </c>
      <c r="CU133" s="42" t="s">
        <v>3</v>
      </c>
      <c r="CV133" s="42" t="s">
        <v>3</v>
      </c>
      <c r="CW133" s="42" t="s">
        <v>3</v>
      </c>
      <c r="CX133" s="42" t="s">
        <v>3</v>
      </c>
      <c r="CY133" s="42" t="s">
        <v>3</v>
      </c>
      <c r="CZ133" s="42" t="s">
        <v>3</v>
      </c>
      <c r="DA133" s="42" t="s">
        <v>3</v>
      </c>
      <c r="DB133" s="42" t="s">
        <v>3</v>
      </c>
      <c r="DC133" s="42" t="s">
        <v>3</v>
      </c>
      <c r="DD133" s="42" t="s">
        <v>3</v>
      </c>
      <c r="DE133" s="42" t="s">
        <v>3</v>
      </c>
      <c r="DF133" s="42" t="s">
        <v>3</v>
      </c>
      <c r="DG133" s="42" t="s">
        <v>3</v>
      </c>
      <c r="DH133" s="42" t="s">
        <v>3</v>
      </c>
      <c r="DI133" s="42" t="s">
        <v>3</v>
      </c>
      <c r="DJ133" s="42" t="s">
        <v>3</v>
      </c>
      <c r="DK133" s="42" t="s">
        <v>3</v>
      </c>
      <c r="DL133" s="42" t="s">
        <v>3</v>
      </c>
      <c r="DM133" s="42" t="s">
        <v>3</v>
      </c>
      <c r="DN133" s="42" t="s">
        <v>3</v>
      </c>
    </row>
    <row r="134" spans="1:118" x14ac:dyDescent="0.35">
      <c r="A134" s="51" t="s">
        <v>3120</v>
      </c>
      <c r="B134" s="51">
        <v>10</v>
      </c>
      <c r="C134" s="42" t="s">
        <v>605</v>
      </c>
      <c r="D134" s="42" t="s">
        <v>19</v>
      </c>
      <c r="E134" s="42" t="s">
        <v>28</v>
      </c>
      <c r="F134" s="43" t="s">
        <v>14</v>
      </c>
      <c r="G134" s="42" t="s">
        <v>18</v>
      </c>
      <c r="H134" s="49" t="s">
        <v>958</v>
      </c>
      <c r="I134" s="42">
        <v>1</v>
      </c>
      <c r="J134" s="42">
        <v>0</v>
      </c>
      <c r="K134" s="42">
        <v>0</v>
      </c>
      <c r="L134" s="42">
        <v>0</v>
      </c>
      <c r="M134" s="42">
        <v>1</v>
      </c>
      <c r="N134" s="42">
        <v>0</v>
      </c>
      <c r="O134" s="42">
        <v>0</v>
      </c>
      <c r="P134" s="42">
        <v>0</v>
      </c>
      <c r="Q134" s="42" t="s">
        <v>3</v>
      </c>
      <c r="R134" s="42" t="s">
        <v>3</v>
      </c>
      <c r="S134" s="42" t="s">
        <v>3</v>
      </c>
      <c r="T134" s="42" t="s">
        <v>3</v>
      </c>
      <c r="U134" s="42" t="s">
        <v>3</v>
      </c>
      <c r="V134" s="42" t="s">
        <v>3</v>
      </c>
      <c r="W134" s="42" t="s">
        <v>3</v>
      </c>
      <c r="X134" s="42" t="s">
        <v>3</v>
      </c>
      <c r="Y134" s="42" t="s">
        <v>3</v>
      </c>
      <c r="Z134" s="42" t="s">
        <v>3</v>
      </c>
      <c r="AA134" s="42" t="s">
        <v>3</v>
      </c>
      <c r="AB134" s="42" t="s">
        <v>3</v>
      </c>
      <c r="AC134" s="42" t="s">
        <v>3</v>
      </c>
      <c r="AD134" s="42" t="s">
        <v>3</v>
      </c>
      <c r="AE134" s="42" t="s">
        <v>3</v>
      </c>
      <c r="AF134" s="42" t="s">
        <v>3</v>
      </c>
      <c r="AG134" s="42" t="s">
        <v>3</v>
      </c>
      <c r="AH134" s="42" t="s">
        <v>3</v>
      </c>
      <c r="AI134" s="43">
        <v>65</v>
      </c>
      <c r="AJ134" s="43" t="s">
        <v>62</v>
      </c>
      <c r="AK134" s="43" t="s">
        <v>62</v>
      </c>
      <c r="AL134" s="43" t="s">
        <v>62</v>
      </c>
      <c r="AM134" s="138" t="s">
        <v>62</v>
      </c>
      <c r="AN134" s="42" t="s">
        <v>17</v>
      </c>
      <c r="AO134" s="42" t="s">
        <v>3</v>
      </c>
      <c r="AP134" s="42" t="s">
        <v>3</v>
      </c>
      <c r="AQ134" s="42" t="s">
        <v>3</v>
      </c>
      <c r="AR134" s="42" t="s">
        <v>3</v>
      </c>
      <c r="AS134" s="42" t="s">
        <v>3</v>
      </c>
      <c r="AT134" s="42" t="s">
        <v>3</v>
      </c>
      <c r="AU134" s="42" t="s">
        <v>3</v>
      </c>
      <c r="AV134" s="42" t="s">
        <v>3</v>
      </c>
      <c r="AW134" s="42" t="s">
        <v>3</v>
      </c>
      <c r="AX134" s="42" t="s">
        <v>3</v>
      </c>
      <c r="AY134" s="42" t="s">
        <v>3</v>
      </c>
      <c r="AZ134" s="42" t="s">
        <v>3</v>
      </c>
      <c r="BA134" s="42" t="s">
        <v>3</v>
      </c>
      <c r="BB134" s="42" t="s">
        <v>3</v>
      </c>
      <c r="BC134" s="42" t="s">
        <v>3</v>
      </c>
      <c r="BD134" s="42" t="s">
        <v>3</v>
      </c>
      <c r="BE134" s="42" t="s">
        <v>3</v>
      </c>
      <c r="BF134" s="42" t="s">
        <v>3</v>
      </c>
      <c r="BG134" s="42" t="s">
        <v>3</v>
      </c>
      <c r="BH134" s="42" t="s">
        <v>3</v>
      </c>
      <c r="BI134" s="42" t="s">
        <v>3</v>
      </c>
      <c r="BJ134" s="42" t="s">
        <v>3</v>
      </c>
      <c r="BK134" s="42" t="s">
        <v>3</v>
      </c>
      <c r="BL134" s="42" t="s">
        <v>3</v>
      </c>
      <c r="BM134" s="124" t="s">
        <v>3</v>
      </c>
      <c r="BN134" s="124" t="s">
        <v>3</v>
      </c>
      <c r="BO134" s="124" t="s">
        <v>3</v>
      </c>
      <c r="BP134" s="124" t="s">
        <v>3</v>
      </c>
      <c r="BQ134" s="124" t="s">
        <v>3</v>
      </c>
      <c r="BR134" s="124" t="s">
        <v>3</v>
      </c>
      <c r="BS134" s="124" t="s">
        <v>3</v>
      </c>
      <c r="BT134" s="124" t="s">
        <v>3</v>
      </c>
      <c r="BU134" s="42" t="s">
        <v>3</v>
      </c>
      <c r="BV134" s="42" t="s">
        <v>1046</v>
      </c>
      <c r="BW134" s="42" t="s">
        <v>3</v>
      </c>
      <c r="BX134" s="42" t="s">
        <v>3</v>
      </c>
      <c r="BY134" s="42" t="s">
        <v>3</v>
      </c>
      <c r="BZ134" s="42" t="s">
        <v>3</v>
      </c>
      <c r="CA134" s="42" t="s">
        <v>3</v>
      </c>
      <c r="CB134" s="42" t="s">
        <v>3</v>
      </c>
      <c r="CC134" s="42" t="s">
        <v>3</v>
      </c>
      <c r="CD134" s="42" t="s">
        <v>3</v>
      </c>
      <c r="CE134" s="42" t="s">
        <v>3</v>
      </c>
      <c r="CF134" s="42" t="s">
        <v>3</v>
      </c>
      <c r="CG134" s="42" t="s">
        <v>3</v>
      </c>
      <c r="CH134" s="42" t="s">
        <v>3</v>
      </c>
      <c r="CI134" s="42" t="s">
        <v>3</v>
      </c>
      <c r="CJ134" s="42" t="s">
        <v>3</v>
      </c>
      <c r="CK134" s="42" t="s">
        <v>3</v>
      </c>
      <c r="CL134" s="42" t="s">
        <v>3</v>
      </c>
      <c r="CM134" s="42" t="s">
        <v>3</v>
      </c>
      <c r="CN134" s="42" t="s">
        <v>3</v>
      </c>
      <c r="CO134" s="43" t="s">
        <v>62</v>
      </c>
      <c r="CP134" s="42" t="s">
        <v>3</v>
      </c>
      <c r="CQ134" s="42" t="s">
        <v>3</v>
      </c>
      <c r="CR134" s="42" t="s">
        <v>3</v>
      </c>
      <c r="CS134" s="42" t="s">
        <v>3</v>
      </c>
      <c r="CT134" s="42" t="s">
        <v>3</v>
      </c>
      <c r="CU134" s="42" t="s">
        <v>3</v>
      </c>
      <c r="CV134" s="42" t="s">
        <v>3</v>
      </c>
      <c r="CW134" s="42" t="s">
        <v>3</v>
      </c>
      <c r="CX134" s="42" t="s">
        <v>3</v>
      </c>
      <c r="CY134" s="42" t="s">
        <v>3</v>
      </c>
      <c r="CZ134" s="42" t="s">
        <v>3</v>
      </c>
      <c r="DA134" s="42" t="s">
        <v>3</v>
      </c>
      <c r="DB134" s="42" t="s">
        <v>3</v>
      </c>
      <c r="DC134" s="42" t="s">
        <v>3</v>
      </c>
      <c r="DD134" s="42" t="s">
        <v>3</v>
      </c>
      <c r="DE134" s="42" t="s">
        <v>3</v>
      </c>
      <c r="DF134" s="42" t="s">
        <v>3</v>
      </c>
      <c r="DG134" s="42" t="s">
        <v>3</v>
      </c>
      <c r="DH134" s="42" t="s">
        <v>3</v>
      </c>
      <c r="DI134" s="42" t="s">
        <v>3</v>
      </c>
      <c r="DJ134" s="42" t="s">
        <v>3</v>
      </c>
      <c r="DK134" s="42" t="s">
        <v>3</v>
      </c>
      <c r="DL134" s="42" t="s">
        <v>3</v>
      </c>
      <c r="DM134" s="42" t="s">
        <v>3</v>
      </c>
      <c r="DN134" s="42" t="s">
        <v>3</v>
      </c>
    </row>
    <row r="135" spans="1:118" x14ac:dyDescent="0.35">
      <c r="A135" s="51" t="s">
        <v>3130</v>
      </c>
      <c r="B135" s="51">
        <v>10</v>
      </c>
      <c r="C135" s="42" t="s">
        <v>605</v>
      </c>
      <c r="D135" s="42" t="s">
        <v>19</v>
      </c>
      <c r="E135" s="42" t="s">
        <v>28</v>
      </c>
      <c r="F135" s="43" t="s">
        <v>14</v>
      </c>
      <c r="G135" s="42" t="s">
        <v>18</v>
      </c>
      <c r="H135" s="49" t="s">
        <v>3</v>
      </c>
      <c r="I135" s="42" t="s">
        <v>3</v>
      </c>
      <c r="J135" s="42" t="s">
        <v>3</v>
      </c>
      <c r="K135" s="42" t="s">
        <v>3</v>
      </c>
      <c r="L135" s="42" t="s">
        <v>3</v>
      </c>
      <c r="M135" s="42" t="s">
        <v>3</v>
      </c>
      <c r="N135" s="42" t="s">
        <v>3</v>
      </c>
      <c r="O135" s="42" t="s">
        <v>3</v>
      </c>
      <c r="P135" s="42" t="s">
        <v>3</v>
      </c>
      <c r="Q135" s="42" t="s">
        <v>3</v>
      </c>
      <c r="R135" s="42" t="s">
        <v>3</v>
      </c>
      <c r="S135" s="42" t="s">
        <v>3</v>
      </c>
      <c r="T135" s="42" t="s">
        <v>3</v>
      </c>
      <c r="U135" s="42" t="s">
        <v>3</v>
      </c>
      <c r="V135" s="42" t="s">
        <v>3</v>
      </c>
      <c r="W135" s="42" t="s">
        <v>3</v>
      </c>
      <c r="X135" s="42" t="s">
        <v>3</v>
      </c>
      <c r="Y135" s="42" t="s">
        <v>3</v>
      </c>
      <c r="Z135" s="42" t="s">
        <v>3</v>
      </c>
      <c r="AA135" s="42" t="s">
        <v>3</v>
      </c>
      <c r="AB135" s="42" t="s">
        <v>3</v>
      </c>
      <c r="AC135" s="42" t="s">
        <v>3</v>
      </c>
      <c r="AD135" s="42" t="s">
        <v>3</v>
      </c>
      <c r="AE135" s="42" t="s">
        <v>3</v>
      </c>
      <c r="AF135" s="42" t="s">
        <v>3</v>
      </c>
      <c r="AG135" s="42" t="s">
        <v>3</v>
      </c>
      <c r="AH135" s="42" t="s">
        <v>3</v>
      </c>
      <c r="AI135" s="43" t="s">
        <v>62</v>
      </c>
      <c r="AJ135" s="43" t="s">
        <v>62</v>
      </c>
      <c r="AK135" s="43" t="s">
        <v>62</v>
      </c>
      <c r="AL135" s="43" t="s">
        <v>62</v>
      </c>
      <c r="AM135" s="138" t="s">
        <v>62</v>
      </c>
      <c r="AN135" s="42" t="s">
        <v>3</v>
      </c>
      <c r="AO135" s="42" t="s">
        <v>3</v>
      </c>
      <c r="AP135" s="42" t="s">
        <v>3</v>
      </c>
      <c r="AQ135" s="42" t="s">
        <v>3</v>
      </c>
      <c r="AR135" s="42" t="s">
        <v>3</v>
      </c>
      <c r="AS135" s="42" t="s">
        <v>3</v>
      </c>
      <c r="AT135" s="42" t="s">
        <v>3</v>
      </c>
      <c r="AU135" s="42" t="s">
        <v>3</v>
      </c>
      <c r="AV135" s="42" t="s">
        <v>3</v>
      </c>
      <c r="AW135" s="42" t="s">
        <v>3</v>
      </c>
      <c r="AX135" s="42" t="s">
        <v>3</v>
      </c>
      <c r="AY135" s="42" t="s">
        <v>3</v>
      </c>
      <c r="AZ135" s="42" t="s">
        <v>3</v>
      </c>
      <c r="BA135" s="42" t="s">
        <v>3</v>
      </c>
      <c r="BB135" s="42" t="s">
        <v>3</v>
      </c>
      <c r="BC135" s="42" t="s">
        <v>3</v>
      </c>
      <c r="BD135" s="42" t="s">
        <v>3</v>
      </c>
      <c r="BE135" s="42" t="s">
        <v>3</v>
      </c>
      <c r="BF135" s="42" t="s">
        <v>3</v>
      </c>
      <c r="BG135" s="42" t="s">
        <v>3</v>
      </c>
      <c r="BH135" s="42" t="s">
        <v>3</v>
      </c>
      <c r="BI135" s="42" t="s">
        <v>3</v>
      </c>
      <c r="BJ135" s="42" t="s">
        <v>3</v>
      </c>
      <c r="BK135" s="42" t="s">
        <v>3</v>
      </c>
      <c r="BL135" s="42" t="s">
        <v>3</v>
      </c>
      <c r="BM135" s="124" t="s">
        <v>3</v>
      </c>
      <c r="BN135" s="124" t="s">
        <v>3</v>
      </c>
      <c r="BO135" s="124" t="s">
        <v>3</v>
      </c>
      <c r="BP135" s="124" t="s">
        <v>3</v>
      </c>
      <c r="BQ135" s="124" t="s">
        <v>3</v>
      </c>
      <c r="BR135" s="124" t="s">
        <v>3</v>
      </c>
      <c r="BS135" s="124" t="s">
        <v>3</v>
      </c>
      <c r="BT135" s="124" t="s">
        <v>3</v>
      </c>
      <c r="BU135" s="42" t="s">
        <v>3</v>
      </c>
      <c r="BV135" s="42" t="s">
        <v>3</v>
      </c>
      <c r="BW135" s="42" t="s">
        <v>3</v>
      </c>
      <c r="BX135" s="42" t="s">
        <v>3</v>
      </c>
      <c r="BY135" s="42" t="s">
        <v>3</v>
      </c>
      <c r="BZ135" s="42" t="s">
        <v>3</v>
      </c>
      <c r="CA135" s="42" t="s">
        <v>3</v>
      </c>
      <c r="CB135" s="42" t="s">
        <v>3</v>
      </c>
      <c r="CC135" s="42" t="s">
        <v>3</v>
      </c>
      <c r="CD135" s="42" t="s">
        <v>3</v>
      </c>
      <c r="CE135" s="42" t="s">
        <v>3</v>
      </c>
      <c r="CF135" s="42" t="s">
        <v>3</v>
      </c>
      <c r="CG135" s="42" t="s">
        <v>3</v>
      </c>
      <c r="CH135" s="42" t="s">
        <v>3</v>
      </c>
      <c r="CI135" s="42" t="s">
        <v>3</v>
      </c>
      <c r="CJ135" s="42" t="s">
        <v>3</v>
      </c>
      <c r="CK135" s="42" t="s">
        <v>3</v>
      </c>
      <c r="CL135" s="42" t="s">
        <v>3</v>
      </c>
      <c r="CM135" s="42" t="s">
        <v>3</v>
      </c>
      <c r="CN135" s="42" t="s">
        <v>3</v>
      </c>
      <c r="CO135" s="43">
        <v>5000</v>
      </c>
      <c r="CP135" s="42" t="s">
        <v>17</v>
      </c>
      <c r="CQ135" s="42" t="s">
        <v>3</v>
      </c>
      <c r="CR135" s="42" t="s">
        <v>3</v>
      </c>
      <c r="CS135" s="42" t="s">
        <v>3</v>
      </c>
      <c r="CT135" s="42" t="s">
        <v>3</v>
      </c>
      <c r="CU135" s="42" t="s">
        <v>3</v>
      </c>
      <c r="CV135" s="42" t="s">
        <v>3</v>
      </c>
      <c r="CW135" s="42" t="s">
        <v>3</v>
      </c>
      <c r="CX135" s="42" t="s">
        <v>3</v>
      </c>
      <c r="CY135" s="42" t="s">
        <v>3</v>
      </c>
      <c r="CZ135" s="42" t="s">
        <v>3</v>
      </c>
      <c r="DA135" s="42" t="s">
        <v>3</v>
      </c>
      <c r="DB135" s="42" t="s">
        <v>3</v>
      </c>
      <c r="DC135" s="42" t="s">
        <v>3</v>
      </c>
      <c r="DD135" s="42" t="s">
        <v>3</v>
      </c>
      <c r="DE135" s="42" t="s">
        <v>3</v>
      </c>
      <c r="DF135" s="42" t="s">
        <v>3</v>
      </c>
      <c r="DG135" s="42" t="s">
        <v>3</v>
      </c>
      <c r="DH135" s="42" t="s">
        <v>3</v>
      </c>
      <c r="DI135" s="42" t="s">
        <v>3</v>
      </c>
      <c r="DJ135" s="42" t="s">
        <v>3</v>
      </c>
      <c r="DK135" s="42" t="s">
        <v>3</v>
      </c>
      <c r="DL135" s="42" t="s">
        <v>3</v>
      </c>
      <c r="DM135" s="42" t="s">
        <v>3</v>
      </c>
      <c r="DN135" s="42" t="s">
        <v>1046</v>
      </c>
    </row>
    <row r="136" spans="1:118" x14ac:dyDescent="0.35">
      <c r="A136" s="51" t="s">
        <v>3134</v>
      </c>
      <c r="B136" s="51">
        <v>10</v>
      </c>
      <c r="C136" s="42" t="s">
        <v>605</v>
      </c>
      <c r="D136" s="42" t="s">
        <v>19</v>
      </c>
      <c r="E136" s="42" t="s">
        <v>28</v>
      </c>
      <c r="F136" s="43" t="s">
        <v>14</v>
      </c>
      <c r="G136" s="42" t="s">
        <v>18</v>
      </c>
      <c r="H136" s="49" t="s">
        <v>3</v>
      </c>
      <c r="I136" s="42" t="s">
        <v>3</v>
      </c>
      <c r="J136" s="42" t="s">
        <v>3</v>
      </c>
      <c r="K136" s="42" t="s">
        <v>3</v>
      </c>
      <c r="L136" s="42" t="s">
        <v>3</v>
      </c>
      <c r="M136" s="42" t="s">
        <v>3</v>
      </c>
      <c r="N136" s="42" t="s">
        <v>3</v>
      </c>
      <c r="O136" s="42" t="s">
        <v>3</v>
      </c>
      <c r="P136" s="42" t="s">
        <v>3</v>
      </c>
      <c r="Q136" s="42" t="s">
        <v>3</v>
      </c>
      <c r="R136" s="42" t="s">
        <v>3</v>
      </c>
      <c r="S136" s="42" t="s">
        <v>3</v>
      </c>
      <c r="T136" s="42" t="s">
        <v>3</v>
      </c>
      <c r="U136" s="42" t="s">
        <v>3</v>
      </c>
      <c r="V136" s="42" t="s">
        <v>3</v>
      </c>
      <c r="W136" s="42" t="s">
        <v>3</v>
      </c>
      <c r="X136" s="42" t="s">
        <v>3</v>
      </c>
      <c r="Y136" s="42" t="s">
        <v>3</v>
      </c>
      <c r="Z136" s="42" t="s">
        <v>3</v>
      </c>
      <c r="AA136" s="42" t="s">
        <v>3</v>
      </c>
      <c r="AB136" s="42" t="s">
        <v>3</v>
      </c>
      <c r="AC136" s="42" t="s">
        <v>3</v>
      </c>
      <c r="AD136" s="42" t="s">
        <v>3</v>
      </c>
      <c r="AE136" s="42" t="s">
        <v>3</v>
      </c>
      <c r="AF136" s="42" t="s">
        <v>3</v>
      </c>
      <c r="AG136" s="42" t="s">
        <v>3</v>
      </c>
      <c r="AH136" s="42" t="s">
        <v>3</v>
      </c>
      <c r="AI136" s="43" t="s">
        <v>62</v>
      </c>
      <c r="AJ136" s="43" t="s">
        <v>62</v>
      </c>
      <c r="AK136" s="43" t="s">
        <v>62</v>
      </c>
      <c r="AL136" s="43" t="s">
        <v>62</v>
      </c>
      <c r="AM136" s="138" t="s">
        <v>62</v>
      </c>
      <c r="AN136" s="42" t="s">
        <v>3</v>
      </c>
      <c r="AO136" s="42" t="s">
        <v>3</v>
      </c>
      <c r="AP136" s="42" t="s">
        <v>3</v>
      </c>
      <c r="AQ136" s="42" t="s">
        <v>3</v>
      </c>
      <c r="AR136" s="42" t="s">
        <v>3</v>
      </c>
      <c r="AS136" s="42" t="s">
        <v>3</v>
      </c>
      <c r="AT136" s="42" t="s">
        <v>3</v>
      </c>
      <c r="AU136" s="42" t="s">
        <v>3</v>
      </c>
      <c r="AV136" s="42" t="s">
        <v>3</v>
      </c>
      <c r="AW136" s="42" t="s">
        <v>3</v>
      </c>
      <c r="AX136" s="42" t="s">
        <v>3</v>
      </c>
      <c r="AY136" s="42" t="s">
        <v>3</v>
      </c>
      <c r="AZ136" s="42" t="s">
        <v>3</v>
      </c>
      <c r="BA136" s="42" t="s">
        <v>3</v>
      </c>
      <c r="BB136" s="42" t="s">
        <v>3</v>
      </c>
      <c r="BC136" s="42" t="s">
        <v>3</v>
      </c>
      <c r="BD136" s="42" t="s">
        <v>3</v>
      </c>
      <c r="BE136" s="42" t="s">
        <v>3</v>
      </c>
      <c r="BF136" s="42" t="s">
        <v>3</v>
      </c>
      <c r="BG136" s="42" t="s">
        <v>3</v>
      </c>
      <c r="BH136" s="42" t="s">
        <v>3</v>
      </c>
      <c r="BI136" s="42" t="s">
        <v>3</v>
      </c>
      <c r="BJ136" s="42" t="s">
        <v>3</v>
      </c>
      <c r="BK136" s="42" t="s">
        <v>3</v>
      </c>
      <c r="BL136" s="42" t="s">
        <v>3</v>
      </c>
      <c r="BM136" s="124" t="s">
        <v>3</v>
      </c>
      <c r="BN136" s="124" t="s">
        <v>3</v>
      </c>
      <c r="BO136" s="124" t="s">
        <v>3</v>
      </c>
      <c r="BP136" s="124" t="s">
        <v>3</v>
      </c>
      <c r="BQ136" s="124" t="s">
        <v>3</v>
      </c>
      <c r="BR136" s="124" t="s">
        <v>3</v>
      </c>
      <c r="BS136" s="124" t="s">
        <v>3</v>
      </c>
      <c r="BT136" s="124" t="s">
        <v>3</v>
      </c>
      <c r="BU136" s="42" t="s">
        <v>3</v>
      </c>
      <c r="BV136" s="42" t="s">
        <v>3</v>
      </c>
      <c r="BW136" s="42" t="s">
        <v>3</v>
      </c>
      <c r="BX136" s="42" t="s">
        <v>3</v>
      </c>
      <c r="BY136" s="42" t="s">
        <v>3</v>
      </c>
      <c r="BZ136" s="42" t="s">
        <v>3</v>
      </c>
      <c r="CA136" s="42" t="s">
        <v>3</v>
      </c>
      <c r="CB136" s="42" t="s">
        <v>3</v>
      </c>
      <c r="CC136" s="42" t="s">
        <v>3</v>
      </c>
      <c r="CD136" s="42" t="s">
        <v>3</v>
      </c>
      <c r="CE136" s="42" t="s">
        <v>3</v>
      </c>
      <c r="CF136" s="42" t="s">
        <v>3</v>
      </c>
      <c r="CG136" s="42" t="s">
        <v>3</v>
      </c>
      <c r="CH136" s="42" t="s">
        <v>3</v>
      </c>
      <c r="CI136" s="42" t="s">
        <v>3</v>
      </c>
      <c r="CJ136" s="42" t="s">
        <v>3</v>
      </c>
      <c r="CK136" s="42" t="s">
        <v>3</v>
      </c>
      <c r="CL136" s="42" t="s">
        <v>3</v>
      </c>
      <c r="CM136" s="42" t="s">
        <v>3</v>
      </c>
      <c r="CN136" s="42" t="s">
        <v>3</v>
      </c>
      <c r="CO136" s="43">
        <v>4000</v>
      </c>
      <c r="CP136" s="42" t="s">
        <v>33</v>
      </c>
      <c r="CQ136" s="42" t="s">
        <v>1008</v>
      </c>
      <c r="CR136" s="42">
        <v>0</v>
      </c>
      <c r="CS136" s="42">
        <v>0</v>
      </c>
      <c r="CT136" s="42">
        <v>0</v>
      </c>
      <c r="CU136" s="42">
        <v>0</v>
      </c>
      <c r="CV136" s="42">
        <v>0</v>
      </c>
      <c r="CW136" s="42">
        <v>0</v>
      </c>
      <c r="CX136" s="42">
        <v>0</v>
      </c>
      <c r="CY136" s="42">
        <v>0</v>
      </c>
      <c r="CZ136" s="42">
        <v>1</v>
      </c>
      <c r="DA136" s="42">
        <v>0</v>
      </c>
      <c r="DB136" s="42">
        <v>0</v>
      </c>
      <c r="DC136" s="42" t="s">
        <v>3</v>
      </c>
      <c r="DD136" s="42" t="s">
        <v>3</v>
      </c>
      <c r="DE136" s="42" t="s">
        <v>3</v>
      </c>
      <c r="DF136" s="42" t="s">
        <v>3</v>
      </c>
      <c r="DG136" s="42" t="s">
        <v>3</v>
      </c>
      <c r="DH136" s="42" t="s">
        <v>3</v>
      </c>
      <c r="DI136" s="42" t="s">
        <v>3</v>
      </c>
      <c r="DJ136" s="42" t="s">
        <v>3</v>
      </c>
      <c r="DK136" s="42" t="s">
        <v>3</v>
      </c>
      <c r="DL136" s="42" t="s">
        <v>3</v>
      </c>
      <c r="DM136" s="42" t="s">
        <v>3</v>
      </c>
      <c r="DN136" s="42" t="s">
        <v>1046</v>
      </c>
    </row>
    <row r="137" spans="1:118" x14ac:dyDescent="0.35">
      <c r="A137" s="51" t="s">
        <v>2371</v>
      </c>
      <c r="B137" s="51">
        <v>10</v>
      </c>
      <c r="C137" s="42" t="s">
        <v>605</v>
      </c>
      <c r="D137" s="42" t="s">
        <v>19</v>
      </c>
      <c r="E137" s="42" t="s">
        <v>28</v>
      </c>
      <c r="F137" s="43" t="s">
        <v>14</v>
      </c>
      <c r="G137" s="42" t="s">
        <v>18</v>
      </c>
      <c r="H137" s="49" t="s">
        <v>3</v>
      </c>
      <c r="I137" s="42" t="s">
        <v>3</v>
      </c>
      <c r="J137" s="42" t="s">
        <v>3</v>
      </c>
      <c r="K137" s="42" t="s">
        <v>3</v>
      </c>
      <c r="L137" s="42" t="s">
        <v>3</v>
      </c>
      <c r="M137" s="42" t="s">
        <v>3</v>
      </c>
      <c r="N137" s="42" t="s">
        <v>3</v>
      </c>
      <c r="O137" s="42" t="s">
        <v>3</v>
      </c>
      <c r="P137" s="42" t="s">
        <v>3</v>
      </c>
      <c r="Q137" s="42" t="s">
        <v>3</v>
      </c>
      <c r="R137" s="42" t="s">
        <v>3</v>
      </c>
      <c r="S137" s="42" t="s">
        <v>3</v>
      </c>
      <c r="T137" s="42" t="s">
        <v>3</v>
      </c>
      <c r="U137" s="42" t="s">
        <v>3</v>
      </c>
      <c r="V137" s="42" t="s">
        <v>3</v>
      </c>
      <c r="W137" s="42" t="s">
        <v>3</v>
      </c>
      <c r="X137" s="42" t="s">
        <v>3</v>
      </c>
      <c r="Y137" s="42" t="s">
        <v>3</v>
      </c>
      <c r="Z137" s="42" t="s">
        <v>3</v>
      </c>
      <c r="AA137" s="42" t="s">
        <v>3</v>
      </c>
      <c r="AB137" s="42" t="s">
        <v>3</v>
      </c>
      <c r="AC137" s="42" t="s">
        <v>3</v>
      </c>
      <c r="AD137" s="42" t="s">
        <v>3</v>
      </c>
      <c r="AE137" s="42" t="s">
        <v>3</v>
      </c>
      <c r="AF137" s="42" t="s">
        <v>3</v>
      </c>
      <c r="AG137" s="42" t="s">
        <v>3</v>
      </c>
      <c r="AH137" s="42" t="s">
        <v>3</v>
      </c>
      <c r="AI137" s="43" t="s">
        <v>62</v>
      </c>
      <c r="AJ137" s="43" t="s">
        <v>62</v>
      </c>
      <c r="AK137" s="43" t="s">
        <v>62</v>
      </c>
      <c r="AL137" s="43" t="s">
        <v>62</v>
      </c>
      <c r="AM137" s="138" t="s">
        <v>62</v>
      </c>
      <c r="AN137" s="42" t="s">
        <v>3</v>
      </c>
      <c r="AO137" s="42" t="s">
        <v>3</v>
      </c>
      <c r="AP137" s="42" t="s">
        <v>3</v>
      </c>
      <c r="AQ137" s="42" t="s">
        <v>3</v>
      </c>
      <c r="AR137" s="42" t="s">
        <v>3</v>
      </c>
      <c r="AS137" s="42" t="s">
        <v>3</v>
      </c>
      <c r="AT137" s="42" t="s">
        <v>3</v>
      </c>
      <c r="AU137" s="42" t="s">
        <v>3</v>
      </c>
      <c r="AV137" s="42" t="s">
        <v>3</v>
      </c>
      <c r="AW137" s="42" t="s">
        <v>3</v>
      </c>
      <c r="AX137" s="42" t="s">
        <v>3</v>
      </c>
      <c r="AY137" s="42" t="s">
        <v>3</v>
      </c>
      <c r="AZ137" s="42" t="s">
        <v>3</v>
      </c>
      <c r="BA137" s="42" t="s">
        <v>3</v>
      </c>
      <c r="BB137" s="42" t="s">
        <v>3</v>
      </c>
      <c r="BC137" s="42" t="s">
        <v>3</v>
      </c>
      <c r="BD137" s="42" t="s">
        <v>3</v>
      </c>
      <c r="BE137" s="42" t="s">
        <v>3</v>
      </c>
      <c r="BF137" s="42" t="s">
        <v>3</v>
      </c>
      <c r="BG137" s="42" t="s">
        <v>3</v>
      </c>
      <c r="BH137" s="42" t="s">
        <v>3</v>
      </c>
      <c r="BI137" s="42" t="s">
        <v>3</v>
      </c>
      <c r="BJ137" s="42" t="s">
        <v>3</v>
      </c>
      <c r="BK137" s="42" t="s">
        <v>3</v>
      </c>
      <c r="BL137" s="42" t="s">
        <v>3</v>
      </c>
      <c r="BM137" s="124" t="s">
        <v>3</v>
      </c>
      <c r="BN137" s="124" t="s">
        <v>3</v>
      </c>
      <c r="BO137" s="124" t="s">
        <v>3</v>
      </c>
      <c r="BP137" s="124" t="s">
        <v>3</v>
      </c>
      <c r="BQ137" s="124" t="s">
        <v>3</v>
      </c>
      <c r="BR137" s="124" t="s">
        <v>3</v>
      </c>
      <c r="BS137" s="124" t="s">
        <v>3</v>
      </c>
      <c r="BT137" s="124" t="s">
        <v>3</v>
      </c>
      <c r="BU137" s="42" t="s">
        <v>3</v>
      </c>
      <c r="BV137" s="42" t="s">
        <v>3</v>
      </c>
      <c r="BW137" s="42" t="s">
        <v>3</v>
      </c>
      <c r="BX137" s="42" t="s">
        <v>3</v>
      </c>
      <c r="BY137" s="42" t="s">
        <v>3</v>
      </c>
      <c r="BZ137" s="42" t="s">
        <v>3</v>
      </c>
      <c r="CA137" s="42" t="s">
        <v>3</v>
      </c>
      <c r="CB137" s="42" t="s">
        <v>3</v>
      </c>
      <c r="CC137" s="42" t="s">
        <v>3</v>
      </c>
      <c r="CD137" s="42" t="s">
        <v>3</v>
      </c>
      <c r="CE137" s="42" t="s">
        <v>3</v>
      </c>
      <c r="CF137" s="42" t="s">
        <v>3</v>
      </c>
      <c r="CG137" s="42" t="s">
        <v>3</v>
      </c>
      <c r="CH137" s="42" t="s">
        <v>3</v>
      </c>
      <c r="CI137" s="42" t="s">
        <v>3</v>
      </c>
      <c r="CJ137" s="42" t="s">
        <v>3</v>
      </c>
      <c r="CK137" s="42" t="s">
        <v>3</v>
      </c>
      <c r="CL137" s="42" t="s">
        <v>3</v>
      </c>
      <c r="CM137" s="42" t="s">
        <v>3</v>
      </c>
      <c r="CN137" s="42" t="s">
        <v>3</v>
      </c>
      <c r="CO137" s="43">
        <v>5000</v>
      </c>
      <c r="CP137" s="42" t="s">
        <v>17</v>
      </c>
      <c r="CQ137" s="42" t="s">
        <v>3</v>
      </c>
      <c r="CR137" s="42" t="s">
        <v>3</v>
      </c>
      <c r="CS137" s="42" t="s">
        <v>3</v>
      </c>
      <c r="CT137" s="42" t="s">
        <v>3</v>
      </c>
      <c r="CU137" s="42" t="s">
        <v>3</v>
      </c>
      <c r="CV137" s="42" t="s">
        <v>3</v>
      </c>
      <c r="CW137" s="42" t="s">
        <v>3</v>
      </c>
      <c r="CX137" s="42" t="s">
        <v>3</v>
      </c>
      <c r="CY137" s="42" t="s">
        <v>3</v>
      </c>
      <c r="CZ137" s="42" t="s">
        <v>3</v>
      </c>
      <c r="DA137" s="42" t="s">
        <v>3</v>
      </c>
      <c r="DB137" s="42" t="s">
        <v>3</v>
      </c>
      <c r="DC137" s="42" t="s">
        <v>3</v>
      </c>
      <c r="DD137" s="42" t="s">
        <v>3</v>
      </c>
      <c r="DE137" s="42" t="s">
        <v>3</v>
      </c>
      <c r="DF137" s="42" t="s">
        <v>3</v>
      </c>
      <c r="DG137" s="42" t="s">
        <v>3</v>
      </c>
      <c r="DH137" s="42" t="s">
        <v>3</v>
      </c>
      <c r="DI137" s="42" t="s">
        <v>3</v>
      </c>
      <c r="DJ137" s="42" t="s">
        <v>3</v>
      </c>
      <c r="DK137" s="42" t="s">
        <v>3</v>
      </c>
      <c r="DL137" s="42" t="s">
        <v>3</v>
      </c>
      <c r="DM137" s="42" t="s">
        <v>3</v>
      </c>
      <c r="DN137" s="42" t="s">
        <v>1046</v>
      </c>
    </row>
    <row r="138" spans="1:118" x14ac:dyDescent="0.35">
      <c r="A138" s="51" t="s">
        <v>3150</v>
      </c>
      <c r="B138" s="51">
        <v>10</v>
      </c>
      <c r="C138" s="42" t="s">
        <v>605</v>
      </c>
      <c r="D138" s="42" t="s">
        <v>19</v>
      </c>
      <c r="E138" s="42" t="s">
        <v>28</v>
      </c>
      <c r="F138" s="43" t="s">
        <v>14</v>
      </c>
      <c r="G138" s="42" t="s">
        <v>18</v>
      </c>
      <c r="H138" s="49" t="s">
        <v>958</v>
      </c>
      <c r="I138" s="42">
        <v>0</v>
      </c>
      <c r="J138" s="42">
        <v>1</v>
      </c>
      <c r="K138" s="42">
        <v>0</v>
      </c>
      <c r="L138" s="42">
        <v>0</v>
      </c>
      <c r="M138" s="42">
        <v>0</v>
      </c>
      <c r="N138" s="42">
        <v>1</v>
      </c>
      <c r="O138" s="42">
        <v>0</v>
      </c>
      <c r="P138" s="42">
        <v>0</v>
      </c>
      <c r="Q138" s="42" t="s">
        <v>3</v>
      </c>
      <c r="R138" s="42" t="s">
        <v>3</v>
      </c>
      <c r="S138" s="42" t="s">
        <v>3</v>
      </c>
      <c r="T138" s="42" t="s">
        <v>3</v>
      </c>
      <c r="U138" s="42" t="s">
        <v>3</v>
      </c>
      <c r="V138" s="42" t="s">
        <v>3</v>
      </c>
      <c r="W138" s="42" t="s">
        <v>3</v>
      </c>
      <c r="X138" s="42" t="s">
        <v>3</v>
      </c>
      <c r="Y138" s="42" t="s">
        <v>3</v>
      </c>
      <c r="Z138" s="42" t="s">
        <v>3</v>
      </c>
      <c r="AA138" s="42" t="s">
        <v>3</v>
      </c>
      <c r="AB138" s="42" t="s">
        <v>3</v>
      </c>
      <c r="AC138" s="42" t="s">
        <v>3</v>
      </c>
      <c r="AD138" s="42" t="s">
        <v>3</v>
      </c>
      <c r="AE138" s="42" t="s">
        <v>3</v>
      </c>
      <c r="AF138" s="42" t="s">
        <v>3</v>
      </c>
      <c r="AG138" s="42" t="s">
        <v>3</v>
      </c>
      <c r="AH138" s="42" t="s">
        <v>3</v>
      </c>
      <c r="AI138" s="43" t="s">
        <v>62</v>
      </c>
      <c r="AJ138" s="43">
        <v>30</v>
      </c>
      <c r="AK138" s="43" t="s">
        <v>62</v>
      </c>
      <c r="AL138" s="43" t="s">
        <v>62</v>
      </c>
      <c r="AM138" s="138" t="s">
        <v>62</v>
      </c>
      <c r="AN138" s="42" t="s">
        <v>33</v>
      </c>
      <c r="AO138" s="42" t="s">
        <v>970</v>
      </c>
      <c r="AP138" s="42">
        <v>0</v>
      </c>
      <c r="AQ138" s="42">
        <v>1</v>
      </c>
      <c r="AR138" s="42">
        <v>0</v>
      </c>
      <c r="AS138" s="42">
        <v>0</v>
      </c>
      <c r="AT138" s="42">
        <v>0</v>
      </c>
      <c r="AU138" s="42" t="s">
        <v>1008</v>
      </c>
      <c r="AV138" s="42">
        <v>0</v>
      </c>
      <c r="AW138" s="42">
        <v>0</v>
      </c>
      <c r="AX138" s="42">
        <v>0</v>
      </c>
      <c r="AY138" s="42">
        <v>0</v>
      </c>
      <c r="AZ138" s="42">
        <v>0</v>
      </c>
      <c r="BA138" s="42">
        <v>0</v>
      </c>
      <c r="BB138" s="42">
        <v>0</v>
      </c>
      <c r="BC138" s="42">
        <v>1</v>
      </c>
      <c r="BD138" s="42">
        <v>0</v>
      </c>
      <c r="BE138" s="42">
        <v>0</v>
      </c>
      <c r="BF138" s="42" t="s">
        <v>3</v>
      </c>
      <c r="BG138" s="42" t="s">
        <v>3</v>
      </c>
      <c r="BH138" s="42" t="s">
        <v>3</v>
      </c>
      <c r="BI138" s="42" t="s">
        <v>3</v>
      </c>
      <c r="BJ138" s="42" t="s">
        <v>3</v>
      </c>
      <c r="BK138" s="42" t="s">
        <v>3</v>
      </c>
      <c r="BL138" s="42" t="s">
        <v>3</v>
      </c>
      <c r="BM138" s="124" t="s">
        <v>3</v>
      </c>
      <c r="BN138" s="124" t="s">
        <v>3</v>
      </c>
      <c r="BO138" s="124" t="s">
        <v>3</v>
      </c>
      <c r="BP138" s="124" t="s">
        <v>3</v>
      </c>
      <c r="BQ138" s="124" t="s">
        <v>3</v>
      </c>
      <c r="BR138" s="124" t="s">
        <v>3</v>
      </c>
      <c r="BS138" s="124" t="s">
        <v>3</v>
      </c>
      <c r="BT138" s="124" t="s">
        <v>3</v>
      </c>
      <c r="BU138" s="42" t="s">
        <v>3</v>
      </c>
      <c r="BV138" s="42" t="s">
        <v>1046</v>
      </c>
      <c r="BW138" s="42" t="s">
        <v>3</v>
      </c>
      <c r="BX138" s="42" t="s">
        <v>3</v>
      </c>
      <c r="BY138" s="42" t="s">
        <v>3</v>
      </c>
      <c r="BZ138" s="42" t="s">
        <v>3</v>
      </c>
      <c r="CA138" s="42" t="s">
        <v>3</v>
      </c>
      <c r="CB138" s="42" t="s">
        <v>3</v>
      </c>
      <c r="CC138" s="42" t="s">
        <v>3</v>
      </c>
      <c r="CD138" s="42" t="s">
        <v>3</v>
      </c>
      <c r="CE138" s="42" t="s">
        <v>3</v>
      </c>
      <c r="CF138" s="42" t="s">
        <v>3</v>
      </c>
      <c r="CG138" s="42" t="s">
        <v>3</v>
      </c>
      <c r="CH138" s="42" t="s">
        <v>3</v>
      </c>
      <c r="CI138" s="42" t="s">
        <v>3</v>
      </c>
      <c r="CJ138" s="42" t="s">
        <v>3</v>
      </c>
      <c r="CK138" s="42" t="s">
        <v>3</v>
      </c>
      <c r="CL138" s="42" t="s">
        <v>3</v>
      </c>
      <c r="CM138" s="42" t="s">
        <v>3</v>
      </c>
      <c r="CN138" s="42" t="s">
        <v>3</v>
      </c>
      <c r="CO138" s="43" t="s">
        <v>62</v>
      </c>
      <c r="CP138" s="42" t="s">
        <v>3</v>
      </c>
      <c r="CQ138" s="42" t="s">
        <v>3</v>
      </c>
      <c r="CR138" s="42" t="s">
        <v>3</v>
      </c>
      <c r="CS138" s="42" t="s">
        <v>3</v>
      </c>
      <c r="CT138" s="42" t="s">
        <v>3</v>
      </c>
      <c r="CU138" s="42" t="s">
        <v>3</v>
      </c>
      <c r="CV138" s="42" t="s">
        <v>3</v>
      </c>
      <c r="CW138" s="42" t="s">
        <v>3</v>
      </c>
      <c r="CX138" s="42" t="s">
        <v>3</v>
      </c>
      <c r="CY138" s="42" t="s">
        <v>3</v>
      </c>
      <c r="CZ138" s="42" t="s">
        <v>3</v>
      </c>
      <c r="DA138" s="42" t="s">
        <v>3</v>
      </c>
      <c r="DB138" s="42" t="s">
        <v>3</v>
      </c>
      <c r="DC138" s="42" t="s">
        <v>3</v>
      </c>
      <c r="DD138" s="42" t="s">
        <v>3</v>
      </c>
      <c r="DE138" s="42" t="s">
        <v>3</v>
      </c>
      <c r="DF138" s="42" t="s">
        <v>3</v>
      </c>
      <c r="DG138" s="42" t="s">
        <v>3</v>
      </c>
      <c r="DH138" s="42" t="s">
        <v>3</v>
      </c>
      <c r="DI138" s="42" t="s">
        <v>3</v>
      </c>
      <c r="DJ138" s="42" t="s">
        <v>3</v>
      </c>
      <c r="DK138" s="42" t="s">
        <v>3</v>
      </c>
      <c r="DL138" s="42" t="s">
        <v>3</v>
      </c>
      <c r="DM138" s="42" t="s">
        <v>3</v>
      </c>
      <c r="DN138" s="42" t="s">
        <v>3</v>
      </c>
    </row>
    <row r="139" spans="1:118" x14ac:dyDescent="0.35">
      <c r="A139" s="51" t="s">
        <v>3155</v>
      </c>
      <c r="B139" s="51">
        <v>10</v>
      </c>
      <c r="C139" s="42" t="s">
        <v>605</v>
      </c>
      <c r="D139" s="42" t="s">
        <v>19</v>
      </c>
      <c r="E139" s="42" t="s">
        <v>28</v>
      </c>
      <c r="F139" s="43" t="s">
        <v>14</v>
      </c>
      <c r="G139" s="42" t="s">
        <v>18</v>
      </c>
      <c r="H139" s="49" t="s">
        <v>958</v>
      </c>
      <c r="I139" s="42">
        <v>1</v>
      </c>
      <c r="J139" s="42">
        <v>0</v>
      </c>
      <c r="K139" s="42">
        <v>0</v>
      </c>
      <c r="L139" s="42">
        <v>0</v>
      </c>
      <c r="M139" s="42">
        <v>1</v>
      </c>
      <c r="N139" s="42">
        <v>0</v>
      </c>
      <c r="O139" s="42">
        <v>0</v>
      </c>
      <c r="P139" s="42">
        <v>0</v>
      </c>
      <c r="Q139" s="42" t="s">
        <v>3</v>
      </c>
      <c r="R139" s="42" t="s">
        <v>3</v>
      </c>
      <c r="S139" s="42" t="s">
        <v>3</v>
      </c>
      <c r="T139" s="42" t="s">
        <v>3</v>
      </c>
      <c r="U139" s="42" t="s">
        <v>3</v>
      </c>
      <c r="V139" s="42" t="s">
        <v>3</v>
      </c>
      <c r="W139" s="42" t="s">
        <v>3</v>
      </c>
      <c r="X139" s="42" t="s">
        <v>3</v>
      </c>
      <c r="Y139" s="42" t="s">
        <v>3</v>
      </c>
      <c r="Z139" s="42" t="s">
        <v>3</v>
      </c>
      <c r="AA139" s="42" t="s">
        <v>3</v>
      </c>
      <c r="AB139" s="42" t="s">
        <v>3</v>
      </c>
      <c r="AC139" s="42" t="s">
        <v>3</v>
      </c>
      <c r="AD139" s="42" t="s">
        <v>3</v>
      </c>
      <c r="AE139" s="42" t="s">
        <v>3</v>
      </c>
      <c r="AF139" s="42" t="s">
        <v>3</v>
      </c>
      <c r="AG139" s="42" t="s">
        <v>3</v>
      </c>
      <c r="AH139" s="42" t="s">
        <v>3</v>
      </c>
      <c r="AI139" s="43">
        <v>60</v>
      </c>
      <c r="AJ139" s="43" t="s">
        <v>62</v>
      </c>
      <c r="AK139" s="43" t="s">
        <v>62</v>
      </c>
      <c r="AL139" s="43" t="s">
        <v>62</v>
      </c>
      <c r="AM139" s="138" t="s">
        <v>62</v>
      </c>
      <c r="AN139" s="42" t="s">
        <v>17</v>
      </c>
      <c r="AO139" s="42" t="s">
        <v>3</v>
      </c>
      <c r="AP139" s="42" t="s">
        <v>3</v>
      </c>
      <c r="AQ139" s="42" t="s">
        <v>3</v>
      </c>
      <c r="AR139" s="42" t="s">
        <v>3</v>
      </c>
      <c r="AS139" s="42" t="s">
        <v>3</v>
      </c>
      <c r="AT139" s="42" t="s">
        <v>3</v>
      </c>
      <c r="AU139" s="42" t="s">
        <v>3</v>
      </c>
      <c r="AV139" s="42" t="s">
        <v>3</v>
      </c>
      <c r="AW139" s="42" t="s">
        <v>3</v>
      </c>
      <c r="AX139" s="42" t="s">
        <v>3</v>
      </c>
      <c r="AY139" s="42" t="s">
        <v>3</v>
      </c>
      <c r="AZ139" s="42" t="s">
        <v>3</v>
      </c>
      <c r="BA139" s="42" t="s">
        <v>3</v>
      </c>
      <c r="BB139" s="42" t="s">
        <v>3</v>
      </c>
      <c r="BC139" s="42" t="s">
        <v>3</v>
      </c>
      <c r="BD139" s="42" t="s">
        <v>3</v>
      </c>
      <c r="BE139" s="42" t="s">
        <v>3</v>
      </c>
      <c r="BF139" s="42" t="s">
        <v>3</v>
      </c>
      <c r="BG139" s="42" t="s">
        <v>3</v>
      </c>
      <c r="BH139" s="42" t="s">
        <v>3</v>
      </c>
      <c r="BI139" s="42" t="s">
        <v>3</v>
      </c>
      <c r="BJ139" s="42" t="s">
        <v>3</v>
      </c>
      <c r="BK139" s="42" t="s">
        <v>3</v>
      </c>
      <c r="BL139" s="42" t="s">
        <v>3</v>
      </c>
      <c r="BM139" s="124" t="s">
        <v>3</v>
      </c>
      <c r="BN139" s="124" t="s">
        <v>3</v>
      </c>
      <c r="BO139" s="124" t="s">
        <v>3</v>
      </c>
      <c r="BP139" s="124" t="s">
        <v>3</v>
      </c>
      <c r="BQ139" s="124" t="s">
        <v>3</v>
      </c>
      <c r="BR139" s="124" t="s">
        <v>3</v>
      </c>
      <c r="BS139" s="124" t="s">
        <v>3</v>
      </c>
      <c r="BT139" s="124" t="s">
        <v>3</v>
      </c>
      <c r="BU139" s="42" t="s">
        <v>3</v>
      </c>
      <c r="BV139" s="42" t="s">
        <v>1046</v>
      </c>
      <c r="BW139" s="42" t="s">
        <v>3</v>
      </c>
      <c r="BX139" s="42" t="s">
        <v>3</v>
      </c>
      <c r="BY139" s="42" t="s">
        <v>3</v>
      </c>
      <c r="BZ139" s="42" t="s">
        <v>3</v>
      </c>
      <c r="CA139" s="42" t="s">
        <v>3</v>
      </c>
      <c r="CB139" s="42" t="s">
        <v>3</v>
      </c>
      <c r="CC139" s="42" t="s">
        <v>3</v>
      </c>
      <c r="CD139" s="42" t="s">
        <v>3</v>
      </c>
      <c r="CE139" s="42" t="s">
        <v>3</v>
      </c>
      <c r="CF139" s="42" t="s">
        <v>3</v>
      </c>
      <c r="CG139" s="42" t="s">
        <v>3</v>
      </c>
      <c r="CH139" s="42" t="s">
        <v>3</v>
      </c>
      <c r="CI139" s="42" t="s">
        <v>3</v>
      </c>
      <c r="CJ139" s="42" t="s">
        <v>3</v>
      </c>
      <c r="CK139" s="42" t="s">
        <v>3</v>
      </c>
      <c r="CL139" s="42" t="s">
        <v>3</v>
      </c>
      <c r="CM139" s="42" t="s">
        <v>3</v>
      </c>
      <c r="CN139" s="42" t="s">
        <v>3</v>
      </c>
      <c r="CO139" s="43" t="s">
        <v>62</v>
      </c>
      <c r="CP139" s="42" t="s">
        <v>3</v>
      </c>
      <c r="CQ139" s="42" t="s">
        <v>3</v>
      </c>
      <c r="CR139" s="42" t="s">
        <v>3</v>
      </c>
      <c r="CS139" s="42" t="s">
        <v>3</v>
      </c>
      <c r="CT139" s="42" t="s">
        <v>3</v>
      </c>
      <c r="CU139" s="42" t="s">
        <v>3</v>
      </c>
      <c r="CV139" s="42" t="s">
        <v>3</v>
      </c>
      <c r="CW139" s="42" t="s">
        <v>3</v>
      </c>
      <c r="CX139" s="42" t="s">
        <v>3</v>
      </c>
      <c r="CY139" s="42" t="s">
        <v>3</v>
      </c>
      <c r="CZ139" s="42" t="s">
        <v>3</v>
      </c>
      <c r="DA139" s="42" t="s">
        <v>3</v>
      </c>
      <c r="DB139" s="42" t="s">
        <v>3</v>
      </c>
      <c r="DC139" s="42" t="s">
        <v>3</v>
      </c>
      <c r="DD139" s="42" t="s">
        <v>3</v>
      </c>
      <c r="DE139" s="42" t="s">
        <v>3</v>
      </c>
      <c r="DF139" s="42" t="s">
        <v>3</v>
      </c>
      <c r="DG139" s="42" t="s">
        <v>3</v>
      </c>
      <c r="DH139" s="42" t="s">
        <v>3</v>
      </c>
      <c r="DI139" s="42" t="s">
        <v>3</v>
      </c>
      <c r="DJ139" s="42" t="s">
        <v>3</v>
      </c>
      <c r="DK139" s="42" t="s">
        <v>3</v>
      </c>
      <c r="DL139" s="42" t="s">
        <v>3</v>
      </c>
      <c r="DM139" s="42" t="s">
        <v>3</v>
      </c>
      <c r="DN139" s="42" t="s">
        <v>3</v>
      </c>
    </row>
    <row r="140" spans="1:118" x14ac:dyDescent="0.35">
      <c r="A140" s="51" t="s">
        <v>3160</v>
      </c>
      <c r="B140" s="51">
        <v>10</v>
      </c>
      <c r="C140" s="42" t="s">
        <v>605</v>
      </c>
      <c r="D140" s="42" t="s">
        <v>19</v>
      </c>
      <c r="E140" s="42" t="s">
        <v>28</v>
      </c>
      <c r="F140" s="43" t="s">
        <v>14</v>
      </c>
      <c r="G140" s="42" t="s">
        <v>18</v>
      </c>
      <c r="H140" s="49" t="s">
        <v>958</v>
      </c>
      <c r="I140" s="42">
        <v>0</v>
      </c>
      <c r="J140" s="42">
        <v>1</v>
      </c>
      <c r="K140" s="42">
        <v>0</v>
      </c>
      <c r="L140" s="42">
        <v>0</v>
      </c>
      <c r="M140" s="42">
        <v>0</v>
      </c>
      <c r="N140" s="42">
        <v>1</v>
      </c>
      <c r="O140" s="42">
        <v>0</v>
      </c>
      <c r="P140" s="42">
        <v>0</v>
      </c>
      <c r="Q140" s="42" t="s">
        <v>3</v>
      </c>
      <c r="R140" s="42" t="s">
        <v>3</v>
      </c>
      <c r="S140" s="42" t="s">
        <v>3</v>
      </c>
      <c r="T140" s="42" t="s">
        <v>3</v>
      </c>
      <c r="U140" s="42" t="s">
        <v>3</v>
      </c>
      <c r="V140" s="42" t="s">
        <v>3</v>
      </c>
      <c r="W140" s="42" t="s">
        <v>3</v>
      </c>
      <c r="X140" s="42" t="s">
        <v>3</v>
      </c>
      <c r="Y140" s="42" t="s">
        <v>3</v>
      </c>
      <c r="Z140" s="42" t="s">
        <v>3</v>
      </c>
      <c r="AA140" s="42" t="s">
        <v>3</v>
      </c>
      <c r="AB140" s="42" t="s">
        <v>3</v>
      </c>
      <c r="AC140" s="42" t="s">
        <v>3</v>
      </c>
      <c r="AD140" s="42" t="s">
        <v>3</v>
      </c>
      <c r="AE140" s="42" t="s">
        <v>3</v>
      </c>
      <c r="AF140" s="42" t="s">
        <v>3</v>
      </c>
      <c r="AG140" s="42" t="s">
        <v>3</v>
      </c>
      <c r="AH140" s="42" t="s">
        <v>3</v>
      </c>
      <c r="AI140" s="43" t="s">
        <v>62</v>
      </c>
      <c r="AJ140" s="43">
        <v>25</v>
      </c>
      <c r="AK140" s="43" t="s">
        <v>62</v>
      </c>
      <c r="AL140" s="43" t="s">
        <v>62</v>
      </c>
      <c r="AM140" s="138" t="s">
        <v>62</v>
      </c>
      <c r="AN140" s="42" t="s">
        <v>17</v>
      </c>
      <c r="AO140" s="42" t="s">
        <v>3</v>
      </c>
      <c r="AP140" s="42" t="s">
        <v>3</v>
      </c>
      <c r="AQ140" s="42" t="s">
        <v>3</v>
      </c>
      <c r="AR140" s="42" t="s">
        <v>3</v>
      </c>
      <c r="AS140" s="42" t="s">
        <v>3</v>
      </c>
      <c r="AT140" s="42" t="s">
        <v>3</v>
      </c>
      <c r="AU140" s="42" t="s">
        <v>3</v>
      </c>
      <c r="AV140" s="42" t="s">
        <v>3</v>
      </c>
      <c r="AW140" s="42" t="s">
        <v>3</v>
      </c>
      <c r="AX140" s="42" t="s">
        <v>3</v>
      </c>
      <c r="AY140" s="42" t="s">
        <v>3</v>
      </c>
      <c r="AZ140" s="42" t="s">
        <v>3</v>
      </c>
      <c r="BA140" s="42" t="s">
        <v>3</v>
      </c>
      <c r="BB140" s="42" t="s">
        <v>3</v>
      </c>
      <c r="BC140" s="42" t="s">
        <v>3</v>
      </c>
      <c r="BD140" s="42" t="s">
        <v>3</v>
      </c>
      <c r="BE140" s="42" t="s">
        <v>3</v>
      </c>
      <c r="BF140" s="42" t="s">
        <v>3</v>
      </c>
      <c r="BG140" s="42" t="s">
        <v>3</v>
      </c>
      <c r="BH140" s="42" t="s">
        <v>3</v>
      </c>
      <c r="BI140" s="42" t="s">
        <v>3</v>
      </c>
      <c r="BJ140" s="42" t="s">
        <v>3</v>
      </c>
      <c r="BK140" s="42" t="s">
        <v>3</v>
      </c>
      <c r="BL140" s="42" t="s">
        <v>3</v>
      </c>
      <c r="BM140" s="124" t="s">
        <v>3</v>
      </c>
      <c r="BN140" s="124" t="s">
        <v>3</v>
      </c>
      <c r="BO140" s="124" t="s">
        <v>3</v>
      </c>
      <c r="BP140" s="124" t="s">
        <v>3</v>
      </c>
      <c r="BQ140" s="124" t="s">
        <v>3</v>
      </c>
      <c r="BR140" s="124" t="s">
        <v>3</v>
      </c>
      <c r="BS140" s="124" t="s">
        <v>3</v>
      </c>
      <c r="BT140" s="124" t="s">
        <v>3</v>
      </c>
      <c r="BU140" s="42" t="s">
        <v>3</v>
      </c>
      <c r="BV140" s="42" t="s">
        <v>1046</v>
      </c>
      <c r="BW140" s="42" t="s">
        <v>3</v>
      </c>
      <c r="BX140" s="42" t="s">
        <v>3</v>
      </c>
      <c r="BY140" s="42" t="s">
        <v>3</v>
      </c>
      <c r="BZ140" s="42" t="s">
        <v>3</v>
      </c>
      <c r="CA140" s="42" t="s">
        <v>3</v>
      </c>
      <c r="CB140" s="42" t="s">
        <v>3</v>
      </c>
      <c r="CC140" s="42" t="s">
        <v>3</v>
      </c>
      <c r="CD140" s="42" t="s">
        <v>3</v>
      </c>
      <c r="CE140" s="42" t="s">
        <v>3</v>
      </c>
      <c r="CF140" s="42" t="s">
        <v>3</v>
      </c>
      <c r="CG140" s="42" t="s">
        <v>3</v>
      </c>
      <c r="CH140" s="42" t="s">
        <v>3</v>
      </c>
      <c r="CI140" s="42" t="s">
        <v>3</v>
      </c>
      <c r="CJ140" s="42" t="s">
        <v>3</v>
      </c>
      <c r="CK140" s="42" t="s">
        <v>3</v>
      </c>
      <c r="CL140" s="42" t="s">
        <v>3</v>
      </c>
      <c r="CM140" s="42" t="s">
        <v>3</v>
      </c>
      <c r="CN140" s="42" t="s">
        <v>3</v>
      </c>
      <c r="CO140" s="43" t="s">
        <v>62</v>
      </c>
      <c r="CP140" s="42" t="s">
        <v>3</v>
      </c>
      <c r="CQ140" s="42" t="s">
        <v>3</v>
      </c>
      <c r="CR140" s="42" t="s">
        <v>3</v>
      </c>
      <c r="CS140" s="42" t="s">
        <v>3</v>
      </c>
      <c r="CT140" s="42" t="s">
        <v>3</v>
      </c>
      <c r="CU140" s="42" t="s">
        <v>3</v>
      </c>
      <c r="CV140" s="42" t="s">
        <v>3</v>
      </c>
      <c r="CW140" s="42" t="s">
        <v>3</v>
      </c>
      <c r="CX140" s="42" t="s">
        <v>3</v>
      </c>
      <c r="CY140" s="42" t="s">
        <v>3</v>
      </c>
      <c r="CZ140" s="42" t="s">
        <v>3</v>
      </c>
      <c r="DA140" s="42" t="s">
        <v>3</v>
      </c>
      <c r="DB140" s="42" t="s">
        <v>3</v>
      </c>
      <c r="DC140" s="42" t="s">
        <v>3</v>
      </c>
      <c r="DD140" s="42" t="s">
        <v>3</v>
      </c>
      <c r="DE140" s="42" t="s">
        <v>3</v>
      </c>
      <c r="DF140" s="42" t="s">
        <v>3</v>
      </c>
      <c r="DG140" s="42" t="s">
        <v>3</v>
      </c>
      <c r="DH140" s="42" t="s">
        <v>3</v>
      </c>
      <c r="DI140" s="42" t="s">
        <v>3</v>
      </c>
      <c r="DJ140" s="42" t="s">
        <v>3</v>
      </c>
      <c r="DK140" s="42" t="s">
        <v>3</v>
      </c>
      <c r="DL140" s="42" t="s">
        <v>3</v>
      </c>
      <c r="DM140" s="42" t="s">
        <v>3</v>
      </c>
      <c r="DN140" s="42" t="s">
        <v>3</v>
      </c>
    </row>
    <row r="141" spans="1:118" x14ac:dyDescent="0.35">
      <c r="A141" s="51" t="s">
        <v>2488</v>
      </c>
      <c r="B141" s="51">
        <v>10</v>
      </c>
      <c r="C141" s="42" t="s">
        <v>605</v>
      </c>
      <c r="D141" s="42" t="s">
        <v>19</v>
      </c>
      <c r="E141" s="42" t="s">
        <v>28</v>
      </c>
      <c r="F141" s="43" t="s">
        <v>14</v>
      </c>
      <c r="G141" s="42" t="s">
        <v>18</v>
      </c>
      <c r="H141" s="49" t="s">
        <v>958</v>
      </c>
      <c r="I141" s="42">
        <v>0</v>
      </c>
      <c r="J141" s="42">
        <v>1</v>
      </c>
      <c r="K141" s="42">
        <v>0</v>
      </c>
      <c r="L141" s="42">
        <v>0</v>
      </c>
      <c r="M141" s="42">
        <v>0</v>
      </c>
      <c r="N141" s="42">
        <v>1</v>
      </c>
      <c r="O141" s="42">
        <v>0</v>
      </c>
      <c r="P141" s="42">
        <v>0</v>
      </c>
      <c r="Q141" s="42" t="s">
        <v>3</v>
      </c>
      <c r="R141" s="42" t="s">
        <v>3</v>
      </c>
      <c r="S141" s="42" t="s">
        <v>3</v>
      </c>
      <c r="T141" s="42" t="s">
        <v>3</v>
      </c>
      <c r="U141" s="42" t="s">
        <v>3</v>
      </c>
      <c r="V141" s="42" t="s">
        <v>3</v>
      </c>
      <c r="W141" s="42" t="s">
        <v>3</v>
      </c>
      <c r="X141" s="42" t="s">
        <v>3</v>
      </c>
      <c r="Y141" s="42" t="s">
        <v>3</v>
      </c>
      <c r="Z141" s="42" t="s">
        <v>3</v>
      </c>
      <c r="AA141" s="42" t="s">
        <v>3</v>
      </c>
      <c r="AB141" s="42" t="s">
        <v>3</v>
      </c>
      <c r="AC141" s="42" t="s">
        <v>3</v>
      </c>
      <c r="AD141" s="42" t="s">
        <v>3</v>
      </c>
      <c r="AE141" s="42" t="s">
        <v>3</v>
      </c>
      <c r="AF141" s="42" t="s">
        <v>3</v>
      </c>
      <c r="AG141" s="42" t="s">
        <v>3</v>
      </c>
      <c r="AH141" s="42" t="s">
        <v>3</v>
      </c>
      <c r="AI141" s="43" t="s">
        <v>62</v>
      </c>
      <c r="AJ141" s="43">
        <v>100</v>
      </c>
      <c r="AK141" s="43" t="s">
        <v>62</v>
      </c>
      <c r="AL141" s="43" t="s">
        <v>62</v>
      </c>
      <c r="AM141" s="138" t="s">
        <v>62</v>
      </c>
      <c r="AN141" s="42" t="s">
        <v>17</v>
      </c>
      <c r="AO141" s="42" t="s">
        <v>3</v>
      </c>
      <c r="AP141" s="42" t="s">
        <v>3</v>
      </c>
      <c r="AQ141" s="42" t="s">
        <v>3</v>
      </c>
      <c r="AR141" s="42" t="s">
        <v>3</v>
      </c>
      <c r="AS141" s="42" t="s">
        <v>3</v>
      </c>
      <c r="AT141" s="42" t="s">
        <v>3</v>
      </c>
      <c r="AU141" s="42" t="s">
        <v>3</v>
      </c>
      <c r="AV141" s="42" t="s">
        <v>3</v>
      </c>
      <c r="AW141" s="42" t="s">
        <v>3</v>
      </c>
      <c r="AX141" s="42" t="s">
        <v>3</v>
      </c>
      <c r="AY141" s="42" t="s">
        <v>3</v>
      </c>
      <c r="AZ141" s="42" t="s">
        <v>3</v>
      </c>
      <c r="BA141" s="42" t="s">
        <v>3</v>
      </c>
      <c r="BB141" s="42" t="s">
        <v>3</v>
      </c>
      <c r="BC141" s="42" t="s">
        <v>3</v>
      </c>
      <c r="BD141" s="42" t="s">
        <v>3</v>
      </c>
      <c r="BE141" s="42" t="s">
        <v>3</v>
      </c>
      <c r="BF141" s="42" t="s">
        <v>3</v>
      </c>
      <c r="BG141" s="42" t="s">
        <v>3</v>
      </c>
      <c r="BH141" s="42" t="s">
        <v>3</v>
      </c>
      <c r="BI141" s="42" t="s">
        <v>3</v>
      </c>
      <c r="BJ141" s="42" t="s">
        <v>3</v>
      </c>
      <c r="BK141" s="42" t="s">
        <v>3</v>
      </c>
      <c r="BL141" s="42" t="s">
        <v>3</v>
      </c>
      <c r="BM141" s="124" t="s">
        <v>3</v>
      </c>
      <c r="BN141" s="124" t="s">
        <v>3</v>
      </c>
      <c r="BO141" s="124" t="s">
        <v>3</v>
      </c>
      <c r="BP141" s="124" t="s">
        <v>3</v>
      </c>
      <c r="BQ141" s="124" t="s">
        <v>3</v>
      </c>
      <c r="BR141" s="124" t="s">
        <v>3</v>
      </c>
      <c r="BS141" s="124" t="s">
        <v>3</v>
      </c>
      <c r="BT141" s="124" t="s">
        <v>3</v>
      </c>
      <c r="BU141" s="42" t="s">
        <v>3</v>
      </c>
      <c r="BV141" s="42" t="s">
        <v>1045</v>
      </c>
      <c r="BW141" s="42">
        <v>0</v>
      </c>
      <c r="BX141" s="42">
        <v>1</v>
      </c>
      <c r="BY141" s="42">
        <v>0</v>
      </c>
      <c r="BZ141" s="42">
        <v>0</v>
      </c>
      <c r="CA141" s="42">
        <v>0</v>
      </c>
      <c r="CB141" s="42" t="s">
        <v>66</v>
      </c>
      <c r="CC141" s="42">
        <v>0</v>
      </c>
      <c r="CD141" s="42">
        <v>0</v>
      </c>
      <c r="CE141" s="42">
        <v>0</v>
      </c>
      <c r="CF141" s="42">
        <v>0</v>
      </c>
      <c r="CG141" s="42">
        <v>1</v>
      </c>
      <c r="CH141" s="42">
        <v>0</v>
      </c>
      <c r="CI141" s="42">
        <v>0</v>
      </c>
      <c r="CJ141" s="42">
        <v>0</v>
      </c>
      <c r="CK141" s="42">
        <v>0</v>
      </c>
      <c r="CL141" s="42">
        <v>0</v>
      </c>
      <c r="CM141" s="42">
        <v>0</v>
      </c>
      <c r="CN141" s="42" t="s">
        <v>3</v>
      </c>
      <c r="CO141" s="43" t="s">
        <v>62</v>
      </c>
      <c r="CP141" s="42" t="s">
        <v>3</v>
      </c>
      <c r="CQ141" s="42" t="s">
        <v>3</v>
      </c>
      <c r="CR141" s="42" t="s">
        <v>3</v>
      </c>
      <c r="CS141" s="42" t="s">
        <v>3</v>
      </c>
      <c r="CT141" s="42" t="s">
        <v>3</v>
      </c>
      <c r="CU141" s="42" t="s">
        <v>3</v>
      </c>
      <c r="CV141" s="42" t="s">
        <v>3</v>
      </c>
      <c r="CW141" s="42" t="s">
        <v>3</v>
      </c>
      <c r="CX141" s="42" t="s">
        <v>3</v>
      </c>
      <c r="CY141" s="42" t="s">
        <v>3</v>
      </c>
      <c r="CZ141" s="42" t="s">
        <v>3</v>
      </c>
      <c r="DA141" s="42" t="s">
        <v>3</v>
      </c>
      <c r="DB141" s="42" t="s">
        <v>3</v>
      </c>
      <c r="DC141" s="42" t="s">
        <v>3</v>
      </c>
      <c r="DD141" s="42" t="s">
        <v>3</v>
      </c>
      <c r="DE141" s="42" t="s">
        <v>3</v>
      </c>
      <c r="DF141" s="42" t="s">
        <v>3</v>
      </c>
      <c r="DG141" s="42" t="s">
        <v>3</v>
      </c>
      <c r="DH141" s="42" t="s">
        <v>3</v>
      </c>
      <c r="DI141" s="42" t="s">
        <v>3</v>
      </c>
      <c r="DJ141" s="42" t="s">
        <v>3</v>
      </c>
      <c r="DK141" s="42" t="s">
        <v>3</v>
      </c>
      <c r="DL141" s="42" t="s">
        <v>3</v>
      </c>
      <c r="DM141" s="42" t="s">
        <v>3</v>
      </c>
      <c r="DN141" s="42" t="s">
        <v>3</v>
      </c>
    </row>
    <row r="142" spans="1:118" x14ac:dyDescent="0.35">
      <c r="A142" s="51" t="s">
        <v>3176</v>
      </c>
      <c r="B142" s="51">
        <v>10</v>
      </c>
      <c r="C142" s="42" t="s">
        <v>605</v>
      </c>
      <c r="D142" s="42" t="s">
        <v>19</v>
      </c>
      <c r="E142" s="42" t="s">
        <v>28</v>
      </c>
      <c r="F142" s="43" t="s">
        <v>14</v>
      </c>
      <c r="G142" s="42" t="s">
        <v>18</v>
      </c>
      <c r="H142" s="49" t="s">
        <v>958</v>
      </c>
      <c r="I142" s="42">
        <v>0</v>
      </c>
      <c r="J142" s="42">
        <v>1</v>
      </c>
      <c r="K142" s="42">
        <v>0</v>
      </c>
      <c r="L142" s="42">
        <v>0</v>
      </c>
      <c r="M142" s="42">
        <v>0</v>
      </c>
      <c r="N142" s="42">
        <v>1</v>
      </c>
      <c r="O142" s="42">
        <v>0</v>
      </c>
      <c r="P142" s="42">
        <v>0</v>
      </c>
      <c r="Q142" s="42" t="s">
        <v>3</v>
      </c>
      <c r="R142" s="42" t="s">
        <v>3</v>
      </c>
      <c r="S142" s="42" t="s">
        <v>3</v>
      </c>
      <c r="T142" s="42" t="s">
        <v>3</v>
      </c>
      <c r="U142" s="42" t="s">
        <v>3</v>
      </c>
      <c r="V142" s="42" t="s">
        <v>3</v>
      </c>
      <c r="W142" s="42" t="s">
        <v>3</v>
      </c>
      <c r="X142" s="42" t="s">
        <v>3</v>
      </c>
      <c r="Y142" s="42" t="s">
        <v>3</v>
      </c>
      <c r="Z142" s="42" t="s">
        <v>3</v>
      </c>
      <c r="AA142" s="42" t="s">
        <v>3</v>
      </c>
      <c r="AB142" s="42" t="s">
        <v>3</v>
      </c>
      <c r="AC142" s="42" t="s">
        <v>3</v>
      </c>
      <c r="AD142" s="42" t="s">
        <v>3</v>
      </c>
      <c r="AE142" s="42" t="s">
        <v>3</v>
      </c>
      <c r="AF142" s="42" t="s">
        <v>3</v>
      </c>
      <c r="AG142" s="42" t="s">
        <v>3</v>
      </c>
      <c r="AH142" s="42" t="s">
        <v>3</v>
      </c>
      <c r="AI142" s="43" t="s">
        <v>62</v>
      </c>
      <c r="AJ142" s="43">
        <v>35</v>
      </c>
      <c r="AK142" s="43" t="s">
        <v>62</v>
      </c>
      <c r="AL142" s="43" t="s">
        <v>62</v>
      </c>
      <c r="AM142" s="138" t="s">
        <v>62</v>
      </c>
      <c r="AN142" s="42" t="s">
        <v>17</v>
      </c>
      <c r="AO142" s="42" t="s">
        <v>3</v>
      </c>
      <c r="AP142" s="42" t="s">
        <v>3</v>
      </c>
      <c r="AQ142" s="42" t="s">
        <v>3</v>
      </c>
      <c r="AR142" s="42" t="s">
        <v>3</v>
      </c>
      <c r="AS142" s="42" t="s">
        <v>3</v>
      </c>
      <c r="AT142" s="42" t="s">
        <v>3</v>
      </c>
      <c r="AU142" s="42" t="s">
        <v>3</v>
      </c>
      <c r="AV142" s="42" t="s">
        <v>3</v>
      </c>
      <c r="AW142" s="42" t="s">
        <v>3</v>
      </c>
      <c r="AX142" s="42" t="s">
        <v>3</v>
      </c>
      <c r="AY142" s="42" t="s">
        <v>3</v>
      </c>
      <c r="AZ142" s="42" t="s">
        <v>3</v>
      </c>
      <c r="BA142" s="42" t="s">
        <v>3</v>
      </c>
      <c r="BB142" s="42" t="s">
        <v>3</v>
      </c>
      <c r="BC142" s="42" t="s">
        <v>3</v>
      </c>
      <c r="BD142" s="42" t="s">
        <v>3</v>
      </c>
      <c r="BE142" s="42" t="s">
        <v>3</v>
      </c>
      <c r="BF142" s="42" t="s">
        <v>3</v>
      </c>
      <c r="BG142" s="42" t="s">
        <v>3</v>
      </c>
      <c r="BH142" s="42" t="s">
        <v>3</v>
      </c>
      <c r="BI142" s="42" t="s">
        <v>3</v>
      </c>
      <c r="BJ142" s="42" t="s">
        <v>3</v>
      </c>
      <c r="BK142" s="42" t="s">
        <v>3</v>
      </c>
      <c r="BL142" s="42" t="s">
        <v>3</v>
      </c>
      <c r="BM142" s="124" t="s">
        <v>3</v>
      </c>
      <c r="BN142" s="124" t="s">
        <v>3</v>
      </c>
      <c r="BO142" s="124" t="s">
        <v>3</v>
      </c>
      <c r="BP142" s="124" t="s">
        <v>3</v>
      </c>
      <c r="BQ142" s="124" t="s">
        <v>3</v>
      </c>
      <c r="BR142" s="124" t="s">
        <v>3</v>
      </c>
      <c r="BS142" s="124" t="s">
        <v>3</v>
      </c>
      <c r="BT142" s="124" t="s">
        <v>3</v>
      </c>
      <c r="BU142" s="42" t="s">
        <v>3</v>
      </c>
      <c r="BV142" s="42" t="s">
        <v>1045</v>
      </c>
      <c r="BW142" s="42">
        <v>0</v>
      </c>
      <c r="BX142" s="42">
        <v>1</v>
      </c>
      <c r="BY142" s="42">
        <v>0</v>
      </c>
      <c r="BZ142" s="42">
        <v>0</v>
      </c>
      <c r="CA142" s="42">
        <v>0</v>
      </c>
      <c r="CB142" s="42" t="s">
        <v>994</v>
      </c>
      <c r="CC142" s="42">
        <v>1</v>
      </c>
      <c r="CD142" s="42">
        <v>0</v>
      </c>
      <c r="CE142" s="42">
        <v>0</v>
      </c>
      <c r="CF142" s="42">
        <v>0</v>
      </c>
      <c r="CG142" s="42">
        <v>0</v>
      </c>
      <c r="CH142" s="42">
        <v>0</v>
      </c>
      <c r="CI142" s="42">
        <v>0</v>
      </c>
      <c r="CJ142" s="42">
        <v>0</v>
      </c>
      <c r="CK142" s="42">
        <v>0</v>
      </c>
      <c r="CL142" s="42">
        <v>0</v>
      </c>
      <c r="CM142" s="42">
        <v>0</v>
      </c>
      <c r="CN142" s="42" t="s">
        <v>3</v>
      </c>
      <c r="CO142" s="43" t="s">
        <v>62</v>
      </c>
      <c r="CP142" s="42" t="s">
        <v>3</v>
      </c>
      <c r="CQ142" s="42" t="s">
        <v>3</v>
      </c>
      <c r="CR142" s="42" t="s">
        <v>3</v>
      </c>
      <c r="CS142" s="42" t="s">
        <v>3</v>
      </c>
      <c r="CT142" s="42" t="s">
        <v>3</v>
      </c>
      <c r="CU142" s="42" t="s">
        <v>3</v>
      </c>
      <c r="CV142" s="42" t="s">
        <v>3</v>
      </c>
      <c r="CW142" s="42" t="s">
        <v>3</v>
      </c>
      <c r="CX142" s="42" t="s">
        <v>3</v>
      </c>
      <c r="CY142" s="42" t="s">
        <v>3</v>
      </c>
      <c r="CZ142" s="42" t="s">
        <v>3</v>
      </c>
      <c r="DA142" s="42" t="s">
        <v>3</v>
      </c>
      <c r="DB142" s="42" t="s">
        <v>3</v>
      </c>
      <c r="DC142" s="42" t="s">
        <v>3</v>
      </c>
      <c r="DD142" s="42" t="s">
        <v>3</v>
      </c>
      <c r="DE142" s="42" t="s">
        <v>3</v>
      </c>
      <c r="DF142" s="42" t="s">
        <v>3</v>
      </c>
      <c r="DG142" s="42" t="s">
        <v>3</v>
      </c>
      <c r="DH142" s="42" t="s">
        <v>3</v>
      </c>
      <c r="DI142" s="42" t="s">
        <v>3</v>
      </c>
      <c r="DJ142" s="42" t="s">
        <v>3</v>
      </c>
      <c r="DK142" s="42" t="s">
        <v>3</v>
      </c>
      <c r="DL142" s="42" t="s">
        <v>3</v>
      </c>
      <c r="DM142" s="42" t="s">
        <v>3</v>
      </c>
      <c r="DN142" s="42" t="s">
        <v>3</v>
      </c>
    </row>
    <row r="143" spans="1:118" x14ac:dyDescent="0.35">
      <c r="AL143" s="43"/>
      <c r="AM143" s="139"/>
      <c r="CA143" s="42" t="s">
        <v>3</v>
      </c>
      <c r="CB143" s="42" t="s">
        <v>3</v>
      </c>
      <c r="CC143" s="42" t="s">
        <v>3</v>
      </c>
      <c r="CD143" s="42" t="s">
        <v>3</v>
      </c>
      <c r="CE143" s="42" t="s">
        <v>3</v>
      </c>
      <c r="CF143" s="42" t="s">
        <v>3</v>
      </c>
      <c r="CG143" s="42" t="s">
        <v>3</v>
      </c>
      <c r="CH143" s="42" t="s">
        <v>3</v>
      </c>
      <c r="CI143" s="42" t="s">
        <v>3</v>
      </c>
      <c r="CJ143" s="42" t="s">
        <v>3</v>
      </c>
      <c r="CK143" s="42" t="s">
        <v>3</v>
      </c>
      <c r="CL143" s="42" t="s">
        <v>3</v>
      </c>
      <c r="CM143" s="42" t="s">
        <v>3</v>
      </c>
      <c r="CN143" s="42" t="s">
        <v>3</v>
      </c>
    </row>
    <row r="144" spans="1:118" x14ac:dyDescent="0.35">
      <c r="AL144" s="43"/>
      <c r="AM144" s="139"/>
      <c r="CA144" s="42" t="s">
        <v>3</v>
      </c>
      <c r="CB144" s="42" t="s">
        <v>3</v>
      </c>
      <c r="CC144" s="42" t="s">
        <v>3</v>
      </c>
      <c r="CD144" s="42" t="s">
        <v>3</v>
      </c>
      <c r="CE144" s="42" t="s">
        <v>3</v>
      </c>
      <c r="CF144" s="42" t="s">
        <v>3</v>
      </c>
      <c r="CG144" s="42" t="s">
        <v>3</v>
      </c>
      <c r="CH144" s="42" t="s">
        <v>3</v>
      </c>
      <c r="CI144" s="42" t="s">
        <v>3</v>
      </c>
      <c r="CJ144" s="42" t="s">
        <v>3</v>
      </c>
      <c r="CK144" s="42" t="s">
        <v>3</v>
      </c>
      <c r="CL144" s="42" t="s">
        <v>3</v>
      </c>
      <c r="CM144" s="42" t="s">
        <v>3</v>
      </c>
      <c r="CN144" s="42" t="s">
        <v>3</v>
      </c>
    </row>
    <row r="145" spans="38:92" x14ac:dyDescent="0.35">
      <c r="AL145" s="43"/>
      <c r="AM145" s="139"/>
      <c r="CA145" s="42" t="s">
        <v>3</v>
      </c>
      <c r="CB145" s="42" t="s">
        <v>3</v>
      </c>
      <c r="CC145" s="42" t="s">
        <v>3</v>
      </c>
      <c r="CD145" s="42" t="s">
        <v>3</v>
      </c>
      <c r="CE145" s="42" t="s">
        <v>3</v>
      </c>
      <c r="CF145" s="42" t="s">
        <v>3</v>
      </c>
      <c r="CG145" s="42" t="s">
        <v>3</v>
      </c>
      <c r="CH145" s="42" t="s">
        <v>3</v>
      </c>
      <c r="CI145" s="42" t="s">
        <v>3</v>
      </c>
      <c r="CJ145" s="42" t="s">
        <v>3</v>
      </c>
      <c r="CK145" s="42" t="s">
        <v>3</v>
      </c>
      <c r="CL145" s="42" t="s">
        <v>3</v>
      </c>
      <c r="CM145" s="42" t="s">
        <v>3</v>
      </c>
      <c r="CN145" s="42" t="s">
        <v>3</v>
      </c>
    </row>
    <row r="146" spans="38:92" x14ac:dyDescent="0.35">
      <c r="AL146" s="43"/>
      <c r="AM146" s="139"/>
      <c r="CA146" s="42" t="s">
        <v>3</v>
      </c>
      <c r="CB146" s="42" t="s">
        <v>3</v>
      </c>
      <c r="CC146" s="42" t="s">
        <v>3</v>
      </c>
      <c r="CD146" s="42" t="s">
        <v>3</v>
      </c>
      <c r="CE146" s="42" t="s">
        <v>3</v>
      </c>
      <c r="CF146" s="42" t="s">
        <v>3</v>
      </c>
      <c r="CG146" s="42" t="s">
        <v>3</v>
      </c>
      <c r="CH146" s="42" t="s">
        <v>3</v>
      </c>
      <c r="CI146" s="42" t="s">
        <v>3</v>
      </c>
      <c r="CJ146" s="42" t="s">
        <v>3</v>
      </c>
      <c r="CK146" s="42" t="s">
        <v>3</v>
      </c>
      <c r="CL146" s="42" t="s">
        <v>3</v>
      </c>
      <c r="CM146" s="42" t="s">
        <v>3</v>
      </c>
      <c r="CN146" s="42" t="s">
        <v>3</v>
      </c>
    </row>
    <row r="147" spans="38:92" x14ac:dyDescent="0.35">
      <c r="AL147" s="43"/>
      <c r="AM147" s="139"/>
      <c r="CA147" s="42" t="s">
        <v>3</v>
      </c>
      <c r="CB147" s="42" t="s">
        <v>3</v>
      </c>
      <c r="CC147" s="42" t="s">
        <v>3</v>
      </c>
      <c r="CD147" s="42" t="s">
        <v>3</v>
      </c>
      <c r="CE147" s="42" t="s">
        <v>3</v>
      </c>
      <c r="CF147" s="42" t="s">
        <v>3</v>
      </c>
      <c r="CG147" s="42" t="s">
        <v>3</v>
      </c>
      <c r="CH147" s="42" t="s">
        <v>3</v>
      </c>
      <c r="CI147" s="42" t="s">
        <v>3</v>
      </c>
      <c r="CJ147" s="42" t="s">
        <v>3</v>
      </c>
      <c r="CK147" s="42" t="s">
        <v>3</v>
      </c>
      <c r="CL147" s="42" t="s">
        <v>3</v>
      </c>
      <c r="CM147" s="42" t="s">
        <v>3</v>
      </c>
      <c r="CN147" s="42" t="s">
        <v>3</v>
      </c>
    </row>
    <row r="148" spans="38:92" x14ac:dyDescent="0.35">
      <c r="AL148" s="43"/>
      <c r="AM148" s="139"/>
      <c r="CA148" s="42" t="s">
        <v>3</v>
      </c>
      <c r="CB148" s="42" t="s">
        <v>3</v>
      </c>
      <c r="CC148" s="42" t="s">
        <v>3</v>
      </c>
      <c r="CD148" s="42" t="s">
        <v>3</v>
      </c>
      <c r="CE148" s="42" t="s">
        <v>3</v>
      </c>
      <c r="CF148" s="42" t="s">
        <v>3</v>
      </c>
      <c r="CG148" s="42" t="s">
        <v>3</v>
      </c>
      <c r="CH148" s="42" t="s">
        <v>3</v>
      </c>
      <c r="CI148" s="42" t="s">
        <v>3</v>
      </c>
      <c r="CJ148" s="42" t="s">
        <v>3</v>
      </c>
      <c r="CK148" s="42" t="s">
        <v>3</v>
      </c>
      <c r="CL148" s="42" t="s">
        <v>3</v>
      </c>
      <c r="CM148" s="42" t="s">
        <v>3</v>
      </c>
      <c r="CN148" s="42" t="s">
        <v>3</v>
      </c>
    </row>
    <row r="149" spans="38:92" x14ac:dyDescent="0.35">
      <c r="AL149" s="43"/>
      <c r="AM149" s="139"/>
      <c r="CA149" s="42" t="s">
        <v>3</v>
      </c>
      <c r="CB149" s="42" t="s">
        <v>3</v>
      </c>
      <c r="CC149" s="42" t="s">
        <v>3</v>
      </c>
      <c r="CD149" s="42" t="s">
        <v>3</v>
      </c>
      <c r="CE149" s="42" t="s">
        <v>3</v>
      </c>
      <c r="CF149" s="42" t="s">
        <v>3</v>
      </c>
      <c r="CG149" s="42" t="s">
        <v>3</v>
      </c>
      <c r="CH149" s="42" t="s">
        <v>3</v>
      </c>
      <c r="CI149" s="42" t="s">
        <v>3</v>
      </c>
      <c r="CJ149" s="42" t="s">
        <v>3</v>
      </c>
      <c r="CK149" s="42" t="s">
        <v>3</v>
      </c>
      <c r="CL149" s="42" t="s">
        <v>3</v>
      </c>
      <c r="CM149" s="42" t="s">
        <v>3</v>
      </c>
      <c r="CN149" s="42" t="s">
        <v>3</v>
      </c>
    </row>
    <row r="150" spans="38:92" x14ac:dyDescent="0.35">
      <c r="AM150" s="139"/>
    </row>
    <row r="151" spans="38:92" x14ac:dyDescent="0.35">
      <c r="AM151" s="139"/>
    </row>
    <row r="152" spans="38:92" x14ac:dyDescent="0.35">
      <c r="AM152" s="139"/>
    </row>
    <row r="153" spans="38:92" x14ac:dyDescent="0.35">
      <c r="AM153" s="139"/>
    </row>
    <row r="154" spans="38:92" x14ac:dyDescent="0.35">
      <c r="AM154" s="139"/>
    </row>
    <row r="155" spans="38:92" x14ac:dyDescent="0.35">
      <c r="AM155" s="139"/>
    </row>
    <row r="156" spans="38:92" x14ac:dyDescent="0.35">
      <c r="AM156" s="139"/>
    </row>
    <row r="157" spans="38:92" x14ac:dyDescent="0.35">
      <c r="AM157" s="139"/>
    </row>
    <row r="158" spans="38:92" x14ac:dyDescent="0.35">
      <c r="AM158" s="139"/>
    </row>
    <row r="159" spans="38:92" x14ac:dyDescent="0.35">
      <c r="AM159" s="139"/>
    </row>
    <row r="160" spans="38:92" x14ac:dyDescent="0.35">
      <c r="AM160" s="139"/>
    </row>
    <row r="161" spans="39:39" x14ac:dyDescent="0.35">
      <c r="AM161" s="139"/>
    </row>
    <row r="162" spans="39:39" x14ac:dyDescent="0.35">
      <c r="AM162" s="139"/>
    </row>
    <row r="163" spans="39:39" x14ac:dyDescent="0.35">
      <c r="AM163" s="139"/>
    </row>
    <row r="164" spans="39:39" x14ac:dyDescent="0.35">
      <c r="AM164" s="139"/>
    </row>
    <row r="165" spans="39:39" x14ac:dyDescent="0.35">
      <c r="AM165" s="139"/>
    </row>
    <row r="166" spans="39:39" x14ac:dyDescent="0.35">
      <c r="AM166" s="139"/>
    </row>
    <row r="167" spans="39:39" x14ac:dyDescent="0.35">
      <c r="AM167" s="139"/>
    </row>
    <row r="168" spans="39:39" x14ac:dyDescent="0.35">
      <c r="AM168" s="139"/>
    </row>
    <row r="169" spans="39:39" x14ac:dyDescent="0.35">
      <c r="AM169" s="139"/>
    </row>
    <row r="170" spans="39:39" x14ac:dyDescent="0.35">
      <c r="AM170" s="139"/>
    </row>
    <row r="171" spans="39:39" x14ac:dyDescent="0.35">
      <c r="AM171" s="139"/>
    </row>
    <row r="172" spans="39:39" x14ac:dyDescent="0.35">
      <c r="AM172" s="139"/>
    </row>
    <row r="173" spans="39:39" x14ac:dyDescent="0.35">
      <c r="AM173" s="139"/>
    </row>
    <row r="174" spans="39:39" x14ac:dyDescent="0.35">
      <c r="AM174" s="139"/>
    </row>
    <row r="175" spans="39:39" x14ac:dyDescent="0.35">
      <c r="AM175" s="139"/>
    </row>
    <row r="176" spans="39:39" x14ac:dyDescent="0.35">
      <c r="AM176" s="139"/>
    </row>
    <row r="177" spans="39:39" x14ac:dyDescent="0.35">
      <c r="AM177" s="139"/>
    </row>
    <row r="178" spans="39:39" x14ac:dyDescent="0.35">
      <c r="AM178" s="139"/>
    </row>
    <row r="179" spans="39:39" x14ac:dyDescent="0.35">
      <c r="AM179" s="139"/>
    </row>
    <row r="180" spans="39:39" x14ac:dyDescent="0.35">
      <c r="AM180" s="139"/>
    </row>
    <row r="181" spans="39:39" x14ac:dyDescent="0.35">
      <c r="AM181" s="139"/>
    </row>
    <row r="182" spans="39:39" x14ac:dyDescent="0.35">
      <c r="AM182" s="139"/>
    </row>
    <row r="183" spans="39:39" x14ac:dyDescent="0.35">
      <c r="AM183" s="139"/>
    </row>
    <row r="184" spans="39:39" x14ac:dyDescent="0.35">
      <c r="AM184" s="139"/>
    </row>
    <row r="185" spans="39:39" x14ac:dyDescent="0.35">
      <c r="AM185" s="139"/>
    </row>
    <row r="186" spans="39:39" x14ac:dyDescent="0.35">
      <c r="AM186" s="139"/>
    </row>
    <row r="187" spans="39:39" x14ac:dyDescent="0.35">
      <c r="AM187" s="139"/>
    </row>
    <row r="188" spans="39:39" x14ac:dyDescent="0.35">
      <c r="AM188" s="139"/>
    </row>
    <row r="189" spans="39:39" x14ac:dyDescent="0.35">
      <c r="AM189" s="139"/>
    </row>
    <row r="190" spans="39:39" x14ac:dyDescent="0.35">
      <c r="AM190" s="139"/>
    </row>
    <row r="191" spans="39:39" x14ac:dyDescent="0.35">
      <c r="AM191" s="139"/>
    </row>
    <row r="192" spans="39:39" x14ac:dyDescent="0.35">
      <c r="AM192" s="139"/>
    </row>
    <row r="193" spans="39:39" x14ac:dyDescent="0.35">
      <c r="AM193" s="139"/>
    </row>
    <row r="194" spans="39:39" x14ac:dyDescent="0.35">
      <c r="AM194" s="139"/>
    </row>
    <row r="195" spans="39:39" x14ac:dyDescent="0.35">
      <c r="AM195" s="139"/>
    </row>
    <row r="196" spans="39:39" x14ac:dyDescent="0.35">
      <c r="AM196" s="139"/>
    </row>
    <row r="197" spans="39:39" x14ac:dyDescent="0.35">
      <c r="AM197" s="139"/>
    </row>
    <row r="198" spans="39:39" x14ac:dyDescent="0.35">
      <c r="AM198" s="139"/>
    </row>
    <row r="199" spans="39:39" x14ac:dyDescent="0.35">
      <c r="AM199" s="139"/>
    </row>
    <row r="200" spans="39:39" x14ac:dyDescent="0.35">
      <c r="AM200" s="139"/>
    </row>
    <row r="201" spans="39:39" x14ac:dyDescent="0.35">
      <c r="AM201" s="139"/>
    </row>
    <row r="202" spans="39:39" x14ac:dyDescent="0.35">
      <c r="AM202" s="139"/>
    </row>
    <row r="203" spans="39:39" x14ac:dyDescent="0.35">
      <c r="AM203" s="139"/>
    </row>
    <row r="204" spans="39:39" x14ac:dyDescent="0.35">
      <c r="AM204" s="139"/>
    </row>
    <row r="205" spans="39:39" x14ac:dyDescent="0.35">
      <c r="AM205" s="139"/>
    </row>
    <row r="206" spans="39:39" x14ac:dyDescent="0.35">
      <c r="AM206" s="139"/>
    </row>
    <row r="207" spans="39:39" x14ac:dyDescent="0.35">
      <c r="AM207" s="139"/>
    </row>
    <row r="208" spans="39:39" x14ac:dyDescent="0.35">
      <c r="AM208" s="139"/>
    </row>
    <row r="209" spans="39:39" x14ac:dyDescent="0.35">
      <c r="AM209" s="139"/>
    </row>
    <row r="210" spans="39:39" x14ac:dyDescent="0.35">
      <c r="AM210" s="139"/>
    </row>
    <row r="211" spans="39:39" x14ac:dyDescent="0.35">
      <c r="AM211" s="139"/>
    </row>
    <row r="212" spans="39:39" x14ac:dyDescent="0.35">
      <c r="AM212" s="139"/>
    </row>
    <row r="213" spans="39:39" x14ac:dyDescent="0.35">
      <c r="AM213" s="139"/>
    </row>
    <row r="214" spans="39:39" x14ac:dyDescent="0.35">
      <c r="AM214" s="139"/>
    </row>
    <row r="215" spans="39:39" x14ac:dyDescent="0.35">
      <c r="AM215" s="139"/>
    </row>
    <row r="216" spans="39:39" x14ac:dyDescent="0.35">
      <c r="AM216" s="139"/>
    </row>
    <row r="217" spans="39:39" x14ac:dyDescent="0.35">
      <c r="AM217" s="139"/>
    </row>
    <row r="218" spans="39:39" x14ac:dyDescent="0.35">
      <c r="AM218" s="139"/>
    </row>
    <row r="219" spans="39:39" x14ac:dyDescent="0.35">
      <c r="AM219" s="139"/>
    </row>
    <row r="220" spans="39:39" x14ac:dyDescent="0.35">
      <c r="AM220" s="139"/>
    </row>
    <row r="221" spans="39:39" x14ac:dyDescent="0.35">
      <c r="AM221" s="139"/>
    </row>
    <row r="222" spans="39:39" x14ac:dyDescent="0.35">
      <c r="AM222" s="139"/>
    </row>
    <row r="223" spans="39:39" x14ac:dyDescent="0.35">
      <c r="AM223" s="139"/>
    </row>
    <row r="224" spans="39:39" x14ac:dyDescent="0.35">
      <c r="AM224" s="139"/>
    </row>
    <row r="225" spans="39:39" x14ac:dyDescent="0.35">
      <c r="AM225" s="139"/>
    </row>
    <row r="226" spans="39:39" x14ac:dyDescent="0.35">
      <c r="AM226" s="139"/>
    </row>
    <row r="227" spans="39:39" x14ac:dyDescent="0.35">
      <c r="AM227" s="139"/>
    </row>
    <row r="228" spans="39:39" x14ac:dyDescent="0.35">
      <c r="AM228" s="139"/>
    </row>
    <row r="229" spans="39:39" x14ac:dyDescent="0.35">
      <c r="AM229" s="139"/>
    </row>
    <row r="230" spans="39:39" x14ac:dyDescent="0.35">
      <c r="AM230" s="139"/>
    </row>
    <row r="231" spans="39:39" x14ac:dyDescent="0.35">
      <c r="AM231" s="139"/>
    </row>
    <row r="232" spans="39:39" x14ac:dyDescent="0.35">
      <c r="AM232" s="139"/>
    </row>
    <row r="233" spans="39:39" x14ac:dyDescent="0.35">
      <c r="AM233" s="139"/>
    </row>
    <row r="234" spans="39:39" x14ac:dyDescent="0.35">
      <c r="AM234" s="139"/>
    </row>
    <row r="235" spans="39:39" x14ac:dyDescent="0.35">
      <c r="AM235" s="139"/>
    </row>
    <row r="236" spans="39:39" x14ac:dyDescent="0.35">
      <c r="AM236" s="139"/>
    </row>
    <row r="237" spans="39:39" x14ac:dyDescent="0.35">
      <c r="AM237" s="139"/>
    </row>
    <row r="238" spans="39:39" x14ac:dyDescent="0.35">
      <c r="AM238" s="139"/>
    </row>
    <row r="239" spans="39:39" x14ac:dyDescent="0.35">
      <c r="AM239" s="139"/>
    </row>
    <row r="240" spans="39:39" x14ac:dyDescent="0.35">
      <c r="AM240" s="139"/>
    </row>
    <row r="241" spans="39:39" x14ac:dyDescent="0.35">
      <c r="AM241" s="139"/>
    </row>
    <row r="242" spans="39:39" x14ac:dyDescent="0.35">
      <c r="AM242" s="139"/>
    </row>
    <row r="243" spans="39:39" x14ac:dyDescent="0.35">
      <c r="AM243" s="139"/>
    </row>
    <row r="244" spans="39:39" x14ac:dyDescent="0.35">
      <c r="AM244" s="139"/>
    </row>
    <row r="245" spans="39:39" x14ac:dyDescent="0.35">
      <c r="AM245" s="139"/>
    </row>
    <row r="246" spans="39:39" x14ac:dyDescent="0.35">
      <c r="AM246" s="139"/>
    </row>
    <row r="247" spans="39:39" x14ac:dyDescent="0.35">
      <c r="AM247" s="139"/>
    </row>
    <row r="248" spans="39:39" x14ac:dyDescent="0.35">
      <c r="AM248" s="139"/>
    </row>
    <row r="249" spans="39:39" x14ac:dyDescent="0.35">
      <c r="AM249" s="139"/>
    </row>
    <row r="250" spans="39:39" x14ac:dyDescent="0.35">
      <c r="AM250" s="139"/>
    </row>
    <row r="251" spans="39:39" x14ac:dyDescent="0.35">
      <c r="AM251" s="139"/>
    </row>
    <row r="252" spans="39:39" x14ac:dyDescent="0.35">
      <c r="AM252" s="139"/>
    </row>
    <row r="253" spans="39:39" x14ac:dyDescent="0.35">
      <c r="AM253" s="139"/>
    </row>
    <row r="254" spans="39:39" x14ac:dyDescent="0.35">
      <c r="AM254" s="139"/>
    </row>
    <row r="255" spans="39:39" x14ac:dyDescent="0.35">
      <c r="AM255" s="139"/>
    </row>
    <row r="256" spans="39:39" x14ac:dyDescent="0.35">
      <c r="AM256" s="139"/>
    </row>
    <row r="257" spans="39:39" x14ac:dyDescent="0.35">
      <c r="AM257" s="139"/>
    </row>
    <row r="258" spans="39:39" x14ac:dyDescent="0.35">
      <c r="AM258" s="139"/>
    </row>
    <row r="259" spans="39:39" x14ac:dyDescent="0.35">
      <c r="AM259" s="139"/>
    </row>
    <row r="260" spans="39:39" x14ac:dyDescent="0.35">
      <c r="AM260" s="139"/>
    </row>
    <row r="261" spans="39:39" x14ac:dyDescent="0.35">
      <c r="AM261" s="139"/>
    </row>
    <row r="262" spans="39:39" x14ac:dyDescent="0.35">
      <c r="AM262" s="139"/>
    </row>
    <row r="263" spans="39:39" x14ac:dyDescent="0.35">
      <c r="AM263" s="139"/>
    </row>
    <row r="264" spans="39:39" x14ac:dyDescent="0.35">
      <c r="AM264" s="139"/>
    </row>
    <row r="265" spans="39:39" x14ac:dyDescent="0.35">
      <c r="AM265" s="139"/>
    </row>
    <row r="266" spans="39:39" x14ac:dyDescent="0.35">
      <c r="AM266" s="139"/>
    </row>
    <row r="267" spans="39:39" x14ac:dyDescent="0.35">
      <c r="AM267" s="139"/>
    </row>
    <row r="268" spans="39:39" x14ac:dyDescent="0.35">
      <c r="AM268" s="139"/>
    </row>
    <row r="269" spans="39:39" x14ac:dyDescent="0.35">
      <c r="AM269" s="139"/>
    </row>
    <row r="270" spans="39:39" x14ac:dyDescent="0.35">
      <c r="AM270" s="139"/>
    </row>
    <row r="271" spans="39:39" x14ac:dyDescent="0.35">
      <c r="AM271" s="139"/>
    </row>
    <row r="272" spans="39:39" x14ac:dyDescent="0.35">
      <c r="AM272" s="139"/>
    </row>
    <row r="273" spans="39:39" x14ac:dyDescent="0.35">
      <c r="AM273" s="139"/>
    </row>
    <row r="274" spans="39:39" x14ac:dyDescent="0.35">
      <c r="AM274" s="139"/>
    </row>
    <row r="275" spans="39:39" x14ac:dyDescent="0.35">
      <c r="AM275" s="139"/>
    </row>
    <row r="276" spans="39:39" x14ac:dyDescent="0.35">
      <c r="AM276" s="139"/>
    </row>
    <row r="277" spans="39:39" x14ac:dyDescent="0.35">
      <c r="AM277" s="139"/>
    </row>
    <row r="278" spans="39:39" x14ac:dyDescent="0.35">
      <c r="AM278" s="139"/>
    </row>
    <row r="279" spans="39:39" x14ac:dyDescent="0.35">
      <c r="AM279" s="139"/>
    </row>
    <row r="280" spans="39:39" x14ac:dyDescent="0.35">
      <c r="AM280" s="139"/>
    </row>
    <row r="281" spans="39:39" x14ac:dyDescent="0.35">
      <c r="AM281" s="139"/>
    </row>
    <row r="282" spans="39:39" x14ac:dyDescent="0.35">
      <c r="AM282" s="139"/>
    </row>
    <row r="283" spans="39:39" x14ac:dyDescent="0.35">
      <c r="AM283" s="139"/>
    </row>
    <row r="284" spans="39:39" x14ac:dyDescent="0.35">
      <c r="AM284" s="139"/>
    </row>
    <row r="285" spans="39:39" x14ac:dyDescent="0.35">
      <c r="AM285" s="139"/>
    </row>
    <row r="286" spans="39:39" x14ac:dyDescent="0.35">
      <c r="AM286" s="139"/>
    </row>
    <row r="287" spans="39:39" x14ac:dyDescent="0.35">
      <c r="AM287" s="139"/>
    </row>
    <row r="288" spans="39:39" x14ac:dyDescent="0.35">
      <c r="AM288" s="139"/>
    </row>
    <row r="289" spans="39:39" x14ac:dyDescent="0.35">
      <c r="AM289" s="139"/>
    </row>
    <row r="290" spans="39:39" x14ac:dyDescent="0.35">
      <c r="AM290" s="139"/>
    </row>
    <row r="291" spans="39:39" x14ac:dyDescent="0.35">
      <c r="AM291" s="139"/>
    </row>
    <row r="292" spans="39:39" x14ac:dyDescent="0.35">
      <c r="AM292" s="139"/>
    </row>
    <row r="293" spans="39:39" x14ac:dyDescent="0.35">
      <c r="AM293" s="139"/>
    </row>
    <row r="294" spans="39:39" x14ac:dyDescent="0.35">
      <c r="AM294" s="139"/>
    </row>
    <row r="295" spans="39:39" x14ac:dyDescent="0.35">
      <c r="AM295" s="139"/>
    </row>
    <row r="296" spans="39:39" x14ac:dyDescent="0.35">
      <c r="AM296" s="139"/>
    </row>
    <row r="297" spans="39:39" x14ac:dyDescent="0.35">
      <c r="AM297" s="139"/>
    </row>
    <row r="298" spans="39:39" x14ac:dyDescent="0.35">
      <c r="AM298" s="139"/>
    </row>
    <row r="299" spans="39:39" x14ac:dyDescent="0.35">
      <c r="AM299" s="139"/>
    </row>
    <row r="300" spans="39:39" x14ac:dyDescent="0.35">
      <c r="AM300" s="139"/>
    </row>
    <row r="301" spans="39:39" x14ac:dyDescent="0.35">
      <c r="AM301" s="139"/>
    </row>
    <row r="302" spans="39:39" x14ac:dyDescent="0.35">
      <c r="AM302" s="139"/>
    </row>
    <row r="303" spans="39:39" x14ac:dyDescent="0.35">
      <c r="AM303" s="139"/>
    </row>
    <row r="304" spans="39:39" x14ac:dyDescent="0.35">
      <c r="AM304" s="139"/>
    </row>
    <row r="305" spans="39:39" x14ac:dyDescent="0.35">
      <c r="AM305" s="139"/>
    </row>
    <row r="306" spans="39:39" x14ac:dyDescent="0.35">
      <c r="AM306" s="139"/>
    </row>
    <row r="307" spans="39:39" x14ac:dyDescent="0.35">
      <c r="AM307" s="139"/>
    </row>
    <row r="308" spans="39:39" x14ac:dyDescent="0.35">
      <c r="AM308" s="139"/>
    </row>
    <row r="309" spans="39:39" x14ac:dyDescent="0.35">
      <c r="AM309" s="139"/>
    </row>
    <row r="310" spans="39:39" x14ac:dyDescent="0.35">
      <c r="AM310" s="139"/>
    </row>
    <row r="311" spans="39:39" x14ac:dyDescent="0.35">
      <c r="AM311" s="139"/>
    </row>
    <row r="312" spans="39:39" x14ac:dyDescent="0.35">
      <c r="AM312" s="139"/>
    </row>
    <row r="313" spans="39:39" x14ac:dyDescent="0.35">
      <c r="AM313" s="139"/>
    </row>
    <row r="314" spans="39:39" x14ac:dyDescent="0.35">
      <c r="AM314" s="139"/>
    </row>
    <row r="315" spans="39:39" x14ac:dyDescent="0.35">
      <c r="AM315" s="139"/>
    </row>
    <row r="316" spans="39:39" x14ac:dyDescent="0.35">
      <c r="AM316" s="139"/>
    </row>
    <row r="317" spans="39:39" x14ac:dyDescent="0.35">
      <c r="AM317" s="139"/>
    </row>
    <row r="318" spans="39:39" x14ac:dyDescent="0.35">
      <c r="AM318" s="139"/>
    </row>
    <row r="319" spans="39:39" x14ac:dyDescent="0.35">
      <c r="AM319" s="139"/>
    </row>
    <row r="320" spans="39:39" x14ac:dyDescent="0.35">
      <c r="AM320" s="139"/>
    </row>
    <row r="321" spans="39:39" x14ac:dyDescent="0.35">
      <c r="AM321" s="139"/>
    </row>
    <row r="322" spans="39:39" x14ac:dyDescent="0.35">
      <c r="AM322" s="139"/>
    </row>
    <row r="323" spans="39:39" x14ac:dyDescent="0.35">
      <c r="AM323" s="139"/>
    </row>
    <row r="324" spans="39:39" x14ac:dyDescent="0.35">
      <c r="AM324" s="139"/>
    </row>
    <row r="325" spans="39:39" x14ac:dyDescent="0.35">
      <c r="AM325" s="139"/>
    </row>
    <row r="326" spans="39:39" x14ac:dyDescent="0.35">
      <c r="AM326" s="139"/>
    </row>
    <row r="327" spans="39:39" x14ac:dyDescent="0.35">
      <c r="AM327" s="139"/>
    </row>
    <row r="328" spans="39:39" x14ac:dyDescent="0.35">
      <c r="AM328" s="139"/>
    </row>
    <row r="329" spans="39:39" x14ac:dyDescent="0.35">
      <c r="AM329" s="139"/>
    </row>
    <row r="330" spans="39:39" x14ac:dyDescent="0.35">
      <c r="AM330" s="139"/>
    </row>
    <row r="331" spans="39:39" x14ac:dyDescent="0.35">
      <c r="AM331" s="139"/>
    </row>
    <row r="332" spans="39:39" x14ac:dyDescent="0.35">
      <c r="AM332" s="139"/>
    </row>
    <row r="333" spans="39:39" x14ac:dyDescent="0.35">
      <c r="AM333" s="139"/>
    </row>
    <row r="334" spans="39:39" x14ac:dyDescent="0.35">
      <c r="AM334" s="139"/>
    </row>
    <row r="335" spans="39:39" x14ac:dyDescent="0.35">
      <c r="AM335" s="139"/>
    </row>
    <row r="336" spans="39:39" x14ac:dyDescent="0.35">
      <c r="AM336" s="139"/>
    </row>
    <row r="337" spans="39:39" x14ac:dyDescent="0.35">
      <c r="AM337" s="139"/>
    </row>
    <row r="338" spans="39:39" x14ac:dyDescent="0.35">
      <c r="AM338" s="139"/>
    </row>
  </sheetData>
  <autoFilter ref="A1:DN149"/>
  <sortState ref="A2:DM338">
    <sortCondition ref="C2:C338"/>
    <sortCondition ref="D2:D338"/>
    <sortCondition ref="E2:E338"/>
    <sortCondition ref="G2:G33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1"/>
  <sheetViews>
    <sheetView zoomScale="74" workbookViewId="0">
      <selection activeCell="C25" sqref="C25"/>
    </sheetView>
  </sheetViews>
  <sheetFormatPr defaultColWidth="10.90625" defaultRowHeight="14.5" x14ac:dyDescent="0.35"/>
  <cols>
    <col min="1" max="1" width="19.6328125" customWidth="1"/>
    <col min="2" max="2" width="12.81640625" bestFit="1" customWidth="1"/>
    <col min="3" max="3" width="14.81640625" bestFit="1" customWidth="1"/>
    <col min="4" max="5" width="15" bestFit="1" customWidth="1"/>
    <col min="6" max="6" width="14.1796875" customWidth="1"/>
    <col min="7" max="7" width="13.36328125" bestFit="1" customWidth="1"/>
    <col min="8" max="8" width="13.36328125" customWidth="1"/>
    <col min="9" max="9" width="14.1796875" bestFit="1" customWidth="1"/>
  </cols>
  <sheetData>
    <row r="2" spans="1:9" x14ac:dyDescent="0.35">
      <c r="A2" s="2" t="s">
        <v>126</v>
      </c>
      <c r="B2" s="2"/>
      <c r="C2" s="2"/>
    </row>
    <row r="3" spans="1:9" x14ac:dyDescent="0.35">
      <c r="A3" s="2"/>
      <c r="B3" s="2"/>
      <c r="C3" s="2"/>
    </row>
    <row r="4" spans="1:9" x14ac:dyDescent="0.35">
      <c r="A4" s="4" t="s">
        <v>54</v>
      </c>
      <c r="B4" s="4" t="s">
        <v>60</v>
      </c>
    </row>
    <row r="5" spans="1:9" x14ac:dyDescent="0.35">
      <c r="A5" s="1" t="s">
        <v>10</v>
      </c>
      <c r="B5">
        <f>COUNTIF(Processed_Data_Prices!C2:C142, Partenaires!A5)</f>
        <v>9</v>
      </c>
    </row>
    <row r="6" spans="1:9" x14ac:dyDescent="0.35">
      <c r="A6" s="1" t="s">
        <v>0</v>
      </c>
      <c r="B6">
        <f>COUNTIF(Processed_Data_Prices!C3:C143, Partenaires!A6)</f>
        <v>38</v>
      </c>
    </row>
    <row r="7" spans="1:9" x14ac:dyDescent="0.35">
      <c r="A7" s="1" t="s">
        <v>46</v>
      </c>
      <c r="B7">
        <f>COUNTIF(Processed_Data_Prices!C4:C144, Partenaires!A7)</f>
        <v>69</v>
      </c>
    </row>
    <row r="8" spans="1:9" x14ac:dyDescent="0.35">
      <c r="A8" s="1" t="s">
        <v>605</v>
      </c>
      <c r="B8">
        <f>COUNTIF(Processed_Data_Prices!C5:C145, Partenaires!A8)</f>
        <v>25</v>
      </c>
    </row>
    <row r="9" spans="1:9" ht="19" customHeight="1" x14ac:dyDescent="0.35">
      <c r="A9" s="6" t="s">
        <v>59</v>
      </c>
      <c r="B9" s="6">
        <f>SUM(B5:B8)</f>
        <v>141</v>
      </c>
      <c r="C9" s="1"/>
      <c r="E9" s="1"/>
      <c r="F9" s="1"/>
      <c r="G9" s="1"/>
      <c r="H9" s="1"/>
      <c r="I9" s="1"/>
    </row>
    <row r="10" spans="1:9" ht="19" customHeight="1" x14ac:dyDescent="0.35"/>
    <row r="11" spans="1:9" ht="19" customHeight="1" x14ac:dyDescent="0.35">
      <c r="A11" s="2" t="s">
        <v>55</v>
      </c>
    </row>
    <row r="12" spans="1:9" x14ac:dyDescent="0.35">
      <c r="B12" s="1"/>
      <c r="C12" s="1"/>
      <c r="D12" s="1"/>
      <c r="E12" s="1"/>
      <c r="F12" s="1"/>
      <c r="G12" s="1"/>
      <c r="H12" s="1"/>
      <c r="I12" s="1"/>
    </row>
    <row r="13" spans="1:9" ht="34" customHeight="1" x14ac:dyDescent="0.35">
      <c r="A13" s="4" t="s">
        <v>54</v>
      </c>
      <c r="B13" s="4" t="s">
        <v>50</v>
      </c>
      <c r="C13" s="4" t="s">
        <v>51</v>
      </c>
      <c r="D13" s="4" t="s">
        <v>52</v>
      </c>
      <c r="E13" s="4" t="s">
        <v>3352</v>
      </c>
      <c r="F13" s="4" t="s">
        <v>56</v>
      </c>
      <c r="G13" s="4" t="s">
        <v>57</v>
      </c>
      <c r="H13" s="4" t="s">
        <v>3354</v>
      </c>
      <c r="I13" s="5" t="s">
        <v>58</v>
      </c>
    </row>
    <row r="14" spans="1:9" x14ac:dyDescent="0.35">
      <c r="A14" s="1" t="s">
        <v>10</v>
      </c>
      <c r="B14" s="1" t="s">
        <v>22</v>
      </c>
      <c r="C14" s="1" t="s">
        <v>23</v>
      </c>
      <c r="D14" s="1" t="s">
        <v>18</v>
      </c>
      <c r="E14" s="3">
        <f>COUNTIFS(Processed_Data_Prices!$AI:$AI, "&gt;0", Processed_Data_Prices!$E:$E, C14, Processed_Data_Prices!$G:$G, D14)</f>
        <v>0</v>
      </c>
      <c r="F14" s="3">
        <f>COUNTIFS(Processed_Data_Prices!$AJ:$AJ, "&gt;0", Processed_Data_Prices!$E:$E, C14, Processed_Data_Prices!$G:$G, D14)</f>
        <v>3</v>
      </c>
      <c r="G14" s="3">
        <f>COUNTIFS(Processed_Data_Prices!$AK:$AK, "&gt;0", Processed_Data_Prices!$E:$E, $C14, Processed_Data_Prices!$G:$G, $D14)</f>
        <v>1</v>
      </c>
      <c r="H14" s="3">
        <f>COUNTIFS(Processed_Data_Prices!$AM:$AM, "&gt;0", Processed_Data_Prices!$E:$E, $C14, Processed_Data_Prices!$G:$G, $D14)</f>
        <v>0</v>
      </c>
      <c r="I14" s="3">
        <f>COUNTIFS(Processed_Data_Prices!$CO:$CO, "&gt;0", Processed_Data_Prices!$E:$E, $C14, Processed_Data_Prices!$G:$G, $D14)</f>
        <v>0</v>
      </c>
    </row>
    <row r="15" spans="1:9" x14ac:dyDescent="0.35">
      <c r="A15" s="1" t="s">
        <v>10</v>
      </c>
      <c r="B15" s="1" t="s">
        <v>22</v>
      </c>
      <c r="C15" s="1" t="s">
        <v>23</v>
      </c>
      <c r="D15" s="1" t="s">
        <v>15</v>
      </c>
      <c r="E15" s="3">
        <f>COUNTIFS(Processed_Data_Prices!$AI:$AI, "&gt;0", Processed_Data_Prices!$E:$E, C15, Processed_Data_Prices!$G:$G, D15)</f>
        <v>1</v>
      </c>
      <c r="F15" s="3">
        <f>COUNTIFS(Processed_Data_Prices!$AJ:$AJ, "&gt;0", Processed_Data_Prices!$E:$E, C15, Processed_Data_Prices!$G:$G, D15)</f>
        <v>4</v>
      </c>
      <c r="G15" s="3">
        <f>COUNTIFS(Processed_Data_Prices!$AK:$AK, "&gt;0", Processed_Data_Prices!$E:$E, $C15, Processed_Data_Prices!$G:$G, $D15)</f>
        <v>2</v>
      </c>
      <c r="H15" s="3">
        <f>COUNTIFS(Processed_Data_Prices!$AM:$AM, "&gt;0", Processed_Data_Prices!$E:$E, $C15, Processed_Data_Prices!$G:$G, $D15)</f>
        <v>0</v>
      </c>
      <c r="I15" s="3">
        <f>COUNTIFS(Processed_Data_Prices!$CO:$CO, "&gt;0", Processed_Data_Prices!$E:$E, $C15, Processed_Data_Prices!$G:$G, $D15)</f>
        <v>0</v>
      </c>
    </row>
    <row r="16" spans="1:9" x14ac:dyDescent="0.35">
      <c r="A16" s="1" t="s">
        <v>0</v>
      </c>
      <c r="B16" s="1" t="s">
        <v>24</v>
      </c>
      <c r="C16" s="1" t="s">
        <v>25</v>
      </c>
      <c r="D16" s="1" t="s">
        <v>21</v>
      </c>
      <c r="E16" s="3">
        <f>COUNTIFS(Processed_Data_Prices!$AI:$AI, "&gt;0", Processed_Data_Prices!$E:$E, C16, Processed_Data_Prices!$G:$G, D16)</f>
        <v>5</v>
      </c>
      <c r="F16" s="3">
        <f>COUNTIFS(Processed_Data_Prices!$AJ:$AJ, "&gt;0", Processed_Data_Prices!$E:$E, C16, Processed_Data_Prices!$G:$G, D16)</f>
        <v>4</v>
      </c>
      <c r="G16" s="3">
        <f>COUNTIFS(Processed_Data_Prices!$AK:$AK, "&gt;0", Processed_Data_Prices!$E:$E, $C16, Processed_Data_Prices!$G:$G, $D16)</f>
        <v>4</v>
      </c>
      <c r="H16" s="3">
        <f>COUNTIFS(Processed_Data_Prices!$AM:$AM, "&gt;0", Processed_Data_Prices!$E:$E, $C16, Processed_Data_Prices!$G:$G, $D16)</f>
        <v>0</v>
      </c>
      <c r="I16" s="3">
        <f>COUNTIFS(Processed_Data_Prices!$CO:$CO, "&gt;0", Processed_Data_Prices!$E:$E, $C16, Processed_Data_Prices!$G:$G, $D16)</f>
        <v>1</v>
      </c>
    </row>
    <row r="17" spans="1:9" x14ac:dyDescent="0.35">
      <c r="A17" s="1" t="s">
        <v>0</v>
      </c>
      <c r="B17" s="1" t="s">
        <v>24</v>
      </c>
      <c r="C17" s="1" t="s">
        <v>30</v>
      </c>
      <c r="D17" s="1" t="s">
        <v>15</v>
      </c>
      <c r="E17" s="3">
        <f>COUNTIFS(Processed_Data_Prices!$AI:$AI, "&gt;0", Processed_Data_Prices!$E:$E, C17, Processed_Data_Prices!$G:$G, D17)</f>
        <v>5</v>
      </c>
      <c r="F17" s="3">
        <f>COUNTIFS(Processed_Data_Prices!$AJ:$AJ, "&gt;0", Processed_Data_Prices!$E:$E, C17, Processed_Data_Prices!$G:$G, D17)</f>
        <v>5</v>
      </c>
      <c r="G17" s="3">
        <f>COUNTIFS(Processed_Data_Prices!$AK:$AK, "&gt;0", Processed_Data_Prices!$E:$E, $C17, Processed_Data_Prices!$G:$G, $D17)</f>
        <v>5</v>
      </c>
      <c r="H17" s="3">
        <f>COUNTIFS(Processed_Data_Prices!$AM:$AM, "&gt;0", Processed_Data_Prices!$E:$E, $C17, Processed_Data_Prices!$G:$G, $D17)</f>
        <v>0</v>
      </c>
      <c r="I17" s="3">
        <f>COUNTIFS(Processed_Data_Prices!$CO:$CO, "&gt;0", Processed_Data_Prices!$E:$E, $C17, Processed_Data_Prices!$G:$G, $D17)</f>
        <v>4</v>
      </c>
    </row>
    <row r="18" spans="1:9" x14ac:dyDescent="0.35">
      <c r="A18" s="1" t="s">
        <v>0</v>
      </c>
      <c r="B18" s="1" t="s">
        <v>24</v>
      </c>
      <c r="C18" s="1" t="s">
        <v>31</v>
      </c>
      <c r="D18" s="1" t="s">
        <v>18</v>
      </c>
      <c r="E18" s="3">
        <f>COUNTIFS(Processed_Data_Prices!$AI:$AI, "&gt;0", Processed_Data_Prices!$E:$E, C18, Processed_Data_Prices!$G:$G, D18)</f>
        <v>4</v>
      </c>
      <c r="F18" s="3">
        <f>COUNTIFS(Processed_Data_Prices!$AJ:$AJ, "&gt;0", Processed_Data_Prices!$E:$E, C18, Processed_Data_Prices!$G:$G, D18)</f>
        <v>5</v>
      </c>
      <c r="G18" s="3">
        <f>COUNTIFS(Processed_Data_Prices!$AK:$AK, "&gt;0", Processed_Data_Prices!$E:$E, $C18, Processed_Data_Prices!$G:$G, $D18)</f>
        <v>5</v>
      </c>
      <c r="H18" s="3">
        <f>COUNTIFS(Processed_Data_Prices!$AM:$AM, "&gt;0", Processed_Data_Prices!$E:$E, $C18, Processed_Data_Prices!$G:$G, $D18)</f>
        <v>0</v>
      </c>
      <c r="I18" s="3">
        <f>COUNTIFS(Processed_Data_Prices!$CO:$CO, "&gt;0", Processed_Data_Prices!$E:$E, $C18, Processed_Data_Prices!$G:$G, $D18)</f>
        <v>1</v>
      </c>
    </row>
    <row r="19" spans="1:9" x14ac:dyDescent="0.35">
      <c r="A19" s="1" t="s">
        <v>46</v>
      </c>
      <c r="B19" s="1" t="s">
        <v>673</v>
      </c>
      <c r="C19" s="1" t="s">
        <v>690</v>
      </c>
      <c r="D19" s="1" t="s">
        <v>15</v>
      </c>
      <c r="E19" s="3">
        <f>COUNTIFS(Processed_Data_Prices!$AI:$AI, "&gt;0", Processed_Data_Prices!$E:$E, C19, Processed_Data_Prices!$G:$G, D19)</f>
        <v>14</v>
      </c>
      <c r="F19" s="3">
        <f>COUNTIFS(Processed_Data_Prices!$AJ:$AJ, "&gt;0", Processed_Data_Prices!$E:$E, C19, Processed_Data_Prices!$G:$G, D19)</f>
        <v>16</v>
      </c>
      <c r="G19" s="3">
        <f>COUNTIFS(Processed_Data_Prices!$AK:$AK, "&gt;0", Processed_Data_Prices!$E:$E, $C19, Processed_Data_Prices!$G:$G, $D19)</f>
        <v>0</v>
      </c>
      <c r="H19" s="3">
        <f>COUNTIFS(Processed_Data_Prices!$AM:$AM, "&gt;0", Processed_Data_Prices!$E:$E, $C19, Processed_Data_Prices!$G:$G, $D19)</f>
        <v>0</v>
      </c>
      <c r="I19" s="3">
        <f>COUNTIFS(Processed_Data_Prices!$CO:$CO, "&gt;0", Processed_Data_Prices!$E:$E, $C19, Processed_Data_Prices!$G:$G, $D19)</f>
        <v>1</v>
      </c>
    </row>
    <row r="20" spans="1:9" x14ac:dyDescent="0.35">
      <c r="A20" s="1" t="s">
        <v>46</v>
      </c>
      <c r="B20" s="1" t="s">
        <v>673</v>
      </c>
      <c r="C20" s="1" t="s">
        <v>1118</v>
      </c>
      <c r="D20" s="1" t="s">
        <v>21</v>
      </c>
      <c r="E20" s="3">
        <f>COUNTIFS(Processed_Data_Prices!$AI:$AI, "&gt;0", Processed_Data_Prices!$E:$E, C20, Processed_Data_Prices!$G:$G, D20)</f>
        <v>0</v>
      </c>
      <c r="F20" s="3">
        <f>COUNTIFS(Processed_Data_Prices!$AJ:$AJ, "&gt;0", Processed_Data_Prices!$E:$E, C20, Processed_Data_Prices!$G:$G, D20)</f>
        <v>13</v>
      </c>
      <c r="G20" s="3">
        <f>COUNTIFS(Processed_Data_Prices!$AK:$AK, "&gt;0", Processed_Data_Prices!$E:$E, $C20, Processed_Data_Prices!$G:$G, $D20)</f>
        <v>0</v>
      </c>
      <c r="H20" s="3">
        <f>COUNTIFS(Processed_Data_Prices!$AM:$AM, "&gt;0", Processed_Data_Prices!$E:$E, $C20, Processed_Data_Prices!$G:$G, $D20)</f>
        <v>10</v>
      </c>
      <c r="I20" s="3">
        <f>COUNTIFS(Processed_Data_Prices!$CO:$CO, "&gt;0", Processed_Data_Prices!$E:$E, $C20, Processed_Data_Prices!$G:$G, $D20)</f>
        <v>0</v>
      </c>
    </row>
    <row r="21" spans="1:9" x14ac:dyDescent="0.35">
      <c r="A21" s="1" t="s">
        <v>46</v>
      </c>
      <c r="B21" s="1" t="s">
        <v>47</v>
      </c>
      <c r="C21" s="1" t="s">
        <v>48</v>
      </c>
      <c r="D21" s="1" t="s">
        <v>15</v>
      </c>
      <c r="E21" s="3">
        <f>COUNTIFS(Processed_Data_Prices!$AI:$AI, "&gt;0", Processed_Data_Prices!$E:$E, C21, Processed_Data_Prices!$G:$G, D21)</f>
        <v>6</v>
      </c>
      <c r="F21" s="3">
        <f>COUNTIFS(Processed_Data_Prices!$AJ:$AJ, "&gt;0", Processed_Data_Prices!$E:$E, C21, Processed_Data_Prices!$G:$G, D21)</f>
        <v>15</v>
      </c>
      <c r="G21" s="3">
        <f>COUNTIFS(Processed_Data_Prices!$AK:$AK, "&gt;0", Processed_Data_Prices!$E:$E, $C21, Processed_Data_Prices!$G:$G, $D21)</f>
        <v>0</v>
      </c>
      <c r="H21" s="3">
        <f>COUNTIFS(Processed_Data_Prices!$AM:$AM, "&gt;0", Processed_Data_Prices!$E:$E, $C21, Processed_Data_Prices!$G:$G, $D21)</f>
        <v>0</v>
      </c>
      <c r="I21" s="3">
        <f>COUNTIFS(Processed_Data_Prices!$CO:$CO, "&gt;0", Processed_Data_Prices!$E:$E, $C21, Processed_Data_Prices!$G:$G, $D21)</f>
        <v>10</v>
      </c>
    </row>
    <row r="22" spans="1:9" x14ac:dyDescent="0.35">
      <c r="A22" s="1" t="s">
        <v>46</v>
      </c>
      <c r="B22" s="1" t="s">
        <v>47</v>
      </c>
      <c r="C22" s="1" t="s">
        <v>1140</v>
      </c>
      <c r="D22" s="1" t="s">
        <v>18</v>
      </c>
      <c r="E22" s="3">
        <f>COUNTIFS(Processed_Data_Prices!$AI:$AI, "&gt;0", Processed_Data_Prices!$E:$E, C22, Processed_Data_Prices!$G:$G, D22)</f>
        <v>4</v>
      </c>
      <c r="F22" s="3">
        <f>COUNTIFS(Processed_Data_Prices!$AJ:$AJ, "&gt;0", Processed_Data_Prices!$E:$E, C22, Processed_Data_Prices!$G:$G, D22)</f>
        <v>0</v>
      </c>
      <c r="G22" s="3">
        <f>COUNTIFS(Processed_Data_Prices!$AK:$AK, "&gt;0", Processed_Data_Prices!$E:$E, $C22, Processed_Data_Prices!$G:$G, $D22)</f>
        <v>0</v>
      </c>
      <c r="H22" s="3">
        <f>COUNTIFS(Processed_Data_Prices!$AM:$AM, "&gt;0", Processed_Data_Prices!$E:$E, $C22, Processed_Data_Prices!$G:$G, $D22)</f>
        <v>0</v>
      </c>
      <c r="I22" s="3">
        <f>COUNTIFS(Processed_Data_Prices!$CO:$CO, "&gt;0", Processed_Data_Prices!$E:$E, $C22, Processed_Data_Prices!$G:$G, $D22)</f>
        <v>0</v>
      </c>
    </row>
    <row r="23" spans="1:9" x14ac:dyDescent="0.35">
      <c r="A23" s="1" t="s">
        <v>605</v>
      </c>
      <c r="B23" s="1" t="s">
        <v>3353</v>
      </c>
      <c r="C23" s="1" t="s">
        <v>29</v>
      </c>
      <c r="D23" s="1" t="s">
        <v>15</v>
      </c>
      <c r="E23" s="3">
        <f>COUNTIFS(Processed_Data_Prices!$AI:$AI, "&gt;0", Processed_Data_Prices!$E:$E, C23, Processed_Data_Prices!$G:$G, D23)</f>
        <v>5</v>
      </c>
      <c r="F23" s="3">
        <f>COUNTIFS(Processed_Data_Prices!$AJ:$AJ, "&gt;0", Processed_Data_Prices!$E:$E, C23, Processed_Data_Prices!$G:$G, D23)</f>
        <v>3</v>
      </c>
      <c r="G23" s="3">
        <f>COUNTIFS(Processed_Data_Prices!$AK:$AK, "&gt;0", Processed_Data_Prices!$E:$E, $C23, Processed_Data_Prices!$G:$G, $D23)</f>
        <v>0</v>
      </c>
      <c r="H23" s="3">
        <f>COUNTIFS(Processed_Data_Prices!$AM:$AM, "&gt;0", Processed_Data_Prices!$E:$E, $C23, Processed_Data_Prices!$G:$G, $D23)</f>
        <v>0</v>
      </c>
      <c r="I23" s="3">
        <f>COUNTIFS(Processed_Data_Prices!$CO:$CO, "&gt;0", Processed_Data_Prices!$E:$E, $C23, Processed_Data_Prices!$G:$G, $D23)</f>
        <v>5</v>
      </c>
    </row>
    <row r="24" spans="1:9" x14ac:dyDescent="0.35">
      <c r="A24" s="1" t="s">
        <v>605</v>
      </c>
      <c r="B24" s="1" t="s">
        <v>3353</v>
      </c>
      <c r="C24" s="1" t="s">
        <v>28</v>
      </c>
      <c r="D24" s="1" t="s">
        <v>18</v>
      </c>
      <c r="E24" s="3">
        <f>COUNTIFS(Processed_Data_Prices!$AI:$AI, "&gt;0", Processed_Data_Prices!$E:$E, C24, Processed_Data_Prices!$G:$G, D24)</f>
        <v>4</v>
      </c>
      <c r="F24" s="3">
        <f>COUNTIFS(Processed_Data_Prices!$AJ:$AJ, "&gt;0", Processed_Data_Prices!$E:$E, C24, Processed_Data_Prices!$G:$G, D24)</f>
        <v>6</v>
      </c>
      <c r="G24" s="3">
        <f>COUNTIFS(Processed_Data_Prices!$AK:$AK, "&gt;0", Processed_Data_Prices!$E:$E, $C24, Processed_Data_Prices!$G:$G, $D24)</f>
        <v>0</v>
      </c>
      <c r="H24" s="3">
        <f>COUNTIFS(Processed_Data_Prices!$AM:$AM, "&gt;0", Processed_Data_Prices!$E:$E, $C24, Processed_Data_Prices!$G:$G, $D24)</f>
        <v>0</v>
      </c>
      <c r="I24" s="3">
        <f>COUNTIFS(Processed_Data_Prices!$CO:$CO, "&gt;0", Processed_Data_Prices!$E:$E, $C24, Processed_Data_Prices!$G:$G, $D24)</f>
        <v>5</v>
      </c>
    </row>
    <row r="25" spans="1:9" x14ac:dyDescent="0.35">
      <c r="A25" s="1"/>
      <c r="B25" s="1"/>
      <c r="C25" s="1"/>
      <c r="D25" s="1"/>
      <c r="E25" s="1"/>
      <c r="F25" s="3"/>
      <c r="G25" s="3"/>
      <c r="H25" s="3"/>
      <c r="I25" s="3"/>
    </row>
    <row r="26" spans="1:9" x14ac:dyDescent="0.35">
      <c r="A26" s="1"/>
      <c r="B26" s="1"/>
      <c r="C26" s="1"/>
      <c r="D26" s="1"/>
      <c r="E26" s="1"/>
      <c r="F26" s="3"/>
      <c r="G26" s="3"/>
      <c r="H26" s="3"/>
      <c r="I26" s="3"/>
    </row>
    <row r="27" spans="1:9" x14ac:dyDescent="0.35">
      <c r="A27" s="1"/>
      <c r="B27" s="1"/>
      <c r="C27" s="1"/>
      <c r="D27" s="1"/>
      <c r="E27" s="3"/>
      <c r="F27" s="3"/>
      <c r="G27" s="3"/>
      <c r="H27" s="3"/>
      <c r="I27" s="3"/>
    </row>
    <row r="28" spans="1:9" x14ac:dyDescent="0.35">
      <c r="A28" s="1"/>
      <c r="B28" s="1"/>
      <c r="C28" s="1"/>
      <c r="D28" s="1"/>
      <c r="E28" s="3"/>
      <c r="F28" s="3"/>
      <c r="G28" s="3"/>
      <c r="H28" s="3"/>
      <c r="I28" s="3"/>
    </row>
    <row r="29" spans="1:9" x14ac:dyDescent="0.35">
      <c r="A29" s="1"/>
      <c r="B29" s="1"/>
      <c r="C29" s="1"/>
      <c r="D29" s="1"/>
      <c r="E29" s="3"/>
      <c r="F29" s="3"/>
      <c r="G29" s="3"/>
      <c r="H29" s="3"/>
      <c r="I29" s="3"/>
    </row>
    <row r="30" spans="1:9" x14ac:dyDescent="0.35">
      <c r="A30" s="1"/>
      <c r="B30" s="1"/>
      <c r="C30" s="1"/>
      <c r="D30" s="1"/>
      <c r="E30" s="3"/>
      <c r="F30" s="3"/>
      <c r="G30" s="3"/>
      <c r="H30" s="3"/>
      <c r="I30" s="3"/>
    </row>
    <row r="35" spans="1:2" ht="35" customHeight="1" x14ac:dyDescent="0.35"/>
    <row r="41" spans="1:2" x14ac:dyDescent="0.35">
      <c r="A41" s="1"/>
      <c r="B41" s="1"/>
    </row>
  </sheetData>
  <conditionalFormatting sqref="E16:H24 F16:I26 E27:I30 E14:I15">
    <cfRule type="colorScale" priority="1">
      <colorScale>
        <cfvo type="num" val="2"/>
        <cfvo type="num" val="3"/>
        <cfvo type="num" val="4"/>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8" zoomScale="78" workbookViewId="0">
      <selection activeCell="F13" sqref="F13"/>
    </sheetView>
  </sheetViews>
  <sheetFormatPr defaultRowHeight="14.5" x14ac:dyDescent="0.35"/>
  <cols>
    <col min="1" max="1" width="23" customWidth="1"/>
    <col min="2" max="10" width="18.81640625" customWidth="1"/>
    <col min="11" max="11" width="24.90625" bestFit="1" customWidth="1"/>
    <col min="12" max="12" width="23.08984375" bestFit="1" customWidth="1"/>
    <col min="13" max="13" width="30.36328125" bestFit="1" customWidth="1"/>
  </cols>
  <sheetData>
    <row r="1" spans="1:9" ht="18" customHeight="1" x14ac:dyDescent="0.35">
      <c r="A1" s="62" t="s">
        <v>3366</v>
      </c>
    </row>
    <row r="2" spans="1:9" ht="18" customHeight="1" x14ac:dyDescent="0.35">
      <c r="A2" s="62"/>
    </row>
    <row r="3" spans="1:9" ht="18" customHeight="1" x14ac:dyDescent="0.35">
      <c r="A3" s="63" t="s">
        <v>3365</v>
      </c>
      <c r="B3" s="63" t="s">
        <v>3364</v>
      </c>
    </row>
    <row r="4" spans="1:9" ht="18" customHeight="1" x14ac:dyDescent="0.35">
      <c r="A4" s="64" t="s">
        <v>10</v>
      </c>
      <c r="B4" s="8">
        <v>9</v>
      </c>
    </row>
    <row r="5" spans="1:9" ht="23" customHeight="1" x14ac:dyDescent="0.35">
      <c r="A5" s="64" t="s">
        <v>0</v>
      </c>
      <c r="B5" s="8">
        <v>38</v>
      </c>
    </row>
    <row r="6" spans="1:9" ht="23" customHeight="1" x14ac:dyDescent="0.35">
      <c r="A6" s="64" t="s">
        <v>46</v>
      </c>
      <c r="B6" s="8">
        <v>69</v>
      </c>
    </row>
    <row r="7" spans="1:9" ht="23" customHeight="1" x14ac:dyDescent="0.35">
      <c r="A7" s="64" t="s">
        <v>605</v>
      </c>
      <c r="B7" s="8">
        <v>25</v>
      </c>
    </row>
    <row r="8" spans="1:9" ht="23" customHeight="1" x14ac:dyDescent="0.35">
      <c r="A8" s="67" t="s">
        <v>3356</v>
      </c>
      <c r="B8" s="67">
        <v>141</v>
      </c>
    </row>
    <row r="9" spans="1:9" ht="23" customHeight="1" x14ac:dyDescent="0.35"/>
    <row r="10" spans="1:9" ht="23" customHeight="1" x14ac:dyDescent="0.35">
      <c r="A10" s="62" t="s">
        <v>3367</v>
      </c>
      <c r="B10" s="61"/>
      <c r="C10" s="61"/>
      <c r="D10" s="61"/>
      <c r="E10" s="61"/>
      <c r="F10" s="61"/>
      <c r="G10" s="61"/>
      <c r="H10" s="61"/>
      <c r="I10" s="61"/>
    </row>
    <row r="11" spans="1:9" ht="23" customHeight="1" x14ac:dyDescent="0.35">
      <c r="A11" s="62"/>
      <c r="B11" s="61"/>
      <c r="C11" s="61"/>
      <c r="D11" s="61"/>
      <c r="E11" s="61"/>
      <c r="F11" s="61"/>
      <c r="G11" s="61"/>
      <c r="H11" s="61"/>
      <c r="I11" s="61"/>
    </row>
    <row r="12" spans="1:9" ht="23" customHeight="1" x14ac:dyDescent="0.35">
      <c r="A12" s="63" t="s">
        <v>3357</v>
      </c>
      <c r="B12" s="63" t="s">
        <v>50</v>
      </c>
      <c r="C12" s="63" t="s">
        <v>73</v>
      </c>
      <c r="D12" s="63" t="s">
        <v>52</v>
      </c>
      <c r="E12" s="63" t="s">
        <v>3358</v>
      </c>
      <c r="F12" s="63" t="s">
        <v>3359</v>
      </c>
      <c r="G12" s="63" t="s">
        <v>3360</v>
      </c>
      <c r="H12" s="63" t="s">
        <v>3361</v>
      </c>
      <c r="I12" s="63" t="s">
        <v>3362</v>
      </c>
    </row>
    <row r="13" spans="1:9" ht="23" customHeight="1" x14ac:dyDescent="0.35">
      <c r="A13" s="64" t="s">
        <v>10</v>
      </c>
      <c r="B13" s="64" t="s">
        <v>22</v>
      </c>
      <c r="C13" s="64" t="s">
        <v>23</v>
      </c>
      <c r="D13" s="64" t="s">
        <v>18</v>
      </c>
      <c r="E13" s="66">
        <v>1</v>
      </c>
      <c r="F13" s="66">
        <v>5</v>
      </c>
      <c r="G13" s="66">
        <v>3</v>
      </c>
      <c r="H13" s="66">
        <v>0</v>
      </c>
      <c r="I13" s="66"/>
    </row>
    <row r="14" spans="1:9" ht="23" customHeight="1" x14ac:dyDescent="0.35">
      <c r="A14" s="64" t="s">
        <v>0</v>
      </c>
      <c r="B14" s="64" t="s">
        <v>24</v>
      </c>
      <c r="C14" s="64" t="s">
        <v>25</v>
      </c>
      <c r="D14" s="64" t="s">
        <v>21</v>
      </c>
      <c r="E14" s="66">
        <v>5</v>
      </c>
      <c r="F14" s="66">
        <v>4</v>
      </c>
      <c r="G14" s="66">
        <v>4</v>
      </c>
      <c r="H14" s="66">
        <v>0</v>
      </c>
      <c r="I14" s="66">
        <v>1</v>
      </c>
    </row>
    <row r="15" spans="1:9" ht="23" customHeight="1" x14ac:dyDescent="0.35">
      <c r="A15" s="64" t="s">
        <v>0</v>
      </c>
      <c r="B15" s="64" t="s">
        <v>24</v>
      </c>
      <c r="C15" s="64" t="s">
        <v>30</v>
      </c>
      <c r="D15" s="64" t="s">
        <v>15</v>
      </c>
      <c r="E15" s="66">
        <v>5</v>
      </c>
      <c r="F15" s="66">
        <v>5</v>
      </c>
      <c r="G15" s="66">
        <v>5</v>
      </c>
      <c r="H15" s="66">
        <v>0</v>
      </c>
      <c r="I15" s="66">
        <v>4</v>
      </c>
    </row>
    <row r="16" spans="1:9" ht="23" customHeight="1" x14ac:dyDescent="0.35">
      <c r="A16" s="64" t="s">
        <v>0</v>
      </c>
      <c r="B16" s="64" t="s">
        <v>24</v>
      </c>
      <c r="C16" s="64" t="s">
        <v>31</v>
      </c>
      <c r="D16" s="64" t="s">
        <v>18</v>
      </c>
      <c r="E16" s="66">
        <v>4</v>
      </c>
      <c r="F16" s="66">
        <v>5</v>
      </c>
      <c r="G16" s="66">
        <v>5</v>
      </c>
      <c r="H16" s="66">
        <v>0</v>
      </c>
      <c r="I16" s="66">
        <v>1</v>
      </c>
    </row>
    <row r="17" spans="1:9" ht="23" customHeight="1" x14ac:dyDescent="0.35">
      <c r="A17" s="64" t="s">
        <v>46</v>
      </c>
      <c r="B17" s="64" t="s">
        <v>673</v>
      </c>
      <c r="C17" s="64" t="s">
        <v>690</v>
      </c>
      <c r="D17" s="64" t="s">
        <v>15</v>
      </c>
      <c r="E17" s="66">
        <v>14</v>
      </c>
      <c r="F17" s="66">
        <v>16</v>
      </c>
      <c r="G17" s="66">
        <v>0</v>
      </c>
      <c r="H17" s="66">
        <v>0</v>
      </c>
      <c r="I17" s="66">
        <v>1</v>
      </c>
    </row>
    <row r="18" spans="1:9" ht="23" customHeight="1" x14ac:dyDescent="0.35">
      <c r="A18" s="64" t="s">
        <v>46</v>
      </c>
      <c r="B18" s="64" t="s">
        <v>673</v>
      </c>
      <c r="C18" s="64" t="s">
        <v>1118</v>
      </c>
      <c r="D18" s="64" t="s">
        <v>21</v>
      </c>
      <c r="E18" s="66">
        <v>0</v>
      </c>
      <c r="F18" s="66">
        <v>13</v>
      </c>
      <c r="G18" s="66">
        <v>0</v>
      </c>
      <c r="H18" s="66">
        <v>10</v>
      </c>
      <c r="I18" s="66"/>
    </row>
    <row r="19" spans="1:9" ht="23" customHeight="1" x14ac:dyDescent="0.35">
      <c r="A19" s="64" t="s">
        <v>46</v>
      </c>
      <c r="B19" s="64" t="s">
        <v>47</v>
      </c>
      <c r="C19" s="64" t="s">
        <v>48</v>
      </c>
      <c r="D19" s="64" t="s">
        <v>15</v>
      </c>
      <c r="E19" s="66">
        <v>6</v>
      </c>
      <c r="F19" s="66">
        <v>15</v>
      </c>
      <c r="G19" s="66">
        <v>0</v>
      </c>
      <c r="H19" s="66">
        <v>0</v>
      </c>
      <c r="I19" s="66">
        <v>10</v>
      </c>
    </row>
    <row r="20" spans="1:9" ht="23" customHeight="1" x14ac:dyDescent="0.35">
      <c r="A20" s="64" t="s">
        <v>46</v>
      </c>
      <c r="B20" s="64" t="s">
        <v>47</v>
      </c>
      <c r="C20" s="64" t="s">
        <v>1140</v>
      </c>
      <c r="D20" s="64" t="s">
        <v>18</v>
      </c>
      <c r="E20" s="66">
        <v>4</v>
      </c>
      <c r="F20" s="66">
        <v>0</v>
      </c>
      <c r="G20" s="66">
        <v>0</v>
      </c>
      <c r="H20" s="66">
        <v>0</v>
      </c>
      <c r="I20" s="66"/>
    </row>
    <row r="21" spans="1:9" ht="23" customHeight="1" x14ac:dyDescent="0.35">
      <c r="A21" s="64" t="s">
        <v>605</v>
      </c>
      <c r="B21" s="64" t="s">
        <v>19</v>
      </c>
      <c r="C21" s="64" t="s">
        <v>29</v>
      </c>
      <c r="D21" s="64" t="s">
        <v>15</v>
      </c>
      <c r="E21" s="66">
        <v>5</v>
      </c>
      <c r="F21" s="66">
        <v>3</v>
      </c>
      <c r="G21" s="66"/>
      <c r="H21" s="66"/>
      <c r="I21" s="66">
        <v>5</v>
      </c>
    </row>
    <row r="22" spans="1:9" ht="23" customHeight="1" x14ac:dyDescent="0.35">
      <c r="A22" s="64" t="s">
        <v>605</v>
      </c>
      <c r="B22" s="64" t="s">
        <v>19</v>
      </c>
      <c r="C22" s="64" t="s">
        <v>28</v>
      </c>
      <c r="D22" s="64" t="s">
        <v>18</v>
      </c>
      <c r="E22" s="66">
        <v>4</v>
      </c>
      <c r="F22" s="66">
        <v>6</v>
      </c>
      <c r="G22" s="66">
        <v>0</v>
      </c>
      <c r="H22" s="66">
        <v>0</v>
      </c>
      <c r="I22" s="66">
        <v>5</v>
      </c>
    </row>
    <row r="23" spans="1:9" ht="23" customHeight="1" x14ac:dyDescent="0.35">
      <c r="A23" s="67" t="s">
        <v>3356</v>
      </c>
      <c r="B23" s="67"/>
      <c r="C23" s="67"/>
      <c r="D23" s="67"/>
      <c r="E23" s="67">
        <v>48</v>
      </c>
      <c r="F23" s="67">
        <v>72</v>
      </c>
      <c r="G23" s="67">
        <v>17</v>
      </c>
      <c r="H23" s="67">
        <v>10</v>
      </c>
      <c r="I23" s="67">
        <v>27</v>
      </c>
    </row>
  </sheetData>
  <conditionalFormatting pivot="1" sqref="E13:I22">
    <cfRule type="colorScale" priority="1">
      <colorScale>
        <cfvo type="num" val="2"/>
        <cfvo type="num" val="3"/>
        <cfvo type="num" val="4"/>
        <color rgb="FFF8696B"/>
        <color rgb="FFFFEB84"/>
        <color rgb="FF63BE7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1"/>
  <sheetViews>
    <sheetView zoomScale="75" workbookViewId="0">
      <selection activeCell="E11" sqref="E11"/>
    </sheetView>
  </sheetViews>
  <sheetFormatPr defaultRowHeight="14.5" x14ac:dyDescent="0.35"/>
  <cols>
    <col min="1" max="1" width="46.81640625" customWidth="1"/>
    <col min="2" max="2" width="14.453125" customWidth="1"/>
    <col min="3" max="3" width="15" customWidth="1"/>
    <col min="4" max="4" width="15.1796875" customWidth="1"/>
    <col min="5" max="5" width="25.36328125" customWidth="1"/>
    <col min="6" max="6" width="14.08984375" customWidth="1"/>
    <col min="7" max="7" width="11" customWidth="1"/>
    <col min="8" max="8" width="13.54296875" customWidth="1"/>
    <col min="9" max="9" width="14.81640625" customWidth="1"/>
    <col min="10" max="10" width="14.1796875" customWidth="1"/>
    <col min="11" max="11" width="16.54296875" customWidth="1"/>
    <col min="12" max="12" width="17.08984375" hidden="1" customWidth="1"/>
    <col min="13" max="13" width="18.08984375" hidden="1" customWidth="1"/>
  </cols>
  <sheetData>
    <row r="2" spans="1:13" x14ac:dyDescent="0.35">
      <c r="A2" s="2" t="s">
        <v>3414</v>
      </c>
    </row>
    <row r="3" spans="1:13" x14ac:dyDescent="0.35">
      <c r="A3" s="7" t="s">
        <v>3412</v>
      </c>
    </row>
    <row r="5" spans="1:13" x14ac:dyDescent="0.35">
      <c r="A5" s="63" t="s">
        <v>3416</v>
      </c>
      <c r="B5" s="63" t="s">
        <v>3384</v>
      </c>
      <c r="C5" s="63" t="s">
        <v>3385</v>
      </c>
    </row>
    <row r="6" spans="1:13" x14ac:dyDescent="0.35">
      <c r="A6" s="64" t="s">
        <v>13</v>
      </c>
      <c r="B6" s="64">
        <v>1</v>
      </c>
      <c r="C6" s="109">
        <v>8.8495575221238937E-3</v>
      </c>
    </row>
    <row r="7" spans="1:13" x14ac:dyDescent="0.35">
      <c r="A7" s="64" t="s">
        <v>3413</v>
      </c>
      <c r="B7" s="64">
        <v>56</v>
      </c>
      <c r="C7" s="109">
        <v>0.49557522123893805</v>
      </c>
      <c r="E7" s="59"/>
      <c r="F7" s="60"/>
      <c r="G7" s="60"/>
      <c r="H7" s="60"/>
      <c r="I7" s="60"/>
      <c r="J7" s="60"/>
      <c r="K7" s="60"/>
    </row>
    <row r="8" spans="1:13" x14ac:dyDescent="0.35">
      <c r="A8" s="64" t="s">
        <v>132</v>
      </c>
      <c r="B8" s="64">
        <v>12</v>
      </c>
      <c r="C8" s="109">
        <v>0.10619469026548672</v>
      </c>
      <c r="E8" s="59"/>
      <c r="F8" s="60"/>
      <c r="G8" s="60"/>
      <c r="H8" s="60"/>
      <c r="I8" s="60"/>
      <c r="J8" s="60"/>
      <c r="K8" s="60"/>
    </row>
    <row r="9" spans="1:13" ht="13.5" customHeight="1" x14ac:dyDescent="0.35">
      <c r="A9" s="64" t="s">
        <v>33</v>
      </c>
      <c r="B9" s="64">
        <v>44</v>
      </c>
      <c r="C9" s="109">
        <v>0.38938053097345132</v>
      </c>
      <c r="E9" s="59"/>
      <c r="F9" s="60"/>
      <c r="G9" s="60"/>
      <c r="H9" s="60"/>
      <c r="I9" s="60"/>
      <c r="J9" s="60"/>
      <c r="K9" s="60"/>
    </row>
    <row r="10" spans="1:13" ht="17" hidden="1" customHeight="1" x14ac:dyDescent="0.35">
      <c r="A10" s="108" t="s">
        <v>3356</v>
      </c>
      <c r="B10" s="108">
        <v>113</v>
      </c>
      <c r="C10" s="109">
        <v>1</v>
      </c>
      <c r="E10" s="59"/>
      <c r="F10" s="60"/>
      <c r="G10" s="60"/>
      <c r="H10" s="60"/>
      <c r="I10" s="60"/>
      <c r="J10" s="60"/>
      <c r="K10" s="60"/>
    </row>
    <row r="11" spans="1:13" x14ac:dyDescent="0.35">
      <c r="C11" s="1"/>
    </row>
    <row r="12" spans="1:13" ht="17" customHeight="1" x14ac:dyDescent="0.35">
      <c r="A12" s="117" t="s">
        <v>3422</v>
      </c>
      <c r="B12" s="82"/>
      <c r="C12" s="109"/>
    </row>
    <row r="13" spans="1:13" s="19" customFormat="1" ht="17" customHeight="1" x14ac:dyDescent="0.35">
      <c r="A13" s="111"/>
      <c r="B13" s="111" t="s">
        <v>3</v>
      </c>
    </row>
    <row r="14" spans="1:13" ht="17" customHeight="1" x14ac:dyDescent="0.35">
      <c r="A14" s="112"/>
      <c r="B14" s="112" t="s">
        <v>24</v>
      </c>
      <c r="C14" s="113"/>
      <c r="D14" s="113" t="s">
        <v>19</v>
      </c>
      <c r="E14" s="113"/>
      <c r="F14" s="113" t="s">
        <v>22</v>
      </c>
      <c r="G14" s="113"/>
      <c r="H14" s="113" t="s">
        <v>673</v>
      </c>
      <c r="I14" s="113"/>
      <c r="J14" s="113" t="s">
        <v>47</v>
      </c>
      <c r="K14" s="113"/>
      <c r="L14" s="113" t="s">
        <v>3420</v>
      </c>
      <c r="M14" s="113" t="s">
        <v>3421</v>
      </c>
    </row>
    <row r="15" spans="1:13" ht="17" customHeight="1" x14ac:dyDescent="0.35">
      <c r="A15" s="114" t="s">
        <v>3</v>
      </c>
      <c r="B15" s="115" t="s">
        <v>3384</v>
      </c>
      <c r="C15" s="114" t="s">
        <v>3385</v>
      </c>
      <c r="D15" s="116" t="s">
        <v>3384</v>
      </c>
      <c r="E15" s="114" t="s">
        <v>3385</v>
      </c>
      <c r="F15" s="116" t="s">
        <v>3384</v>
      </c>
      <c r="G15" s="114" t="s">
        <v>3385</v>
      </c>
      <c r="H15" s="116" t="s">
        <v>3384</v>
      </c>
      <c r="I15" s="114" t="s">
        <v>3385</v>
      </c>
      <c r="J15" s="116" t="s">
        <v>3384</v>
      </c>
      <c r="K15" s="114" t="s">
        <v>3385</v>
      </c>
      <c r="L15" s="114"/>
      <c r="M15" s="114"/>
    </row>
    <row r="16" spans="1:13" ht="17" customHeight="1" x14ac:dyDescent="0.35">
      <c r="A16" s="64" t="s">
        <v>13</v>
      </c>
      <c r="B16" s="64"/>
      <c r="C16" s="109">
        <v>0</v>
      </c>
      <c r="D16" s="60"/>
      <c r="E16" s="109">
        <v>0</v>
      </c>
      <c r="F16" s="60"/>
      <c r="G16" s="109">
        <v>0</v>
      </c>
      <c r="H16" s="60"/>
      <c r="I16" s="109">
        <v>0</v>
      </c>
      <c r="J16" s="60">
        <v>1</v>
      </c>
      <c r="K16" s="109">
        <v>0.04</v>
      </c>
      <c r="L16" s="64">
        <v>1</v>
      </c>
      <c r="M16" s="109">
        <v>8.8495575221238937E-3</v>
      </c>
    </row>
    <row r="17" spans="1:13" ht="17" customHeight="1" x14ac:dyDescent="0.35">
      <c r="A17" s="64" t="s">
        <v>17</v>
      </c>
      <c r="B17" s="64">
        <v>19</v>
      </c>
      <c r="C17" s="109">
        <v>0.61290322580645162</v>
      </c>
      <c r="D17" s="60">
        <v>11</v>
      </c>
      <c r="E17" s="109">
        <v>0.73333333333333328</v>
      </c>
      <c r="F17" s="60">
        <v>5</v>
      </c>
      <c r="G17" s="109">
        <v>0.55555555555555558</v>
      </c>
      <c r="H17" s="60">
        <v>12</v>
      </c>
      <c r="I17" s="109">
        <v>0.36363636363636365</v>
      </c>
      <c r="J17" s="60">
        <v>9</v>
      </c>
      <c r="K17" s="109">
        <v>0.36</v>
      </c>
      <c r="L17" s="64">
        <v>56</v>
      </c>
      <c r="M17" s="109">
        <v>0.49557522123893805</v>
      </c>
    </row>
    <row r="18" spans="1:13" ht="17" customHeight="1" x14ac:dyDescent="0.35">
      <c r="A18" s="64" t="s">
        <v>132</v>
      </c>
      <c r="B18" s="64">
        <v>5</v>
      </c>
      <c r="C18" s="109">
        <v>0.16129032258064516</v>
      </c>
      <c r="D18" s="60">
        <v>2</v>
      </c>
      <c r="E18" s="109">
        <v>0.13333333333333333</v>
      </c>
      <c r="F18" s="60">
        <v>2</v>
      </c>
      <c r="G18" s="109">
        <v>0.22222222222222221</v>
      </c>
      <c r="H18" s="60">
        <v>3</v>
      </c>
      <c r="I18" s="109">
        <v>9.0909090909090912E-2</v>
      </c>
      <c r="J18" s="60"/>
      <c r="K18" s="109">
        <v>0</v>
      </c>
      <c r="L18" s="64">
        <v>12</v>
      </c>
      <c r="M18" s="109">
        <v>0.10619469026548672</v>
      </c>
    </row>
    <row r="19" spans="1:13" ht="14.5" customHeight="1" x14ac:dyDescent="0.35">
      <c r="A19" s="64" t="s">
        <v>33</v>
      </c>
      <c r="B19" s="64">
        <v>7</v>
      </c>
      <c r="C19" s="109">
        <v>0.22580645161290322</v>
      </c>
      <c r="D19" s="60">
        <v>2</v>
      </c>
      <c r="E19" s="109">
        <v>0.13333333333333333</v>
      </c>
      <c r="F19" s="60">
        <v>2</v>
      </c>
      <c r="G19" s="109">
        <v>0.22222222222222221</v>
      </c>
      <c r="H19" s="60">
        <v>18</v>
      </c>
      <c r="I19" s="109">
        <v>0.54545454545454541</v>
      </c>
      <c r="J19" s="60">
        <v>15</v>
      </c>
      <c r="K19" s="109">
        <v>0.6</v>
      </c>
      <c r="L19" s="64">
        <v>44</v>
      </c>
      <c r="M19" s="109">
        <v>0.38938053097345132</v>
      </c>
    </row>
    <row r="20" spans="1:13" ht="17" hidden="1" customHeight="1" x14ac:dyDescent="0.35">
      <c r="A20" s="64" t="s">
        <v>3356</v>
      </c>
      <c r="B20" s="64">
        <v>31</v>
      </c>
      <c r="C20" s="90">
        <v>1</v>
      </c>
      <c r="D20" s="60">
        <v>15</v>
      </c>
      <c r="E20" s="109">
        <v>1</v>
      </c>
      <c r="F20" s="60">
        <v>9</v>
      </c>
      <c r="G20" s="90">
        <v>1</v>
      </c>
      <c r="H20" s="60">
        <v>33</v>
      </c>
      <c r="I20" s="70">
        <v>1</v>
      </c>
      <c r="J20" s="60">
        <v>25</v>
      </c>
      <c r="K20" s="90">
        <v>1</v>
      </c>
      <c r="L20" s="60">
        <v>113</v>
      </c>
      <c r="M20" s="90">
        <v>1</v>
      </c>
    </row>
    <row r="21" spans="1:13" ht="17" customHeight="1" x14ac:dyDescent="0.35">
      <c r="A21" s="82"/>
      <c r="B21" s="82"/>
      <c r="C21" s="90"/>
      <c r="D21" s="60"/>
      <c r="E21" s="109"/>
      <c r="F21" s="60"/>
      <c r="G21" s="90"/>
      <c r="H21" s="60"/>
      <c r="I21" s="70"/>
      <c r="J21" s="60"/>
      <c r="K21" s="90"/>
      <c r="L21" s="60"/>
      <c r="M21" s="90"/>
    </row>
    <row r="22" spans="1:13" ht="17" customHeight="1" x14ac:dyDescent="0.35">
      <c r="A22" s="7" t="s">
        <v>3483</v>
      </c>
      <c r="B22" s="60"/>
      <c r="C22" s="90"/>
      <c r="D22" s="60"/>
      <c r="E22" s="90"/>
      <c r="F22" s="60"/>
      <c r="G22" s="90"/>
      <c r="H22" s="60"/>
      <c r="I22" s="70"/>
      <c r="J22" s="60"/>
      <c r="K22" s="90"/>
      <c r="L22" s="60"/>
      <c r="M22" s="90"/>
    </row>
    <row r="23" spans="1:13" ht="17" customHeight="1" x14ac:dyDescent="0.35">
      <c r="A23" s="59"/>
      <c r="B23" s="60"/>
      <c r="C23" s="90"/>
      <c r="D23" s="60"/>
      <c r="E23" s="90"/>
      <c r="F23" s="60"/>
      <c r="G23" s="90"/>
      <c r="H23" s="60"/>
      <c r="I23" s="70"/>
      <c r="J23" s="60"/>
      <c r="K23" s="90"/>
      <c r="L23" s="60"/>
      <c r="M23" s="90"/>
    </row>
    <row r="24" spans="1:13" x14ac:dyDescent="0.35">
      <c r="A24" s="63" t="s">
        <v>3419</v>
      </c>
      <c r="B24" s="63" t="s">
        <v>3384</v>
      </c>
      <c r="C24" s="63" t="s">
        <v>3385</v>
      </c>
      <c r="E24" s="63" t="s">
        <v>3480</v>
      </c>
      <c r="F24" s="63" t="s">
        <v>3384</v>
      </c>
      <c r="G24" s="63" t="s">
        <v>3385</v>
      </c>
    </row>
    <row r="25" spans="1:13" x14ac:dyDescent="0.35">
      <c r="A25" s="64" t="s">
        <v>3378</v>
      </c>
      <c r="B25" s="64">
        <v>0</v>
      </c>
      <c r="C25" s="109">
        <f>B25/GETPIVOTDATA("# marchands",$A$5,"q4_1_perception_prix","Oui les prix ont monté")</f>
        <v>0</v>
      </c>
      <c r="E25" s="64" t="s">
        <v>3368</v>
      </c>
      <c r="F25" s="64">
        <v>2</v>
      </c>
      <c r="G25" s="109">
        <f>F25/12</f>
        <v>0.16666666666666666</v>
      </c>
    </row>
    <row r="26" spans="1:13" ht="17" customHeight="1" x14ac:dyDescent="0.35">
      <c r="A26" s="64" t="s">
        <v>56</v>
      </c>
      <c r="B26" s="64">
        <v>39</v>
      </c>
      <c r="C26" s="109">
        <f>B26/GETPIVOTDATA("# marchands",$A$5,"q4_1_perception_prix","Oui les prix ont monté")</f>
        <v>0.88636363636363635</v>
      </c>
      <c r="E26" s="64" t="s">
        <v>69</v>
      </c>
      <c r="F26" s="64">
        <v>9</v>
      </c>
      <c r="G26" s="109">
        <f>F26/12</f>
        <v>0.75</v>
      </c>
    </row>
    <row r="27" spans="1:13" ht="17" customHeight="1" x14ac:dyDescent="0.35">
      <c r="A27" s="64" t="s">
        <v>69</v>
      </c>
      <c r="B27" s="64">
        <v>12</v>
      </c>
      <c r="C27" s="109">
        <f>B27/GETPIVOTDATA("# marchands",$A$5,"q4_1_perception_prix","Oui les prix ont monté")</f>
        <v>0.27272727272727271</v>
      </c>
      <c r="E27" s="64" t="s">
        <v>56</v>
      </c>
      <c r="F27" s="64">
        <v>6</v>
      </c>
      <c r="G27" s="109">
        <f>F27/12</f>
        <v>0.5</v>
      </c>
    </row>
    <row r="28" spans="1:13" ht="17" customHeight="1" x14ac:dyDescent="0.35">
      <c r="A28" s="64" t="s">
        <v>3368</v>
      </c>
      <c r="B28" s="64">
        <v>7</v>
      </c>
      <c r="C28" s="109">
        <f>B28/GETPIVOTDATA("# marchands",$A$5,"q4_1_perception_prix","Oui les prix ont monté")</f>
        <v>0.15909090909090909</v>
      </c>
    </row>
    <row r="29" spans="1:13" ht="17" customHeight="1" x14ac:dyDescent="0.35">
      <c r="A29" s="82"/>
      <c r="B29" s="82"/>
      <c r="C29" s="109"/>
    </row>
    <row r="30" spans="1:13" hidden="1" x14ac:dyDescent="0.35"/>
    <row r="31" spans="1:13" x14ac:dyDescent="0.35">
      <c r="A31" s="101"/>
    </row>
    <row r="32" spans="1:13" x14ac:dyDescent="0.35">
      <c r="A32" s="118" t="s">
        <v>3429</v>
      </c>
    </row>
    <row r="33" spans="1:3" x14ac:dyDescent="0.35">
      <c r="A33" s="110" t="s">
        <v>3433</v>
      </c>
    </row>
    <row r="35" spans="1:3" x14ac:dyDescent="0.35">
      <c r="A35" s="63" t="s">
        <v>3434</v>
      </c>
      <c r="B35" s="63" t="s">
        <v>3384</v>
      </c>
      <c r="C35" s="63" t="s">
        <v>3385</v>
      </c>
    </row>
    <row r="36" spans="1:3" x14ac:dyDescent="0.35">
      <c r="A36" s="64" t="s">
        <v>3432</v>
      </c>
      <c r="B36" s="64">
        <v>34</v>
      </c>
      <c r="C36" s="70">
        <f t="shared" ref="C36:C41" si="0">B36/44</f>
        <v>0.77272727272727271</v>
      </c>
    </row>
    <row r="37" spans="1:3" x14ac:dyDescent="0.35">
      <c r="A37" s="64" t="s">
        <v>2665</v>
      </c>
      <c r="B37" s="64">
        <v>13</v>
      </c>
      <c r="C37" s="70">
        <f t="shared" si="0"/>
        <v>0.29545454545454547</v>
      </c>
    </row>
    <row r="38" spans="1:3" x14ac:dyDescent="0.35">
      <c r="A38" s="64" t="s">
        <v>994</v>
      </c>
      <c r="B38" s="64">
        <v>11</v>
      </c>
      <c r="C38" s="70">
        <f t="shared" si="0"/>
        <v>0.25</v>
      </c>
    </row>
    <row r="39" spans="1:3" x14ac:dyDescent="0.35">
      <c r="A39" s="64" t="s">
        <v>3430</v>
      </c>
      <c r="B39" s="64">
        <v>2</v>
      </c>
      <c r="C39" s="70">
        <f t="shared" si="0"/>
        <v>4.5454545454545456E-2</v>
      </c>
    </row>
    <row r="40" spans="1:3" x14ac:dyDescent="0.35">
      <c r="A40" s="64" t="s">
        <v>3431</v>
      </c>
      <c r="B40" s="64">
        <v>1</v>
      </c>
      <c r="C40" s="70">
        <f t="shared" si="0"/>
        <v>2.2727272727272728E-2</v>
      </c>
    </row>
    <row r="41" spans="1:3" x14ac:dyDescent="0.35">
      <c r="A41" s="64" t="s">
        <v>2391</v>
      </c>
      <c r="B41" s="123">
        <v>1</v>
      </c>
      <c r="C41" s="70">
        <f t="shared" si="0"/>
        <v>2.2727272727272728E-2</v>
      </c>
    </row>
    <row r="43" spans="1:3" x14ac:dyDescent="0.35">
      <c r="A43" s="110" t="s">
        <v>3484</v>
      </c>
    </row>
    <row r="45" spans="1:3" x14ac:dyDescent="0.35">
      <c r="A45" s="63" t="s">
        <v>3438</v>
      </c>
      <c r="B45" s="63" t="s">
        <v>3384</v>
      </c>
      <c r="C45" s="63" t="s">
        <v>3385</v>
      </c>
    </row>
    <row r="46" spans="1:3" x14ac:dyDescent="0.35">
      <c r="A46" s="125" t="s">
        <v>3435</v>
      </c>
      <c r="B46" s="8">
        <v>3</v>
      </c>
      <c r="C46" s="109">
        <f t="shared" ref="C46:C51" si="1">B46/12</f>
        <v>0.25</v>
      </c>
    </row>
    <row r="47" spans="1:3" x14ac:dyDescent="0.35">
      <c r="A47" s="125" t="s">
        <v>3432</v>
      </c>
      <c r="B47" s="8">
        <v>3</v>
      </c>
      <c r="C47" s="109">
        <f t="shared" si="1"/>
        <v>0.25</v>
      </c>
    </row>
    <row r="48" spans="1:3" x14ac:dyDescent="0.35">
      <c r="A48" s="125" t="s">
        <v>3437</v>
      </c>
      <c r="B48" s="8">
        <v>2</v>
      </c>
      <c r="C48" s="109">
        <f t="shared" si="1"/>
        <v>0.16666666666666666</v>
      </c>
    </row>
    <row r="49" spans="1:5" x14ac:dyDescent="0.35">
      <c r="A49" s="125" t="s">
        <v>3431</v>
      </c>
      <c r="B49" s="8">
        <v>1</v>
      </c>
      <c r="C49" s="109">
        <f t="shared" si="1"/>
        <v>8.3333333333333329E-2</v>
      </c>
    </row>
    <row r="50" spans="1:5" x14ac:dyDescent="0.35">
      <c r="A50" s="125" t="s">
        <v>3436</v>
      </c>
      <c r="B50" s="8">
        <v>1</v>
      </c>
      <c r="C50" s="109">
        <f t="shared" si="1"/>
        <v>8.3333333333333329E-2</v>
      </c>
    </row>
    <row r="51" spans="1:5" x14ac:dyDescent="0.35">
      <c r="A51" s="125" t="s">
        <v>3439</v>
      </c>
      <c r="B51" s="8">
        <v>1</v>
      </c>
      <c r="C51" s="109">
        <f t="shared" si="1"/>
        <v>8.3333333333333329E-2</v>
      </c>
    </row>
    <row r="52" spans="1:5" x14ac:dyDescent="0.35">
      <c r="C52" s="70"/>
    </row>
    <row r="53" spans="1:5" x14ac:dyDescent="0.35">
      <c r="A53" s="82"/>
      <c r="B53" s="82"/>
      <c r="C53" s="109"/>
    </row>
    <row r="54" spans="1:5" x14ac:dyDescent="0.35">
      <c r="A54" s="118" t="s">
        <v>3423</v>
      </c>
      <c r="B54" s="60"/>
      <c r="C54" s="90"/>
      <c r="D54" s="60"/>
      <c r="E54" s="90"/>
    </row>
    <row r="55" spans="1:5" x14ac:dyDescent="0.35">
      <c r="A55" s="110" t="s">
        <v>3415</v>
      </c>
    </row>
    <row r="56" spans="1:5" x14ac:dyDescent="0.35">
      <c r="A56" s="101"/>
    </row>
    <row r="57" spans="1:5" x14ac:dyDescent="0.35">
      <c r="A57" s="63" t="s">
        <v>3416</v>
      </c>
      <c r="B57" s="63" t="s">
        <v>3417</v>
      </c>
      <c r="C57" s="63" t="s">
        <v>3418</v>
      </c>
    </row>
    <row r="58" spans="1:5" x14ac:dyDescent="0.35">
      <c r="A58" s="64" t="s">
        <v>3413</v>
      </c>
      <c r="B58" s="64">
        <v>20</v>
      </c>
      <c r="C58" s="70">
        <v>0.7407407407407407</v>
      </c>
    </row>
    <row r="59" spans="1:5" x14ac:dyDescent="0.35">
      <c r="A59" s="64" t="s">
        <v>132</v>
      </c>
      <c r="B59" s="64">
        <v>1</v>
      </c>
      <c r="C59" s="70">
        <v>3.7037037037037035E-2</v>
      </c>
    </row>
    <row r="60" spans="1:5" x14ac:dyDescent="0.35">
      <c r="A60" s="64" t="s">
        <v>33</v>
      </c>
      <c r="B60" s="64">
        <v>6</v>
      </c>
      <c r="C60" s="70">
        <v>0.22222222222222221</v>
      </c>
    </row>
    <row r="61" spans="1:5" x14ac:dyDescent="0.35">
      <c r="A61" s="108" t="s">
        <v>3356</v>
      </c>
      <c r="B61" s="108">
        <v>27</v>
      </c>
      <c r="C61" s="70">
        <v>1</v>
      </c>
    </row>
  </sheetData>
  <sortState ref="A54:C59">
    <sortCondition descending="1" ref="B54:B59"/>
  </sortState>
  <conditionalFormatting pivot="1" sqref="C6:C10">
    <cfRule type="dataBar" priority="45">
      <dataBar>
        <cfvo type="min"/>
        <cfvo type="max"/>
        <color rgb="FFEE5859"/>
      </dataBar>
      <extLst>
        <ext xmlns:x14="http://schemas.microsoft.com/office/spreadsheetml/2009/9/main" uri="{B025F937-C7B1-47D3-B67F-A62EFF666E3E}">
          <x14:id>{7616F486-1918-49DF-945C-8D65CBE42630}</x14:id>
        </ext>
      </extLst>
    </cfRule>
  </conditionalFormatting>
  <conditionalFormatting pivot="1" sqref="C58:C61">
    <cfRule type="dataBar" priority="44">
      <dataBar>
        <cfvo type="min"/>
        <cfvo type="max"/>
        <color rgb="FFEE5859"/>
      </dataBar>
      <extLst>
        <ext xmlns:x14="http://schemas.microsoft.com/office/spreadsheetml/2009/9/main" uri="{B025F937-C7B1-47D3-B67F-A62EFF666E3E}">
          <x14:id>{BF7BFE80-E653-4067-B82E-55569DEFA37B}</x14:id>
        </ext>
      </extLst>
    </cfRule>
  </conditionalFormatting>
  <conditionalFormatting pivot="1" sqref="G16:G19">
    <cfRule type="dataBar" priority="11">
      <dataBar>
        <cfvo type="min"/>
        <cfvo type="max"/>
        <color rgb="FFEE5859"/>
      </dataBar>
      <extLst>
        <ext xmlns:x14="http://schemas.microsoft.com/office/spreadsheetml/2009/9/main" uri="{B025F937-C7B1-47D3-B67F-A62EFF666E3E}">
          <x14:id>{F1B2311B-1ECE-4D4C-84C3-2303744E1DF7}</x14:id>
        </ext>
      </extLst>
    </cfRule>
  </conditionalFormatting>
  <conditionalFormatting pivot="1" sqref="I16:I19">
    <cfRule type="dataBar" priority="10">
      <dataBar>
        <cfvo type="min"/>
        <cfvo type="max"/>
        <color rgb="FFEE5859"/>
      </dataBar>
      <extLst>
        <ext xmlns:x14="http://schemas.microsoft.com/office/spreadsheetml/2009/9/main" uri="{B025F937-C7B1-47D3-B67F-A62EFF666E3E}">
          <x14:id>{A98A020B-5E0F-4B27-96C8-AE34D813F073}</x14:id>
        </ext>
      </extLst>
    </cfRule>
  </conditionalFormatting>
  <conditionalFormatting pivot="1" sqref="M16:M19">
    <cfRule type="dataBar" priority="9">
      <dataBar>
        <cfvo type="min"/>
        <cfvo type="max"/>
        <color rgb="FFEE5859"/>
      </dataBar>
      <extLst>
        <ext xmlns:x14="http://schemas.microsoft.com/office/spreadsheetml/2009/9/main" uri="{B025F937-C7B1-47D3-B67F-A62EFF666E3E}">
          <x14:id>{F0951EEE-D779-44A9-9A20-A9F13628AA5C}</x14:id>
        </ext>
      </extLst>
    </cfRule>
  </conditionalFormatting>
  <conditionalFormatting sqref="C12">
    <cfRule type="dataBar" priority="47">
      <dataBar>
        <cfvo type="min"/>
        <cfvo type="max"/>
        <color rgb="FFEE5859"/>
      </dataBar>
      <extLst>
        <ext xmlns:x14="http://schemas.microsoft.com/office/spreadsheetml/2009/9/main" uri="{B025F937-C7B1-47D3-B67F-A62EFF666E3E}">
          <x14:id>{0632DABB-14CC-453C-B3AC-AACCB6481C4A}</x14:id>
        </ext>
      </extLst>
    </cfRule>
  </conditionalFormatting>
  <conditionalFormatting pivot="1" sqref="K16:K19">
    <cfRule type="dataBar" priority="8">
      <dataBar>
        <cfvo type="min"/>
        <cfvo type="max"/>
        <color rgb="FFEE5859"/>
      </dataBar>
      <extLst>
        <ext xmlns:x14="http://schemas.microsoft.com/office/spreadsheetml/2009/9/main" uri="{B025F937-C7B1-47D3-B67F-A62EFF666E3E}">
          <x14:id>{A50A9996-7142-451B-8B52-660F25E1F24F}</x14:id>
        </ext>
      </extLst>
    </cfRule>
  </conditionalFormatting>
  <conditionalFormatting sqref="C36:C41">
    <cfRule type="dataBar" priority="5">
      <dataBar>
        <cfvo type="min"/>
        <cfvo type="max"/>
        <color rgb="FFEE5859"/>
      </dataBar>
      <extLst>
        <ext xmlns:x14="http://schemas.microsoft.com/office/spreadsheetml/2009/9/main" uri="{B025F937-C7B1-47D3-B67F-A62EFF666E3E}">
          <x14:id>{809B199A-2323-47EA-A0C4-EEC8D1C5803C}</x14:id>
        </ext>
      </extLst>
    </cfRule>
  </conditionalFormatting>
  <conditionalFormatting sqref="C46:C52">
    <cfRule type="dataBar" priority="4">
      <dataBar>
        <cfvo type="min"/>
        <cfvo type="max"/>
        <color rgb="FFEE5859"/>
      </dataBar>
      <extLst>
        <ext xmlns:x14="http://schemas.microsoft.com/office/spreadsheetml/2009/9/main" uri="{B025F937-C7B1-47D3-B67F-A62EFF666E3E}">
          <x14:id>{50C9344B-4A57-4CC4-A0C2-9FE1FE7176BE}</x14:id>
        </ext>
      </extLst>
    </cfRule>
  </conditionalFormatting>
  <conditionalFormatting sqref="E16:E21">
    <cfRule type="dataBar" priority="3">
      <dataBar>
        <cfvo type="min"/>
        <cfvo type="max"/>
        <color rgb="FFEE5859"/>
      </dataBar>
      <extLst>
        <ext xmlns:x14="http://schemas.microsoft.com/office/spreadsheetml/2009/9/main" uri="{B025F937-C7B1-47D3-B67F-A62EFF666E3E}">
          <x14:id>{A0E40417-0C55-4712-B4F6-EDBC2E35CC6C}</x14:id>
        </ext>
      </extLst>
    </cfRule>
  </conditionalFormatting>
  <conditionalFormatting pivot="1" sqref="C16:C19">
    <cfRule type="dataBar" priority="2">
      <dataBar>
        <cfvo type="min"/>
        <cfvo type="max"/>
        <color rgb="FFEE5859"/>
      </dataBar>
      <extLst>
        <ext xmlns:x14="http://schemas.microsoft.com/office/spreadsheetml/2009/9/main" uri="{B025F937-C7B1-47D3-B67F-A62EFF666E3E}">
          <x14:id>{236AD224-3161-452E-A346-AA9982785172}</x14:id>
        </ext>
      </extLst>
    </cfRule>
  </conditionalFormatting>
  <conditionalFormatting sqref="C25:C29 C53">
    <cfRule type="dataBar" priority="63">
      <dataBar>
        <cfvo type="min"/>
        <cfvo type="max"/>
        <color rgb="FFEE5859"/>
      </dataBar>
      <extLst>
        <ext xmlns:x14="http://schemas.microsoft.com/office/spreadsheetml/2009/9/main" uri="{B025F937-C7B1-47D3-B67F-A62EFF666E3E}">
          <x14:id>{D96618CE-3B49-4130-93F8-B1115614B7AB}</x14:id>
        </ext>
      </extLst>
    </cfRule>
  </conditionalFormatting>
  <conditionalFormatting sqref="G25:G27">
    <cfRule type="dataBar" priority="1">
      <dataBar>
        <cfvo type="min"/>
        <cfvo type="max"/>
        <color rgb="FFEE5859"/>
      </dataBar>
      <extLst>
        <ext xmlns:x14="http://schemas.microsoft.com/office/spreadsheetml/2009/9/main" uri="{B025F937-C7B1-47D3-B67F-A62EFF666E3E}">
          <x14:id>{1ACA6AB4-FF84-48E1-A1A9-2F1BAFAF6220}</x14:id>
        </ext>
      </extLst>
    </cfRule>
  </conditionalFormatting>
  <pageMargins left="0.7" right="0.7" top="0.75" bottom="0.75" header="0.3" footer="0.3"/>
  <pageSetup orientation="portrait" r:id="rId4"/>
  <extLst>
    <ext xmlns:x14="http://schemas.microsoft.com/office/spreadsheetml/2009/9/main" uri="{78C0D931-6437-407d-A8EE-F0AAD7539E65}">
      <x14:conditionalFormattings>
        <x14:conditionalFormatting xmlns:xm="http://schemas.microsoft.com/office/excel/2006/main" pivot="1">
          <x14:cfRule type="dataBar" id="{7616F486-1918-49DF-945C-8D65CBE42630}">
            <x14:dataBar minLength="0" maxLength="100">
              <x14:cfvo type="autoMin"/>
              <x14:cfvo type="autoMax"/>
              <x14:negativeFillColor rgb="FFFF0000"/>
              <x14:axisColor rgb="FF000000"/>
            </x14:dataBar>
          </x14:cfRule>
          <xm:sqref>C6:C10</xm:sqref>
        </x14:conditionalFormatting>
        <x14:conditionalFormatting xmlns:xm="http://schemas.microsoft.com/office/excel/2006/main" pivot="1">
          <x14:cfRule type="dataBar" id="{BF7BFE80-E653-4067-B82E-55569DEFA37B}">
            <x14:dataBar minLength="0" maxLength="100">
              <x14:cfvo type="autoMin"/>
              <x14:cfvo type="autoMax"/>
              <x14:negativeFillColor rgb="FFFF0000"/>
              <x14:axisColor rgb="FF000000"/>
            </x14:dataBar>
          </x14:cfRule>
          <xm:sqref>C58:C61</xm:sqref>
        </x14:conditionalFormatting>
        <x14:conditionalFormatting xmlns:xm="http://schemas.microsoft.com/office/excel/2006/main" pivot="1">
          <x14:cfRule type="dataBar" id="{F1B2311B-1ECE-4D4C-84C3-2303744E1DF7}">
            <x14:dataBar minLength="0" maxLength="100">
              <x14:cfvo type="autoMin"/>
              <x14:cfvo type="autoMax"/>
              <x14:negativeFillColor rgb="FFFF0000"/>
              <x14:axisColor rgb="FF000000"/>
            </x14:dataBar>
          </x14:cfRule>
          <xm:sqref>G16:G19</xm:sqref>
        </x14:conditionalFormatting>
        <x14:conditionalFormatting xmlns:xm="http://schemas.microsoft.com/office/excel/2006/main" pivot="1">
          <x14:cfRule type="dataBar" id="{A98A020B-5E0F-4B27-96C8-AE34D813F073}">
            <x14:dataBar minLength="0" maxLength="100">
              <x14:cfvo type="autoMin"/>
              <x14:cfvo type="autoMax"/>
              <x14:negativeFillColor rgb="FFFF0000"/>
              <x14:axisColor rgb="FF000000"/>
            </x14:dataBar>
          </x14:cfRule>
          <xm:sqref>I16:I19</xm:sqref>
        </x14:conditionalFormatting>
        <x14:conditionalFormatting xmlns:xm="http://schemas.microsoft.com/office/excel/2006/main" pivot="1">
          <x14:cfRule type="dataBar" id="{F0951EEE-D779-44A9-9A20-A9F13628AA5C}">
            <x14:dataBar minLength="0" maxLength="100">
              <x14:cfvo type="autoMin"/>
              <x14:cfvo type="autoMax"/>
              <x14:negativeFillColor rgb="FFFF0000"/>
              <x14:axisColor rgb="FF000000"/>
            </x14:dataBar>
          </x14:cfRule>
          <xm:sqref>M16:M19</xm:sqref>
        </x14:conditionalFormatting>
        <x14:conditionalFormatting xmlns:xm="http://schemas.microsoft.com/office/excel/2006/main">
          <x14:cfRule type="dataBar" id="{0632DABB-14CC-453C-B3AC-AACCB6481C4A}">
            <x14:dataBar minLength="0" maxLength="100">
              <x14:cfvo type="autoMin"/>
              <x14:cfvo type="autoMax"/>
              <x14:negativeFillColor rgb="FFFF0000"/>
              <x14:axisColor rgb="FF000000"/>
            </x14:dataBar>
          </x14:cfRule>
          <xm:sqref>C12</xm:sqref>
        </x14:conditionalFormatting>
        <x14:conditionalFormatting xmlns:xm="http://schemas.microsoft.com/office/excel/2006/main" pivot="1">
          <x14:cfRule type="dataBar" id="{A50A9996-7142-451B-8B52-660F25E1F24F}">
            <x14:dataBar minLength="0" maxLength="100">
              <x14:cfvo type="autoMin"/>
              <x14:cfvo type="autoMax"/>
              <x14:negativeFillColor rgb="FFFF0000"/>
              <x14:axisColor rgb="FF000000"/>
            </x14:dataBar>
          </x14:cfRule>
          <xm:sqref>K16:K19</xm:sqref>
        </x14:conditionalFormatting>
        <x14:conditionalFormatting xmlns:xm="http://schemas.microsoft.com/office/excel/2006/main">
          <x14:cfRule type="dataBar" id="{809B199A-2323-47EA-A0C4-EEC8D1C5803C}">
            <x14:dataBar minLength="0" maxLength="100">
              <x14:cfvo type="autoMin"/>
              <x14:cfvo type="autoMax"/>
              <x14:negativeFillColor rgb="FFFF0000"/>
              <x14:axisColor rgb="FF000000"/>
            </x14:dataBar>
          </x14:cfRule>
          <xm:sqref>C36:C41</xm:sqref>
        </x14:conditionalFormatting>
        <x14:conditionalFormatting xmlns:xm="http://schemas.microsoft.com/office/excel/2006/main">
          <x14:cfRule type="dataBar" id="{50C9344B-4A57-4CC4-A0C2-9FE1FE7176BE}">
            <x14:dataBar minLength="0" maxLength="100">
              <x14:cfvo type="autoMin"/>
              <x14:cfvo type="autoMax"/>
              <x14:negativeFillColor rgb="FFFF0000"/>
              <x14:axisColor rgb="FF000000"/>
            </x14:dataBar>
          </x14:cfRule>
          <xm:sqref>C46:C52</xm:sqref>
        </x14:conditionalFormatting>
        <x14:conditionalFormatting xmlns:xm="http://schemas.microsoft.com/office/excel/2006/main">
          <x14:cfRule type="dataBar" id="{A0E40417-0C55-4712-B4F6-EDBC2E35CC6C}">
            <x14:dataBar minLength="0" maxLength="100">
              <x14:cfvo type="autoMin"/>
              <x14:cfvo type="autoMax"/>
              <x14:negativeFillColor rgb="FFFF0000"/>
              <x14:axisColor rgb="FF000000"/>
            </x14:dataBar>
          </x14:cfRule>
          <xm:sqref>E16:E21</xm:sqref>
        </x14:conditionalFormatting>
        <x14:conditionalFormatting xmlns:xm="http://schemas.microsoft.com/office/excel/2006/main" pivot="1">
          <x14:cfRule type="dataBar" id="{236AD224-3161-452E-A346-AA9982785172}">
            <x14:dataBar minLength="0" maxLength="100">
              <x14:cfvo type="autoMin"/>
              <x14:cfvo type="autoMax"/>
              <x14:negativeFillColor rgb="FFFF0000"/>
              <x14:axisColor rgb="FF000000"/>
            </x14:dataBar>
          </x14:cfRule>
          <xm:sqref>C16:C19</xm:sqref>
        </x14:conditionalFormatting>
        <x14:conditionalFormatting xmlns:xm="http://schemas.microsoft.com/office/excel/2006/main">
          <x14:cfRule type="dataBar" id="{D96618CE-3B49-4130-93F8-B1115614B7AB}">
            <x14:dataBar minLength="0" maxLength="100">
              <x14:cfvo type="autoMin"/>
              <x14:cfvo type="autoMax"/>
              <x14:negativeFillColor rgb="FFFF0000"/>
              <x14:axisColor rgb="FF000000"/>
            </x14:dataBar>
          </x14:cfRule>
          <xm:sqref>C25:C29 C53</xm:sqref>
        </x14:conditionalFormatting>
        <x14:conditionalFormatting xmlns:xm="http://schemas.microsoft.com/office/excel/2006/main">
          <x14:cfRule type="dataBar" id="{1ACA6AB4-FF84-48E1-A1A9-2F1BAFAF6220}">
            <x14:dataBar minLength="0" maxLength="100">
              <x14:cfvo type="autoMin"/>
              <x14:cfvo type="autoMax"/>
              <x14:negativeFillColor rgb="FFFF0000"/>
              <x14:axisColor rgb="FF000000"/>
            </x14:dataBar>
          </x14:cfRule>
          <xm:sqref>G25:G27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68" workbookViewId="0">
      <selection activeCell="H20" sqref="H20"/>
    </sheetView>
  </sheetViews>
  <sheetFormatPr defaultColWidth="10.90625" defaultRowHeight="14.5" x14ac:dyDescent="0.35"/>
  <cols>
    <col min="1" max="2" width="19.54296875" customWidth="1"/>
    <col min="3" max="3" width="20.1796875" customWidth="1"/>
    <col min="4" max="4" width="0.1796875" customWidth="1"/>
    <col min="5" max="5" width="20.81640625" customWidth="1"/>
    <col min="6" max="6" width="18.6328125" customWidth="1"/>
    <col min="7" max="7" width="16.7265625" customWidth="1"/>
    <col min="8" max="8" width="19.26953125" customWidth="1"/>
    <col min="9" max="9" width="19.1796875" customWidth="1"/>
    <col min="10" max="10" width="18.453125" customWidth="1"/>
    <col min="11" max="11" width="20.1796875" customWidth="1"/>
    <col min="12" max="12" width="20.36328125" customWidth="1"/>
    <col min="13" max="13" width="22.453125" customWidth="1"/>
    <col min="14" max="14" width="13.453125" customWidth="1"/>
  </cols>
  <sheetData>
    <row r="2" spans="1:14" x14ac:dyDescent="0.35">
      <c r="A2" s="2" t="s">
        <v>3481</v>
      </c>
      <c r="F2" s="2" t="s">
        <v>3482</v>
      </c>
    </row>
    <row r="4" spans="1:14" x14ac:dyDescent="0.35">
      <c r="A4" s="4" t="s">
        <v>63</v>
      </c>
      <c r="B4" s="4" t="s">
        <v>127</v>
      </c>
      <c r="C4" s="4" t="s">
        <v>134</v>
      </c>
      <c r="F4" s="4" t="s">
        <v>3368</v>
      </c>
      <c r="G4" s="4" t="s">
        <v>3369</v>
      </c>
      <c r="H4" s="4" t="s">
        <v>3485</v>
      </c>
      <c r="I4" s="4" t="s">
        <v>3486</v>
      </c>
      <c r="J4" s="4" t="s">
        <v>3370</v>
      </c>
      <c r="K4" s="4" t="s">
        <v>58</v>
      </c>
      <c r="M4" s="4" t="s">
        <v>3377</v>
      </c>
      <c r="N4" s="73"/>
    </row>
    <row r="5" spans="1:14" x14ac:dyDescent="0.35">
      <c r="A5" s="64" t="s">
        <v>3368</v>
      </c>
      <c r="B5" s="1">
        <f>MEDIAN(Processed_Data_Prices!AI2:AI142)</f>
        <v>50</v>
      </c>
      <c r="C5" s="1">
        <f>COUNTIF(Processed_Data_Prices!AI2:AI142, "&gt;0")</f>
        <v>48</v>
      </c>
      <c r="F5" s="25">
        <f>MEDIAN(E16:E26)</f>
        <v>50</v>
      </c>
      <c r="G5" s="135">
        <f>MEDIAN(F16:F26)</f>
        <v>25</v>
      </c>
      <c r="H5" s="135">
        <f>MEDIAN(G16:G26)</f>
        <v>472.5</v>
      </c>
      <c r="I5" s="135">
        <f>H5/3.7854</f>
        <v>124.82168330955777</v>
      </c>
      <c r="J5" s="135">
        <f>MEDIAN(I16:I26)</f>
        <v>75</v>
      </c>
      <c r="K5" s="25">
        <f>MEDIAN(J16:J26)</f>
        <v>3500</v>
      </c>
      <c r="M5" s="71"/>
      <c r="N5" s="23"/>
    </row>
    <row r="6" spans="1:14" x14ac:dyDescent="0.35">
      <c r="A6" s="64" t="s">
        <v>3369</v>
      </c>
      <c r="B6" s="1">
        <f>MEDIAN(Processed_Data_Prices!AJ2:AJ142)</f>
        <v>25</v>
      </c>
      <c r="C6" s="1">
        <f>COUNTIF(Processed_Data_Prices!AJ2:AJ142, "&gt;0")</f>
        <v>74</v>
      </c>
      <c r="F6" s="64"/>
      <c r="G6" s="23"/>
      <c r="M6" s="71"/>
    </row>
    <row r="7" spans="1:14" x14ac:dyDescent="0.35">
      <c r="A7" s="64" t="s">
        <v>69</v>
      </c>
      <c r="B7" s="1">
        <f>MEDIAN(Processed_Data_Prices!AK2:AK142)</f>
        <v>450</v>
      </c>
      <c r="C7" s="1">
        <f>COUNTIF(Processed_Data_Prices!AK2:AK142, "&gt;0")</f>
        <v>17</v>
      </c>
      <c r="F7" s="64"/>
      <c r="G7" s="23"/>
      <c r="M7" s="71"/>
    </row>
    <row r="8" spans="1:14" x14ac:dyDescent="0.35">
      <c r="A8" s="64" t="s">
        <v>3370</v>
      </c>
      <c r="B8" s="1">
        <f>MEDIAN(Processed_Data_Prices!AM2:AM142)</f>
        <v>75</v>
      </c>
      <c r="C8" s="1">
        <f>COUNTIF(Processed_Data_Prices!AM2:AM142, "&gt;0")</f>
        <v>10</v>
      </c>
      <c r="F8" s="64"/>
      <c r="G8" s="23"/>
      <c r="M8" s="71"/>
    </row>
    <row r="9" spans="1:14" x14ac:dyDescent="0.35">
      <c r="A9" s="64" t="s">
        <v>3371</v>
      </c>
      <c r="B9" s="1">
        <f>MEDIAN(Processed_Data_Prices!CO2:CO142)</f>
        <v>2500</v>
      </c>
      <c r="C9" s="1">
        <f>COUNTIF(Processed_Data_Prices!CO2:CO142, "&gt;0")</f>
        <v>27</v>
      </c>
      <c r="F9" s="64"/>
      <c r="G9" s="23"/>
      <c r="M9" s="71"/>
    </row>
    <row r="10" spans="1:14" x14ac:dyDescent="0.35">
      <c r="A10" s="25" t="s">
        <v>59</v>
      </c>
      <c r="B10" s="25"/>
      <c r="C10" s="25">
        <f>SUM(C5:C9)</f>
        <v>176</v>
      </c>
      <c r="H10" s="23"/>
      <c r="I10" s="23"/>
      <c r="M10" s="72">
        <f>C10/(Partenaires!B9)</f>
        <v>1.24822695035461</v>
      </c>
    </row>
    <row r="11" spans="1:14" x14ac:dyDescent="0.35">
      <c r="A11" s="1"/>
      <c r="B11" s="1"/>
      <c r="C11" s="1"/>
    </row>
    <row r="13" spans="1:14" x14ac:dyDescent="0.35">
      <c r="A13" s="2" t="s">
        <v>128</v>
      </c>
    </row>
    <row r="15" spans="1:14" ht="29" customHeight="1" x14ac:dyDescent="0.35">
      <c r="A15" s="69" t="s">
        <v>50</v>
      </c>
      <c r="B15" s="69" t="s">
        <v>51</v>
      </c>
      <c r="C15" s="69" t="s">
        <v>52</v>
      </c>
      <c r="D15" s="69" t="s">
        <v>96</v>
      </c>
      <c r="E15" s="69" t="s">
        <v>3372</v>
      </c>
      <c r="F15" s="69" t="s">
        <v>3373</v>
      </c>
      <c r="G15" s="69" t="s">
        <v>3374</v>
      </c>
      <c r="H15" s="69" t="s">
        <v>3487</v>
      </c>
      <c r="I15" s="69" t="s">
        <v>3375</v>
      </c>
      <c r="J15" s="69" t="s">
        <v>3376</v>
      </c>
      <c r="K15" s="1"/>
    </row>
    <row r="16" spans="1:14" s="29" customFormat="1" x14ac:dyDescent="0.35">
      <c r="A16" s="142" t="s">
        <v>22</v>
      </c>
      <c r="B16" s="76" t="s">
        <v>23</v>
      </c>
      <c r="C16" s="76" t="s">
        <v>18</v>
      </c>
      <c r="D16" s="28">
        <v>1</v>
      </c>
      <c r="E16" s="119"/>
      <c r="F16" s="120">
        <f t="array" ref="F16">MEDIAN(IF(Processed_Data_Prices!$B$2:$B$142= $D16, Processed_Data_Prices!AJ$2:AJ$142))</f>
        <v>37.5</v>
      </c>
      <c r="G16" s="119">
        <f t="array" ref="G16">MEDIAN(IF(Processed_Data_Prices!$B$2:$B$142= $D16, Processed_Data_Prices!AK$2:AK$142))</f>
        <v>640</v>
      </c>
      <c r="H16" s="119">
        <f>G16/3.7854</f>
        <v>169.0706398267026</v>
      </c>
      <c r="I16" s="119"/>
      <c r="J16" s="122"/>
      <c r="L16" s="1" t="s">
        <v>3451</v>
      </c>
      <c r="M16" s="1"/>
    </row>
    <row r="17" spans="1:13" s="29" customFormat="1" x14ac:dyDescent="0.35">
      <c r="A17" s="142" t="s">
        <v>22</v>
      </c>
      <c r="B17" s="76" t="s">
        <v>23</v>
      </c>
      <c r="C17" s="76" t="s">
        <v>15</v>
      </c>
      <c r="D17" s="28">
        <v>11</v>
      </c>
      <c r="E17" s="119">
        <f t="array" ref="E17">MEDIAN(IF(Processed_Data_Prices!$B$2:$B$142= $D17, Processed_Data_Prices!AI$2:AI$142))</f>
        <v>30</v>
      </c>
      <c r="F17" s="120">
        <f t="array" ref="F17">MEDIAN(IF(Processed_Data_Prices!$B$2:$B$142= $D17, Processed_Data_Prices!AJ$2:AJ$142))</f>
        <v>25</v>
      </c>
      <c r="G17" s="121"/>
      <c r="H17" s="121"/>
      <c r="I17" s="119"/>
      <c r="J17" s="119"/>
      <c r="L17" s="1"/>
      <c r="M17" s="1"/>
    </row>
    <row r="18" spans="1:13" s="29" customFormat="1" x14ac:dyDescent="0.35">
      <c r="A18" s="142" t="s">
        <v>24</v>
      </c>
      <c r="B18" s="76" t="s">
        <v>25</v>
      </c>
      <c r="C18" s="76" t="s">
        <v>21</v>
      </c>
      <c r="D18" s="28">
        <v>2</v>
      </c>
      <c r="E18" s="120">
        <f t="array" ref="E18">MEDIAN(IF(Processed_Data_Prices!$B$2:$B$142= $D18, Processed_Data_Prices!AI$2:AI$142))</f>
        <v>50</v>
      </c>
      <c r="F18" s="120">
        <f t="array" ref="F18">MEDIAN(IF(Processed_Data_Prices!$B$2:$B$142= $D18, Processed_Data_Prices!AJ$2:AJ$142))</f>
        <v>25</v>
      </c>
      <c r="G18" s="120">
        <f t="array" ref="G18">MEDIAN(IF(Processed_Data_Prices!$B$2:$B$142= $D18, Processed_Data_Prices!AK$2:AK$142))</f>
        <v>450</v>
      </c>
      <c r="H18" s="120">
        <f t="shared" ref="H18:H20" si="0">G18/3.7854</f>
        <v>118.87779362815026</v>
      </c>
      <c r="I18" s="119"/>
      <c r="J18" s="119">
        <f t="array" ref="J18">MEDIAN(IF(Processed_Data_Prices!$B$2:$B$142= $D18, Processed_Data_Prices!CO$2:CO$142))</f>
        <v>3500</v>
      </c>
      <c r="L18" s="126"/>
      <c r="M18" s="1" t="s">
        <v>3452</v>
      </c>
    </row>
    <row r="19" spans="1:13" s="29" customFormat="1" x14ac:dyDescent="0.35">
      <c r="A19" s="142" t="s">
        <v>24</v>
      </c>
      <c r="B19" s="76" t="s">
        <v>30</v>
      </c>
      <c r="C19" s="76" t="s">
        <v>15</v>
      </c>
      <c r="D19" s="28">
        <v>3</v>
      </c>
      <c r="E19" s="120">
        <f t="array" ref="E19">MEDIAN(IF(Processed_Data_Prices!$B$2:$B$142= $D19, Processed_Data_Prices!AI$2:AI$142))</f>
        <v>40</v>
      </c>
      <c r="F19" s="120">
        <f t="array" ref="F19">MEDIAN(IF(Processed_Data_Prices!$B$2:$B$142= $D19, Processed_Data_Prices!AJ$2:AJ$142))</f>
        <v>25</v>
      </c>
      <c r="G19" s="120">
        <f t="array" ref="G19">MEDIAN(IF(Processed_Data_Prices!$B$2:$B$142= $D19, Processed_Data_Prices!AK$2:AK$142))</f>
        <v>495</v>
      </c>
      <c r="H19" s="120">
        <f t="shared" si="0"/>
        <v>130.7655729909653</v>
      </c>
      <c r="I19" s="119"/>
      <c r="J19" s="120">
        <f t="array" ref="J19">MEDIAN(IF(Processed_Data_Prices!$B$2:$B$142= $D19, Processed_Data_Prices!CO$2:CO$142))</f>
        <v>3875</v>
      </c>
      <c r="L19" s="1"/>
      <c r="M19" s="1" t="s">
        <v>3453</v>
      </c>
    </row>
    <row r="20" spans="1:13" s="29" customFormat="1" x14ac:dyDescent="0.35">
      <c r="A20" s="142" t="s">
        <v>24</v>
      </c>
      <c r="B20" s="76" t="s">
        <v>31</v>
      </c>
      <c r="C20" s="76" t="s">
        <v>18</v>
      </c>
      <c r="D20" s="28">
        <v>4</v>
      </c>
      <c r="E20" s="120">
        <f t="array" ref="E20">MEDIAN(IF(Processed_Data_Prices!$B$2:$B$142= $D20, Processed_Data_Prices!AI$2:AI$142))</f>
        <v>27.5</v>
      </c>
      <c r="F20" s="120">
        <f t="array" ref="F20">MEDIAN(IF(Processed_Data_Prices!$B$2:$B$142= $D20, Processed_Data_Prices!AJ$2:AJ$142))</f>
        <v>25</v>
      </c>
      <c r="G20" s="120">
        <f t="array" ref="G20">MEDIAN(IF(Processed_Data_Prices!$B$2:$B$142= $D20, Processed_Data_Prices!AK$2:AK$142))</f>
        <v>350</v>
      </c>
      <c r="H20" s="120">
        <f t="shared" si="0"/>
        <v>92.460506155227975</v>
      </c>
      <c r="I20" s="119"/>
      <c r="J20" s="119">
        <f t="array" ref="J20">MEDIAN(IF(Processed_Data_Prices!$B$2:$B$142= $D20, Processed_Data_Prices!CO$2:CO$142))</f>
        <v>3500</v>
      </c>
      <c r="L20" s="1"/>
      <c r="M20" s="1" t="s">
        <v>3454</v>
      </c>
    </row>
    <row r="21" spans="1:13" s="29" customFormat="1" x14ac:dyDescent="0.35">
      <c r="A21" s="65" t="s">
        <v>673</v>
      </c>
      <c r="B21" s="64" t="s">
        <v>690</v>
      </c>
      <c r="C21" s="64" t="s">
        <v>15</v>
      </c>
      <c r="D21" s="28">
        <v>5</v>
      </c>
      <c r="E21" s="120">
        <f t="array" ref="E21">MEDIAN(IF(Processed_Data_Prices!$B$2:$B$142= $D21, Processed_Data_Prices!AI$2:AI$142))</f>
        <v>25</v>
      </c>
      <c r="F21" s="120">
        <f t="array" ref="F21">MEDIAN(IF(Processed_Data_Prices!$B$2:$B$142= $D21, Processed_Data_Prices!AJ$2:AJ$142))</f>
        <v>25</v>
      </c>
      <c r="G21" s="119"/>
      <c r="H21" s="119"/>
      <c r="I21" s="119"/>
      <c r="J21" s="119">
        <f t="array" ref="J21">MEDIAN(IF(Processed_Data_Prices!$B$2:$B$142= $D21, Processed_Data_Prices!CO$2:CO$142))</f>
        <v>4000</v>
      </c>
    </row>
    <row r="22" spans="1:13" s="29" customFormat="1" x14ac:dyDescent="0.35">
      <c r="A22" s="65" t="s">
        <v>673</v>
      </c>
      <c r="B22" s="64" t="s">
        <v>1118</v>
      </c>
      <c r="C22" s="64" t="s">
        <v>21</v>
      </c>
      <c r="D22" s="28">
        <v>6</v>
      </c>
      <c r="E22" s="119"/>
      <c r="F22" s="120">
        <f t="array" ref="F22">MEDIAN(IF(Processed_Data_Prices!$B$2:$B$142= $D22, Processed_Data_Prices!AJ$2:AJ$142))</f>
        <v>25</v>
      </c>
      <c r="G22" s="119"/>
      <c r="H22" s="119"/>
      <c r="I22" s="120">
        <f t="array" ref="I22">MEDIAN(IF(Processed_Data_Prices!$B$2:$B$142= $D22, Processed_Data_Prices!AM$2:AM$142))</f>
        <v>75</v>
      </c>
      <c r="J22" s="119"/>
      <c r="L22" s="121"/>
      <c r="M22" s="27" t="s">
        <v>3455</v>
      </c>
    </row>
    <row r="23" spans="1:13" s="29" customFormat="1" x14ac:dyDescent="0.35">
      <c r="A23" s="65" t="s">
        <v>47</v>
      </c>
      <c r="B23" s="64" t="s">
        <v>48</v>
      </c>
      <c r="C23" s="64" t="s">
        <v>15</v>
      </c>
      <c r="D23" s="28">
        <v>7</v>
      </c>
      <c r="E23" s="120">
        <f t="array" ref="E23">MEDIAN(IF(Processed_Data_Prices!$B$2:$B$142= $D23, Processed_Data_Prices!AI$2:AI$142))</f>
        <v>50</v>
      </c>
      <c r="F23" s="120">
        <f t="array" ref="F23">MEDIAN(IF(Processed_Data_Prices!$B$2:$B$142= $D23, Processed_Data_Prices!AJ$2:AJ$142))</f>
        <v>25</v>
      </c>
      <c r="G23" s="119"/>
      <c r="H23" s="119"/>
      <c r="I23" s="119"/>
      <c r="J23" s="120">
        <f t="array" ref="J23">MEDIAN(IF(Processed_Data_Prices!$B$2:$B$142= $D23, Processed_Data_Prices!CO$2:CO$142))</f>
        <v>1500</v>
      </c>
    </row>
    <row r="24" spans="1:13" s="29" customFormat="1" x14ac:dyDescent="0.35">
      <c r="A24" s="65" t="s">
        <v>47</v>
      </c>
      <c r="B24" s="64" t="s">
        <v>1140</v>
      </c>
      <c r="C24" s="64" t="s">
        <v>18</v>
      </c>
      <c r="D24" s="28">
        <v>8</v>
      </c>
      <c r="E24" s="120">
        <f t="array" ref="E24">MEDIAN(IF(Processed_Data_Prices!$B$2:$B$142= $D24, Processed_Data_Prices!AI$2:AI$142))</f>
        <v>50</v>
      </c>
      <c r="F24" s="119"/>
      <c r="G24" s="119"/>
      <c r="H24" s="119"/>
      <c r="I24" s="119"/>
      <c r="J24" s="119"/>
      <c r="L24" s="120"/>
      <c r="M24" s="27" t="s">
        <v>3456</v>
      </c>
    </row>
    <row r="25" spans="1:13" s="29" customFormat="1" x14ac:dyDescent="0.35">
      <c r="A25" s="65" t="s">
        <v>19</v>
      </c>
      <c r="B25" s="64" t="s">
        <v>29</v>
      </c>
      <c r="C25" s="64" t="s">
        <v>15</v>
      </c>
      <c r="D25" s="28">
        <v>9</v>
      </c>
      <c r="E25" s="120">
        <f t="array" ref="E25">MEDIAN(IF(Processed_Data_Prices!$B$2:$B$142= $D25, Processed_Data_Prices!AI$2:AI$142))</f>
        <v>65</v>
      </c>
      <c r="F25" s="121">
        <f t="array" ref="F25">MEDIAN(IF(Processed_Data_Prices!$B$2:$B$142= $D25, Processed_Data_Prices!AJ$2:AJ$142))</f>
        <v>20</v>
      </c>
      <c r="G25" s="119"/>
      <c r="H25" s="119"/>
      <c r="I25" s="119"/>
      <c r="J25" s="120">
        <f t="array" ref="J25">MEDIAN(IF(Processed_Data_Prices!$B$2:$B$142= $D25, Processed_Data_Prices!CO$2:CO$142))</f>
        <v>2500</v>
      </c>
    </row>
    <row r="26" spans="1:13" s="29" customFormat="1" x14ac:dyDescent="0.35">
      <c r="A26" s="65" t="s">
        <v>19</v>
      </c>
      <c r="B26" s="64" t="s">
        <v>28</v>
      </c>
      <c r="C26" s="64" t="s">
        <v>18</v>
      </c>
      <c r="D26" s="28">
        <v>10</v>
      </c>
      <c r="E26" s="120">
        <f t="array" ref="E26">MEDIAN(IF(Processed_Data_Prices!$B$2:$B$142= $D26, Processed_Data_Prices!AI$2:AI$142))</f>
        <v>62.5</v>
      </c>
      <c r="F26" s="120">
        <f t="array" ref="F26">MEDIAN(IF(Processed_Data_Prices!$B$2:$B$142= $D26, Processed_Data_Prices!AJ$2:AJ$142))</f>
        <v>32.5</v>
      </c>
      <c r="G26" s="119"/>
      <c r="H26" s="119"/>
      <c r="I26" s="119"/>
      <c r="J26" s="120">
        <f t="array" ref="J26">MEDIAN(IF(Processed_Data_Prices!$B$2:$B$142= $D26, Processed_Data_Prices!CO$2:CO$142))</f>
        <v>5000</v>
      </c>
    </row>
    <row r="27" spans="1:13" s="29" customFormat="1" x14ac:dyDescent="0.35">
      <c r="A27" s="27"/>
      <c r="B27" s="27"/>
      <c r="C27" s="27"/>
      <c r="D27" s="27"/>
      <c r="E27" s="28"/>
      <c r="F27" s="28"/>
      <c r="G27" s="28"/>
      <c r="H27" s="28"/>
      <c r="I27" s="28"/>
      <c r="J27" s="28"/>
      <c r="K27" s="27"/>
    </row>
    <row r="28" spans="1:13" x14ac:dyDescent="0.35">
      <c r="E28" s="23"/>
      <c r="F28" s="23"/>
      <c r="G28" s="23"/>
      <c r="H28" s="23"/>
      <c r="I28" s="23"/>
      <c r="J28" s="23"/>
    </row>
    <row r="29" spans="1:13" x14ac:dyDescent="0.35">
      <c r="A29" s="2" t="s">
        <v>133</v>
      </c>
    </row>
    <row r="31" spans="1:13" ht="37" customHeight="1" x14ac:dyDescent="0.35">
      <c r="A31" s="4" t="s">
        <v>52</v>
      </c>
      <c r="B31" s="69" t="s">
        <v>3427</v>
      </c>
      <c r="C31" s="69" t="s">
        <v>3425</v>
      </c>
      <c r="D31" s="69" t="s">
        <v>3374</v>
      </c>
      <c r="E31" s="69" t="s">
        <v>3487</v>
      </c>
      <c r="F31" s="69" t="s">
        <v>3426</v>
      </c>
      <c r="G31" s="68" t="s">
        <v>3428</v>
      </c>
    </row>
    <row r="32" spans="1:13" s="29" customFormat="1" x14ac:dyDescent="0.35">
      <c r="A32" s="64" t="s">
        <v>15</v>
      </c>
      <c r="B32" s="30">
        <f t="array" ref="B32">MEDIAN(IF(Processed_Data_Prices!$G$2:$G$142= $A32, Processed_Data_Prices!AI$2:AI$142))</f>
        <v>40</v>
      </c>
      <c r="C32" s="30">
        <f t="array" ref="C32">MEDIAN(IF(Processed_Data_Prices!$G$2:$G$142= $A32, Processed_Data_Prices!AJ$2:AJ$142))</f>
        <v>25</v>
      </c>
      <c r="D32" s="30">
        <f t="array" ref="D32">MEDIAN(IF(Processed_Data_Prices!$G$2:$G$142= $A32, Processed_Data_Prices!AK$2:AK$142))</f>
        <v>500</v>
      </c>
      <c r="E32" s="30">
        <f>D32/3.7854</f>
        <v>132.08643736461138</v>
      </c>
      <c r="F32" s="30"/>
      <c r="G32" s="30">
        <f t="array" ref="G32">MEDIAN(IF(Processed_Data_Prices!$G$2:$G$142= $A32, Processed_Data_Prices!CO$2:CO$142))</f>
        <v>2500</v>
      </c>
    </row>
    <row r="33" spans="1:11" s="29" customFormat="1" x14ac:dyDescent="0.35">
      <c r="A33" s="64" t="s">
        <v>18</v>
      </c>
      <c r="B33" s="30">
        <f t="array" ref="B33">MEDIAN(IF(Processed_Data_Prices!$G$2:$G$142= $A33, Processed_Data_Prices!AI$2:AI$142))</f>
        <v>50</v>
      </c>
      <c r="C33" s="30">
        <f t="array" ref="C33">MEDIAN(IF(Processed_Data_Prices!$G$2:$G$142= $A33, Processed_Data_Prices!AJ$2:AJ$142))</f>
        <v>27.5</v>
      </c>
      <c r="D33" s="30">
        <f t="array" ref="D33">MEDIAN(IF(Processed_Data_Prices!$G$2:$G$142= $A33, Processed_Data_Prices!AK$2:AK$142))</f>
        <v>350</v>
      </c>
      <c r="E33" s="30">
        <f>D33/3.7854</f>
        <v>92.460506155227975</v>
      </c>
      <c r="F33" s="30"/>
      <c r="G33" s="30">
        <f t="array" ref="G33">MEDIAN(IF(Processed_Data_Prices!$G$2:$G$142= $A33, Processed_Data_Prices!CO$2:CO$142))</f>
        <v>5000</v>
      </c>
    </row>
    <row r="34" spans="1:11" s="29" customFormat="1" x14ac:dyDescent="0.35">
      <c r="A34" s="27" t="s">
        <v>21</v>
      </c>
      <c r="B34" s="30">
        <f t="array" ref="B34">MEDIAN(IF(Processed_Data_Prices!$G$2:$G$142= $A34, Processed_Data_Prices!AI$2:AI$142))</f>
        <v>50</v>
      </c>
      <c r="C34" s="30">
        <f t="array" ref="C34">MEDIAN(IF(Processed_Data_Prices!$G$2:$G$142= $A34, Processed_Data_Prices!AJ$2:AJ$142))</f>
        <v>25</v>
      </c>
      <c r="D34" s="30">
        <f t="array" ref="D34">MEDIAN(IF(Processed_Data_Prices!$G$2:$G$142= $A34, Processed_Data_Prices!AK$2:AK$142))</f>
        <v>450</v>
      </c>
      <c r="E34" s="30">
        <f t="shared" ref="E34" si="1">D34/3.7854</f>
        <v>118.87779362815026</v>
      </c>
      <c r="F34" s="30">
        <f t="array" ref="F34">MEDIAN(IF(Processed_Data_Prices!$G$2:$G$142= $A34, Processed_Data_Prices!AM$2:AM$142))</f>
        <v>75</v>
      </c>
      <c r="G34" s="30">
        <f t="array" ref="G34">MEDIAN(IF(Processed_Data_Prices!$G$2:$G$142= $A34, Processed_Data_Prices!CO$2:CO$142))</f>
        <v>3500</v>
      </c>
      <c r="H34" s="27"/>
      <c r="I34" s="27"/>
      <c r="J34" s="27"/>
      <c r="K34" s="27"/>
    </row>
    <row r="36" spans="1:11" x14ac:dyDescent="0.35">
      <c r="B36" s="23"/>
      <c r="C36" s="23"/>
      <c r="D36" s="23"/>
      <c r="E36" s="23"/>
      <c r="F36" s="23"/>
      <c r="G36" s="23"/>
      <c r="H36" s="23"/>
      <c r="I36" s="23"/>
      <c r="J36" s="23"/>
    </row>
  </sheetData>
  <autoFilter ref="A15:J27"/>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zoomScale="67" workbookViewId="0">
      <selection activeCell="A2" sqref="A2"/>
    </sheetView>
  </sheetViews>
  <sheetFormatPr defaultColWidth="10.90625" defaultRowHeight="14.5" x14ac:dyDescent="0.35"/>
  <cols>
    <col min="1" max="1" width="19.6328125" customWidth="1"/>
    <col min="2" max="2" width="15.81640625" customWidth="1"/>
    <col min="3" max="3" width="16.1796875" customWidth="1"/>
    <col min="4" max="4" width="17.453125" customWidth="1"/>
    <col min="5" max="7" width="16.81640625" customWidth="1"/>
    <col min="8" max="8" width="17.81640625" customWidth="1"/>
    <col min="9" max="9" width="27.81640625" customWidth="1"/>
    <col min="10" max="10" width="13.1796875" bestFit="1" customWidth="1"/>
  </cols>
  <sheetData>
    <row r="2" spans="1:10" ht="19" customHeight="1" x14ac:dyDescent="0.35">
      <c r="A2" s="2" t="s">
        <v>61</v>
      </c>
      <c r="B2" s="1"/>
      <c r="C2" s="1"/>
      <c r="D2" s="1"/>
      <c r="E2" s="1"/>
      <c r="F2" s="1"/>
      <c r="G2" s="1"/>
      <c r="H2" s="1"/>
      <c r="I2" s="1"/>
      <c r="J2" s="1"/>
    </row>
    <row r="3" spans="1:10" ht="19" customHeight="1" x14ac:dyDescent="0.35">
      <c r="A3" s="7" t="s">
        <v>129</v>
      </c>
      <c r="B3" s="1"/>
      <c r="C3" s="1"/>
      <c r="D3" s="1"/>
      <c r="E3" s="1"/>
      <c r="F3" s="1"/>
      <c r="G3" s="1"/>
      <c r="H3" s="1"/>
      <c r="I3" s="1"/>
      <c r="J3" s="1"/>
    </row>
    <row r="4" spans="1:10" x14ac:dyDescent="0.35">
      <c r="A4" s="1"/>
      <c r="B4" s="1"/>
      <c r="C4" s="1"/>
      <c r="D4" s="1"/>
      <c r="E4" s="1"/>
      <c r="F4" s="1"/>
      <c r="G4" s="1"/>
      <c r="H4" s="1"/>
      <c r="I4" s="1"/>
      <c r="J4" s="1"/>
    </row>
    <row r="5" spans="1:10" ht="38" customHeight="1" x14ac:dyDescent="0.35">
      <c r="A5" s="74" t="s">
        <v>50</v>
      </c>
      <c r="B5" s="74" t="s">
        <v>51</v>
      </c>
      <c r="C5" s="74" t="s">
        <v>52</v>
      </c>
      <c r="D5" s="69" t="s">
        <v>3368</v>
      </c>
      <c r="E5" s="69" t="s">
        <v>58</v>
      </c>
      <c r="F5" s="69" t="s">
        <v>56</v>
      </c>
      <c r="G5" s="69" t="s">
        <v>69</v>
      </c>
      <c r="H5" s="75" t="s">
        <v>3378</v>
      </c>
      <c r="I5" s="73"/>
    </row>
    <row r="6" spans="1:10" x14ac:dyDescent="0.35">
      <c r="A6" s="65" t="s">
        <v>22</v>
      </c>
      <c r="B6" s="64" t="s">
        <v>23</v>
      </c>
      <c r="C6" s="64" t="s">
        <v>18</v>
      </c>
      <c r="D6" s="1">
        <f>COUNTIFS(Processed_Data_Prices!R:R, "1", Processed_Data_Prices!$E:$E, $B6, Processed_Data_Prices!$G:$G, $C6)</f>
        <v>0</v>
      </c>
      <c r="E6" s="1">
        <f>COUNTIFS(Processed_Data_Prices!S:S, "1", Processed_Data_Prices!$E:$E, $B6, Processed_Data_Prices!$G:$G, $C6)</f>
        <v>0</v>
      </c>
      <c r="F6" s="1">
        <f>COUNTIFS(Processed_Data_Prices!T:T, "1", Processed_Data_Prices!$E:$E, $B6, Processed_Data_Prices!$G:$G, $C6)</f>
        <v>0</v>
      </c>
      <c r="G6" s="1">
        <f>COUNTIFS(Processed_Data_Prices!U:U, "1", Processed_Data_Prices!$E:$E, $B6, Processed_Data_Prices!$G:$G, $C6)</f>
        <v>1</v>
      </c>
      <c r="H6" s="1">
        <f>COUNTIFS(Processed_Data_Prices!V:V, "1", Processed_Data_Prices!$E:$E, $B6, Processed_Data_Prices!$G:$G, $C6)</f>
        <v>0</v>
      </c>
      <c r="I6" s="3"/>
      <c r="J6" s="3"/>
    </row>
    <row r="7" spans="1:10" x14ac:dyDescent="0.35">
      <c r="A7" s="65" t="s">
        <v>24</v>
      </c>
      <c r="B7" s="64" t="s">
        <v>25</v>
      </c>
      <c r="C7" s="64" t="s">
        <v>21</v>
      </c>
      <c r="D7" s="1">
        <f>COUNTIFS(Processed_Data_Prices!R:R, "1", Processed_Data_Prices!$E:$E, $B7, Processed_Data_Prices!$G:$G, $C7)</f>
        <v>0</v>
      </c>
      <c r="E7" s="1">
        <f>COUNTIFS(Processed_Data_Prices!S:S, "1", Processed_Data_Prices!$E:$E, $B7, Processed_Data_Prices!$G:$G, $C7)</f>
        <v>0</v>
      </c>
      <c r="F7" s="1">
        <f>COUNTIFS(Processed_Data_Prices!T:T, "1", Processed_Data_Prices!$E:$E, $B7, Processed_Data_Prices!$G:$G, $C7)</f>
        <v>0</v>
      </c>
      <c r="G7" s="1">
        <f>COUNTIFS(Processed_Data_Prices!U:U, "1", Processed_Data_Prices!$E:$E, $B7, Processed_Data_Prices!$G:$G, $C7)</f>
        <v>0</v>
      </c>
      <c r="H7" s="1">
        <f>COUNTIFS(Processed_Data_Prices!V:V, "1", Processed_Data_Prices!$E:$E, $B7, Processed_Data_Prices!$G:$G, $C7)</f>
        <v>0</v>
      </c>
      <c r="I7" s="3"/>
      <c r="J7" s="3"/>
    </row>
    <row r="8" spans="1:10" x14ac:dyDescent="0.35">
      <c r="A8" s="65" t="s">
        <v>24</v>
      </c>
      <c r="B8" s="64" t="s">
        <v>30</v>
      </c>
      <c r="C8" s="64" t="s">
        <v>15</v>
      </c>
      <c r="D8" s="1"/>
      <c r="E8" s="1">
        <f>COUNTIFS(Processed_Data_Prices!S:S, "1", Processed_Data_Prices!$E:$E, $B8, Processed_Data_Prices!$G:$G, $C8)</f>
        <v>0</v>
      </c>
      <c r="F8" s="1">
        <f>COUNTIFS(Processed_Data_Prices!T:T, "1", Processed_Data_Prices!$E:$E, $B8, Processed_Data_Prices!$G:$G, $C8)</f>
        <v>0</v>
      </c>
      <c r="G8" s="1">
        <f>COUNTIFS(Processed_Data_Prices!U:U, "1", Processed_Data_Prices!$E:$E, $B8, Processed_Data_Prices!$G:$G, $C8)</f>
        <v>0</v>
      </c>
      <c r="H8" s="1">
        <f>COUNTIFS(Processed_Data_Prices!V:V, "1", Processed_Data_Prices!$E:$E, $B8, Processed_Data_Prices!$G:$G, $C8)</f>
        <v>0</v>
      </c>
      <c r="I8" s="3"/>
      <c r="J8" s="3"/>
    </row>
    <row r="9" spans="1:10" x14ac:dyDescent="0.35">
      <c r="A9" s="65" t="s">
        <v>24</v>
      </c>
      <c r="B9" s="64" t="s">
        <v>31</v>
      </c>
      <c r="C9" s="64" t="s">
        <v>18</v>
      </c>
      <c r="D9" s="1">
        <f>COUNTIFS(Processed_Data_Prices!R:R, "1", Processed_Data_Prices!$E:$E, $B9, Processed_Data_Prices!$G:$G, $C9)</f>
        <v>0</v>
      </c>
      <c r="E9" s="1">
        <f>COUNTIFS(Processed_Data_Prices!S:S, "1", Processed_Data_Prices!$E:$E, $B9, Processed_Data_Prices!$G:$G, $C9)</f>
        <v>0</v>
      </c>
      <c r="F9" s="1">
        <f>COUNTIFS(Processed_Data_Prices!T:T, "1", Processed_Data_Prices!$E:$E, $B9, Processed_Data_Prices!$G:$G, $C9)</f>
        <v>0</v>
      </c>
      <c r="G9" s="1">
        <f>COUNTIFS(Processed_Data_Prices!U:U, "1", Processed_Data_Prices!$E:$E, $B9, Processed_Data_Prices!$G:$G, $C9)</f>
        <v>0</v>
      </c>
      <c r="H9" s="1">
        <f>COUNTIFS(Processed_Data_Prices!V:V, "1", Processed_Data_Prices!$E:$E, $B9, Processed_Data_Prices!$G:$G, $C9)</f>
        <v>0</v>
      </c>
      <c r="I9" s="3"/>
      <c r="J9" s="3"/>
    </row>
    <row r="10" spans="1:10" x14ac:dyDescent="0.35">
      <c r="A10" s="65" t="s">
        <v>673</v>
      </c>
      <c r="B10" s="64" t="s">
        <v>690</v>
      </c>
      <c r="C10" s="64" t="s">
        <v>15</v>
      </c>
      <c r="D10" s="1">
        <f>COUNTIFS(Processed_Data_Prices!R:R, "1", Processed_Data_Prices!$E:$E, $B10, Processed_Data_Prices!$G:$G, $C10)</f>
        <v>1</v>
      </c>
      <c r="E10" s="1">
        <f>COUNTIFS(Processed_Data_Prices!S:S, "1", Processed_Data_Prices!$E:$E, $B10, Processed_Data_Prices!$G:$G, $C10)</f>
        <v>0</v>
      </c>
      <c r="F10" s="1">
        <f>COUNTIFS(Processed_Data_Prices!T:T, "1", Processed_Data_Prices!$E:$E, $B10, Processed_Data_Prices!$G:$G, $C10)</f>
        <v>4</v>
      </c>
      <c r="G10" s="1">
        <f>COUNTIFS(Processed_Data_Prices!U:U, "1", Processed_Data_Prices!$E:$E, $B10, Processed_Data_Prices!$G:$G, $C10)</f>
        <v>1</v>
      </c>
      <c r="H10" s="1">
        <f>COUNTIFS(Processed_Data_Prices!V:V, "1", Processed_Data_Prices!$E:$E, $B10, Processed_Data_Prices!$G:$G, $C10)</f>
        <v>0</v>
      </c>
      <c r="I10" s="3"/>
      <c r="J10" s="3"/>
    </row>
    <row r="11" spans="1:10" x14ac:dyDescent="0.35">
      <c r="A11" s="65" t="s">
        <v>673</v>
      </c>
      <c r="B11" s="64" t="s">
        <v>1118</v>
      </c>
      <c r="C11" s="64" t="s">
        <v>21</v>
      </c>
      <c r="D11" s="1">
        <f>COUNTIFS(Processed_Data_Prices!R:R, "1", Processed_Data_Prices!$E:$E, $B11, Processed_Data_Prices!$G:$G, $C11)</f>
        <v>0</v>
      </c>
      <c r="E11" s="1">
        <f>COUNTIFS(Processed_Data_Prices!S:S, "1", Processed_Data_Prices!$E:$E, $B11, Processed_Data_Prices!$G:$G, $C11)</f>
        <v>0</v>
      </c>
      <c r="F11" s="1">
        <f>COUNTIFS(Processed_Data_Prices!T:T, "1", Processed_Data_Prices!$E:$E, $B11, Processed_Data_Prices!$G:$G, $C11)</f>
        <v>0</v>
      </c>
      <c r="G11" s="1">
        <f>COUNTIFS(Processed_Data_Prices!U:U, "1", Processed_Data_Prices!$E:$E, $B11, Processed_Data_Prices!$G:$G, $C11)</f>
        <v>0</v>
      </c>
      <c r="H11" s="1">
        <f>COUNTIFS(Processed_Data_Prices!V:V, "1", Processed_Data_Prices!$E:$E, $B11, Processed_Data_Prices!$G:$G, $C11)</f>
        <v>0</v>
      </c>
      <c r="I11" s="3"/>
      <c r="J11" s="3"/>
    </row>
    <row r="12" spans="1:10" x14ac:dyDescent="0.35">
      <c r="A12" s="65" t="s">
        <v>47</v>
      </c>
      <c r="B12" s="64" t="s">
        <v>48</v>
      </c>
      <c r="C12" s="64" t="s">
        <v>15</v>
      </c>
      <c r="D12" s="1">
        <f>COUNTIFS(Processed_Data_Prices!R:R, "1", Processed_Data_Prices!$E:$E, $B12, Processed_Data_Prices!$G:$G, $C12)</f>
        <v>0</v>
      </c>
      <c r="E12" s="1">
        <f>COUNTIFS(Processed_Data_Prices!S:S, "1", Processed_Data_Prices!$E:$E, $B12, Processed_Data_Prices!$G:$G, $C12)</f>
        <v>0</v>
      </c>
      <c r="F12" s="1">
        <f>COUNTIFS(Processed_Data_Prices!T:T, "1", Processed_Data_Prices!$E:$E, $B12, Processed_Data_Prices!$G:$G, $C12)</f>
        <v>0</v>
      </c>
      <c r="G12" s="1">
        <f>COUNTIFS(Processed_Data_Prices!U:U, "1", Processed_Data_Prices!$E:$E, $B12, Processed_Data_Prices!$G:$G, $C12)</f>
        <v>0</v>
      </c>
      <c r="H12" s="1">
        <f>COUNTIFS(Processed_Data_Prices!V:V, "1", Processed_Data_Prices!$E:$E, $B12, Processed_Data_Prices!$G:$G, $C12)</f>
        <v>0</v>
      </c>
      <c r="I12" s="3"/>
      <c r="J12" s="3"/>
    </row>
    <row r="13" spans="1:10" x14ac:dyDescent="0.35">
      <c r="A13" s="65" t="s">
        <v>47</v>
      </c>
      <c r="B13" s="64" t="s">
        <v>1140</v>
      </c>
      <c r="C13" s="64" t="s">
        <v>18</v>
      </c>
      <c r="D13" s="1">
        <f>COUNTIFS(Processed_Data_Prices!R:R, "1", Processed_Data_Prices!$E:$E, $B13, Processed_Data_Prices!$G:$G, $C13)</f>
        <v>0</v>
      </c>
      <c r="E13" s="1">
        <f>COUNTIFS(Processed_Data_Prices!S:S, "1", Processed_Data_Prices!$E:$E, $B13, Processed_Data_Prices!$G:$G, $C13)</f>
        <v>0</v>
      </c>
      <c r="F13" s="1">
        <f>COUNTIFS(Processed_Data_Prices!T:T, "1", Processed_Data_Prices!$E:$E, $B13, Processed_Data_Prices!$G:$G, $C13)</f>
        <v>0</v>
      </c>
      <c r="G13" s="1">
        <f>COUNTIFS(Processed_Data_Prices!U:U, "1", Processed_Data_Prices!$E:$E, $B13, Processed_Data_Prices!$G:$G, $C13)</f>
        <v>0</v>
      </c>
      <c r="H13" s="1">
        <f>COUNTIFS(Processed_Data_Prices!V:V, "1", Processed_Data_Prices!$E:$E, $B13, Processed_Data_Prices!$G:$G, $C13)</f>
        <v>0</v>
      </c>
      <c r="I13" s="3"/>
      <c r="J13" s="3"/>
    </row>
    <row r="14" spans="1:10" x14ac:dyDescent="0.35">
      <c r="A14" s="65" t="s">
        <v>19</v>
      </c>
      <c r="B14" s="64" t="s">
        <v>29</v>
      </c>
      <c r="C14" s="64" t="s">
        <v>15</v>
      </c>
      <c r="D14" s="1">
        <f>COUNTIFS(Processed_Data_Prices!R:R, "1", Processed_Data_Prices!$E:$E, $B14, Processed_Data_Prices!$G:$G, $C14)</f>
        <v>0</v>
      </c>
      <c r="E14" s="1">
        <f>COUNTIFS(Processed_Data_Prices!S:S, "1", Processed_Data_Prices!$E:$E, $B14, Processed_Data_Prices!$G:$G, $C14)</f>
        <v>0</v>
      </c>
      <c r="F14" s="1">
        <f>COUNTIFS(Processed_Data_Prices!T:T, "1", Processed_Data_Prices!$E:$E, $B14, Processed_Data_Prices!$G:$G, $C14)</f>
        <v>0</v>
      </c>
      <c r="G14" s="1">
        <f>COUNTIFS(Processed_Data_Prices!U:U, "1", Processed_Data_Prices!$E:$E, $B14, Processed_Data_Prices!$G:$G, $C14)</f>
        <v>0</v>
      </c>
      <c r="H14" s="1">
        <f>COUNTIFS(Processed_Data_Prices!V:V, "1", Processed_Data_Prices!$E:$E, $B14, Processed_Data_Prices!$G:$G, $C14)</f>
        <v>0</v>
      </c>
      <c r="I14" s="3"/>
      <c r="J14" s="3"/>
    </row>
    <row r="15" spans="1:10" x14ac:dyDescent="0.35">
      <c r="A15" s="65" t="s">
        <v>19</v>
      </c>
      <c r="B15" s="64" t="s">
        <v>28</v>
      </c>
      <c r="C15" s="64" t="s">
        <v>18</v>
      </c>
      <c r="D15" s="1">
        <f>COUNTIFS(Processed_Data_Prices!R:R, "1", Processed_Data_Prices!$E:$E, $B15, Processed_Data_Prices!$G:$G, $C15)</f>
        <v>0</v>
      </c>
      <c r="E15" s="1">
        <f>COUNTIFS(Processed_Data_Prices!S:S, "1", Processed_Data_Prices!$E:$E, $B15, Processed_Data_Prices!$G:$G, $C15)</f>
        <v>0</v>
      </c>
      <c r="F15" s="1">
        <f>COUNTIFS(Processed_Data_Prices!T:T, "1", Processed_Data_Prices!$E:$E, $B15, Processed_Data_Prices!$G:$G, $C15)</f>
        <v>0</v>
      </c>
      <c r="G15" s="1">
        <f>COUNTIFS(Processed_Data_Prices!U:U, "1", Processed_Data_Prices!$E:$E, $B15, Processed_Data_Prices!$G:$G, $C15)</f>
        <v>0</v>
      </c>
      <c r="H15" s="1">
        <f>COUNTIFS(Processed_Data_Prices!V:V, "1", Processed_Data_Prices!$E:$E, $B15, Processed_Data_Prices!$G:$G, $C15)</f>
        <v>0</v>
      </c>
      <c r="I15" s="3"/>
      <c r="J15" s="3"/>
    </row>
    <row r="16" spans="1:10" x14ac:dyDescent="0.35">
      <c r="A16" s="1"/>
      <c r="B16" s="1"/>
      <c r="C16" s="1"/>
      <c r="D16" s="1"/>
      <c r="E16" s="3"/>
      <c r="F16" s="3"/>
      <c r="G16" s="3"/>
      <c r="H16" s="3"/>
      <c r="I16" s="3"/>
      <c r="J16" s="3"/>
    </row>
    <row r="18" spans="1:10" x14ac:dyDescent="0.35">
      <c r="A18" s="2" t="s">
        <v>131</v>
      </c>
    </row>
    <row r="19" spans="1:10" x14ac:dyDescent="0.35">
      <c r="A19" s="7" t="s">
        <v>130</v>
      </c>
    </row>
    <row r="20" spans="1:10" x14ac:dyDescent="0.35">
      <c r="A20" s="7"/>
    </row>
    <row r="21" spans="1:10" ht="53.5" customHeight="1" x14ac:dyDescent="0.35">
      <c r="A21" s="74" t="s">
        <v>51</v>
      </c>
      <c r="B21" s="74" t="s">
        <v>994</v>
      </c>
      <c r="C21" s="69" t="s">
        <v>2665</v>
      </c>
      <c r="D21" s="69" t="s">
        <v>66</v>
      </c>
      <c r="E21" s="69" t="s">
        <v>3380</v>
      </c>
      <c r="F21" s="69" t="s">
        <v>3381</v>
      </c>
      <c r="G21" s="69" t="s">
        <v>66</v>
      </c>
      <c r="H21" s="81" t="s">
        <v>3382</v>
      </c>
      <c r="I21" s="77" t="s">
        <v>3379</v>
      </c>
    </row>
    <row r="22" spans="1:10" ht="14" customHeight="1" x14ac:dyDescent="0.35">
      <c r="A22" s="64" t="s">
        <v>23</v>
      </c>
      <c r="B22" s="1">
        <f>COUNTIFS(Processed_Data_Prices!X:X, "1", Processed_Data_Prices!$E:$E, $A22)</f>
        <v>0</v>
      </c>
      <c r="C22" s="1">
        <f>COUNTIFS(Processed_Data_Prices!Y:Y, "1", Processed_Data_Prices!$E:$E, $A22)</f>
        <v>0</v>
      </c>
      <c r="D22" s="1">
        <f>COUNTIFS(Processed_Data_Prices!Z:Z, "1", Processed_Data_Prices!$E:$E, $A22)</f>
        <v>0</v>
      </c>
      <c r="E22" s="1">
        <f>COUNTIFS(Processed_Data_Prices!AA:AA, "1", Processed_Data_Prices!$E:$E, $A22)</f>
        <v>0</v>
      </c>
      <c r="F22" s="1">
        <f>COUNTIFS(Processed_Data_Prices!AB:AB, "1", Processed_Data_Prices!$E:$E, $A22)</f>
        <v>1</v>
      </c>
      <c r="G22" s="1">
        <f>COUNTIFS(Processed_Data_Prices!AC:AC, "1", Processed_Data_Prices!$E:$E, $A22)</f>
        <v>0</v>
      </c>
      <c r="H22" s="1">
        <f>COUNTIFS(Processed_Data_Prices!Q:Q, "&gt;&lt;", Processed_Data_Prices!$E:$E, $A22)</f>
        <v>1</v>
      </c>
      <c r="I22" s="1" t="str">
        <f t="shared" ref="I22:I31" si="0">(IF(D6&gt;0,"Eau en bidon "&amp;"("&amp;D6&amp;") ",""))&amp;(IF(E6&gt;0,"Camion d'eau"&amp;"("&amp;E6&amp;") ",""))&amp;(IF(F6&gt;0,"Savon "&amp;"("&amp;F6&amp;") ",""))&amp;(IF(G6&gt;0,"Eau de javel "&amp;"("&amp;G6&amp;")"))</f>
        <v>Eau de javel (1)</v>
      </c>
      <c r="J22" s="1"/>
    </row>
    <row r="23" spans="1:10" hidden="1" x14ac:dyDescent="0.35">
      <c r="A23" s="64" t="s">
        <v>25</v>
      </c>
      <c r="B23" s="1">
        <f>COUNTIFS(Processed_Data_Prices!X:X, "1", Processed_Data_Prices!$E:$E, $A23)</f>
        <v>0</v>
      </c>
      <c r="C23" s="1">
        <f>COUNTIFS(Processed_Data_Prices!Y:Y, "1", Processed_Data_Prices!$E:$E, $A23)</f>
        <v>0</v>
      </c>
      <c r="D23" s="1">
        <f>COUNTIFS(Processed_Data_Prices!Z:Z, "1", Processed_Data_Prices!$E:$E, $A23)</f>
        <v>0</v>
      </c>
      <c r="E23" s="1">
        <f>COUNTIFS(Processed_Data_Prices!AA:AA, "1", Processed_Data_Prices!$E:$E, $A23)</f>
        <v>0</v>
      </c>
      <c r="F23" s="1">
        <f>COUNTIFS(Processed_Data_Prices!AB:AB, "1", Processed_Data_Prices!$E:$E, $A23)</f>
        <v>0</v>
      </c>
      <c r="G23" s="1">
        <f>COUNTIFS(Processed_Data_Prices!AC:AC, "1", Processed_Data_Prices!$E:$E, $A23)</f>
        <v>0</v>
      </c>
      <c r="H23" s="1">
        <f>COUNTIFS(Processed_Data_Prices!Q:Q, "&gt;&lt;", Processed_Data_Prices!$E:$E, $A23)</f>
        <v>0</v>
      </c>
      <c r="I23" s="1" t="str">
        <f t="shared" si="0"/>
        <v>FALSE</v>
      </c>
      <c r="J23" s="1"/>
    </row>
    <row r="24" spans="1:10" hidden="1" x14ac:dyDescent="0.35">
      <c r="A24" s="64" t="s">
        <v>30</v>
      </c>
      <c r="B24" s="1">
        <f>COUNTIFS(Processed_Data_Prices!X:X, "1", Processed_Data_Prices!$E:$E, $A24)</f>
        <v>0</v>
      </c>
      <c r="C24" s="1">
        <f>COUNTIFS(Processed_Data_Prices!Y:Y, "1", Processed_Data_Prices!$E:$E, $A24)</f>
        <v>0</v>
      </c>
      <c r="D24" s="1">
        <f>COUNTIFS(Processed_Data_Prices!Z:Z, "1", Processed_Data_Prices!$E:$E, $A24)</f>
        <v>0</v>
      </c>
      <c r="E24" s="1">
        <f>COUNTIFS(Processed_Data_Prices!AA:AA, "1", Processed_Data_Prices!$E:$E, $A24)</f>
        <v>0</v>
      </c>
      <c r="F24" s="1">
        <f>COUNTIFS(Processed_Data_Prices!AB:AB, "1", Processed_Data_Prices!$E:$E, $A24)</f>
        <v>0</v>
      </c>
      <c r="G24" s="1">
        <f>COUNTIFS(Processed_Data_Prices!AC:AC, "1", Processed_Data_Prices!$E:$E, $A24)</f>
        <v>0</v>
      </c>
      <c r="H24" s="1">
        <f>COUNTIFS(Processed_Data_Prices!Q:Q, "&gt;&lt;", Processed_Data_Prices!$E:$E, $A24)</f>
        <v>0</v>
      </c>
      <c r="I24" s="1" t="str">
        <f t="shared" si="0"/>
        <v>FALSE</v>
      </c>
      <c r="J24" s="1"/>
    </row>
    <row r="25" spans="1:10" hidden="1" x14ac:dyDescent="0.35">
      <c r="A25" s="64" t="s">
        <v>31</v>
      </c>
      <c r="B25" s="1">
        <f>COUNTIFS(Processed_Data_Prices!X:X, "1", Processed_Data_Prices!$E:$E, $A25)</f>
        <v>0</v>
      </c>
      <c r="C25" s="1">
        <f>COUNTIFS(Processed_Data_Prices!Y:Y, "1", Processed_Data_Prices!$E:$E, $A25)</f>
        <v>0</v>
      </c>
      <c r="D25" s="1">
        <f>COUNTIFS(Processed_Data_Prices!Z:Z, "1", Processed_Data_Prices!$E:$E, $A25)</f>
        <v>0</v>
      </c>
      <c r="E25" s="1">
        <f>COUNTIFS(Processed_Data_Prices!AA:AA, "1", Processed_Data_Prices!$E:$E, $A25)</f>
        <v>0</v>
      </c>
      <c r="F25" s="1">
        <f>COUNTIFS(Processed_Data_Prices!AB:AB, "1", Processed_Data_Prices!$E:$E, $A25)</f>
        <v>0</v>
      </c>
      <c r="G25" s="1">
        <f>COUNTIFS(Processed_Data_Prices!AC:AC, "1", Processed_Data_Prices!$E:$E, $A25)</f>
        <v>0</v>
      </c>
      <c r="H25" s="1">
        <f>COUNTIFS(Processed_Data_Prices!Q:Q, "&gt;&lt;", Processed_Data_Prices!$E:$E, $A25)</f>
        <v>0</v>
      </c>
      <c r="I25" s="1" t="str">
        <f t="shared" si="0"/>
        <v>FALSE</v>
      </c>
      <c r="J25" s="1"/>
    </row>
    <row r="26" spans="1:10" ht="14.5" customHeight="1" x14ac:dyDescent="0.35">
      <c r="A26" s="1" t="s">
        <v>690</v>
      </c>
      <c r="B26" s="1">
        <f>COUNTIFS(Processed_Data_Prices!X:X, "1", Processed_Data_Prices!$E:$E, $A26)</f>
        <v>6</v>
      </c>
      <c r="C26" s="1">
        <f>COUNTIFS(Processed_Data_Prices!Y:Y, "1", Processed_Data_Prices!$E:$E, $A26)</f>
        <v>1</v>
      </c>
      <c r="D26" s="1">
        <f>COUNTIFS(Processed_Data_Prices!Z:Z, "1", Processed_Data_Prices!$E:$E, $A26)</f>
        <v>0</v>
      </c>
      <c r="E26" s="1">
        <f>COUNTIFS(Processed_Data_Prices!AA:AA, "1", Processed_Data_Prices!$E:$E, $A26)</f>
        <v>0</v>
      </c>
      <c r="F26" s="1">
        <f>COUNTIFS(Processed_Data_Prices!AB:AB, "1", Processed_Data_Prices!$E:$E, $A26)</f>
        <v>1</v>
      </c>
      <c r="G26" s="1">
        <f>COUNTIFS(Processed_Data_Prices!AC:AC, "1", Processed_Data_Prices!$E:$E, $A26)</f>
        <v>0</v>
      </c>
      <c r="H26" s="1">
        <f>COUNTIFS(Processed_Data_Prices!Q:Q, "&gt;&lt;", Processed_Data_Prices!$E:$E, $A26)</f>
        <v>6</v>
      </c>
      <c r="I26" s="1" t="str">
        <f t="shared" si="0"/>
        <v>Eau en bidon (1) Savon (4) Eau de javel (1)</v>
      </c>
      <c r="J26" s="1"/>
    </row>
    <row r="27" spans="1:10" ht="1" hidden="1" customHeight="1" x14ac:dyDescent="0.35">
      <c r="A27" s="64" t="s">
        <v>1118</v>
      </c>
      <c r="B27" s="1">
        <f>COUNTIFS(Processed_Data_Prices!X:X, "1", Processed_Data_Prices!$E:$E, $A27)</f>
        <v>0</v>
      </c>
      <c r="C27" s="1">
        <f>COUNTIFS(Processed_Data_Prices!Y:Y, "1", Processed_Data_Prices!$E:$E, $A27)</f>
        <v>0</v>
      </c>
      <c r="D27" s="1">
        <f>COUNTIFS(Processed_Data_Prices!Z:Z, "1", Processed_Data_Prices!$E:$E, $A27)</f>
        <v>0</v>
      </c>
      <c r="E27" s="1">
        <f>COUNTIFS(Processed_Data_Prices!AA:AA, "1", Processed_Data_Prices!$E:$E, $A27)</f>
        <v>0</v>
      </c>
      <c r="F27" s="1">
        <f>COUNTIFS(Processed_Data_Prices!AB:AB, "1", Processed_Data_Prices!$E:$E, $A27)</f>
        <v>0</v>
      </c>
      <c r="G27" s="1">
        <f>COUNTIFS(Processed_Data_Prices!AC:AC, "1", Processed_Data_Prices!$E:$E, $A27)</f>
        <v>0</v>
      </c>
      <c r="H27" s="1">
        <f>COUNTIFS(Processed_Data_Prices!Q:Q, "&gt;&lt;", Processed_Data_Prices!$E:$E, $A27)</f>
        <v>0</v>
      </c>
      <c r="I27" s="1" t="str">
        <f t="shared" si="0"/>
        <v>FALSE</v>
      </c>
    </row>
    <row r="28" spans="1:10" hidden="1" x14ac:dyDescent="0.35">
      <c r="A28" s="64" t="s">
        <v>48</v>
      </c>
      <c r="B28" s="1">
        <f>COUNTIFS(Processed_Data_Prices!X:X, "1", Processed_Data_Prices!$E:$E, $A28)</f>
        <v>0</v>
      </c>
      <c r="C28" s="1">
        <f>COUNTIFS(Processed_Data_Prices!Y:Y, "1", Processed_Data_Prices!$E:$E, $A28)</f>
        <v>0</v>
      </c>
      <c r="D28" s="1">
        <f>COUNTIFS(Processed_Data_Prices!Z:Z, "1", Processed_Data_Prices!$E:$E, $A28)</f>
        <v>0</v>
      </c>
      <c r="E28" s="1">
        <f>COUNTIFS(Processed_Data_Prices!AA:AA, "1", Processed_Data_Prices!$E:$E, $A28)</f>
        <v>0</v>
      </c>
      <c r="F28" s="1">
        <f>COUNTIFS(Processed_Data_Prices!AB:AB, "1", Processed_Data_Prices!$E:$E, $A28)</f>
        <v>0</v>
      </c>
      <c r="G28" s="1">
        <f>COUNTIFS(Processed_Data_Prices!AC:AC, "1", Processed_Data_Prices!$E:$E, $A28)</f>
        <v>0</v>
      </c>
      <c r="H28" s="1">
        <f>COUNTIFS(Processed_Data_Prices!Q:Q, "&gt;&lt;", Processed_Data_Prices!$E:$E, $A28)</f>
        <v>0</v>
      </c>
      <c r="I28" s="1" t="str">
        <f t="shared" si="0"/>
        <v>FALSE</v>
      </c>
    </row>
    <row r="29" spans="1:10" hidden="1" x14ac:dyDescent="0.35">
      <c r="A29" s="64" t="s">
        <v>1140</v>
      </c>
      <c r="B29" s="1">
        <f>COUNTIFS(Processed_Data_Prices!X:X, "1", Processed_Data_Prices!$E:$E, $A29)</f>
        <v>0</v>
      </c>
      <c r="C29" s="1">
        <f>COUNTIFS(Processed_Data_Prices!Y:Y, "1", Processed_Data_Prices!$E:$E, $A29)</f>
        <v>0</v>
      </c>
      <c r="D29" s="1">
        <f>COUNTIFS(Processed_Data_Prices!Z:Z, "1", Processed_Data_Prices!$E:$E, $A29)</f>
        <v>0</v>
      </c>
      <c r="E29" s="1">
        <f>COUNTIFS(Processed_Data_Prices!AA:AA, "1", Processed_Data_Prices!$E:$E, $A29)</f>
        <v>0</v>
      </c>
      <c r="F29" s="1">
        <f>COUNTIFS(Processed_Data_Prices!AB:AB, "1", Processed_Data_Prices!$E:$E, $A29)</f>
        <v>0</v>
      </c>
      <c r="G29" s="1">
        <f>COUNTIFS(Processed_Data_Prices!AC:AC, "1", Processed_Data_Prices!$E:$E, $A29)</f>
        <v>0</v>
      </c>
      <c r="H29" s="1">
        <f>COUNTIFS(Processed_Data_Prices!Q:Q, "&gt;&lt;", Processed_Data_Prices!$E:$E, $A29)</f>
        <v>0</v>
      </c>
      <c r="I29" s="1" t="str">
        <f t="shared" si="0"/>
        <v>FALSE</v>
      </c>
    </row>
    <row r="30" spans="1:10" hidden="1" x14ac:dyDescent="0.35">
      <c r="A30" s="64" t="s">
        <v>29</v>
      </c>
      <c r="B30" s="1">
        <f>COUNTIFS(Processed_Data_Prices!X:X, "1", Processed_Data_Prices!$E:$E, $A30)</f>
        <v>0</v>
      </c>
      <c r="C30" s="1">
        <f>COUNTIFS(Processed_Data_Prices!Y:Y, "1", Processed_Data_Prices!$E:$E, $A30)</f>
        <v>0</v>
      </c>
      <c r="D30" s="1">
        <f>COUNTIFS(Processed_Data_Prices!Z:Z, "1", Processed_Data_Prices!$E:$E, $A30)</f>
        <v>0</v>
      </c>
      <c r="E30" s="1">
        <f>COUNTIFS(Processed_Data_Prices!AA:AA, "1", Processed_Data_Prices!$E:$E, $A30)</f>
        <v>0</v>
      </c>
      <c r="F30" s="1">
        <f>COUNTIFS(Processed_Data_Prices!AB:AB, "1", Processed_Data_Prices!$E:$E, $A30)</f>
        <v>0</v>
      </c>
      <c r="G30" s="1">
        <f>COUNTIFS(Processed_Data_Prices!AC:AC, "1", Processed_Data_Prices!$E:$E, $A30)</f>
        <v>0</v>
      </c>
      <c r="H30" s="1">
        <f>COUNTIFS(Processed_Data_Prices!Q:Q, "&gt;&lt;", Processed_Data_Prices!$E:$E, $A30)</f>
        <v>0</v>
      </c>
      <c r="I30" s="1" t="str">
        <f t="shared" si="0"/>
        <v>FALSE</v>
      </c>
    </row>
    <row r="31" spans="1:10" hidden="1" x14ac:dyDescent="0.35">
      <c r="A31" s="84" t="s">
        <v>28</v>
      </c>
      <c r="B31" s="1">
        <f>COUNTIFS(Processed_Data_Prices!X:X, "1", Processed_Data_Prices!$E:$E, $A31)</f>
        <v>0</v>
      </c>
      <c r="C31" s="1">
        <f>COUNTIFS(Processed_Data_Prices!Y:Y, "1", Processed_Data_Prices!$E:$E, $A31)</f>
        <v>0</v>
      </c>
      <c r="D31" s="1">
        <f>COUNTIFS(Processed_Data_Prices!Z:Z, "1", Processed_Data_Prices!$E:$E, $A31)</f>
        <v>0</v>
      </c>
      <c r="E31" s="1">
        <f>COUNTIFS(Processed_Data_Prices!AA:AA, "1", Processed_Data_Prices!$E:$E, $A31)</f>
        <v>0</v>
      </c>
      <c r="F31" s="1">
        <f>COUNTIFS(Processed_Data_Prices!AB:AB, "1", Processed_Data_Prices!$E:$E, $A31)</f>
        <v>0</v>
      </c>
      <c r="G31" s="1">
        <f>COUNTIFS(Processed_Data_Prices!AC:AC, "1", Processed_Data_Prices!$E:$E, $A31)</f>
        <v>0</v>
      </c>
      <c r="H31" s="1">
        <f>COUNTIFS(Processed_Data_Prices!Q:Q, "&gt;&lt;", Processed_Data_Prices!$E:$E, $A31)</f>
        <v>0</v>
      </c>
      <c r="I31" s="1" t="str">
        <f t="shared" si="0"/>
        <v>FALSE</v>
      </c>
    </row>
    <row r="32" spans="1:10" x14ac:dyDescent="0.35">
      <c r="A32" s="85" t="s">
        <v>59</v>
      </c>
      <c r="B32" s="86">
        <f>SUM(B22:B31)</f>
        <v>6</v>
      </c>
      <c r="C32" s="86">
        <f t="shared" ref="C32:H32" si="1">SUM(C22:C31)</f>
        <v>1</v>
      </c>
      <c r="D32" s="86">
        <f t="shared" si="1"/>
        <v>0</v>
      </c>
      <c r="E32" s="86">
        <f t="shared" si="1"/>
        <v>0</v>
      </c>
      <c r="F32" s="86">
        <f t="shared" si="1"/>
        <v>2</v>
      </c>
      <c r="G32" s="86">
        <f t="shared" si="1"/>
        <v>0</v>
      </c>
      <c r="H32" s="86">
        <f t="shared" si="1"/>
        <v>7</v>
      </c>
      <c r="I32" s="87"/>
    </row>
    <row r="33" spans="1:9" ht="65" customHeight="1" x14ac:dyDescent="0.35">
      <c r="A33" s="88" t="s">
        <v>3383</v>
      </c>
      <c r="B33" s="109">
        <f t="shared" ref="B33:G33" si="2">B32/$H$32</f>
        <v>0.8571428571428571</v>
      </c>
      <c r="C33" s="109">
        <f t="shared" si="2"/>
        <v>0.14285714285714285</v>
      </c>
      <c r="D33" s="109">
        <f t="shared" si="2"/>
        <v>0</v>
      </c>
      <c r="E33" s="109">
        <f t="shared" si="2"/>
        <v>0</v>
      </c>
      <c r="F33" s="109">
        <f t="shared" si="2"/>
        <v>0.2857142857142857</v>
      </c>
      <c r="G33" s="109">
        <f t="shared" si="2"/>
        <v>0</v>
      </c>
      <c r="H33" s="109"/>
      <c r="I33" s="89" t="str">
        <f>"Eau en bidons ("&amp;(SUM(D6:D15))&amp;") "&amp;"Camion d'eau ("&amp;(SUM(E6:E15))&amp;") " &amp;"Savon ("&amp;(SUM(F6:F15))&amp;") " &amp;"Eau de javel ("&amp;(SUM(G6:G15))&amp;") " &amp;"Camion d'eau ("&amp;(SUM(H6:H15))&amp;") "</f>
        <v xml:space="preserve">Eau en bidons (1) Camion d'eau (0) Savon (4) Eau de javel (2) Camion d'eau (0) </v>
      </c>
    </row>
    <row r="34" spans="1:9" x14ac:dyDescent="0.35">
      <c r="A34" s="27"/>
      <c r="B34" s="27"/>
      <c r="C34" s="27"/>
      <c r="D34" s="29"/>
      <c r="E34" s="78"/>
      <c r="F34" s="83"/>
      <c r="G34" s="83"/>
    </row>
    <row r="35" spans="1:9" x14ac:dyDescent="0.35">
      <c r="A35" s="27"/>
      <c r="B35" s="27"/>
      <c r="C35" s="27"/>
      <c r="D35" s="27"/>
      <c r="E35" s="29"/>
      <c r="F35" s="79"/>
      <c r="G35" s="80"/>
    </row>
    <row r="36" spans="1:9" x14ac:dyDescent="0.35">
      <c r="A36" s="76"/>
      <c r="B36" s="27"/>
      <c r="C36" s="29"/>
      <c r="D36" s="29"/>
      <c r="E36" s="29"/>
      <c r="F36" s="29"/>
      <c r="G36" s="29"/>
    </row>
    <row r="37" spans="1:9" x14ac:dyDescent="0.35">
      <c r="A37" s="29"/>
      <c r="B37" s="29"/>
      <c r="C37" s="29"/>
      <c r="D37" s="29"/>
      <c r="E37" s="29"/>
      <c r="F37" s="29"/>
      <c r="G37" s="29"/>
    </row>
  </sheetData>
  <conditionalFormatting sqref="D6:H15">
    <cfRule type="dataBar" priority="2">
      <dataBar>
        <cfvo type="num" val="0"/>
        <cfvo type="max"/>
        <color rgb="FFEE5859"/>
      </dataBar>
      <extLst>
        <ext xmlns:x14="http://schemas.microsoft.com/office/spreadsheetml/2009/9/main" uri="{B025F937-C7B1-47D3-B67F-A62EFF666E3E}">
          <x14:id>{B08BAFF8-157B-4950-8F34-604A956A1B0C}</x14:id>
        </ext>
      </extLst>
    </cfRule>
  </conditionalFormatting>
  <conditionalFormatting sqref="E16:J16 I6:J15">
    <cfRule type="dataBar" priority="8">
      <dataBar>
        <cfvo type="min"/>
        <cfvo type="max"/>
        <color rgb="FFEE5859"/>
      </dataBar>
      <extLst>
        <ext xmlns:x14="http://schemas.microsoft.com/office/spreadsheetml/2009/9/main" uri="{B025F937-C7B1-47D3-B67F-A62EFF666E3E}">
          <x14:id>{74A6EA09-55B6-C644-9D70-5E6D7AFF61BC}</x14:id>
        </ext>
      </extLst>
    </cfRule>
    <cfRule type="dataBar" priority="9">
      <dataBar>
        <cfvo type="min"/>
        <cfvo type="max"/>
        <color rgb="FF638EC6"/>
      </dataBar>
      <extLst>
        <ext xmlns:x14="http://schemas.microsoft.com/office/spreadsheetml/2009/9/main" uri="{B025F937-C7B1-47D3-B67F-A62EFF666E3E}">
          <x14:id>{5085F542-9EE2-9947-B0C1-CF32CA96D3A6}</x14:id>
        </ext>
      </extLst>
    </cfRule>
    <cfRule type="dataBar" priority="10">
      <dataBar>
        <cfvo type="min"/>
        <cfvo type="max"/>
        <color rgb="FFFF555A"/>
      </dataBar>
      <extLst>
        <ext xmlns:x14="http://schemas.microsoft.com/office/spreadsheetml/2009/9/main" uri="{B025F937-C7B1-47D3-B67F-A62EFF666E3E}">
          <x14:id>{D47E2F48-8424-904D-87B2-57572FDD146F}</x14:id>
        </ext>
      </extLst>
    </cfRule>
  </conditionalFormatting>
  <conditionalFormatting sqref="B33:H33">
    <cfRule type="dataBar" priority="1">
      <dataBar>
        <cfvo type="num" val="0"/>
        <cfvo type="max"/>
        <color rgb="FFEE5859"/>
      </dataBar>
      <extLst>
        <ext xmlns:x14="http://schemas.microsoft.com/office/spreadsheetml/2009/9/main" uri="{B025F937-C7B1-47D3-B67F-A62EFF666E3E}">
          <x14:id>{13516E58-250A-4207-B33B-B6C49B12912D}</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B08BAFF8-157B-4950-8F34-604A956A1B0C}">
            <x14:dataBar minLength="0" maxLength="100">
              <x14:cfvo type="num">
                <xm:f>0</xm:f>
              </x14:cfvo>
              <x14:cfvo type="autoMax"/>
              <x14:negativeFillColor rgb="FFFF0000"/>
              <x14:axisColor rgb="FF000000"/>
            </x14:dataBar>
          </x14:cfRule>
          <xm:sqref>D6:H15</xm:sqref>
        </x14:conditionalFormatting>
        <x14:conditionalFormatting xmlns:xm="http://schemas.microsoft.com/office/excel/2006/main">
          <x14:cfRule type="dataBar" id="{74A6EA09-55B6-C644-9D70-5E6D7AFF61BC}">
            <x14:dataBar minLength="0" maxLength="100" direction="rightToLeft">
              <x14:cfvo type="autoMin"/>
              <x14:cfvo type="autoMax"/>
              <x14:negativeFillColor rgb="FF00B050"/>
              <x14:axisColor rgb="FF000000"/>
            </x14:dataBar>
          </x14:cfRule>
          <x14:cfRule type="dataBar" id="{5085F542-9EE2-9947-B0C1-CF32CA96D3A6}">
            <x14:dataBar minLength="0" maxLength="100" gradient="0" direction="leftToRight">
              <x14:cfvo type="autoMin"/>
              <x14:cfvo type="autoMax"/>
              <x14:negativeFillColor rgb="FFFF0000"/>
              <x14:axisColor rgb="FF000000"/>
            </x14:dataBar>
          </x14:cfRule>
          <x14:cfRule type="dataBar" id="{D47E2F48-8424-904D-87B2-57572FDD146F}">
            <x14:dataBar minLength="0" maxLength="100" gradient="0">
              <x14:cfvo type="autoMin"/>
              <x14:cfvo type="autoMax"/>
              <x14:negativeFillColor rgb="FFFF0000"/>
              <x14:axisColor rgb="FF000000"/>
            </x14:dataBar>
          </x14:cfRule>
          <xm:sqref>E16:J16 I6:J15</xm:sqref>
        </x14:conditionalFormatting>
        <x14:conditionalFormatting xmlns:xm="http://schemas.microsoft.com/office/excel/2006/main">
          <x14:cfRule type="dataBar" id="{13516E58-250A-4207-B33B-B6C49B12912D}">
            <x14:dataBar minLength="0" maxLength="100">
              <x14:cfvo type="num">
                <xm:f>0</xm:f>
              </x14:cfvo>
              <x14:cfvo type="autoMax"/>
              <x14:negativeFillColor rgb="FFFF0000"/>
              <x14:axisColor rgb="FF000000"/>
            </x14:dataBar>
          </x14:cfRule>
          <xm:sqref>B33:H33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
  <sheetViews>
    <sheetView zoomScale="79" workbookViewId="0">
      <selection activeCell="A2" sqref="A2"/>
    </sheetView>
  </sheetViews>
  <sheetFormatPr defaultRowHeight="14.5" x14ac:dyDescent="0.35"/>
  <cols>
    <col min="1" max="1" width="34.1796875" customWidth="1"/>
    <col min="2" max="2" width="17.54296875" customWidth="1"/>
    <col min="3" max="3" width="11.08984375" customWidth="1"/>
    <col min="4" max="4" width="11.6328125" customWidth="1"/>
    <col min="5" max="5" width="10.81640625" customWidth="1"/>
    <col min="6" max="6" width="11" customWidth="1"/>
    <col min="7" max="7" width="10.90625" customWidth="1"/>
    <col min="8" max="8" width="10.81640625" customWidth="1"/>
    <col min="9" max="9" width="11.36328125" customWidth="1"/>
    <col min="10" max="11" width="0.1796875" hidden="1" customWidth="1"/>
    <col min="12" max="12" width="5.54296875" customWidth="1"/>
    <col min="13" max="13" width="10.81640625" customWidth="1"/>
    <col min="14" max="14" width="6.54296875" customWidth="1"/>
    <col min="15" max="15" width="3.08984375" customWidth="1"/>
    <col min="16" max="18" width="5.54296875" customWidth="1"/>
    <col min="19" max="19" width="10.81640625" customWidth="1"/>
    <col min="20" max="23" width="6.54296875" customWidth="1"/>
    <col min="24" max="24" width="3.08984375" customWidth="1"/>
    <col min="25" max="28" width="5.54296875" customWidth="1"/>
    <col min="29" max="29" width="10.81640625" customWidth="1"/>
    <col min="30" max="34" width="6.54296875" customWidth="1"/>
    <col min="35" max="35" width="3.08984375" customWidth="1"/>
    <col min="36" max="40" width="5.54296875" customWidth="1"/>
    <col min="41" max="41" width="10.81640625" customWidth="1"/>
    <col min="42" max="42" width="6.54296875" customWidth="1"/>
    <col min="43" max="43" width="3.08984375" customWidth="1"/>
    <col min="44" max="49" width="5.54296875" customWidth="1"/>
    <col min="50" max="50" width="10.81640625" bestFit="1" customWidth="1"/>
  </cols>
  <sheetData>
    <row r="2" spans="1:11" x14ac:dyDescent="0.35">
      <c r="A2" s="2" t="s">
        <v>3386</v>
      </c>
    </row>
    <row r="3" spans="1:11" x14ac:dyDescent="0.35">
      <c r="A3" s="7" t="s">
        <v>3398</v>
      </c>
    </row>
    <row r="4" spans="1:11" x14ac:dyDescent="0.35">
      <c r="A4" s="63" t="s">
        <v>3387</v>
      </c>
      <c r="B4" s="63" t="s">
        <v>3384</v>
      </c>
      <c r="C4" s="63" t="s">
        <v>3385</v>
      </c>
    </row>
    <row r="5" spans="1:11" x14ac:dyDescent="0.35">
      <c r="A5" s="64" t="s">
        <v>13</v>
      </c>
      <c r="B5" s="64">
        <v>3</v>
      </c>
      <c r="C5" s="107">
        <v>2.6315789473684209E-2</v>
      </c>
    </row>
    <row r="6" spans="1:11" x14ac:dyDescent="0.35">
      <c r="A6" s="64" t="s">
        <v>1046</v>
      </c>
      <c r="B6" s="64">
        <v>63</v>
      </c>
      <c r="C6" s="107">
        <v>0.55263157894736847</v>
      </c>
    </row>
    <row r="7" spans="1:11" x14ac:dyDescent="0.35">
      <c r="A7" s="64" t="s">
        <v>1045</v>
      </c>
      <c r="B7" s="64">
        <v>48</v>
      </c>
      <c r="C7" s="107">
        <v>0.42105263157894735</v>
      </c>
    </row>
    <row r="8" spans="1:11" x14ac:dyDescent="0.35">
      <c r="A8" s="91" t="s">
        <v>3356</v>
      </c>
      <c r="B8" s="91">
        <v>114</v>
      </c>
      <c r="C8" s="92">
        <v>1</v>
      </c>
    </row>
    <row r="10" spans="1:11" x14ac:dyDescent="0.35">
      <c r="A10" s="2" t="s">
        <v>3386</v>
      </c>
    </row>
    <row r="11" spans="1:11" x14ac:dyDescent="0.35">
      <c r="A11" s="7" t="s">
        <v>3399</v>
      </c>
    </row>
    <row r="12" spans="1:11" ht="7" customHeight="1" x14ac:dyDescent="0.35">
      <c r="A12" s="102"/>
      <c r="B12" s="102"/>
      <c r="C12" s="102"/>
      <c r="D12" s="102" t="s">
        <v>3</v>
      </c>
      <c r="E12" s="102"/>
      <c r="F12" s="102"/>
      <c r="G12" s="102"/>
      <c r="H12" s="102"/>
      <c r="I12" s="102"/>
      <c r="J12" s="102"/>
      <c r="K12" s="102"/>
    </row>
    <row r="13" spans="1:11" ht="16.5" customHeight="1" x14ac:dyDescent="0.35">
      <c r="A13" s="103"/>
      <c r="B13" s="103"/>
      <c r="C13" s="103"/>
      <c r="D13" s="98" t="s">
        <v>3397</v>
      </c>
      <c r="E13" s="98"/>
      <c r="F13" s="99" t="s">
        <v>3391</v>
      </c>
      <c r="G13" s="99"/>
      <c r="H13" s="100" t="s">
        <v>3392</v>
      </c>
      <c r="I13" s="100"/>
      <c r="J13" s="104" t="s">
        <v>3393</v>
      </c>
      <c r="K13" s="104" t="s">
        <v>3395</v>
      </c>
    </row>
    <row r="14" spans="1:11" x14ac:dyDescent="0.35">
      <c r="A14" s="95" t="s">
        <v>3355</v>
      </c>
      <c r="B14" s="95" t="s">
        <v>3389</v>
      </c>
      <c r="C14" s="95" t="s">
        <v>3388</v>
      </c>
      <c r="D14" s="95" t="s">
        <v>3394</v>
      </c>
      <c r="E14" s="95" t="s">
        <v>3396</v>
      </c>
      <c r="F14" s="95" t="s">
        <v>3394</v>
      </c>
      <c r="G14" s="95" t="s">
        <v>3396</v>
      </c>
      <c r="H14" s="95" t="s">
        <v>3394</v>
      </c>
      <c r="I14" s="95" t="s">
        <v>3396</v>
      </c>
      <c r="J14" s="95"/>
      <c r="K14" s="95"/>
    </row>
    <row r="15" spans="1:11" x14ac:dyDescent="0.35">
      <c r="A15" s="105" t="s">
        <v>24</v>
      </c>
      <c r="B15" s="105" t="s">
        <v>25</v>
      </c>
      <c r="C15" s="105" t="s">
        <v>21</v>
      </c>
      <c r="D15" s="106"/>
      <c r="E15" s="107">
        <v>0</v>
      </c>
      <c r="F15" s="106">
        <v>8</v>
      </c>
      <c r="G15" s="107">
        <v>1</v>
      </c>
      <c r="H15" s="106"/>
      <c r="I15" s="107">
        <v>0</v>
      </c>
      <c r="J15" s="96">
        <v>8</v>
      </c>
      <c r="K15" s="97">
        <v>1</v>
      </c>
    </row>
    <row r="16" spans="1:11" x14ac:dyDescent="0.35">
      <c r="A16" s="105" t="s">
        <v>24</v>
      </c>
      <c r="B16" s="105" t="s">
        <v>30</v>
      </c>
      <c r="C16" s="105" t="s">
        <v>15</v>
      </c>
      <c r="D16" s="106"/>
      <c r="E16" s="107">
        <v>0</v>
      </c>
      <c r="F16" s="106">
        <v>15</v>
      </c>
      <c r="G16" s="107">
        <v>1</v>
      </c>
      <c r="H16" s="106"/>
      <c r="I16" s="107">
        <v>0</v>
      </c>
      <c r="J16" s="96">
        <v>15</v>
      </c>
      <c r="K16" s="97">
        <v>1</v>
      </c>
    </row>
    <row r="17" spans="1:11" x14ac:dyDescent="0.35">
      <c r="A17" s="105" t="s">
        <v>24</v>
      </c>
      <c r="B17" s="105" t="s">
        <v>31</v>
      </c>
      <c r="C17" s="105" t="s">
        <v>18</v>
      </c>
      <c r="D17" s="106"/>
      <c r="E17" s="107">
        <v>0</v>
      </c>
      <c r="F17" s="106">
        <v>6</v>
      </c>
      <c r="G17" s="107">
        <v>0.66666666666666663</v>
      </c>
      <c r="H17" s="106">
        <v>3</v>
      </c>
      <c r="I17" s="107">
        <v>0.33333333333333331</v>
      </c>
      <c r="J17" s="96">
        <v>9</v>
      </c>
      <c r="K17" s="97">
        <v>1</v>
      </c>
    </row>
    <row r="18" spans="1:11" x14ac:dyDescent="0.35">
      <c r="A18" s="105" t="s">
        <v>19</v>
      </c>
      <c r="B18" s="105" t="s">
        <v>29</v>
      </c>
      <c r="C18" s="105" t="s">
        <v>15</v>
      </c>
      <c r="D18" s="106"/>
      <c r="E18" s="107">
        <v>0</v>
      </c>
      <c r="F18" s="106">
        <v>6</v>
      </c>
      <c r="G18" s="107">
        <v>1</v>
      </c>
      <c r="H18" s="106"/>
      <c r="I18" s="107">
        <v>0</v>
      </c>
      <c r="J18" s="96">
        <v>6</v>
      </c>
      <c r="K18" s="97">
        <v>1</v>
      </c>
    </row>
    <row r="19" spans="1:11" x14ac:dyDescent="0.35">
      <c r="A19" s="105" t="s">
        <v>19</v>
      </c>
      <c r="B19" s="105" t="s">
        <v>28</v>
      </c>
      <c r="C19" s="105" t="s">
        <v>18</v>
      </c>
      <c r="D19" s="106"/>
      <c r="E19" s="107">
        <v>0</v>
      </c>
      <c r="F19" s="106">
        <v>6</v>
      </c>
      <c r="G19" s="107">
        <v>0.66666666666666663</v>
      </c>
      <c r="H19" s="106">
        <v>3</v>
      </c>
      <c r="I19" s="107">
        <v>0.33333333333333331</v>
      </c>
      <c r="J19" s="96">
        <v>9</v>
      </c>
      <c r="K19" s="97">
        <v>1</v>
      </c>
    </row>
    <row r="20" spans="1:11" x14ac:dyDescent="0.35">
      <c r="A20" s="105" t="s">
        <v>22</v>
      </c>
      <c r="B20" s="105" t="s">
        <v>23</v>
      </c>
      <c r="C20" s="105" t="s">
        <v>18</v>
      </c>
      <c r="D20" s="106"/>
      <c r="E20" s="107">
        <v>0</v>
      </c>
      <c r="F20" s="106">
        <v>7</v>
      </c>
      <c r="G20" s="107">
        <v>0.77777777777777779</v>
      </c>
      <c r="H20" s="106">
        <v>2</v>
      </c>
      <c r="I20" s="107">
        <v>0.22222222222222221</v>
      </c>
      <c r="J20" s="96">
        <v>9</v>
      </c>
      <c r="K20" s="97">
        <v>1</v>
      </c>
    </row>
    <row r="21" spans="1:11" x14ac:dyDescent="0.35">
      <c r="A21" s="105" t="s">
        <v>673</v>
      </c>
      <c r="B21" s="105" t="s">
        <v>690</v>
      </c>
      <c r="C21" s="105" t="s">
        <v>15</v>
      </c>
      <c r="D21" s="106"/>
      <c r="E21" s="107">
        <v>0</v>
      </c>
      <c r="F21" s="106"/>
      <c r="G21" s="107">
        <v>0</v>
      </c>
      <c r="H21" s="106">
        <v>20</v>
      </c>
      <c r="I21" s="107">
        <v>1</v>
      </c>
      <c r="J21" s="96">
        <v>20</v>
      </c>
      <c r="K21" s="97">
        <v>1</v>
      </c>
    </row>
    <row r="22" spans="1:11" x14ac:dyDescent="0.35">
      <c r="A22" s="105" t="s">
        <v>673</v>
      </c>
      <c r="B22" s="105" t="s">
        <v>1118</v>
      </c>
      <c r="C22" s="105" t="s">
        <v>21</v>
      </c>
      <c r="D22" s="106"/>
      <c r="E22" s="107">
        <v>0</v>
      </c>
      <c r="F22" s="106"/>
      <c r="G22" s="107">
        <v>0</v>
      </c>
      <c r="H22" s="106">
        <v>13</v>
      </c>
      <c r="I22" s="107">
        <v>1</v>
      </c>
      <c r="J22" s="96">
        <v>13</v>
      </c>
      <c r="K22" s="97">
        <v>1</v>
      </c>
    </row>
    <row r="23" spans="1:11" x14ac:dyDescent="0.35">
      <c r="A23" s="105" t="s">
        <v>47</v>
      </c>
      <c r="B23" s="105" t="s">
        <v>48</v>
      </c>
      <c r="C23" s="105" t="s">
        <v>15</v>
      </c>
      <c r="D23" s="106"/>
      <c r="E23" s="107">
        <v>0</v>
      </c>
      <c r="F23" s="106">
        <v>15</v>
      </c>
      <c r="G23" s="107">
        <v>0.7142857142857143</v>
      </c>
      <c r="H23" s="106">
        <v>6</v>
      </c>
      <c r="I23" s="107">
        <v>0.2857142857142857</v>
      </c>
      <c r="J23" s="96">
        <v>21</v>
      </c>
      <c r="K23" s="97">
        <v>1</v>
      </c>
    </row>
    <row r="24" spans="1:11" x14ac:dyDescent="0.35">
      <c r="A24" s="105" t="s">
        <v>47</v>
      </c>
      <c r="B24" s="105" t="s">
        <v>1140</v>
      </c>
      <c r="C24" s="105" t="s">
        <v>18</v>
      </c>
      <c r="D24" s="106">
        <v>3</v>
      </c>
      <c r="E24" s="107">
        <v>0.75</v>
      </c>
      <c r="F24" s="106"/>
      <c r="G24" s="107">
        <v>0</v>
      </c>
      <c r="H24" s="106">
        <v>1</v>
      </c>
      <c r="I24" s="107">
        <v>0.25</v>
      </c>
      <c r="J24" s="96">
        <v>4</v>
      </c>
      <c r="K24" s="97">
        <v>1</v>
      </c>
    </row>
    <row r="25" spans="1:11" x14ac:dyDescent="0.35">
      <c r="A25" s="4" t="s">
        <v>3356</v>
      </c>
      <c r="B25" s="4"/>
      <c r="C25" s="4"/>
      <c r="D25" s="93">
        <v>3</v>
      </c>
      <c r="E25" s="94">
        <v>2.6315789473684209E-2</v>
      </c>
      <c r="F25" s="93">
        <v>63</v>
      </c>
      <c r="G25" s="94">
        <v>0.55263157894736847</v>
      </c>
      <c r="H25" s="93">
        <v>48</v>
      </c>
      <c r="I25" s="94">
        <v>0.42105263157894735</v>
      </c>
      <c r="J25" s="93">
        <v>114</v>
      </c>
      <c r="K25" s="94">
        <v>1</v>
      </c>
    </row>
    <row r="27" spans="1:11" x14ac:dyDescent="0.35">
      <c r="A27" s="2" t="s">
        <v>3401</v>
      </c>
    </row>
    <row r="28" spans="1:11" x14ac:dyDescent="0.35">
      <c r="A28" s="7" t="s">
        <v>3424</v>
      </c>
    </row>
    <row r="30" spans="1:11" x14ac:dyDescent="0.35">
      <c r="A30" s="63" t="s">
        <v>3390</v>
      </c>
      <c r="B30" s="63"/>
      <c r="C30" s="63"/>
    </row>
    <row r="31" spans="1:11" x14ac:dyDescent="0.35">
      <c r="A31" s="64" t="s">
        <v>3402</v>
      </c>
      <c r="B31" s="64">
        <v>17</v>
      </c>
      <c r="C31" s="107">
        <f>GETPIVOTDATA("Eau en bidons",$A$30)/$B$7</f>
        <v>0.35416666666666669</v>
      </c>
    </row>
    <row r="32" spans="1:11" x14ac:dyDescent="0.35">
      <c r="A32" s="64" t="s">
        <v>3378</v>
      </c>
      <c r="B32" s="64">
        <v>0</v>
      </c>
      <c r="C32" s="107">
        <f>GETPIVOTDATA("Produit de traitement de l'eau",$A$30)/B7</f>
        <v>0</v>
      </c>
    </row>
    <row r="33" spans="1:3" x14ac:dyDescent="0.35">
      <c r="A33" s="64" t="s">
        <v>69</v>
      </c>
      <c r="B33" s="64">
        <v>18</v>
      </c>
      <c r="C33" s="107">
        <f>GETPIVOTDATA("Eau de javel",$A$30)/B7</f>
        <v>0.375</v>
      </c>
    </row>
    <row r="34" spans="1:3" x14ac:dyDescent="0.35">
      <c r="A34" s="64" t="s">
        <v>56</v>
      </c>
      <c r="B34" s="64">
        <v>42</v>
      </c>
      <c r="C34" s="107">
        <f>GETPIVOTDATA("Savon",$A$30)/B7</f>
        <v>0.875</v>
      </c>
    </row>
    <row r="36" spans="1:3" x14ac:dyDescent="0.35">
      <c r="A36" s="2" t="s">
        <v>3403</v>
      </c>
    </row>
    <row r="37" spans="1:3" x14ac:dyDescent="0.35">
      <c r="A37" s="7" t="s">
        <v>3411</v>
      </c>
    </row>
    <row r="38" spans="1:3" x14ac:dyDescent="0.35">
      <c r="A38" s="7"/>
    </row>
    <row r="39" spans="1:3" x14ac:dyDescent="0.35">
      <c r="A39" s="63" t="s">
        <v>3400</v>
      </c>
      <c r="B39" s="63"/>
      <c r="C39" s="63"/>
    </row>
    <row r="40" spans="1:3" x14ac:dyDescent="0.35">
      <c r="A40" s="64" t="s">
        <v>2665</v>
      </c>
      <c r="B40" s="64">
        <v>20</v>
      </c>
      <c r="C40" s="70">
        <f t="shared" ref="C40:C47" si="0">B40/$B$7</f>
        <v>0.41666666666666669</v>
      </c>
    </row>
    <row r="41" spans="1:3" x14ac:dyDescent="0.35">
      <c r="A41" s="64" t="s">
        <v>3406</v>
      </c>
      <c r="B41" s="64">
        <v>9</v>
      </c>
      <c r="C41" s="70">
        <f t="shared" si="0"/>
        <v>0.1875</v>
      </c>
    </row>
    <row r="42" spans="1:3" x14ac:dyDescent="0.35">
      <c r="A42" s="64" t="s">
        <v>3404</v>
      </c>
      <c r="B42" s="64">
        <v>5</v>
      </c>
      <c r="C42" s="70">
        <f t="shared" si="0"/>
        <v>0.10416666666666667</v>
      </c>
    </row>
    <row r="43" spans="1:3" x14ac:dyDescent="0.35">
      <c r="A43" s="64" t="s">
        <v>3405</v>
      </c>
      <c r="B43" s="64">
        <v>4</v>
      </c>
      <c r="C43" s="70">
        <f t="shared" si="0"/>
        <v>8.3333333333333329E-2</v>
      </c>
    </row>
    <row r="44" spans="1:3" x14ac:dyDescent="0.35">
      <c r="A44" s="64" t="s">
        <v>3409</v>
      </c>
      <c r="B44" s="64">
        <v>1</v>
      </c>
      <c r="C44" s="70">
        <f t="shared" si="0"/>
        <v>2.0833333333333332E-2</v>
      </c>
    </row>
    <row r="45" spans="1:3" x14ac:dyDescent="0.35">
      <c r="A45" s="64" t="s">
        <v>3408</v>
      </c>
      <c r="B45" s="64">
        <v>1</v>
      </c>
      <c r="C45" s="70">
        <f t="shared" si="0"/>
        <v>2.0833333333333332E-2</v>
      </c>
    </row>
    <row r="46" spans="1:3" x14ac:dyDescent="0.35">
      <c r="A46" s="64" t="s">
        <v>3407</v>
      </c>
      <c r="B46" s="64">
        <v>1</v>
      </c>
      <c r="C46" s="70">
        <f t="shared" si="0"/>
        <v>2.0833333333333332E-2</v>
      </c>
    </row>
    <row r="47" spans="1:3" x14ac:dyDescent="0.35">
      <c r="A47" s="64" t="s">
        <v>3410</v>
      </c>
      <c r="B47" s="64">
        <v>0</v>
      </c>
      <c r="C47" s="70">
        <f t="shared" si="0"/>
        <v>0</v>
      </c>
    </row>
  </sheetData>
  <sortState ref="A31:C34">
    <sortCondition descending="1" ref="C40:C47"/>
  </sortState>
  <conditionalFormatting pivot="1" sqref="I15:I24">
    <cfRule type="dataBar" priority="4">
      <dataBar>
        <cfvo type="percent" val="0"/>
        <cfvo type="max"/>
        <color rgb="FFFF7E79"/>
      </dataBar>
      <extLst>
        <ext xmlns:x14="http://schemas.microsoft.com/office/spreadsheetml/2009/9/main" uri="{B025F937-C7B1-47D3-B67F-A62EFF666E3E}">
          <x14:id>{5E66889B-6BDE-4B57-A34A-FBD5FB3BE723}</x14:id>
        </ext>
      </extLst>
    </cfRule>
  </conditionalFormatting>
  <conditionalFormatting sqref="C40:C47">
    <cfRule type="dataBar" priority="3">
      <dataBar>
        <cfvo type="min"/>
        <cfvo type="max"/>
        <color rgb="FFEE5859"/>
      </dataBar>
      <extLst>
        <ext xmlns:x14="http://schemas.microsoft.com/office/spreadsheetml/2009/9/main" uri="{B025F937-C7B1-47D3-B67F-A62EFF666E3E}">
          <x14:id>{85DFB0F3-8862-4798-9015-552171BF839D}</x14:id>
        </ext>
      </extLst>
    </cfRule>
  </conditionalFormatting>
  <conditionalFormatting sqref="C31:C34">
    <cfRule type="dataBar" priority="2">
      <dataBar>
        <cfvo type="percent" val="0"/>
        <cfvo type="max"/>
        <color rgb="FFFF7E79"/>
      </dataBar>
      <extLst>
        <ext xmlns:x14="http://schemas.microsoft.com/office/spreadsheetml/2009/9/main" uri="{B025F937-C7B1-47D3-B67F-A62EFF666E3E}">
          <x14:id>{018A8157-E563-4F2B-A68F-FAD00484B137}</x14:id>
        </ext>
      </extLst>
    </cfRule>
  </conditionalFormatting>
  <conditionalFormatting pivot="1" sqref="C5:C7">
    <cfRule type="dataBar" priority="1">
      <dataBar>
        <cfvo type="percent" val="0"/>
        <cfvo type="max"/>
        <color rgb="FFFF7E79"/>
      </dataBar>
      <extLst>
        <ext xmlns:x14="http://schemas.microsoft.com/office/spreadsheetml/2009/9/main" uri="{B025F937-C7B1-47D3-B67F-A62EFF666E3E}">
          <x14:id>{D6CA25CB-6C37-44E8-9A1B-BDD68C203561}</x14:id>
        </ext>
      </extLst>
    </cfRule>
  </conditionalFormatting>
  <pageMargins left="0.7" right="0.7" top="0.75" bottom="0.75" header="0.3" footer="0.3"/>
  <pageSetup orientation="portrait" r:id="rId4"/>
  <extLst>
    <ext xmlns:x14="http://schemas.microsoft.com/office/spreadsheetml/2009/9/main" uri="{78C0D931-6437-407d-A8EE-F0AAD7539E65}">
      <x14:conditionalFormattings>
        <x14:conditionalFormatting xmlns:xm="http://schemas.microsoft.com/office/excel/2006/main" pivot="1">
          <x14:cfRule type="dataBar" id="{5E66889B-6BDE-4B57-A34A-FBD5FB3BE723}">
            <x14:dataBar minLength="0" maxLength="100">
              <x14:cfvo type="percent">
                <xm:f>0</xm:f>
              </x14:cfvo>
              <x14:cfvo type="autoMax"/>
              <x14:negativeFillColor rgb="FFFF0000"/>
              <x14:axisColor rgb="FF000000"/>
            </x14:dataBar>
          </x14:cfRule>
          <xm:sqref>I15:I24</xm:sqref>
        </x14:conditionalFormatting>
        <x14:conditionalFormatting xmlns:xm="http://schemas.microsoft.com/office/excel/2006/main">
          <x14:cfRule type="dataBar" id="{85DFB0F3-8862-4798-9015-552171BF839D}">
            <x14:dataBar minLength="0" maxLength="100">
              <x14:cfvo type="autoMin"/>
              <x14:cfvo type="autoMax"/>
              <x14:negativeFillColor rgb="FFFF0000"/>
              <x14:axisColor rgb="FF000000"/>
            </x14:dataBar>
          </x14:cfRule>
          <xm:sqref>C40:C47</xm:sqref>
        </x14:conditionalFormatting>
        <x14:conditionalFormatting xmlns:xm="http://schemas.microsoft.com/office/excel/2006/main">
          <x14:cfRule type="dataBar" id="{018A8157-E563-4F2B-A68F-FAD00484B137}">
            <x14:dataBar minLength="0" maxLength="100">
              <x14:cfvo type="percent">
                <xm:f>0</xm:f>
              </x14:cfvo>
              <x14:cfvo type="autoMax"/>
              <x14:negativeFillColor rgb="FFFF0000"/>
              <x14:axisColor rgb="FF000000"/>
            </x14:dataBar>
          </x14:cfRule>
          <xm:sqref>C31:C34</xm:sqref>
        </x14:conditionalFormatting>
        <x14:conditionalFormatting xmlns:xm="http://schemas.microsoft.com/office/excel/2006/main" pivot="1">
          <x14:cfRule type="dataBar" id="{D6CA25CB-6C37-44E8-9A1B-BDD68C203561}">
            <x14:dataBar minLength="0" maxLength="100">
              <x14:cfvo type="percent">
                <xm:f>0</xm:f>
              </x14:cfvo>
              <x14:cfvo type="autoMax"/>
              <x14:negativeFillColor rgb="FFFF0000"/>
              <x14:axisColor rgb="FF000000"/>
            </x14:dataBar>
          </x14:cfRule>
          <xm:sqref>C5:C7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9"/>
  <sheetViews>
    <sheetView zoomScale="72" workbookViewId="0">
      <selection activeCell="A2" sqref="A2"/>
    </sheetView>
  </sheetViews>
  <sheetFormatPr defaultRowHeight="14.5" x14ac:dyDescent="0.35"/>
  <cols>
    <col min="1" max="1" width="37.453125" customWidth="1"/>
    <col min="2" max="3" width="22" customWidth="1"/>
    <col min="4" max="4" width="25" customWidth="1"/>
    <col min="5" max="5" width="23.90625" customWidth="1"/>
    <col min="6" max="6" width="16.81640625" customWidth="1"/>
    <col min="7" max="7" width="16.1796875" customWidth="1"/>
    <col min="8" max="8" width="13.6328125" customWidth="1"/>
    <col min="9" max="9" width="22.08984375" customWidth="1"/>
    <col min="10" max="10" width="19.36328125" customWidth="1"/>
  </cols>
  <sheetData>
    <row r="2" spans="1:9" x14ac:dyDescent="0.35">
      <c r="A2" s="2" t="s">
        <v>3440</v>
      </c>
    </row>
    <row r="4" spans="1:9" x14ac:dyDescent="0.35">
      <c r="A4" s="7" t="s">
        <v>3458</v>
      </c>
    </row>
    <row r="6" spans="1:9" x14ac:dyDescent="0.35">
      <c r="A6" s="4" t="s">
        <v>63</v>
      </c>
      <c r="B6" s="4" t="s">
        <v>3448</v>
      </c>
      <c r="C6" s="4" t="s">
        <v>3449</v>
      </c>
      <c r="D6" s="4" t="s">
        <v>3450</v>
      </c>
      <c r="E6" s="4" t="s">
        <v>3457</v>
      </c>
      <c r="G6" s="79" t="s">
        <v>3470</v>
      </c>
    </row>
    <row r="7" spans="1:9" x14ac:dyDescent="0.35">
      <c r="A7" s="1" t="s">
        <v>3441</v>
      </c>
      <c r="B7" s="1">
        <v>60</v>
      </c>
      <c r="C7" s="1">
        <f>Prix_Median!F5</f>
        <v>50</v>
      </c>
      <c r="D7" s="29">
        <f>C7-B7</f>
        <v>-10</v>
      </c>
      <c r="E7" s="133">
        <f>((C7-B7)/B7)</f>
        <v>-0.16666666666666666</v>
      </c>
    </row>
    <row r="8" spans="1:9" x14ac:dyDescent="0.35">
      <c r="A8" s="1" t="s">
        <v>3442</v>
      </c>
      <c r="B8" s="1">
        <v>50</v>
      </c>
      <c r="C8" s="1" t="s">
        <v>62</v>
      </c>
      <c r="D8" s="29"/>
      <c r="E8" s="133"/>
    </row>
    <row r="9" spans="1:9" x14ac:dyDescent="0.35">
      <c r="A9" s="1" t="s">
        <v>3443</v>
      </c>
      <c r="B9" s="1">
        <v>30</v>
      </c>
      <c r="C9" s="1">
        <f>Prix_Median!G5</f>
        <v>25</v>
      </c>
      <c r="D9" s="29">
        <f>C9-B9</f>
        <v>-5</v>
      </c>
      <c r="E9" s="133">
        <f>((C9-B9)/B9)</f>
        <v>-0.16666666666666666</v>
      </c>
    </row>
    <row r="10" spans="1:9" x14ac:dyDescent="0.35">
      <c r="A10" s="1" t="s">
        <v>3444</v>
      </c>
      <c r="B10" s="1">
        <v>100</v>
      </c>
      <c r="C10" s="136">
        <f>Prix_Median!I5</f>
        <v>124.82168330955777</v>
      </c>
      <c r="D10" s="29">
        <f>C10-B10</f>
        <v>24.82168330955777</v>
      </c>
      <c r="E10" s="133">
        <f>((C10-B10)/B10)</f>
        <v>0.24821683309557771</v>
      </c>
    </row>
    <row r="11" spans="1:9" x14ac:dyDescent="0.35">
      <c r="A11" s="1" t="s">
        <v>3445</v>
      </c>
      <c r="B11" s="1">
        <v>40</v>
      </c>
      <c r="C11" s="1" t="s">
        <v>62</v>
      </c>
      <c r="D11" s="29"/>
      <c r="E11" s="133"/>
      <c r="H11" s="64"/>
      <c r="I11" s="1"/>
    </row>
    <row r="12" spans="1:9" x14ac:dyDescent="0.35">
      <c r="A12" s="1" t="s">
        <v>3446</v>
      </c>
      <c r="B12" s="1">
        <v>3000</v>
      </c>
      <c r="C12" s="1">
        <f>Prix_Median!K5</f>
        <v>3500</v>
      </c>
      <c r="D12" s="29">
        <f>C12-B12</f>
        <v>500</v>
      </c>
      <c r="E12" s="133">
        <f>((C12-B12)/B12)</f>
        <v>0.16666666666666666</v>
      </c>
      <c r="H12" s="64"/>
      <c r="I12" s="1"/>
    </row>
    <row r="13" spans="1:9" x14ac:dyDescent="0.35">
      <c r="A13" s="1" t="s">
        <v>3447</v>
      </c>
      <c r="B13" s="1">
        <v>2</v>
      </c>
      <c r="C13" s="1" t="s">
        <v>62</v>
      </c>
      <c r="D13" s="29"/>
      <c r="E13" s="70"/>
      <c r="H13" s="64"/>
      <c r="I13" s="1"/>
    </row>
    <row r="14" spans="1:9" x14ac:dyDescent="0.35">
      <c r="A14" s="1" t="s">
        <v>3354</v>
      </c>
      <c r="B14" s="1" t="s">
        <v>62</v>
      </c>
      <c r="C14" s="1">
        <v>75</v>
      </c>
      <c r="D14" s="29"/>
      <c r="E14" s="70"/>
      <c r="H14" s="64"/>
      <c r="I14" s="1"/>
    </row>
    <row r="15" spans="1:9" x14ac:dyDescent="0.35">
      <c r="H15" s="64"/>
      <c r="I15" s="1"/>
    </row>
    <row r="16" spans="1:9" x14ac:dyDescent="0.35">
      <c r="A16" s="7" t="s">
        <v>3459</v>
      </c>
    </row>
    <row r="18" spans="1:15" x14ac:dyDescent="0.35">
      <c r="A18" s="127" t="s">
        <v>50</v>
      </c>
      <c r="B18" s="127" t="s">
        <v>51</v>
      </c>
      <c r="C18" s="127" t="s">
        <v>52</v>
      </c>
      <c r="D18" s="127" t="s">
        <v>3465</v>
      </c>
      <c r="E18" s="127" t="s">
        <v>3464</v>
      </c>
      <c r="F18" s="4" t="s">
        <v>3450</v>
      </c>
      <c r="G18" s="4" t="s">
        <v>3457</v>
      </c>
      <c r="H18" s="130"/>
      <c r="I18" s="130"/>
      <c r="J18" s="130"/>
      <c r="K18" s="131"/>
      <c r="L18" s="131"/>
      <c r="M18" s="131"/>
      <c r="N18" s="131"/>
      <c r="O18" s="131"/>
    </row>
    <row r="19" spans="1:15" x14ac:dyDescent="0.35">
      <c r="A19" s="128" t="s">
        <v>11</v>
      </c>
      <c r="B19" s="128" t="s">
        <v>12</v>
      </c>
      <c r="C19" s="128" t="s">
        <v>15</v>
      </c>
      <c r="D19" s="129">
        <v>60</v>
      </c>
      <c r="E19" s="129"/>
      <c r="F19" s="29"/>
      <c r="G19" s="133"/>
      <c r="H19" s="76"/>
      <c r="I19" s="76"/>
      <c r="J19" s="28"/>
      <c r="K19" s="28"/>
      <c r="L19" s="28"/>
      <c r="M19" s="28"/>
      <c r="N19" s="28"/>
      <c r="O19" s="28"/>
    </row>
    <row r="20" spans="1:15" x14ac:dyDescent="0.35">
      <c r="A20" s="128" t="s">
        <v>11</v>
      </c>
      <c r="B20" s="128" t="s">
        <v>12</v>
      </c>
      <c r="C20" s="128" t="s">
        <v>18</v>
      </c>
      <c r="D20" s="129">
        <v>65</v>
      </c>
      <c r="E20" s="129"/>
      <c r="F20" s="29"/>
      <c r="G20" s="133"/>
      <c r="H20" s="76"/>
      <c r="I20" s="76"/>
      <c r="J20" s="28"/>
      <c r="K20" s="28"/>
      <c r="L20" s="28"/>
      <c r="M20" s="28"/>
      <c r="N20" s="28"/>
      <c r="O20" s="28"/>
    </row>
    <row r="21" spans="1:15" x14ac:dyDescent="0.35">
      <c r="A21" s="128" t="s">
        <v>24</v>
      </c>
      <c r="B21" s="128" t="s">
        <v>25</v>
      </c>
      <c r="C21" s="128" t="s">
        <v>21</v>
      </c>
      <c r="D21" s="129">
        <v>100</v>
      </c>
      <c r="E21" s="28">
        <v>50</v>
      </c>
      <c r="F21" s="29">
        <f>E21-D21</f>
        <v>-50</v>
      </c>
      <c r="G21" s="133">
        <f>((E21-D21)/D21)</f>
        <v>-0.5</v>
      </c>
      <c r="H21" s="76"/>
      <c r="I21" s="76"/>
      <c r="J21" s="28"/>
      <c r="K21" s="28"/>
      <c r="L21" s="28"/>
      <c r="M21" s="28"/>
      <c r="N21" s="28"/>
      <c r="O21" s="28"/>
    </row>
    <row r="22" spans="1:15" x14ac:dyDescent="0.35">
      <c r="A22" s="128" t="s">
        <v>24</v>
      </c>
      <c r="B22" s="128" t="s">
        <v>30</v>
      </c>
      <c r="C22" s="128" t="s">
        <v>15</v>
      </c>
      <c r="D22" s="129"/>
      <c r="E22" s="28">
        <v>40</v>
      </c>
      <c r="F22" s="29"/>
      <c r="G22" s="133"/>
      <c r="H22" s="76"/>
      <c r="I22" s="76"/>
      <c r="J22" s="28"/>
      <c r="K22" s="28"/>
      <c r="L22" s="28"/>
      <c r="M22" s="28"/>
      <c r="N22" s="28"/>
      <c r="O22" s="28"/>
    </row>
    <row r="23" spans="1:15" x14ac:dyDescent="0.35">
      <c r="A23" s="128" t="s">
        <v>24</v>
      </c>
      <c r="B23" s="128" t="s">
        <v>31</v>
      </c>
      <c r="C23" s="128" t="s">
        <v>18</v>
      </c>
      <c r="D23" s="129"/>
      <c r="E23" s="28">
        <v>27.5</v>
      </c>
      <c r="F23" s="29"/>
      <c r="G23" s="133"/>
      <c r="H23" s="76"/>
      <c r="I23" s="76"/>
      <c r="J23" s="28"/>
      <c r="K23" s="28"/>
      <c r="L23" s="28"/>
      <c r="M23" s="28"/>
      <c r="N23" s="28"/>
      <c r="O23" s="28"/>
    </row>
    <row r="24" spans="1:15" x14ac:dyDescent="0.35">
      <c r="A24" s="128" t="s">
        <v>19</v>
      </c>
      <c r="B24" s="128" t="s">
        <v>20</v>
      </c>
      <c r="C24" s="128" t="s">
        <v>21</v>
      </c>
      <c r="D24" s="129">
        <v>0</v>
      </c>
      <c r="E24" s="129"/>
      <c r="F24" s="29"/>
      <c r="G24" s="133"/>
      <c r="H24" s="76"/>
      <c r="I24" s="76"/>
      <c r="J24" s="28"/>
      <c r="K24" s="28"/>
      <c r="L24" s="28"/>
      <c r="M24" s="28"/>
      <c r="N24" s="28"/>
      <c r="O24" s="132"/>
    </row>
    <row r="25" spans="1:15" x14ac:dyDescent="0.35">
      <c r="A25" s="128" t="s">
        <v>19</v>
      </c>
      <c r="B25" s="128" t="s">
        <v>29</v>
      </c>
      <c r="C25" s="128" t="s">
        <v>15</v>
      </c>
      <c r="D25" s="129">
        <v>65</v>
      </c>
      <c r="E25" s="28">
        <v>65</v>
      </c>
      <c r="F25" s="29">
        <f>E25-D25</f>
        <v>0</v>
      </c>
      <c r="G25" s="133">
        <f>((E25-D25)/D25)</f>
        <v>0</v>
      </c>
      <c r="H25" s="76"/>
      <c r="I25" s="76"/>
      <c r="J25" s="28"/>
      <c r="K25" s="28"/>
      <c r="L25" s="28"/>
      <c r="M25" s="28"/>
      <c r="N25" s="28"/>
      <c r="O25" s="28"/>
    </row>
    <row r="26" spans="1:15" x14ac:dyDescent="0.35">
      <c r="A26" s="128" t="s">
        <v>19</v>
      </c>
      <c r="B26" s="128" t="s">
        <v>28</v>
      </c>
      <c r="C26" s="128" t="s">
        <v>18</v>
      </c>
      <c r="D26" s="129">
        <v>62.5</v>
      </c>
      <c r="E26" s="28">
        <v>62.5</v>
      </c>
      <c r="F26" s="29">
        <f>E26-D26</f>
        <v>0</v>
      </c>
      <c r="G26" s="133">
        <f t="shared" ref="G26:G27" si="0">((E26-D26)/D26)</f>
        <v>0</v>
      </c>
      <c r="H26" s="76"/>
      <c r="I26" s="76"/>
      <c r="J26" s="28"/>
      <c r="K26" s="28"/>
      <c r="L26" s="28"/>
      <c r="M26" s="28"/>
      <c r="N26" s="28"/>
      <c r="O26" s="28"/>
    </row>
    <row r="27" spans="1:15" x14ac:dyDescent="0.35">
      <c r="A27" s="128" t="s">
        <v>22</v>
      </c>
      <c r="B27" s="128" t="s">
        <v>23</v>
      </c>
      <c r="C27" s="128" t="s">
        <v>15</v>
      </c>
      <c r="D27" s="129">
        <v>25</v>
      </c>
      <c r="E27" s="28">
        <v>30</v>
      </c>
      <c r="F27" s="29">
        <f>E27-D27</f>
        <v>5</v>
      </c>
      <c r="G27" s="133">
        <f t="shared" si="0"/>
        <v>0.2</v>
      </c>
      <c r="H27" s="76"/>
      <c r="I27" s="76"/>
      <c r="J27" s="28"/>
      <c r="K27" s="28"/>
      <c r="L27" s="28"/>
      <c r="M27" s="28"/>
      <c r="N27" s="28"/>
      <c r="O27" s="28"/>
    </row>
    <row r="28" spans="1:15" x14ac:dyDescent="0.35">
      <c r="A28" s="128" t="s">
        <v>22</v>
      </c>
      <c r="B28" s="128" t="s">
        <v>23</v>
      </c>
      <c r="C28" s="128" t="s">
        <v>18</v>
      </c>
      <c r="D28" s="129">
        <v>50</v>
      </c>
      <c r="F28" s="29"/>
      <c r="G28" s="133"/>
      <c r="H28" s="76"/>
      <c r="I28" s="76"/>
      <c r="J28" s="28"/>
      <c r="K28" s="28"/>
      <c r="L28" s="28"/>
      <c r="M28" s="28"/>
      <c r="N28" s="28"/>
      <c r="O28" s="28"/>
    </row>
    <row r="29" spans="1:15" x14ac:dyDescent="0.35">
      <c r="A29" s="128" t="s">
        <v>22</v>
      </c>
      <c r="B29" s="128" t="s">
        <v>32</v>
      </c>
      <c r="C29" s="128" t="s">
        <v>21</v>
      </c>
      <c r="D29" s="129">
        <v>25</v>
      </c>
      <c r="E29" s="129"/>
      <c r="F29" s="29"/>
      <c r="G29" s="133"/>
      <c r="H29" s="129"/>
      <c r="I29" s="129"/>
      <c r="J29" s="129"/>
    </row>
    <row r="30" spans="1:15" x14ac:dyDescent="0.35">
      <c r="A30" s="128" t="s">
        <v>47</v>
      </c>
      <c r="B30" s="128" t="s">
        <v>48</v>
      </c>
      <c r="C30" s="128" t="s">
        <v>15</v>
      </c>
      <c r="D30" s="128"/>
      <c r="E30" s="28">
        <v>50</v>
      </c>
      <c r="F30" s="29"/>
      <c r="G30" s="133"/>
      <c r="H30" s="129"/>
      <c r="I30" s="129"/>
      <c r="J30" s="129"/>
    </row>
    <row r="31" spans="1:15" x14ac:dyDescent="0.35">
      <c r="A31" s="128" t="s">
        <v>11</v>
      </c>
      <c r="B31" s="128" t="s">
        <v>26</v>
      </c>
      <c r="C31" s="128" t="s">
        <v>21</v>
      </c>
      <c r="D31" s="129"/>
      <c r="E31" s="129"/>
      <c r="G31" s="70"/>
      <c r="H31" s="128"/>
      <c r="I31" s="128"/>
      <c r="J31" s="128"/>
    </row>
    <row r="33" spans="1:7" x14ac:dyDescent="0.35">
      <c r="A33" s="127" t="s">
        <v>50</v>
      </c>
      <c r="B33" s="127" t="s">
        <v>51</v>
      </c>
      <c r="C33" s="127" t="s">
        <v>52</v>
      </c>
      <c r="D33" s="127" t="s">
        <v>3460</v>
      </c>
      <c r="E33" s="127" t="s">
        <v>3461</v>
      </c>
      <c r="F33" s="4" t="s">
        <v>3450</v>
      </c>
      <c r="G33" s="4" t="s">
        <v>3457</v>
      </c>
    </row>
    <row r="34" spans="1:7" x14ac:dyDescent="0.35">
      <c r="A34" s="128" t="s">
        <v>11</v>
      </c>
      <c r="B34" s="128" t="s">
        <v>12</v>
      </c>
      <c r="C34" s="128" t="s">
        <v>15</v>
      </c>
      <c r="D34" s="129">
        <v>22.5</v>
      </c>
      <c r="E34" s="129"/>
      <c r="G34" s="133"/>
    </row>
    <row r="35" spans="1:7" x14ac:dyDescent="0.35">
      <c r="A35" s="128" t="s">
        <v>11</v>
      </c>
      <c r="B35" s="128" t="s">
        <v>12</v>
      </c>
      <c r="C35" s="128" t="s">
        <v>18</v>
      </c>
      <c r="D35" s="129">
        <v>17.5</v>
      </c>
      <c r="E35" s="129"/>
      <c r="G35" s="133"/>
    </row>
    <row r="36" spans="1:7" x14ac:dyDescent="0.35">
      <c r="A36" s="128" t="s">
        <v>11</v>
      </c>
      <c r="B36" s="128" t="s">
        <v>26</v>
      </c>
      <c r="C36" s="128" t="s">
        <v>21</v>
      </c>
      <c r="D36" s="129">
        <v>15</v>
      </c>
      <c r="E36" s="129"/>
      <c r="G36" s="133"/>
    </row>
    <row r="37" spans="1:7" x14ac:dyDescent="0.35">
      <c r="A37" s="128" t="s">
        <v>24</v>
      </c>
      <c r="B37" s="128" t="s">
        <v>25</v>
      </c>
      <c r="C37" s="128" t="s">
        <v>21</v>
      </c>
      <c r="D37" s="129">
        <v>39.0625</v>
      </c>
      <c r="E37" s="28">
        <v>25</v>
      </c>
      <c r="F37">
        <f>E37-D37</f>
        <v>-14.0625</v>
      </c>
      <c r="G37" s="133">
        <f t="shared" ref="G37:G46" si="1">((E37-D37)/D37)</f>
        <v>-0.36</v>
      </c>
    </row>
    <row r="38" spans="1:7" x14ac:dyDescent="0.35">
      <c r="A38" s="128" t="s">
        <v>24</v>
      </c>
      <c r="B38" s="128" t="s">
        <v>30</v>
      </c>
      <c r="C38" s="128" t="s">
        <v>15</v>
      </c>
      <c r="D38" s="129">
        <v>20</v>
      </c>
      <c r="E38" s="28">
        <v>25</v>
      </c>
      <c r="F38">
        <f>E38-D38</f>
        <v>5</v>
      </c>
      <c r="G38" s="133">
        <f t="shared" si="1"/>
        <v>0.25</v>
      </c>
    </row>
    <row r="39" spans="1:7" x14ac:dyDescent="0.35">
      <c r="A39" s="128" t="s">
        <v>24</v>
      </c>
      <c r="B39" s="128" t="s">
        <v>31</v>
      </c>
      <c r="C39" s="128" t="s">
        <v>18</v>
      </c>
      <c r="D39" s="129">
        <v>39.0625</v>
      </c>
      <c r="E39" s="28">
        <v>25</v>
      </c>
      <c r="F39">
        <f>E39-D39</f>
        <v>-14.0625</v>
      </c>
      <c r="G39" s="133">
        <f t="shared" si="1"/>
        <v>-0.36</v>
      </c>
    </row>
    <row r="40" spans="1:7" x14ac:dyDescent="0.35">
      <c r="A40" s="128" t="s">
        <v>19</v>
      </c>
      <c r="B40" s="128" t="s">
        <v>20</v>
      </c>
      <c r="C40" s="128" t="s">
        <v>21</v>
      </c>
      <c r="D40" s="129">
        <v>50</v>
      </c>
      <c r="E40" s="129"/>
      <c r="G40" s="133"/>
    </row>
    <row r="41" spans="1:7" x14ac:dyDescent="0.35">
      <c r="A41" s="128" t="s">
        <v>19</v>
      </c>
      <c r="B41" s="128" t="s">
        <v>29</v>
      </c>
      <c r="C41" s="128" t="s">
        <v>15</v>
      </c>
      <c r="D41" s="129">
        <v>25</v>
      </c>
      <c r="E41" s="28">
        <v>20</v>
      </c>
      <c r="F41">
        <f t="shared" ref="F41:F46" si="2">E41-D41</f>
        <v>-5</v>
      </c>
      <c r="G41" s="133">
        <f t="shared" si="1"/>
        <v>-0.2</v>
      </c>
    </row>
    <row r="42" spans="1:7" x14ac:dyDescent="0.35">
      <c r="A42" s="128" t="s">
        <v>19</v>
      </c>
      <c r="B42" s="128" t="s">
        <v>28</v>
      </c>
      <c r="C42" s="128" t="s">
        <v>18</v>
      </c>
      <c r="D42" s="129">
        <v>100</v>
      </c>
      <c r="E42" s="28">
        <v>32.5</v>
      </c>
      <c r="F42">
        <f t="shared" si="2"/>
        <v>-67.5</v>
      </c>
      <c r="G42" s="133">
        <f t="shared" si="1"/>
        <v>-0.67500000000000004</v>
      </c>
    </row>
    <row r="43" spans="1:7" x14ac:dyDescent="0.35">
      <c r="A43" s="128" t="s">
        <v>22</v>
      </c>
      <c r="B43" s="128" t="s">
        <v>23</v>
      </c>
      <c r="C43" s="128" t="s">
        <v>15</v>
      </c>
      <c r="D43" s="129">
        <v>25</v>
      </c>
      <c r="E43" s="129">
        <v>25</v>
      </c>
      <c r="F43">
        <f t="shared" si="2"/>
        <v>0</v>
      </c>
      <c r="G43" s="133">
        <f t="shared" si="1"/>
        <v>0</v>
      </c>
    </row>
    <row r="44" spans="1:7" x14ac:dyDescent="0.35">
      <c r="A44" s="128" t="s">
        <v>22</v>
      </c>
      <c r="B44" s="128" t="s">
        <v>23</v>
      </c>
      <c r="C44" s="128" t="s">
        <v>18</v>
      </c>
      <c r="D44" s="129">
        <v>62.5</v>
      </c>
      <c r="E44" s="28">
        <v>38</v>
      </c>
      <c r="F44">
        <f t="shared" si="2"/>
        <v>-24.5</v>
      </c>
      <c r="G44" s="133">
        <f t="shared" si="1"/>
        <v>-0.39200000000000002</v>
      </c>
    </row>
    <row r="45" spans="1:7" x14ac:dyDescent="0.35">
      <c r="A45" s="128" t="s">
        <v>22</v>
      </c>
      <c r="B45" s="128" t="s">
        <v>32</v>
      </c>
      <c r="C45" s="128" t="s">
        <v>21</v>
      </c>
      <c r="D45" s="129">
        <v>75</v>
      </c>
      <c r="E45" s="29"/>
      <c r="G45" s="133"/>
    </row>
    <row r="46" spans="1:7" x14ac:dyDescent="0.35">
      <c r="A46" s="128" t="s">
        <v>47</v>
      </c>
      <c r="B46" s="128" t="s">
        <v>48</v>
      </c>
      <c r="C46" s="128" t="s">
        <v>15</v>
      </c>
      <c r="D46" s="128">
        <v>20</v>
      </c>
      <c r="E46" s="28">
        <v>25</v>
      </c>
      <c r="F46">
        <f t="shared" si="2"/>
        <v>5</v>
      </c>
      <c r="G46" s="133">
        <f t="shared" si="1"/>
        <v>0.25</v>
      </c>
    </row>
    <row r="48" spans="1:7" x14ac:dyDescent="0.35">
      <c r="A48" s="127" t="s">
        <v>50</v>
      </c>
      <c r="B48" s="127" t="s">
        <v>51</v>
      </c>
      <c r="C48" s="127" t="s">
        <v>52</v>
      </c>
      <c r="D48" s="127" t="s">
        <v>3462</v>
      </c>
      <c r="E48" s="127" t="s">
        <v>3463</v>
      </c>
      <c r="F48" s="4" t="s">
        <v>3450</v>
      </c>
      <c r="G48" s="4" t="s">
        <v>3457</v>
      </c>
    </row>
    <row r="49" spans="1:7" x14ac:dyDescent="0.35">
      <c r="A49" s="128" t="s">
        <v>11</v>
      </c>
      <c r="B49" s="128" t="s">
        <v>12</v>
      </c>
      <c r="C49" s="128" t="s">
        <v>15</v>
      </c>
      <c r="D49" s="129">
        <v>132.27513227513228</v>
      </c>
      <c r="E49" s="29"/>
      <c r="G49" s="133"/>
    </row>
    <row r="50" spans="1:7" x14ac:dyDescent="0.35">
      <c r="A50" s="128" t="s">
        <v>11</v>
      </c>
      <c r="B50" s="128" t="s">
        <v>12</v>
      </c>
      <c r="C50" s="128" t="s">
        <v>18</v>
      </c>
      <c r="D50" s="129">
        <v>158.06878306878309</v>
      </c>
      <c r="E50" s="29"/>
      <c r="G50" s="133"/>
    </row>
    <row r="51" spans="1:7" x14ac:dyDescent="0.35">
      <c r="A51" s="128" t="s">
        <v>11</v>
      </c>
      <c r="B51" s="128" t="s">
        <v>26</v>
      </c>
      <c r="C51" s="128" t="s">
        <v>21</v>
      </c>
      <c r="D51" s="129">
        <v>1041.6666666666667</v>
      </c>
      <c r="E51" s="29"/>
      <c r="F51" s="23"/>
      <c r="G51" s="133"/>
    </row>
    <row r="52" spans="1:7" x14ac:dyDescent="0.35">
      <c r="A52" s="128" t="s">
        <v>24</v>
      </c>
      <c r="B52" s="128" t="s">
        <v>25</v>
      </c>
      <c r="C52" s="128" t="s">
        <v>21</v>
      </c>
      <c r="D52" s="129">
        <v>66.137566137566139</v>
      </c>
      <c r="E52" s="28">
        <f>Prix_Median!H18</f>
        <v>118.87779362815026</v>
      </c>
      <c r="F52" s="23">
        <f>E52-D52</f>
        <v>52.740227490584118</v>
      </c>
      <c r="G52" s="133">
        <f>((E52-D52)/D52)</f>
        <v>0.79743223965763188</v>
      </c>
    </row>
    <row r="53" spans="1:7" x14ac:dyDescent="0.35">
      <c r="A53" s="128" t="s">
        <v>24</v>
      </c>
      <c r="B53" s="128" t="s">
        <v>30</v>
      </c>
      <c r="C53" s="128" t="s">
        <v>15</v>
      </c>
      <c r="D53" s="129">
        <v>100</v>
      </c>
      <c r="E53" s="28">
        <f>Prix_Median!H19</f>
        <v>130.7655729909653</v>
      </c>
      <c r="F53" s="23">
        <f>E53-D53</f>
        <v>30.765572990965296</v>
      </c>
      <c r="G53" s="133">
        <f>((E53-D53)/D53)</f>
        <v>0.30765572990965295</v>
      </c>
    </row>
    <row r="54" spans="1:7" x14ac:dyDescent="0.35">
      <c r="A54" s="128" t="s">
        <v>24</v>
      </c>
      <c r="B54" s="128" t="s">
        <v>31</v>
      </c>
      <c r="C54" s="128" t="s">
        <v>18</v>
      </c>
      <c r="D54" s="129">
        <v>80</v>
      </c>
      <c r="E54" s="28">
        <f>Prix_Median!H20</f>
        <v>92.460506155227975</v>
      </c>
      <c r="F54" s="23">
        <f>E54-D54</f>
        <v>12.460506155227975</v>
      </c>
      <c r="G54" s="133">
        <f>((E54-D54)/D54)</f>
        <v>0.15575632694034969</v>
      </c>
    </row>
    <row r="55" spans="1:7" x14ac:dyDescent="0.35">
      <c r="A55" s="128" t="s">
        <v>19</v>
      </c>
      <c r="B55" s="128" t="s">
        <v>20</v>
      </c>
      <c r="C55" s="128" t="s">
        <v>21</v>
      </c>
      <c r="D55" s="129"/>
      <c r="E55" s="29"/>
      <c r="G55" s="133"/>
    </row>
    <row r="56" spans="1:7" x14ac:dyDescent="0.35">
      <c r="A56" s="128" t="s">
        <v>19</v>
      </c>
      <c r="B56" s="128" t="s">
        <v>29</v>
      </c>
      <c r="C56" s="128" t="s">
        <v>15</v>
      </c>
      <c r="D56" s="129">
        <v>2291.666666666667</v>
      </c>
      <c r="E56" s="29"/>
      <c r="G56" s="133"/>
    </row>
    <row r="57" spans="1:7" x14ac:dyDescent="0.35">
      <c r="A57" s="128" t="s">
        <v>19</v>
      </c>
      <c r="B57" s="128" t="s">
        <v>28</v>
      </c>
      <c r="C57" s="128" t="s">
        <v>18</v>
      </c>
      <c r="D57" s="129"/>
      <c r="E57" s="29"/>
      <c r="G57" s="133"/>
    </row>
    <row r="58" spans="1:7" x14ac:dyDescent="0.35">
      <c r="A58" s="128" t="s">
        <v>22</v>
      </c>
      <c r="B58" s="128" t="s">
        <v>23</v>
      </c>
      <c r="C58" s="128" t="s">
        <v>15</v>
      </c>
      <c r="D58" s="129"/>
      <c r="E58" s="29"/>
      <c r="G58" s="133"/>
    </row>
    <row r="59" spans="1:7" x14ac:dyDescent="0.35">
      <c r="A59" s="128" t="s">
        <v>22</v>
      </c>
      <c r="B59" s="128" t="s">
        <v>23</v>
      </c>
      <c r="C59" s="128" t="s">
        <v>18</v>
      </c>
      <c r="D59" s="129"/>
      <c r="E59" s="28">
        <f>Prix_Median!H16</f>
        <v>169.0706398267026</v>
      </c>
      <c r="G59" s="133"/>
    </row>
    <row r="60" spans="1:7" x14ac:dyDescent="0.35">
      <c r="A60" s="128" t="s">
        <v>22</v>
      </c>
      <c r="B60" s="128" t="s">
        <v>32</v>
      </c>
      <c r="C60" s="128" t="s">
        <v>21</v>
      </c>
      <c r="D60" s="129">
        <v>400</v>
      </c>
      <c r="E60" s="29"/>
      <c r="G60" s="133"/>
    </row>
    <row r="61" spans="1:7" x14ac:dyDescent="0.35">
      <c r="A61" s="128" t="s">
        <v>47</v>
      </c>
      <c r="B61" s="128" t="s">
        <v>48</v>
      </c>
      <c r="C61" s="128" t="s">
        <v>15</v>
      </c>
      <c r="D61" s="128"/>
      <c r="E61" s="29"/>
      <c r="G61" s="70"/>
    </row>
    <row r="62" spans="1:7" x14ac:dyDescent="0.35">
      <c r="D62" s="29"/>
      <c r="E62" s="29"/>
    </row>
    <row r="64" spans="1:7" x14ac:dyDescent="0.35">
      <c r="A64" s="127" t="s">
        <v>50</v>
      </c>
      <c r="B64" s="127" t="s">
        <v>51</v>
      </c>
      <c r="C64" s="127" t="s">
        <v>52</v>
      </c>
      <c r="D64" s="127" t="s">
        <v>3466</v>
      </c>
      <c r="E64" s="127" t="s">
        <v>3467</v>
      </c>
      <c r="F64" s="4" t="s">
        <v>3450</v>
      </c>
      <c r="G64" s="4" t="s">
        <v>3457</v>
      </c>
    </row>
    <row r="65" spans="1:7" x14ac:dyDescent="0.35">
      <c r="A65" s="1" t="s">
        <v>11</v>
      </c>
      <c r="B65" s="128" t="s">
        <v>12</v>
      </c>
      <c r="C65" s="128" t="s">
        <v>15</v>
      </c>
      <c r="D65" s="129">
        <v>2204.8611111111113</v>
      </c>
      <c r="E65" s="29"/>
      <c r="G65" s="133"/>
    </row>
    <row r="66" spans="1:7" x14ac:dyDescent="0.35">
      <c r="A66" s="1" t="s">
        <v>11</v>
      </c>
      <c r="B66" s="128" t="s">
        <v>12</v>
      </c>
      <c r="C66" s="128" t="s">
        <v>18</v>
      </c>
      <c r="D66" s="129">
        <v>3529.4117647058824</v>
      </c>
      <c r="E66" s="29"/>
      <c r="G66" s="133"/>
    </row>
    <row r="67" spans="1:7" x14ac:dyDescent="0.35">
      <c r="A67" s="1" t="s">
        <v>11</v>
      </c>
      <c r="B67" s="128" t="s">
        <v>26</v>
      </c>
      <c r="C67" s="128" t="s">
        <v>21</v>
      </c>
      <c r="D67" s="129"/>
      <c r="E67" s="29"/>
      <c r="G67" s="133"/>
    </row>
    <row r="68" spans="1:7" x14ac:dyDescent="0.35">
      <c r="A68" s="1" t="s">
        <v>24</v>
      </c>
      <c r="B68" s="128" t="s">
        <v>25</v>
      </c>
      <c r="C68" s="128" t="s">
        <v>21</v>
      </c>
      <c r="D68" s="129">
        <v>3500</v>
      </c>
      <c r="E68" s="28">
        <v>3500</v>
      </c>
      <c r="F68">
        <f>E68-D68</f>
        <v>0</v>
      </c>
      <c r="G68" s="133">
        <f t="shared" ref="G68:G73" si="3">((E68-D68)/D68)</f>
        <v>0</v>
      </c>
    </row>
    <row r="69" spans="1:7" x14ac:dyDescent="0.35">
      <c r="A69" s="1" t="s">
        <v>24</v>
      </c>
      <c r="B69" s="128" t="s">
        <v>30</v>
      </c>
      <c r="C69" s="128" t="s">
        <v>15</v>
      </c>
      <c r="D69" s="129">
        <v>3000</v>
      </c>
      <c r="E69" s="28">
        <v>3875</v>
      </c>
      <c r="F69">
        <f>E69-D69</f>
        <v>875</v>
      </c>
      <c r="G69" s="133">
        <f t="shared" si="3"/>
        <v>0.29166666666666669</v>
      </c>
    </row>
    <row r="70" spans="1:7" x14ac:dyDescent="0.35">
      <c r="A70" s="1" t="s">
        <v>24</v>
      </c>
      <c r="B70" s="128" t="s">
        <v>31</v>
      </c>
      <c r="C70" s="128" t="s">
        <v>18</v>
      </c>
      <c r="D70" s="129">
        <v>3250</v>
      </c>
      <c r="E70" s="28">
        <v>3500</v>
      </c>
      <c r="F70">
        <f>E70-D70</f>
        <v>250</v>
      </c>
      <c r="G70" s="133">
        <f t="shared" si="3"/>
        <v>7.6923076923076927E-2</v>
      </c>
    </row>
    <row r="71" spans="1:7" x14ac:dyDescent="0.35">
      <c r="A71" s="27" t="s">
        <v>19</v>
      </c>
      <c r="B71" s="128" t="s">
        <v>20</v>
      </c>
      <c r="C71" s="128" t="s">
        <v>21</v>
      </c>
      <c r="D71" s="129"/>
      <c r="E71" s="29"/>
      <c r="G71" s="133"/>
    </row>
    <row r="72" spans="1:7" x14ac:dyDescent="0.35">
      <c r="A72" s="27" t="s">
        <v>19</v>
      </c>
      <c r="B72" s="128" t="s">
        <v>29</v>
      </c>
      <c r="C72" s="128" t="s">
        <v>15</v>
      </c>
      <c r="D72" s="129">
        <v>500</v>
      </c>
      <c r="E72" s="28">
        <v>2500</v>
      </c>
      <c r="F72">
        <f>E72-D72</f>
        <v>2000</v>
      </c>
      <c r="G72" s="133">
        <f t="shared" si="3"/>
        <v>4</v>
      </c>
    </row>
    <row r="73" spans="1:7" x14ac:dyDescent="0.35">
      <c r="A73" s="27" t="s">
        <v>19</v>
      </c>
      <c r="B73" s="128" t="s">
        <v>28</v>
      </c>
      <c r="C73" s="128" t="s">
        <v>18</v>
      </c>
      <c r="D73" s="129">
        <v>5000</v>
      </c>
      <c r="E73" s="28">
        <v>5000</v>
      </c>
      <c r="F73">
        <f>E73-D73</f>
        <v>0</v>
      </c>
      <c r="G73" s="133">
        <f t="shared" si="3"/>
        <v>0</v>
      </c>
    </row>
    <row r="74" spans="1:7" x14ac:dyDescent="0.35">
      <c r="A74" s="27" t="s">
        <v>22</v>
      </c>
      <c r="B74" s="128" t="s">
        <v>23</v>
      </c>
      <c r="C74" s="128" t="s">
        <v>15</v>
      </c>
      <c r="D74" s="129">
        <v>5625</v>
      </c>
      <c r="E74" s="29"/>
      <c r="G74" s="133"/>
    </row>
    <row r="75" spans="1:7" x14ac:dyDescent="0.35">
      <c r="A75" s="27" t="s">
        <v>22</v>
      </c>
      <c r="B75" s="128" t="s">
        <v>23</v>
      </c>
      <c r="C75" s="128" t="s">
        <v>18</v>
      </c>
      <c r="D75" s="129"/>
      <c r="E75" s="29"/>
      <c r="G75" s="133"/>
    </row>
    <row r="76" spans="1:7" x14ac:dyDescent="0.35">
      <c r="A76" s="27" t="s">
        <v>22</v>
      </c>
      <c r="B76" s="128" t="s">
        <v>32</v>
      </c>
      <c r="C76" s="128" t="s">
        <v>21</v>
      </c>
      <c r="D76" s="129"/>
      <c r="E76" s="29"/>
      <c r="G76" s="133"/>
    </row>
    <row r="77" spans="1:7" x14ac:dyDescent="0.35">
      <c r="A77" s="27" t="s">
        <v>47</v>
      </c>
      <c r="B77" s="128" t="s">
        <v>48</v>
      </c>
      <c r="C77" s="128" t="s">
        <v>15</v>
      </c>
      <c r="D77" s="29"/>
      <c r="E77" s="28">
        <v>1500</v>
      </c>
      <c r="G77" s="133"/>
    </row>
    <row r="78" spans="1:7" x14ac:dyDescent="0.35">
      <c r="A78" s="29"/>
      <c r="B78" s="29"/>
      <c r="D78" s="29"/>
      <c r="E78" s="29"/>
    </row>
    <row r="79" spans="1:7" x14ac:dyDescent="0.35">
      <c r="A79" s="29"/>
      <c r="B79" s="29"/>
    </row>
  </sheetData>
  <sortState ref="A65:E77">
    <sortCondition ref="A65:A77"/>
    <sortCondition ref="B65:B77"/>
  </sortState>
  <conditionalFormatting sqref="E7:E14">
    <cfRule type="colorScale" priority="57">
      <colorScale>
        <cfvo type="min"/>
        <cfvo type="percentile" val="50"/>
        <cfvo type="max"/>
        <color rgb="FF63BE7B"/>
        <color rgb="FFFFEB84"/>
        <color rgb="FFF8696B"/>
      </colorScale>
    </cfRule>
    <cfRule type="cellIs" dxfId="20" priority="59" operator="greaterThan">
      <formula>0</formula>
    </cfRule>
    <cfRule type="cellIs" dxfId="19" priority="60" operator="greaterThan">
      <formula>0</formula>
    </cfRule>
    <cfRule type="cellIs" dxfId="18" priority="61" operator="lessThan">
      <formula>0</formula>
    </cfRule>
  </conditionalFormatting>
  <conditionalFormatting sqref="D34:D46 H19:J31">
    <cfRule type="colorScale" priority="56">
      <colorScale>
        <cfvo type="min"/>
        <cfvo type="num" val="&quot;&lt;2&quot;"/>
        <cfvo type="num" val="&quot;&gt;2&quot;"/>
        <color rgb="FFFFFFFF"/>
        <color rgb="FFFFEB84"/>
        <color rgb="FF009051"/>
      </colorScale>
    </cfRule>
  </conditionalFormatting>
  <conditionalFormatting sqref="D49:D61">
    <cfRule type="colorScale" priority="55">
      <colorScale>
        <cfvo type="min"/>
        <cfvo type="num" val="&quot;&lt;2&quot;"/>
        <cfvo type="num" val="&quot;&gt;2&quot;"/>
        <color rgb="FFFFFFFF"/>
        <color rgb="FFFFEB84"/>
        <color rgb="FF009051"/>
      </colorScale>
    </cfRule>
  </conditionalFormatting>
  <conditionalFormatting sqref="D65:D76">
    <cfRule type="colorScale" priority="54">
      <colorScale>
        <cfvo type="min"/>
        <cfvo type="num" val="&quot;&lt;2&quot;"/>
        <cfvo type="num" val="&quot;&gt;2&quot;"/>
        <color rgb="FFFFFFFF"/>
        <color rgb="FFFFEB84"/>
        <color rgb="FF009051"/>
      </colorScale>
    </cfRule>
  </conditionalFormatting>
  <conditionalFormatting sqref="G31">
    <cfRule type="colorScale" priority="50">
      <colorScale>
        <cfvo type="min"/>
        <cfvo type="percentile" val="50"/>
        <cfvo type="max"/>
        <color rgb="FF63BE7B"/>
        <color rgb="FFFFEB84"/>
        <color rgb="FFF8696B"/>
      </colorScale>
    </cfRule>
    <cfRule type="cellIs" dxfId="17" priority="51" operator="greaterThan">
      <formula>0</formula>
    </cfRule>
    <cfRule type="cellIs" dxfId="16" priority="52" operator="greaterThan">
      <formula>0</formula>
    </cfRule>
    <cfRule type="cellIs" dxfId="15" priority="53" operator="lessThan">
      <formula>0</formula>
    </cfRule>
  </conditionalFormatting>
  <conditionalFormatting sqref="G61">
    <cfRule type="colorScale" priority="42">
      <colorScale>
        <cfvo type="min"/>
        <cfvo type="percentile" val="50"/>
        <cfvo type="max"/>
        <color rgb="FF63BE7B"/>
        <color rgb="FFFFEB84"/>
        <color rgb="FFF8696B"/>
      </colorScale>
    </cfRule>
    <cfRule type="cellIs" dxfId="14" priority="43" operator="greaterThan">
      <formula>0</formula>
    </cfRule>
    <cfRule type="cellIs" dxfId="13" priority="44" operator="greaterThan">
      <formula>0</formula>
    </cfRule>
    <cfRule type="cellIs" dxfId="12" priority="45" operator="lessThan">
      <formula>0</formula>
    </cfRule>
  </conditionalFormatting>
  <conditionalFormatting sqref="G34:G46">
    <cfRule type="colorScale" priority="16">
      <colorScale>
        <cfvo type="num" val="-1"/>
        <cfvo type="num" val="0"/>
        <cfvo type="num" val="1"/>
        <color rgb="FF00B050"/>
        <color rgb="FFFFEB84"/>
        <color rgb="FFEE5859"/>
      </colorScale>
    </cfRule>
    <cfRule type="colorScale" priority="18">
      <colorScale>
        <cfvo type="min"/>
        <cfvo type="percentile" val="50"/>
        <cfvo type="max"/>
        <color rgb="FF63BE7B"/>
        <color rgb="FFFFEB84"/>
        <color rgb="FFF8696B"/>
      </colorScale>
    </cfRule>
    <cfRule type="cellIs" dxfId="11" priority="19" stopIfTrue="1" operator="greaterThan">
      <formula>0</formula>
    </cfRule>
    <cfRule type="cellIs" dxfId="10" priority="20" operator="greaterThan">
      <formula>0</formula>
    </cfRule>
    <cfRule type="cellIs" dxfId="9" priority="21" stopIfTrue="1" operator="lessThan">
      <formula>0</formula>
    </cfRule>
  </conditionalFormatting>
  <conditionalFormatting sqref="G19:G30">
    <cfRule type="colorScale" priority="11">
      <colorScale>
        <cfvo type="num" val="-1"/>
        <cfvo type="num" val="0"/>
        <cfvo type="num" val="1"/>
        <color rgb="FF00B050"/>
        <color rgb="FFFFEB84"/>
        <color rgb="FFEE5859"/>
      </colorScale>
    </cfRule>
    <cfRule type="colorScale" priority="12">
      <colorScale>
        <cfvo type="min"/>
        <cfvo type="percentile" val="50"/>
        <cfvo type="max"/>
        <color rgb="FF63BE7B"/>
        <color rgb="FFFFEB84"/>
        <color rgb="FFF8696B"/>
      </colorScale>
    </cfRule>
    <cfRule type="cellIs" dxfId="8" priority="13" stopIfTrue="1" operator="greaterThan">
      <formula>0</formula>
    </cfRule>
    <cfRule type="cellIs" dxfId="7" priority="14" operator="greaterThan">
      <formula>0</formula>
    </cfRule>
    <cfRule type="cellIs" dxfId="6" priority="15" stopIfTrue="1" operator="lessThan">
      <formula>0</formula>
    </cfRule>
  </conditionalFormatting>
  <conditionalFormatting sqref="G49:G60">
    <cfRule type="colorScale" priority="6">
      <colorScale>
        <cfvo type="num" val="-1"/>
        <cfvo type="num" val="0"/>
        <cfvo type="num" val="1"/>
        <color rgb="FF00B050"/>
        <color rgb="FFFFEB84"/>
        <color rgb="FFEE5859"/>
      </colorScale>
    </cfRule>
    <cfRule type="colorScale" priority="7">
      <colorScale>
        <cfvo type="min"/>
        <cfvo type="percentile" val="50"/>
        <cfvo type="max"/>
        <color rgb="FF63BE7B"/>
        <color rgb="FFFFEB84"/>
        <color rgb="FFF8696B"/>
      </colorScale>
    </cfRule>
    <cfRule type="cellIs" dxfId="5" priority="8" stopIfTrue="1" operator="greaterThan">
      <formula>0</formula>
    </cfRule>
    <cfRule type="cellIs" dxfId="4" priority="9" operator="greaterThan">
      <formula>0</formula>
    </cfRule>
    <cfRule type="cellIs" dxfId="3" priority="10" stopIfTrue="1" operator="lessThan">
      <formula>0</formula>
    </cfRule>
  </conditionalFormatting>
  <conditionalFormatting sqref="G65:G77">
    <cfRule type="colorScale" priority="1">
      <colorScale>
        <cfvo type="num" val="-1"/>
        <cfvo type="num" val="0"/>
        <cfvo type="num" val="1"/>
        <color rgb="FF00B050"/>
        <color rgb="FFFFEB84"/>
        <color rgb="FFEE5859"/>
      </colorScale>
    </cfRule>
    <cfRule type="colorScale" priority="2">
      <colorScale>
        <cfvo type="min"/>
        <cfvo type="percentile" val="50"/>
        <cfvo type="max"/>
        <color rgb="FF63BE7B"/>
        <color rgb="FFFFEB84"/>
        <color rgb="FFF8696B"/>
      </colorScale>
    </cfRule>
    <cfRule type="cellIs" dxfId="2" priority="3" stopIfTrue="1" operator="greaterThan">
      <formula>0</formula>
    </cfRule>
    <cfRule type="cellIs" dxfId="1" priority="4" operator="greaterThan">
      <formula>0</formula>
    </cfRule>
    <cfRule type="cellIs" dxfId="0" priority="5" stopIfTrue="1"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workbookViewId="0"/>
  </sheetViews>
  <sheetFormatPr defaultColWidth="10.90625" defaultRowHeight="14.5" x14ac:dyDescent="0.35"/>
  <sheetData>
    <row r="1" spans="1:9" x14ac:dyDescent="0.35">
      <c r="A1" t="s">
        <v>63</v>
      </c>
      <c r="B1" t="s">
        <v>64</v>
      </c>
      <c r="C1" t="s">
        <v>65</v>
      </c>
      <c r="D1" t="s">
        <v>66</v>
      </c>
      <c r="E1" t="s">
        <v>67</v>
      </c>
      <c r="F1" t="s">
        <v>68</v>
      </c>
      <c r="G1" t="s">
        <v>42</v>
      </c>
      <c r="H1" t="s">
        <v>43</v>
      </c>
      <c r="I1" t="s">
        <v>7</v>
      </c>
    </row>
    <row r="2" spans="1:9" x14ac:dyDescent="0.35">
      <c r="A2" t="s">
        <v>58</v>
      </c>
      <c r="B2" t="s">
        <v>33</v>
      </c>
      <c r="C2" t="s">
        <v>37</v>
      </c>
      <c r="D2">
        <v>0</v>
      </c>
      <c r="E2">
        <v>0</v>
      </c>
      <c r="F2">
        <v>1</v>
      </c>
      <c r="G2">
        <v>1</v>
      </c>
      <c r="H2">
        <v>0</v>
      </c>
      <c r="I2" t="s">
        <v>3</v>
      </c>
    </row>
    <row r="3" spans="1:9" x14ac:dyDescent="0.35">
      <c r="A3" t="s">
        <v>58</v>
      </c>
      <c r="B3" t="s">
        <v>33</v>
      </c>
      <c r="C3" t="s">
        <v>37</v>
      </c>
      <c r="D3">
        <v>0</v>
      </c>
      <c r="E3">
        <v>0</v>
      </c>
      <c r="F3">
        <v>1</v>
      </c>
      <c r="G3">
        <v>1</v>
      </c>
      <c r="H3">
        <v>0</v>
      </c>
      <c r="I3" t="s">
        <v>3</v>
      </c>
    </row>
    <row r="4" spans="1:9" x14ac:dyDescent="0.35">
      <c r="A4" t="s">
        <v>58</v>
      </c>
      <c r="B4" t="s">
        <v>33</v>
      </c>
      <c r="C4" t="s">
        <v>37</v>
      </c>
      <c r="D4">
        <v>0</v>
      </c>
      <c r="E4">
        <v>0</v>
      </c>
      <c r="F4">
        <v>1</v>
      </c>
      <c r="G4">
        <v>1</v>
      </c>
      <c r="H4">
        <v>0</v>
      </c>
      <c r="I4" t="s">
        <v>3</v>
      </c>
    </row>
    <row r="5" spans="1:9" x14ac:dyDescent="0.35">
      <c r="A5" t="s">
        <v>58</v>
      </c>
      <c r="B5" t="s">
        <v>33</v>
      </c>
      <c r="C5" t="s">
        <v>34</v>
      </c>
      <c r="D5">
        <v>0</v>
      </c>
      <c r="E5">
        <v>0</v>
      </c>
      <c r="F5">
        <v>0</v>
      </c>
      <c r="G5">
        <v>0</v>
      </c>
      <c r="H5">
        <v>1</v>
      </c>
      <c r="I5" t="s">
        <v>35</v>
      </c>
    </row>
    <row r="6" spans="1:9" x14ac:dyDescent="0.35">
      <c r="A6" t="s">
        <v>58</v>
      </c>
      <c r="B6" t="s">
        <v>33</v>
      </c>
      <c r="C6" t="s">
        <v>34</v>
      </c>
      <c r="D6">
        <v>0</v>
      </c>
      <c r="E6">
        <v>0</v>
      </c>
      <c r="F6">
        <v>0</v>
      </c>
      <c r="G6">
        <v>0</v>
      </c>
      <c r="H6">
        <v>1</v>
      </c>
      <c r="I6" t="s">
        <v>36</v>
      </c>
    </row>
    <row r="7" spans="1:9" x14ac:dyDescent="0.35">
      <c r="A7" t="s">
        <v>58</v>
      </c>
      <c r="B7" t="s">
        <v>17</v>
      </c>
      <c r="C7" t="s">
        <v>3</v>
      </c>
      <c r="D7" t="s">
        <v>3</v>
      </c>
      <c r="E7" t="s">
        <v>3</v>
      </c>
      <c r="F7" t="s">
        <v>3</v>
      </c>
      <c r="G7" t="s">
        <v>3</v>
      </c>
      <c r="H7" t="s">
        <v>3</v>
      </c>
      <c r="I7" t="s">
        <v>3</v>
      </c>
    </row>
    <row r="8" spans="1:9" x14ac:dyDescent="0.35">
      <c r="A8" t="s">
        <v>58</v>
      </c>
      <c r="B8" t="s">
        <v>17</v>
      </c>
      <c r="C8" t="s">
        <v>3</v>
      </c>
      <c r="D8" t="s">
        <v>3</v>
      </c>
      <c r="E8" t="s">
        <v>3</v>
      </c>
      <c r="F8" t="s">
        <v>3</v>
      </c>
      <c r="G8" t="s">
        <v>3</v>
      </c>
      <c r="H8" t="s">
        <v>3</v>
      </c>
      <c r="I8" t="s">
        <v>3</v>
      </c>
    </row>
    <row r="9" spans="1:9" x14ac:dyDescent="0.35">
      <c r="A9" t="s">
        <v>58</v>
      </c>
      <c r="B9" t="s">
        <v>17</v>
      </c>
      <c r="C9" t="s">
        <v>3</v>
      </c>
      <c r="D9" t="s">
        <v>3</v>
      </c>
      <c r="E9" t="s">
        <v>3</v>
      </c>
      <c r="F9" t="s">
        <v>3</v>
      </c>
      <c r="G9" t="s">
        <v>3</v>
      </c>
      <c r="H9" t="s">
        <v>3</v>
      </c>
      <c r="I9" t="s">
        <v>3</v>
      </c>
    </row>
    <row r="10" spans="1:9" x14ac:dyDescent="0.35">
      <c r="A10" t="s">
        <v>58</v>
      </c>
      <c r="B10" t="s">
        <v>17</v>
      </c>
      <c r="C10" t="s">
        <v>3</v>
      </c>
      <c r="D10" t="s">
        <v>3</v>
      </c>
      <c r="E10" t="s">
        <v>3</v>
      </c>
      <c r="F10" t="s">
        <v>3</v>
      </c>
      <c r="G10" t="s">
        <v>3</v>
      </c>
      <c r="H10" t="s">
        <v>3</v>
      </c>
      <c r="I10" t="s">
        <v>3</v>
      </c>
    </row>
    <row r="11" spans="1:9" x14ac:dyDescent="0.35">
      <c r="A11" t="s">
        <v>58</v>
      </c>
      <c r="B11" t="s">
        <v>17</v>
      </c>
      <c r="C11" t="s">
        <v>3</v>
      </c>
      <c r="D11" t="s">
        <v>3</v>
      </c>
      <c r="E11" t="s">
        <v>3</v>
      </c>
      <c r="F11" t="s">
        <v>3</v>
      </c>
      <c r="G11" t="s">
        <v>3</v>
      </c>
      <c r="H11" t="s">
        <v>3</v>
      </c>
      <c r="I11" t="s">
        <v>3</v>
      </c>
    </row>
    <row r="12" spans="1:9" x14ac:dyDescent="0.35">
      <c r="A12" t="s">
        <v>58</v>
      </c>
      <c r="B12" t="s">
        <v>17</v>
      </c>
      <c r="C12" t="s">
        <v>3</v>
      </c>
      <c r="D12" t="s">
        <v>3</v>
      </c>
      <c r="E12" t="s">
        <v>3</v>
      </c>
      <c r="F12" t="s">
        <v>3</v>
      </c>
      <c r="G12" t="s">
        <v>3</v>
      </c>
      <c r="H12" t="s">
        <v>3</v>
      </c>
      <c r="I12" t="s">
        <v>3</v>
      </c>
    </row>
    <row r="13" spans="1:9" x14ac:dyDescent="0.35">
      <c r="A13" t="s">
        <v>58</v>
      </c>
      <c r="B13" t="s">
        <v>17</v>
      </c>
      <c r="C13" t="s">
        <v>3</v>
      </c>
      <c r="D13" t="s">
        <v>3</v>
      </c>
      <c r="E13" t="s">
        <v>3</v>
      </c>
      <c r="F13" t="s">
        <v>3</v>
      </c>
      <c r="G13" t="s">
        <v>3</v>
      </c>
      <c r="H13" t="s">
        <v>3</v>
      </c>
      <c r="I13" t="s">
        <v>3</v>
      </c>
    </row>
    <row r="14" spans="1:9" x14ac:dyDescent="0.35">
      <c r="A14" t="s">
        <v>58</v>
      </c>
      <c r="B14" t="s">
        <v>17</v>
      </c>
      <c r="C14" t="s">
        <v>3</v>
      </c>
      <c r="D14" t="s">
        <v>3</v>
      </c>
      <c r="E14" t="s">
        <v>3</v>
      </c>
      <c r="F14" t="s">
        <v>3</v>
      </c>
      <c r="G14" t="s">
        <v>3</v>
      </c>
      <c r="H14" t="s">
        <v>3</v>
      </c>
      <c r="I14" t="s">
        <v>3</v>
      </c>
    </row>
    <row r="15" spans="1:9" x14ac:dyDescent="0.35">
      <c r="A15" t="s">
        <v>58</v>
      </c>
      <c r="B15" t="s">
        <v>17</v>
      </c>
      <c r="C15" t="s">
        <v>3</v>
      </c>
      <c r="D15" t="s">
        <v>3</v>
      </c>
      <c r="E15" t="s">
        <v>3</v>
      </c>
      <c r="F15" t="s">
        <v>3</v>
      </c>
      <c r="G15" t="s">
        <v>3</v>
      </c>
      <c r="H15" t="s">
        <v>3</v>
      </c>
      <c r="I15" t="s">
        <v>3</v>
      </c>
    </row>
    <row r="16" spans="1:9" x14ac:dyDescent="0.35">
      <c r="A16" t="s">
        <v>58</v>
      </c>
      <c r="B16" t="s">
        <v>17</v>
      </c>
      <c r="C16" t="s">
        <v>3</v>
      </c>
      <c r="D16" t="s">
        <v>3</v>
      </c>
      <c r="E16" t="s">
        <v>3</v>
      </c>
      <c r="F16" t="s">
        <v>3</v>
      </c>
      <c r="G16" t="s">
        <v>3</v>
      </c>
      <c r="H16" t="s">
        <v>3</v>
      </c>
      <c r="I16" t="s">
        <v>3</v>
      </c>
    </row>
    <row r="17" spans="1:9" x14ac:dyDescent="0.35">
      <c r="A17" t="s">
        <v>58</v>
      </c>
      <c r="B17" t="s">
        <v>17</v>
      </c>
      <c r="C17" t="s">
        <v>3</v>
      </c>
      <c r="D17" t="s">
        <v>3</v>
      </c>
      <c r="E17" t="s">
        <v>3</v>
      </c>
      <c r="F17" t="s">
        <v>3</v>
      </c>
      <c r="G17" t="s">
        <v>3</v>
      </c>
      <c r="H17" t="s">
        <v>3</v>
      </c>
      <c r="I17" t="s">
        <v>3</v>
      </c>
    </row>
    <row r="18" spans="1:9" x14ac:dyDescent="0.35">
      <c r="A18" t="s">
        <v>58</v>
      </c>
      <c r="B18" t="s">
        <v>17</v>
      </c>
      <c r="C18" t="s">
        <v>3</v>
      </c>
      <c r="D18" t="s">
        <v>3</v>
      </c>
      <c r="E18" t="s">
        <v>3</v>
      </c>
      <c r="F18" t="s">
        <v>3</v>
      </c>
      <c r="G18" t="s">
        <v>3</v>
      </c>
      <c r="H18" t="s">
        <v>3</v>
      </c>
      <c r="I18" t="s">
        <v>3</v>
      </c>
    </row>
    <row r="19" spans="1:9" x14ac:dyDescent="0.35">
      <c r="A19" t="s">
        <v>58</v>
      </c>
      <c r="B19" t="s">
        <v>17</v>
      </c>
      <c r="C19" t="s">
        <v>3</v>
      </c>
      <c r="D19" t="s">
        <v>3</v>
      </c>
      <c r="E19" t="s">
        <v>3</v>
      </c>
      <c r="F19" t="s">
        <v>3</v>
      </c>
      <c r="G19" t="s">
        <v>3</v>
      </c>
      <c r="H19" t="s">
        <v>3</v>
      </c>
      <c r="I19" t="s">
        <v>3</v>
      </c>
    </row>
    <row r="20" spans="1:9" x14ac:dyDescent="0.35">
      <c r="A20" t="s">
        <v>58</v>
      </c>
      <c r="B20" t="s">
        <v>17</v>
      </c>
      <c r="C20" t="s">
        <v>3</v>
      </c>
      <c r="D20" t="s">
        <v>3</v>
      </c>
      <c r="E20" t="s">
        <v>3</v>
      </c>
      <c r="F20" t="s">
        <v>3</v>
      </c>
      <c r="G20" t="s">
        <v>3</v>
      </c>
      <c r="H20" t="s">
        <v>3</v>
      </c>
      <c r="I20" t="s">
        <v>3</v>
      </c>
    </row>
    <row r="21" spans="1:9" x14ac:dyDescent="0.35">
      <c r="A21" t="s">
        <v>49</v>
      </c>
      <c r="B21" t="s">
        <v>33</v>
      </c>
      <c r="C21" t="s">
        <v>45</v>
      </c>
      <c r="D21">
        <v>0</v>
      </c>
      <c r="E21">
        <v>1</v>
      </c>
      <c r="F21">
        <v>0</v>
      </c>
      <c r="G21">
        <v>1</v>
      </c>
      <c r="H21">
        <v>0</v>
      </c>
      <c r="I21" t="s">
        <v>3</v>
      </c>
    </row>
    <row r="22" spans="1:9" x14ac:dyDescent="0.35">
      <c r="A22" t="s">
        <v>49</v>
      </c>
      <c r="B22" t="s">
        <v>33</v>
      </c>
      <c r="C22" t="s">
        <v>44</v>
      </c>
      <c r="D22">
        <v>1</v>
      </c>
      <c r="E22">
        <v>1</v>
      </c>
      <c r="F22">
        <v>0</v>
      </c>
      <c r="G22">
        <v>0</v>
      </c>
      <c r="H22">
        <v>0</v>
      </c>
      <c r="I22" t="s">
        <v>3</v>
      </c>
    </row>
    <row r="23" spans="1:9" x14ac:dyDescent="0.35">
      <c r="A23" t="s">
        <v>49</v>
      </c>
      <c r="B23" t="s">
        <v>39</v>
      </c>
      <c r="C23" t="s">
        <v>3</v>
      </c>
      <c r="D23" t="s">
        <v>3</v>
      </c>
      <c r="E23" t="s">
        <v>3</v>
      </c>
      <c r="F23" t="s">
        <v>3</v>
      </c>
      <c r="G23" t="s">
        <v>3</v>
      </c>
      <c r="H23" t="s">
        <v>3</v>
      </c>
      <c r="I23" t="s">
        <v>3</v>
      </c>
    </row>
    <row r="24" spans="1:9" x14ac:dyDescent="0.35">
      <c r="A24" t="s">
        <v>49</v>
      </c>
      <c r="B24" t="s">
        <v>39</v>
      </c>
      <c r="C24" t="s">
        <v>3</v>
      </c>
      <c r="D24" t="s">
        <v>3</v>
      </c>
      <c r="E24" t="s">
        <v>3</v>
      </c>
      <c r="F24" t="s">
        <v>3</v>
      </c>
      <c r="G24" t="s">
        <v>3</v>
      </c>
      <c r="H24" t="s">
        <v>3</v>
      </c>
      <c r="I24" t="s">
        <v>3</v>
      </c>
    </row>
    <row r="25" spans="1:9" x14ac:dyDescent="0.35">
      <c r="A25" t="s">
        <v>49</v>
      </c>
      <c r="B25" t="s">
        <v>39</v>
      </c>
      <c r="C25" t="s">
        <v>3</v>
      </c>
      <c r="D25" t="s">
        <v>3</v>
      </c>
      <c r="E25" t="s">
        <v>3</v>
      </c>
      <c r="F25" t="s">
        <v>3</v>
      </c>
      <c r="G25" t="s">
        <v>3</v>
      </c>
      <c r="H25" t="s">
        <v>3</v>
      </c>
      <c r="I25" t="s">
        <v>3</v>
      </c>
    </row>
    <row r="26" spans="1:9" x14ac:dyDescent="0.35">
      <c r="A26" t="s">
        <v>49</v>
      </c>
      <c r="B26" t="s">
        <v>39</v>
      </c>
      <c r="C26" t="s">
        <v>3</v>
      </c>
      <c r="D26" t="s">
        <v>3</v>
      </c>
      <c r="E26" t="s">
        <v>3</v>
      </c>
      <c r="F26" t="s">
        <v>3</v>
      </c>
      <c r="G26" t="s">
        <v>3</v>
      </c>
      <c r="H26" t="s">
        <v>3</v>
      </c>
      <c r="I26" t="s">
        <v>3</v>
      </c>
    </row>
    <row r="27" spans="1:9" x14ac:dyDescent="0.35">
      <c r="A27" t="s">
        <v>49</v>
      </c>
      <c r="B27" t="s">
        <v>39</v>
      </c>
      <c r="C27" t="s">
        <v>3</v>
      </c>
      <c r="D27" t="s">
        <v>3</v>
      </c>
      <c r="E27" t="s">
        <v>3</v>
      </c>
      <c r="F27" t="s">
        <v>3</v>
      </c>
      <c r="G27" t="s">
        <v>3</v>
      </c>
      <c r="H27" t="s">
        <v>3</v>
      </c>
      <c r="I27" t="s">
        <v>3</v>
      </c>
    </row>
    <row r="28" spans="1:9" x14ac:dyDescent="0.35">
      <c r="A28" t="s">
        <v>49</v>
      </c>
      <c r="B28" t="s">
        <v>39</v>
      </c>
      <c r="C28" t="s">
        <v>3</v>
      </c>
      <c r="D28" t="s">
        <v>3</v>
      </c>
      <c r="E28" t="s">
        <v>3</v>
      </c>
      <c r="F28" t="s">
        <v>3</v>
      </c>
      <c r="G28" t="s">
        <v>3</v>
      </c>
      <c r="H28" t="s">
        <v>3</v>
      </c>
      <c r="I28" t="s">
        <v>3</v>
      </c>
    </row>
    <row r="29" spans="1:9" x14ac:dyDescent="0.35">
      <c r="A29" t="s">
        <v>49</v>
      </c>
      <c r="B29" t="s">
        <v>39</v>
      </c>
      <c r="C29" t="s">
        <v>3</v>
      </c>
      <c r="D29" t="s">
        <v>3</v>
      </c>
      <c r="E29" t="s">
        <v>3</v>
      </c>
      <c r="F29" t="s">
        <v>3</v>
      </c>
      <c r="G29" t="s">
        <v>3</v>
      </c>
      <c r="H29" t="s">
        <v>3</v>
      </c>
      <c r="I29" t="s">
        <v>3</v>
      </c>
    </row>
    <row r="30" spans="1:9" x14ac:dyDescent="0.35">
      <c r="A30" t="s">
        <v>49</v>
      </c>
      <c r="B30" t="s">
        <v>39</v>
      </c>
      <c r="C30" t="s">
        <v>3</v>
      </c>
      <c r="D30" t="s">
        <v>3</v>
      </c>
      <c r="E30" t="s">
        <v>3</v>
      </c>
      <c r="F30" t="s">
        <v>3</v>
      </c>
      <c r="G30" t="s">
        <v>3</v>
      </c>
      <c r="H30" t="s">
        <v>3</v>
      </c>
      <c r="I30" t="s">
        <v>3</v>
      </c>
    </row>
    <row r="31" spans="1:9" x14ac:dyDescent="0.35">
      <c r="A31" t="s">
        <v>49</v>
      </c>
      <c r="B31" t="s">
        <v>39</v>
      </c>
      <c r="C31" t="s">
        <v>3</v>
      </c>
      <c r="D31" t="s">
        <v>3</v>
      </c>
      <c r="E31" t="s">
        <v>3</v>
      </c>
      <c r="F31" t="s">
        <v>3</v>
      </c>
      <c r="G31" t="s">
        <v>3</v>
      </c>
      <c r="H31" t="s">
        <v>3</v>
      </c>
      <c r="I31" t="s">
        <v>3</v>
      </c>
    </row>
    <row r="32" spans="1:9" x14ac:dyDescent="0.35">
      <c r="A32" t="s">
        <v>49</v>
      </c>
      <c r="B32" t="s">
        <v>39</v>
      </c>
      <c r="C32" t="s">
        <v>3</v>
      </c>
      <c r="D32" t="s">
        <v>3</v>
      </c>
      <c r="E32" t="s">
        <v>3</v>
      </c>
      <c r="F32" t="s">
        <v>3</v>
      </c>
      <c r="G32" t="s">
        <v>3</v>
      </c>
      <c r="H32" t="s">
        <v>3</v>
      </c>
      <c r="I32" t="s">
        <v>3</v>
      </c>
    </row>
    <row r="33" spans="1:9" x14ac:dyDescent="0.35">
      <c r="A33" t="s">
        <v>49</v>
      </c>
      <c r="B33" t="s">
        <v>39</v>
      </c>
      <c r="C33" t="s">
        <v>3</v>
      </c>
      <c r="D33" t="s">
        <v>3</v>
      </c>
      <c r="E33" t="s">
        <v>3</v>
      </c>
      <c r="F33" t="s">
        <v>3</v>
      </c>
      <c r="G33" t="s">
        <v>3</v>
      </c>
      <c r="H33" t="s">
        <v>3</v>
      </c>
      <c r="I33" t="s">
        <v>3</v>
      </c>
    </row>
    <row r="34" spans="1:9" x14ac:dyDescent="0.35">
      <c r="A34" t="s">
        <v>49</v>
      </c>
      <c r="B34" t="s">
        <v>39</v>
      </c>
      <c r="C34" t="s">
        <v>3</v>
      </c>
      <c r="D34" t="s">
        <v>3</v>
      </c>
      <c r="E34" t="s">
        <v>3</v>
      </c>
      <c r="F34" t="s">
        <v>3</v>
      </c>
      <c r="G34" t="s">
        <v>3</v>
      </c>
      <c r="H34" t="s">
        <v>3</v>
      </c>
      <c r="I34" t="s">
        <v>3</v>
      </c>
    </row>
    <row r="35" spans="1:9" x14ac:dyDescent="0.35">
      <c r="A35" t="s">
        <v>49</v>
      </c>
      <c r="B35" t="s">
        <v>39</v>
      </c>
      <c r="C35" t="s">
        <v>3</v>
      </c>
      <c r="D35" t="s">
        <v>3</v>
      </c>
      <c r="E35" t="s">
        <v>3</v>
      </c>
      <c r="F35" t="s">
        <v>3</v>
      </c>
      <c r="G35" t="s">
        <v>3</v>
      </c>
      <c r="H35" t="s">
        <v>3</v>
      </c>
      <c r="I35" t="s">
        <v>3</v>
      </c>
    </row>
    <row r="36" spans="1:9" x14ac:dyDescent="0.35">
      <c r="A36" t="s">
        <v>49</v>
      </c>
      <c r="B36" t="s">
        <v>39</v>
      </c>
      <c r="C36" t="s">
        <v>3</v>
      </c>
      <c r="D36" t="s">
        <v>3</v>
      </c>
      <c r="E36" t="s">
        <v>3</v>
      </c>
      <c r="F36" t="s">
        <v>3</v>
      </c>
      <c r="G36" t="s">
        <v>3</v>
      </c>
      <c r="H36" t="s">
        <v>3</v>
      </c>
      <c r="I36" t="s">
        <v>3</v>
      </c>
    </row>
    <row r="37" spans="1:9" x14ac:dyDescent="0.35">
      <c r="A37" t="s">
        <v>49</v>
      </c>
      <c r="B37" t="s">
        <v>39</v>
      </c>
      <c r="C37" t="s">
        <v>3</v>
      </c>
      <c r="D37" t="s">
        <v>3</v>
      </c>
      <c r="E37" t="s">
        <v>3</v>
      </c>
      <c r="F37" t="s">
        <v>3</v>
      </c>
      <c r="G37" t="s">
        <v>3</v>
      </c>
      <c r="H37" t="s">
        <v>3</v>
      </c>
      <c r="I37" t="s">
        <v>3</v>
      </c>
    </row>
    <row r="38" spans="1:9" x14ac:dyDescent="0.35">
      <c r="A38" t="s">
        <v>49</v>
      </c>
      <c r="B38" t="s">
        <v>39</v>
      </c>
      <c r="C38" t="s">
        <v>3</v>
      </c>
      <c r="D38" t="s">
        <v>3</v>
      </c>
      <c r="E38" t="s">
        <v>3</v>
      </c>
      <c r="F38" t="s">
        <v>3</v>
      </c>
      <c r="G38" t="s">
        <v>3</v>
      </c>
      <c r="H38" t="s">
        <v>3</v>
      </c>
      <c r="I38" t="s">
        <v>3</v>
      </c>
    </row>
    <row r="39" spans="1:9" x14ac:dyDescent="0.35">
      <c r="A39" t="s">
        <v>49</v>
      </c>
      <c r="B39" t="s">
        <v>39</v>
      </c>
      <c r="C39" t="s">
        <v>3</v>
      </c>
      <c r="D39" t="s">
        <v>3</v>
      </c>
      <c r="E39" t="s">
        <v>3</v>
      </c>
      <c r="F39" t="s">
        <v>3</v>
      </c>
      <c r="G39" t="s">
        <v>3</v>
      </c>
      <c r="H39" t="s">
        <v>3</v>
      </c>
      <c r="I39" t="s">
        <v>3</v>
      </c>
    </row>
    <row r="40" spans="1:9" x14ac:dyDescent="0.35">
      <c r="A40" t="s">
        <v>49</v>
      </c>
      <c r="B40" t="s">
        <v>39</v>
      </c>
      <c r="C40" t="s">
        <v>3</v>
      </c>
      <c r="D40" t="s">
        <v>3</v>
      </c>
      <c r="E40" t="s">
        <v>3</v>
      </c>
      <c r="F40" t="s">
        <v>3</v>
      </c>
      <c r="G40" t="s">
        <v>3</v>
      </c>
      <c r="H40" t="s">
        <v>3</v>
      </c>
      <c r="I40" t="s">
        <v>3</v>
      </c>
    </row>
    <row r="41" spans="1:9" x14ac:dyDescent="0.35">
      <c r="A41" t="s">
        <v>49</v>
      </c>
      <c r="B41" t="s">
        <v>39</v>
      </c>
      <c r="C41" t="s">
        <v>3</v>
      </c>
      <c r="D41" t="s">
        <v>3</v>
      </c>
      <c r="E41" t="s">
        <v>3</v>
      </c>
      <c r="F41" t="s">
        <v>3</v>
      </c>
      <c r="G41" t="s">
        <v>3</v>
      </c>
      <c r="H41" t="s">
        <v>3</v>
      </c>
      <c r="I41" t="s">
        <v>3</v>
      </c>
    </row>
    <row r="42" spans="1:9" x14ac:dyDescent="0.35">
      <c r="A42" t="s">
        <v>49</v>
      </c>
      <c r="B42" t="s">
        <v>17</v>
      </c>
      <c r="C42" t="s">
        <v>3</v>
      </c>
      <c r="D42" t="s">
        <v>3</v>
      </c>
      <c r="E42" t="s">
        <v>3</v>
      </c>
      <c r="F42" t="s">
        <v>3</v>
      </c>
      <c r="G42" t="s">
        <v>3</v>
      </c>
      <c r="H42" t="s">
        <v>3</v>
      </c>
      <c r="I42" t="s">
        <v>3</v>
      </c>
    </row>
    <row r="43" spans="1:9" x14ac:dyDescent="0.35">
      <c r="A43" t="s">
        <v>49</v>
      </c>
      <c r="B43" t="s">
        <v>17</v>
      </c>
      <c r="C43" t="s">
        <v>3</v>
      </c>
      <c r="D43" t="s">
        <v>3</v>
      </c>
      <c r="E43" t="s">
        <v>3</v>
      </c>
      <c r="F43" t="s">
        <v>3</v>
      </c>
      <c r="G43" t="s">
        <v>3</v>
      </c>
      <c r="H43" t="s">
        <v>3</v>
      </c>
      <c r="I43" t="s">
        <v>3</v>
      </c>
    </row>
    <row r="44" spans="1:9" x14ac:dyDescent="0.35">
      <c r="A44" t="s">
        <v>49</v>
      </c>
      <c r="B44" t="s">
        <v>17</v>
      </c>
      <c r="C44" t="s">
        <v>3</v>
      </c>
      <c r="D44" t="s">
        <v>3</v>
      </c>
      <c r="E44" t="s">
        <v>3</v>
      </c>
      <c r="F44" t="s">
        <v>3</v>
      </c>
      <c r="G44" t="s">
        <v>3</v>
      </c>
      <c r="H44" t="s">
        <v>3</v>
      </c>
      <c r="I44" t="s">
        <v>3</v>
      </c>
    </row>
    <row r="45" spans="1:9" x14ac:dyDescent="0.35">
      <c r="A45" t="s">
        <v>49</v>
      </c>
      <c r="B45" t="s">
        <v>17</v>
      </c>
      <c r="C45" t="s">
        <v>3</v>
      </c>
      <c r="D45" t="s">
        <v>3</v>
      </c>
      <c r="E45" t="s">
        <v>3</v>
      </c>
      <c r="F45" t="s">
        <v>3</v>
      </c>
      <c r="G45" t="s">
        <v>3</v>
      </c>
      <c r="H45" t="s">
        <v>3</v>
      </c>
      <c r="I45" t="s">
        <v>3</v>
      </c>
    </row>
    <row r="46" spans="1:9" x14ac:dyDescent="0.35">
      <c r="A46" t="s">
        <v>49</v>
      </c>
      <c r="B46" t="s">
        <v>17</v>
      </c>
      <c r="C46" t="s">
        <v>3</v>
      </c>
      <c r="D46" t="s">
        <v>3</v>
      </c>
      <c r="E46" t="s">
        <v>3</v>
      </c>
      <c r="F46" t="s">
        <v>3</v>
      </c>
      <c r="G46" t="s">
        <v>3</v>
      </c>
      <c r="H46" t="s">
        <v>3</v>
      </c>
      <c r="I46" t="s">
        <v>3</v>
      </c>
    </row>
    <row r="47" spans="1:9" x14ac:dyDescent="0.35">
      <c r="A47" t="s">
        <v>49</v>
      </c>
      <c r="B47" t="s">
        <v>17</v>
      </c>
      <c r="C47" t="s">
        <v>3</v>
      </c>
      <c r="D47" t="s">
        <v>3</v>
      </c>
      <c r="E47" t="s">
        <v>3</v>
      </c>
      <c r="F47" t="s">
        <v>3</v>
      </c>
      <c r="G47" t="s">
        <v>3</v>
      </c>
      <c r="H47" t="s">
        <v>3</v>
      </c>
      <c r="I47" t="s">
        <v>3</v>
      </c>
    </row>
    <row r="48" spans="1:9" x14ac:dyDescent="0.35">
      <c r="A48" t="s">
        <v>49</v>
      </c>
      <c r="B48" t="s">
        <v>17</v>
      </c>
      <c r="C48" t="s">
        <v>3</v>
      </c>
      <c r="D48" t="s">
        <v>3</v>
      </c>
      <c r="E48" t="s">
        <v>3</v>
      </c>
      <c r="F48" t="s">
        <v>3</v>
      </c>
      <c r="G48" t="s">
        <v>3</v>
      </c>
      <c r="H48" t="s">
        <v>3</v>
      </c>
      <c r="I48" t="s">
        <v>3</v>
      </c>
    </row>
    <row r="49" spans="1:9" x14ac:dyDescent="0.35">
      <c r="A49" t="s">
        <v>49</v>
      </c>
      <c r="B49" t="s">
        <v>17</v>
      </c>
      <c r="C49" t="s">
        <v>3</v>
      </c>
      <c r="D49" t="s">
        <v>3</v>
      </c>
      <c r="E49" t="s">
        <v>3</v>
      </c>
      <c r="F49" t="s">
        <v>3</v>
      </c>
      <c r="G49" t="s">
        <v>3</v>
      </c>
      <c r="H49" t="s">
        <v>3</v>
      </c>
      <c r="I49" t="s">
        <v>3</v>
      </c>
    </row>
    <row r="50" spans="1:9" x14ac:dyDescent="0.35">
      <c r="A50" t="s">
        <v>49</v>
      </c>
      <c r="B50" t="s">
        <v>17</v>
      </c>
      <c r="C50" t="s">
        <v>3</v>
      </c>
      <c r="D50" t="s">
        <v>3</v>
      </c>
      <c r="E50" t="s">
        <v>3</v>
      </c>
      <c r="F50" t="s">
        <v>3</v>
      </c>
      <c r="G50" t="s">
        <v>3</v>
      </c>
      <c r="H50" t="s">
        <v>3</v>
      </c>
      <c r="I50" t="s">
        <v>3</v>
      </c>
    </row>
    <row r="51" spans="1:9" x14ac:dyDescent="0.35">
      <c r="A51" t="s">
        <v>49</v>
      </c>
      <c r="B51" t="s">
        <v>17</v>
      </c>
      <c r="C51" t="s">
        <v>3</v>
      </c>
      <c r="D51" t="s">
        <v>3</v>
      </c>
      <c r="E51" t="s">
        <v>3</v>
      </c>
      <c r="F51" t="s">
        <v>3</v>
      </c>
      <c r="G51" t="s">
        <v>3</v>
      </c>
      <c r="H51" t="s">
        <v>3</v>
      </c>
      <c r="I51" t="s">
        <v>3</v>
      </c>
    </row>
    <row r="52" spans="1:9" x14ac:dyDescent="0.35">
      <c r="A52" t="s">
        <v>49</v>
      </c>
      <c r="B52" t="s">
        <v>17</v>
      </c>
      <c r="C52" t="s">
        <v>3</v>
      </c>
      <c r="D52" t="s">
        <v>3</v>
      </c>
      <c r="E52" t="s">
        <v>3</v>
      </c>
      <c r="F52" t="s">
        <v>3</v>
      </c>
      <c r="G52" t="s">
        <v>3</v>
      </c>
      <c r="H52" t="s">
        <v>3</v>
      </c>
      <c r="I52" t="s">
        <v>3</v>
      </c>
    </row>
    <row r="53" spans="1:9" x14ac:dyDescent="0.35">
      <c r="A53" t="s">
        <v>49</v>
      </c>
      <c r="B53" t="s">
        <v>17</v>
      </c>
      <c r="C53" t="s">
        <v>3</v>
      </c>
      <c r="D53" t="s">
        <v>3</v>
      </c>
      <c r="E53" t="s">
        <v>3</v>
      </c>
      <c r="F53" t="s">
        <v>3</v>
      </c>
      <c r="G53" t="s">
        <v>3</v>
      </c>
      <c r="H53" t="s">
        <v>3</v>
      </c>
      <c r="I53" t="s">
        <v>3</v>
      </c>
    </row>
    <row r="54" spans="1:9" x14ac:dyDescent="0.35">
      <c r="A54" t="s">
        <v>49</v>
      </c>
      <c r="B54" t="s">
        <v>17</v>
      </c>
      <c r="C54" t="s">
        <v>3</v>
      </c>
      <c r="D54" t="s">
        <v>3</v>
      </c>
      <c r="E54" t="s">
        <v>3</v>
      </c>
      <c r="F54" t="s">
        <v>3</v>
      </c>
      <c r="G54" t="s">
        <v>3</v>
      </c>
      <c r="H54" t="s">
        <v>3</v>
      </c>
      <c r="I54" t="s">
        <v>3</v>
      </c>
    </row>
    <row r="55" spans="1:9" x14ac:dyDescent="0.35">
      <c r="A55" t="s">
        <v>69</v>
      </c>
      <c r="B55" t="s">
        <v>33</v>
      </c>
      <c r="C55" t="s">
        <v>42</v>
      </c>
      <c r="D55">
        <v>0</v>
      </c>
      <c r="E55">
        <v>0</v>
      </c>
      <c r="F55">
        <v>0</v>
      </c>
      <c r="G55">
        <v>1</v>
      </c>
      <c r="H55">
        <v>0</v>
      </c>
    </row>
    <row r="56" spans="1:9" x14ac:dyDescent="0.35">
      <c r="A56" t="s">
        <v>69</v>
      </c>
      <c r="B56" t="s">
        <v>33</v>
      </c>
      <c r="C56" t="s">
        <v>42</v>
      </c>
      <c r="D56">
        <v>0</v>
      </c>
      <c r="E56">
        <v>0</v>
      </c>
      <c r="F56">
        <v>0</v>
      </c>
      <c r="G56">
        <v>1</v>
      </c>
      <c r="H56">
        <v>0</v>
      </c>
    </row>
    <row r="57" spans="1:9" x14ac:dyDescent="0.35">
      <c r="A57" t="s">
        <v>69</v>
      </c>
      <c r="B57" t="s">
        <v>39</v>
      </c>
      <c r="C57" t="s">
        <v>3</v>
      </c>
      <c r="D57" t="s">
        <v>3</v>
      </c>
      <c r="E57" t="s">
        <v>3</v>
      </c>
      <c r="F57" t="s">
        <v>3</v>
      </c>
      <c r="G57" t="s">
        <v>3</v>
      </c>
      <c r="H57" t="s">
        <v>3</v>
      </c>
    </row>
    <row r="58" spans="1:9" x14ac:dyDescent="0.35">
      <c r="A58" t="s">
        <v>69</v>
      </c>
      <c r="B58" t="s">
        <v>39</v>
      </c>
      <c r="C58" t="s">
        <v>3</v>
      </c>
      <c r="D58" t="s">
        <v>3</v>
      </c>
      <c r="E58" t="s">
        <v>3</v>
      </c>
      <c r="F58" t="s">
        <v>3</v>
      </c>
      <c r="G58" t="s">
        <v>3</v>
      </c>
      <c r="H58" t="s">
        <v>3</v>
      </c>
    </row>
    <row r="59" spans="1:9" x14ac:dyDescent="0.35">
      <c r="A59" t="s">
        <v>69</v>
      </c>
      <c r="B59" t="s">
        <v>39</v>
      </c>
      <c r="C59" t="s">
        <v>3</v>
      </c>
      <c r="D59" t="s">
        <v>3</v>
      </c>
      <c r="E59" t="s">
        <v>3</v>
      </c>
      <c r="F59" t="s">
        <v>3</v>
      </c>
      <c r="G59" t="s">
        <v>3</v>
      </c>
      <c r="H59" t="s">
        <v>3</v>
      </c>
    </row>
    <row r="60" spans="1:9" x14ac:dyDescent="0.35">
      <c r="A60" t="s">
        <v>69</v>
      </c>
      <c r="B60" t="s">
        <v>39</v>
      </c>
      <c r="C60" t="s">
        <v>3</v>
      </c>
      <c r="D60" t="s">
        <v>3</v>
      </c>
      <c r="E60" t="s">
        <v>3</v>
      </c>
      <c r="F60" t="s">
        <v>3</v>
      </c>
      <c r="G60" t="s">
        <v>3</v>
      </c>
      <c r="H60" t="s">
        <v>3</v>
      </c>
    </row>
    <row r="61" spans="1:9" x14ac:dyDescent="0.35">
      <c r="A61" t="s">
        <v>69</v>
      </c>
      <c r="B61" t="s">
        <v>39</v>
      </c>
      <c r="C61" t="s">
        <v>3</v>
      </c>
      <c r="D61" t="s">
        <v>3</v>
      </c>
      <c r="E61" t="s">
        <v>3</v>
      </c>
      <c r="F61" t="s">
        <v>3</v>
      </c>
      <c r="G61" t="s">
        <v>3</v>
      </c>
      <c r="H61" t="s">
        <v>3</v>
      </c>
    </row>
    <row r="62" spans="1:9" x14ac:dyDescent="0.35">
      <c r="A62" t="s">
        <v>69</v>
      </c>
      <c r="B62" t="s">
        <v>39</v>
      </c>
      <c r="C62" t="s">
        <v>3</v>
      </c>
      <c r="D62" t="s">
        <v>3</v>
      </c>
      <c r="E62" t="s">
        <v>3</v>
      </c>
      <c r="F62" t="s">
        <v>3</v>
      </c>
      <c r="G62" t="s">
        <v>3</v>
      </c>
      <c r="H62" t="s">
        <v>3</v>
      </c>
    </row>
    <row r="63" spans="1:9" x14ac:dyDescent="0.35">
      <c r="A63" t="s">
        <v>69</v>
      </c>
      <c r="B63" t="s">
        <v>39</v>
      </c>
      <c r="C63" t="s">
        <v>3</v>
      </c>
      <c r="D63" t="s">
        <v>3</v>
      </c>
      <c r="E63" t="s">
        <v>3</v>
      </c>
      <c r="F63" t="s">
        <v>3</v>
      </c>
      <c r="G63" t="s">
        <v>3</v>
      </c>
      <c r="H63" t="s">
        <v>3</v>
      </c>
    </row>
    <row r="64" spans="1:9" x14ac:dyDescent="0.35">
      <c r="A64" t="s">
        <v>69</v>
      </c>
      <c r="B64" t="s">
        <v>39</v>
      </c>
      <c r="C64" t="s">
        <v>3</v>
      </c>
      <c r="D64" t="s">
        <v>3</v>
      </c>
      <c r="E64" t="s">
        <v>3</v>
      </c>
      <c r="F64" t="s">
        <v>3</v>
      </c>
      <c r="G64" t="s">
        <v>3</v>
      </c>
      <c r="H64" t="s">
        <v>3</v>
      </c>
    </row>
    <row r="65" spans="1:8" x14ac:dyDescent="0.35">
      <c r="A65" t="s">
        <v>69</v>
      </c>
      <c r="B65" t="s">
        <v>39</v>
      </c>
      <c r="C65" t="s">
        <v>3</v>
      </c>
      <c r="D65" t="s">
        <v>3</v>
      </c>
      <c r="E65" t="s">
        <v>3</v>
      </c>
      <c r="F65" t="s">
        <v>3</v>
      </c>
      <c r="G65" t="s">
        <v>3</v>
      </c>
      <c r="H65" t="s">
        <v>3</v>
      </c>
    </row>
    <row r="66" spans="1:8" x14ac:dyDescent="0.35">
      <c r="A66" t="s">
        <v>69</v>
      </c>
      <c r="B66" t="s">
        <v>39</v>
      </c>
      <c r="C66" t="s">
        <v>3</v>
      </c>
      <c r="D66" t="s">
        <v>3</v>
      </c>
      <c r="E66" t="s">
        <v>3</v>
      </c>
      <c r="F66" t="s">
        <v>3</v>
      </c>
      <c r="G66" t="s">
        <v>3</v>
      </c>
      <c r="H66" t="s">
        <v>3</v>
      </c>
    </row>
    <row r="67" spans="1:8" x14ac:dyDescent="0.35">
      <c r="A67" t="s">
        <v>69</v>
      </c>
      <c r="B67" t="s">
        <v>39</v>
      </c>
      <c r="C67" t="s">
        <v>3</v>
      </c>
      <c r="D67" t="s">
        <v>3</v>
      </c>
      <c r="E67" t="s">
        <v>3</v>
      </c>
      <c r="F67" t="s">
        <v>3</v>
      </c>
      <c r="G67" t="s">
        <v>3</v>
      </c>
      <c r="H67" t="s">
        <v>3</v>
      </c>
    </row>
    <row r="68" spans="1:8" x14ac:dyDescent="0.35">
      <c r="A68" t="s">
        <v>69</v>
      </c>
      <c r="B68" t="s">
        <v>39</v>
      </c>
      <c r="C68" t="s">
        <v>3</v>
      </c>
      <c r="D68" t="s">
        <v>3</v>
      </c>
      <c r="E68" t="s">
        <v>3</v>
      </c>
      <c r="F68" t="s">
        <v>3</v>
      </c>
      <c r="G68" t="s">
        <v>3</v>
      </c>
      <c r="H68" t="s">
        <v>3</v>
      </c>
    </row>
    <row r="69" spans="1:8" x14ac:dyDescent="0.35">
      <c r="A69" t="s">
        <v>69</v>
      </c>
      <c r="B69" t="s">
        <v>39</v>
      </c>
      <c r="C69" t="s">
        <v>3</v>
      </c>
      <c r="D69" t="s">
        <v>3</v>
      </c>
      <c r="E69" t="s">
        <v>3</v>
      </c>
      <c r="F69" t="s">
        <v>3</v>
      </c>
      <c r="G69" t="s">
        <v>3</v>
      </c>
      <c r="H69" t="s">
        <v>3</v>
      </c>
    </row>
    <row r="70" spans="1:8" x14ac:dyDescent="0.35">
      <c r="A70" t="s">
        <v>69</v>
      </c>
      <c r="B70" t="s">
        <v>39</v>
      </c>
      <c r="C70" t="s">
        <v>3</v>
      </c>
      <c r="D70" t="s">
        <v>3</v>
      </c>
      <c r="E70" t="s">
        <v>3</v>
      </c>
      <c r="F70" t="s">
        <v>3</v>
      </c>
      <c r="G70" t="s">
        <v>3</v>
      </c>
      <c r="H70" t="s">
        <v>3</v>
      </c>
    </row>
    <row r="71" spans="1:8" x14ac:dyDescent="0.35">
      <c r="A71" t="s">
        <v>69</v>
      </c>
      <c r="B71" t="s">
        <v>39</v>
      </c>
      <c r="C71" t="s">
        <v>3</v>
      </c>
      <c r="D71" t="s">
        <v>3</v>
      </c>
      <c r="E71" t="s">
        <v>3</v>
      </c>
      <c r="F71" t="s">
        <v>3</v>
      </c>
      <c r="G71" t="s">
        <v>3</v>
      </c>
      <c r="H71" t="s">
        <v>3</v>
      </c>
    </row>
    <row r="72" spans="1:8" x14ac:dyDescent="0.35">
      <c r="A72" t="s">
        <v>69</v>
      </c>
      <c r="B72" t="s">
        <v>39</v>
      </c>
      <c r="C72" t="s">
        <v>3</v>
      </c>
      <c r="D72" t="s">
        <v>3</v>
      </c>
      <c r="E72" t="s">
        <v>3</v>
      </c>
      <c r="F72" t="s">
        <v>3</v>
      </c>
      <c r="G72" t="s">
        <v>3</v>
      </c>
      <c r="H72" t="s">
        <v>3</v>
      </c>
    </row>
    <row r="73" spans="1:8" x14ac:dyDescent="0.35">
      <c r="A73" t="s">
        <v>69</v>
      </c>
      <c r="B73" t="s">
        <v>39</v>
      </c>
      <c r="C73" t="s">
        <v>3</v>
      </c>
      <c r="D73" t="s">
        <v>3</v>
      </c>
      <c r="E73" t="s">
        <v>3</v>
      </c>
      <c r="F73" t="s">
        <v>3</v>
      </c>
      <c r="G73" t="s">
        <v>3</v>
      </c>
      <c r="H73" t="s">
        <v>3</v>
      </c>
    </row>
    <row r="74" spans="1:8" x14ac:dyDescent="0.35">
      <c r="A74" t="s">
        <v>69</v>
      </c>
      <c r="B74" t="s">
        <v>17</v>
      </c>
      <c r="C74" t="s">
        <v>3</v>
      </c>
      <c r="D74" t="s">
        <v>3</v>
      </c>
      <c r="E74" t="s">
        <v>3</v>
      </c>
      <c r="F74" t="s">
        <v>3</v>
      </c>
      <c r="G74" t="s">
        <v>3</v>
      </c>
      <c r="H74" t="s">
        <v>3</v>
      </c>
    </row>
    <row r="75" spans="1:8" x14ac:dyDescent="0.35">
      <c r="A75" t="s">
        <v>69</v>
      </c>
      <c r="B75" t="s">
        <v>17</v>
      </c>
      <c r="C75" t="s">
        <v>3</v>
      </c>
      <c r="D75" t="s">
        <v>3</v>
      </c>
      <c r="E75" t="s">
        <v>3</v>
      </c>
      <c r="F75" t="s">
        <v>3</v>
      </c>
      <c r="G75" t="s">
        <v>3</v>
      </c>
      <c r="H75" t="s">
        <v>3</v>
      </c>
    </row>
    <row r="76" spans="1:8" x14ac:dyDescent="0.35">
      <c r="A76" t="s">
        <v>69</v>
      </c>
      <c r="B76" t="s">
        <v>17</v>
      </c>
      <c r="C76" t="s">
        <v>3</v>
      </c>
      <c r="D76" t="s">
        <v>3</v>
      </c>
      <c r="E76" t="s">
        <v>3</v>
      </c>
      <c r="F76" t="s">
        <v>3</v>
      </c>
      <c r="G76" t="s">
        <v>3</v>
      </c>
      <c r="H76" t="s">
        <v>3</v>
      </c>
    </row>
    <row r="77" spans="1:8" x14ac:dyDescent="0.35">
      <c r="A77" t="s">
        <v>69</v>
      </c>
      <c r="B77" t="s">
        <v>17</v>
      </c>
      <c r="C77" t="s">
        <v>3</v>
      </c>
      <c r="D77" t="s">
        <v>3</v>
      </c>
      <c r="E77" t="s">
        <v>3</v>
      </c>
      <c r="F77" t="s">
        <v>3</v>
      </c>
      <c r="G77" t="s">
        <v>3</v>
      </c>
      <c r="H77" t="s">
        <v>3</v>
      </c>
    </row>
    <row r="78" spans="1:8" x14ac:dyDescent="0.35">
      <c r="A78" t="s">
        <v>69</v>
      </c>
      <c r="B78" t="s">
        <v>17</v>
      </c>
      <c r="C78" t="s">
        <v>3</v>
      </c>
      <c r="D78" t="s">
        <v>3</v>
      </c>
      <c r="E78" t="s">
        <v>3</v>
      </c>
      <c r="F78" t="s">
        <v>3</v>
      </c>
      <c r="G78" t="s">
        <v>3</v>
      </c>
      <c r="H78" t="s">
        <v>3</v>
      </c>
    </row>
    <row r="79" spans="1:8" x14ac:dyDescent="0.35">
      <c r="A79" t="s">
        <v>53</v>
      </c>
      <c r="B79" t="s">
        <v>39</v>
      </c>
    </row>
    <row r="80" spans="1:8" x14ac:dyDescent="0.35">
      <c r="A80" t="s">
        <v>53</v>
      </c>
      <c r="B80" t="s">
        <v>39</v>
      </c>
    </row>
    <row r="81" spans="1:9" x14ac:dyDescent="0.35">
      <c r="A81" t="s">
        <v>53</v>
      </c>
      <c r="B81" t="s">
        <v>17</v>
      </c>
    </row>
    <row r="82" spans="1:9" x14ac:dyDescent="0.35">
      <c r="A82" t="s">
        <v>53</v>
      </c>
      <c r="B82" t="s">
        <v>17</v>
      </c>
    </row>
    <row r="83" spans="1:9" x14ac:dyDescent="0.35">
      <c r="A83" t="s">
        <v>16</v>
      </c>
      <c r="B83" t="s">
        <v>17</v>
      </c>
    </row>
    <row r="84" spans="1:9" x14ac:dyDescent="0.35">
      <c r="A84" t="s">
        <v>16</v>
      </c>
      <c r="B84" t="s">
        <v>17</v>
      </c>
    </row>
    <row r="85" spans="1:9" x14ac:dyDescent="0.35">
      <c r="A85" t="s">
        <v>16</v>
      </c>
      <c r="B85" t="s">
        <v>17</v>
      </c>
    </row>
    <row r="86" spans="1:9" x14ac:dyDescent="0.35">
      <c r="A86" t="s">
        <v>16</v>
      </c>
      <c r="B86" t="s">
        <v>17</v>
      </c>
    </row>
    <row r="87" spans="1:9" x14ac:dyDescent="0.35">
      <c r="A87" t="s">
        <v>16</v>
      </c>
      <c r="B87" t="s">
        <v>17</v>
      </c>
    </row>
    <row r="88" spans="1:9" x14ac:dyDescent="0.35">
      <c r="A88" t="s">
        <v>16</v>
      </c>
      <c r="B88" t="s">
        <v>17</v>
      </c>
    </row>
    <row r="89" spans="1:9" x14ac:dyDescent="0.35">
      <c r="A89" t="s">
        <v>16</v>
      </c>
      <c r="B89" t="s">
        <v>17</v>
      </c>
    </row>
    <row r="90" spans="1:9" x14ac:dyDescent="0.35">
      <c r="A90" t="s">
        <v>16</v>
      </c>
      <c r="B90" t="s">
        <v>13</v>
      </c>
    </row>
    <row r="91" spans="1:9" x14ac:dyDescent="0.35">
      <c r="A91" t="s">
        <v>16</v>
      </c>
      <c r="B91" t="s">
        <v>13</v>
      </c>
    </row>
    <row r="92" spans="1:9" x14ac:dyDescent="0.35">
      <c r="A92" t="s">
        <v>56</v>
      </c>
      <c r="B92" t="s">
        <v>33</v>
      </c>
      <c r="C92" t="s">
        <v>45</v>
      </c>
      <c r="D92">
        <v>0</v>
      </c>
      <c r="E92">
        <v>1</v>
      </c>
      <c r="F92">
        <v>0</v>
      </c>
      <c r="G92">
        <v>1</v>
      </c>
      <c r="H92">
        <v>0</v>
      </c>
      <c r="I92" t="s">
        <v>3</v>
      </c>
    </row>
    <row r="93" spans="1:9" x14ac:dyDescent="0.35">
      <c r="A93" t="s">
        <v>56</v>
      </c>
      <c r="B93" t="s">
        <v>33</v>
      </c>
      <c r="C93" t="s">
        <v>45</v>
      </c>
      <c r="D93">
        <v>0</v>
      </c>
      <c r="E93">
        <v>1</v>
      </c>
      <c r="F93">
        <v>0</v>
      </c>
      <c r="G93">
        <v>1</v>
      </c>
      <c r="H93">
        <v>0</v>
      </c>
      <c r="I93" t="s">
        <v>3</v>
      </c>
    </row>
    <row r="94" spans="1:9" x14ac:dyDescent="0.35">
      <c r="A94" t="s">
        <v>56</v>
      </c>
      <c r="B94" t="s">
        <v>33</v>
      </c>
      <c r="C94" t="s">
        <v>45</v>
      </c>
      <c r="D94">
        <v>0</v>
      </c>
      <c r="E94">
        <v>1</v>
      </c>
      <c r="F94">
        <v>0</v>
      </c>
      <c r="G94">
        <v>1</v>
      </c>
      <c r="H94">
        <v>0</v>
      </c>
      <c r="I94" t="s">
        <v>3</v>
      </c>
    </row>
    <row r="95" spans="1:9" x14ac:dyDescent="0.35">
      <c r="A95" t="s">
        <v>56</v>
      </c>
      <c r="B95" t="s">
        <v>33</v>
      </c>
      <c r="C95" t="s">
        <v>45</v>
      </c>
      <c r="D95">
        <v>0</v>
      </c>
      <c r="E95">
        <v>1</v>
      </c>
      <c r="F95">
        <v>0</v>
      </c>
      <c r="G95">
        <v>1</v>
      </c>
      <c r="H95">
        <v>0</v>
      </c>
      <c r="I95" t="s">
        <v>3</v>
      </c>
    </row>
    <row r="96" spans="1:9" x14ac:dyDescent="0.35">
      <c r="A96" t="s">
        <v>56</v>
      </c>
      <c r="B96" t="s">
        <v>33</v>
      </c>
      <c r="C96" t="s">
        <v>45</v>
      </c>
      <c r="D96">
        <v>0</v>
      </c>
      <c r="E96">
        <v>1</v>
      </c>
      <c r="F96">
        <v>0</v>
      </c>
      <c r="G96">
        <v>1</v>
      </c>
      <c r="H96">
        <v>0</v>
      </c>
      <c r="I96" t="s">
        <v>3</v>
      </c>
    </row>
    <row r="97" spans="1:9" x14ac:dyDescent="0.35">
      <c r="A97" t="s">
        <v>56</v>
      </c>
      <c r="B97" t="s">
        <v>33</v>
      </c>
      <c r="C97" t="s">
        <v>45</v>
      </c>
      <c r="D97">
        <v>0</v>
      </c>
      <c r="E97">
        <v>1</v>
      </c>
      <c r="F97">
        <v>0</v>
      </c>
      <c r="G97">
        <v>1</v>
      </c>
      <c r="H97">
        <v>0</v>
      </c>
      <c r="I97" t="s">
        <v>3</v>
      </c>
    </row>
    <row r="98" spans="1:9" x14ac:dyDescent="0.35">
      <c r="A98" t="s">
        <v>56</v>
      </c>
      <c r="B98" t="s">
        <v>33</v>
      </c>
      <c r="C98" t="s">
        <v>45</v>
      </c>
      <c r="D98">
        <v>0</v>
      </c>
      <c r="E98">
        <v>1</v>
      </c>
      <c r="F98">
        <v>0</v>
      </c>
      <c r="G98">
        <v>1</v>
      </c>
      <c r="H98">
        <v>0</v>
      </c>
      <c r="I98" t="s">
        <v>3</v>
      </c>
    </row>
    <row r="99" spans="1:9" x14ac:dyDescent="0.35">
      <c r="A99" t="s">
        <v>56</v>
      </c>
      <c r="B99" t="s">
        <v>33</v>
      </c>
      <c r="C99" t="s">
        <v>45</v>
      </c>
      <c r="D99">
        <v>0</v>
      </c>
      <c r="E99">
        <v>1</v>
      </c>
      <c r="F99">
        <v>0</v>
      </c>
      <c r="G99">
        <v>1</v>
      </c>
      <c r="H99">
        <v>0</v>
      </c>
      <c r="I99" t="s">
        <v>3</v>
      </c>
    </row>
    <row r="100" spans="1:9" x14ac:dyDescent="0.35">
      <c r="A100" t="s">
        <v>56</v>
      </c>
      <c r="B100" t="s">
        <v>33</v>
      </c>
      <c r="C100" t="s">
        <v>42</v>
      </c>
      <c r="D100">
        <v>0</v>
      </c>
      <c r="E100">
        <v>0</v>
      </c>
      <c r="F100">
        <v>0</v>
      </c>
      <c r="G100">
        <v>1</v>
      </c>
      <c r="H100">
        <v>0</v>
      </c>
      <c r="I100" t="s">
        <v>3</v>
      </c>
    </row>
    <row r="101" spans="1:9" x14ac:dyDescent="0.35">
      <c r="A101" t="s">
        <v>56</v>
      </c>
      <c r="B101" t="s">
        <v>33</v>
      </c>
      <c r="C101" t="s">
        <v>42</v>
      </c>
      <c r="D101">
        <v>0</v>
      </c>
      <c r="E101">
        <v>0</v>
      </c>
      <c r="F101">
        <v>0</v>
      </c>
      <c r="G101">
        <v>1</v>
      </c>
      <c r="H101">
        <v>0</v>
      </c>
      <c r="I101" t="s">
        <v>3</v>
      </c>
    </row>
    <row r="102" spans="1:9" x14ac:dyDescent="0.35">
      <c r="A102" t="s">
        <v>56</v>
      </c>
      <c r="B102" t="s">
        <v>33</v>
      </c>
      <c r="C102" t="s">
        <v>42</v>
      </c>
      <c r="D102">
        <v>0</v>
      </c>
      <c r="E102">
        <v>0</v>
      </c>
      <c r="F102">
        <v>0</v>
      </c>
      <c r="G102">
        <v>1</v>
      </c>
      <c r="H102">
        <v>0</v>
      </c>
      <c r="I102" t="s">
        <v>3</v>
      </c>
    </row>
    <row r="103" spans="1:9" x14ac:dyDescent="0.35">
      <c r="A103" t="s">
        <v>56</v>
      </c>
      <c r="B103" t="s">
        <v>33</v>
      </c>
      <c r="C103" t="s">
        <v>42</v>
      </c>
      <c r="D103">
        <v>0</v>
      </c>
      <c r="E103">
        <v>0</v>
      </c>
      <c r="F103">
        <v>0</v>
      </c>
      <c r="G103">
        <v>1</v>
      </c>
      <c r="H103">
        <v>0</v>
      </c>
      <c r="I103" t="s">
        <v>3</v>
      </c>
    </row>
    <row r="104" spans="1:9" x14ac:dyDescent="0.35">
      <c r="A104" t="s">
        <v>56</v>
      </c>
      <c r="B104" t="s">
        <v>39</v>
      </c>
      <c r="C104" t="s">
        <v>3</v>
      </c>
      <c r="D104" t="s">
        <v>3</v>
      </c>
      <c r="E104" t="s">
        <v>3</v>
      </c>
      <c r="F104" t="s">
        <v>3</v>
      </c>
      <c r="G104" t="s">
        <v>3</v>
      </c>
      <c r="H104" t="s">
        <v>3</v>
      </c>
      <c r="I104" t="s">
        <v>3</v>
      </c>
    </row>
    <row r="105" spans="1:9" x14ac:dyDescent="0.35">
      <c r="A105" t="s">
        <v>56</v>
      </c>
      <c r="B105" t="s">
        <v>39</v>
      </c>
      <c r="C105" t="s">
        <v>3</v>
      </c>
      <c r="D105" t="s">
        <v>3</v>
      </c>
      <c r="E105" t="s">
        <v>3</v>
      </c>
      <c r="F105" t="s">
        <v>3</v>
      </c>
      <c r="G105" t="s">
        <v>3</v>
      </c>
      <c r="H105" t="s">
        <v>3</v>
      </c>
      <c r="I105" t="s">
        <v>3</v>
      </c>
    </row>
    <row r="106" spans="1:9" x14ac:dyDescent="0.35">
      <c r="A106" t="s">
        <v>56</v>
      </c>
      <c r="B106" t="s">
        <v>39</v>
      </c>
      <c r="C106" t="s">
        <v>3</v>
      </c>
      <c r="D106" t="s">
        <v>3</v>
      </c>
      <c r="E106" t="s">
        <v>3</v>
      </c>
      <c r="F106" t="s">
        <v>3</v>
      </c>
      <c r="G106" t="s">
        <v>3</v>
      </c>
      <c r="H106" t="s">
        <v>3</v>
      </c>
      <c r="I106" t="s">
        <v>3</v>
      </c>
    </row>
    <row r="107" spans="1:9" x14ac:dyDescent="0.35">
      <c r="A107" t="s">
        <v>56</v>
      </c>
      <c r="B107" t="s">
        <v>39</v>
      </c>
      <c r="C107" t="s">
        <v>3</v>
      </c>
      <c r="D107" t="s">
        <v>3</v>
      </c>
      <c r="E107" t="s">
        <v>3</v>
      </c>
      <c r="F107" t="s">
        <v>3</v>
      </c>
      <c r="G107" t="s">
        <v>3</v>
      </c>
      <c r="H107" t="s">
        <v>3</v>
      </c>
      <c r="I107" t="s">
        <v>3</v>
      </c>
    </row>
    <row r="108" spans="1:9" x14ac:dyDescent="0.35">
      <c r="A108" t="s">
        <v>56</v>
      </c>
      <c r="B108" t="s">
        <v>39</v>
      </c>
      <c r="C108" t="s">
        <v>3</v>
      </c>
      <c r="D108" t="s">
        <v>3</v>
      </c>
      <c r="E108" t="s">
        <v>3</v>
      </c>
      <c r="F108" t="s">
        <v>3</v>
      </c>
      <c r="G108" t="s">
        <v>3</v>
      </c>
      <c r="H108" t="s">
        <v>3</v>
      </c>
      <c r="I108" t="s">
        <v>3</v>
      </c>
    </row>
    <row r="109" spans="1:9" x14ac:dyDescent="0.35">
      <c r="A109" t="s">
        <v>56</v>
      </c>
      <c r="B109" t="s">
        <v>39</v>
      </c>
      <c r="C109" t="s">
        <v>3</v>
      </c>
      <c r="D109" t="s">
        <v>3</v>
      </c>
      <c r="E109" t="s">
        <v>3</v>
      </c>
      <c r="F109" t="s">
        <v>3</v>
      </c>
      <c r="G109" t="s">
        <v>3</v>
      </c>
      <c r="H109" t="s">
        <v>3</v>
      </c>
      <c r="I109" t="s">
        <v>3</v>
      </c>
    </row>
    <row r="110" spans="1:9" x14ac:dyDescent="0.35">
      <c r="A110" t="s">
        <v>56</v>
      </c>
      <c r="B110" t="s">
        <v>39</v>
      </c>
      <c r="C110" t="s">
        <v>3</v>
      </c>
      <c r="D110" t="s">
        <v>3</v>
      </c>
      <c r="E110" t="s">
        <v>3</v>
      </c>
      <c r="F110" t="s">
        <v>3</v>
      </c>
      <c r="G110" t="s">
        <v>3</v>
      </c>
      <c r="H110" t="s">
        <v>3</v>
      </c>
      <c r="I110" t="s">
        <v>3</v>
      </c>
    </row>
    <row r="111" spans="1:9" x14ac:dyDescent="0.35">
      <c r="A111" t="s">
        <v>56</v>
      </c>
      <c r="B111" t="s">
        <v>39</v>
      </c>
      <c r="C111" t="s">
        <v>3</v>
      </c>
      <c r="D111" t="s">
        <v>3</v>
      </c>
      <c r="E111" t="s">
        <v>3</v>
      </c>
      <c r="F111" t="s">
        <v>3</v>
      </c>
      <c r="G111" t="s">
        <v>3</v>
      </c>
      <c r="H111" t="s">
        <v>3</v>
      </c>
      <c r="I111" t="s">
        <v>3</v>
      </c>
    </row>
    <row r="112" spans="1:9" x14ac:dyDescent="0.35">
      <c r="A112" t="s">
        <v>56</v>
      </c>
      <c r="B112" t="s">
        <v>39</v>
      </c>
      <c r="C112" t="s">
        <v>3</v>
      </c>
      <c r="D112" t="s">
        <v>3</v>
      </c>
      <c r="E112" t="s">
        <v>3</v>
      </c>
      <c r="F112" t="s">
        <v>3</v>
      </c>
      <c r="G112" t="s">
        <v>3</v>
      </c>
      <c r="H112" t="s">
        <v>3</v>
      </c>
      <c r="I112" t="s">
        <v>3</v>
      </c>
    </row>
    <row r="113" spans="1:9" x14ac:dyDescent="0.35">
      <c r="A113" t="s">
        <v>56</v>
      </c>
      <c r="B113" t="s">
        <v>39</v>
      </c>
      <c r="C113" t="s">
        <v>3</v>
      </c>
      <c r="D113" t="s">
        <v>3</v>
      </c>
      <c r="E113" t="s">
        <v>3</v>
      </c>
      <c r="F113" t="s">
        <v>3</v>
      </c>
      <c r="G113" t="s">
        <v>3</v>
      </c>
      <c r="H113" t="s">
        <v>3</v>
      </c>
      <c r="I113" t="s">
        <v>3</v>
      </c>
    </row>
    <row r="114" spans="1:9" x14ac:dyDescent="0.35">
      <c r="A114" t="s">
        <v>56</v>
      </c>
      <c r="B114" t="s">
        <v>39</v>
      </c>
      <c r="C114" t="s">
        <v>3</v>
      </c>
      <c r="D114" t="s">
        <v>3</v>
      </c>
      <c r="E114" t="s">
        <v>3</v>
      </c>
      <c r="F114" t="s">
        <v>3</v>
      </c>
      <c r="G114" t="s">
        <v>3</v>
      </c>
      <c r="H114" t="s">
        <v>3</v>
      </c>
      <c r="I114" t="s">
        <v>3</v>
      </c>
    </row>
    <row r="115" spans="1:9" x14ac:dyDescent="0.35">
      <c r="A115" t="s">
        <v>56</v>
      </c>
      <c r="B115" t="s">
        <v>39</v>
      </c>
      <c r="C115" t="s">
        <v>3</v>
      </c>
      <c r="D115" t="s">
        <v>3</v>
      </c>
      <c r="E115" t="s">
        <v>3</v>
      </c>
      <c r="F115" t="s">
        <v>3</v>
      </c>
      <c r="G115" t="s">
        <v>3</v>
      </c>
      <c r="H115" t="s">
        <v>3</v>
      </c>
      <c r="I115" t="s">
        <v>3</v>
      </c>
    </row>
    <row r="116" spans="1:9" x14ac:dyDescent="0.35">
      <c r="A116" t="s">
        <v>56</v>
      </c>
      <c r="B116" t="s">
        <v>39</v>
      </c>
      <c r="C116" t="s">
        <v>3</v>
      </c>
      <c r="D116" t="s">
        <v>3</v>
      </c>
      <c r="E116" t="s">
        <v>3</v>
      </c>
      <c r="F116" t="s">
        <v>3</v>
      </c>
      <c r="G116" t="s">
        <v>3</v>
      </c>
      <c r="H116" t="s">
        <v>3</v>
      </c>
      <c r="I116" t="s">
        <v>3</v>
      </c>
    </row>
    <row r="117" spans="1:9" x14ac:dyDescent="0.35">
      <c r="A117" t="s">
        <v>56</v>
      </c>
      <c r="B117" t="s">
        <v>39</v>
      </c>
      <c r="C117" t="s">
        <v>3</v>
      </c>
      <c r="D117" t="s">
        <v>3</v>
      </c>
      <c r="E117" t="s">
        <v>3</v>
      </c>
      <c r="F117" t="s">
        <v>3</v>
      </c>
      <c r="G117" t="s">
        <v>3</v>
      </c>
      <c r="H117" t="s">
        <v>3</v>
      </c>
      <c r="I117" t="s">
        <v>3</v>
      </c>
    </row>
    <row r="118" spans="1:9" x14ac:dyDescent="0.35">
      <c r="A118" t="s">
        <v>56</v>
      </c>
      <c r="B118" t="s">
        <v>39</v>
      </c>
      <c r="C118" t="s">
        <v>3</v>
      </c>
      <c r="D118" t="s">
        <v>3</v>
      </c>
      <c r="E118" t="s">
        <v>3</v>
      </c>
      <c r="F118" t="s">
        <v>3</v>
      </c>
      <c r="G118" t="s">
        <v>3</v>
      </c>
      <c r="H118" t="s">
        <v>3</v>
      </c>
      <c r="I118" t="s">
        <v>3</v>
      </c>
    </row>
    <row r="119" spans="1:9" x14ac:dyDescent="0.35">
      <c r="A119" t="s">
        <v>56</v>
      </c>
      <c r="B119" t="s">
        <v>39</v>
      </c>
      <c r="C119" t="s">
        <v>3</v>
      </c>
      <c r="D119" t="s">
        <v>3</v>
      </c>
      <c r="E119" t="s">
        <v>3</v>
      </c>
      <c r="F119" t="s">
        <v>3</v>
      </c>
      <c r="G119" t="s">
        <v>3</v>
      </c>
      <c r="H119" t="s">
        <v>3</v>
      </c>
      <c r="I119" t="s">
        <v>3</v>
      </c>
    </row>
    <row r="120" spans="1:9" x14ac:dyDescent="0.35">
      <c r="A120" t="s">
        <v>56</v>
      </c>
      <c r="B120" t="s">
        <v>39</v>
      </c>
      <c r="C120" t="s">
        <v>3</v>
      </c>
      <c r="D120" t="s">
        <v>3</v>
      </c>
      <c r="E120" t="s">
        <v>3</v>
      </c>
      <c r="F120" t="s">
        <v>3</v>
      </c>
      <c r="G120" t="s">
        <v>3</v>
      </c>
      <c r="H120" t="s">
        <v>3</v>
      </c>
      <c r="I120" t="s">
        <v>3</v>
      </c>
    </row>
    <row r="121" spans="1:9" x14ac:dyDescent="0.35">
      <c r="A121" t="s">
        <v>56</v>
      </c>
      <c r="B121" t="s">
        <v>39</v>
      </c>
      <c r="C121" t="s">
        <v>3</v>
      </c>
      <c r="D121" t="s">
        <v>3</v>
      </c>
      <c r="E121" t="s">
        <v>3</v>
      </c>
      <c r="F121" t="s">
        <v>3</v>
      </c>
      <c r="G121" t="s">
        <v>3</v>
      </c>
      <c r="H121" t="s">
        <v>3</v>
      </c>
      <c r="I121" t="s">
        <v>3</v>
      </c>
    </row>
    <row r="122" spans="1:9" x14ac:dyDescent="0.35">
      <c r="A122" t="s">
        <v>56</v>
      </c>
      <c r="B122" t="s">
        <v>39</v>
      </c>
      <c r="C122" t="s">
        <v>3</v>
      </c>
      <c r="D122" t="s">
        <v>3</v>
      </c>
      <c r="E122" t="s">
        <v>3</v>
      </c>
      <c r="F122" t="s">
        <v>3</v>
      </c>
      <c r="G122" t="s">
        <v>3</v>
      </c>
      <c r="H122" t="s">
        <v>3</v>
      </c>
      <c r="I122" t="s">
        <v>3</v>
      </c>
    </row>
    <row r="123" spans="1:9" x14ac:dyDescent="0.35">
      <c r="A123" t="s">
        <v>56</v>
      </c>
      <c r="B123" t="s">
        <v>39</v>
      </c>
      <c r="C123" t="s">
        <v>3</v>
      </c>
      <c r="D123" t="s">
        <v>3</v>
      </c>
      <c r="E123" t="s">
        <v>3</v>
      </c>
      <c r="F123" t="s">
        <v>3</v>
      </c>
      <c r="G123" t="s">
        <v>3</v>
      </c>
      <c r="H123" t="s">
        <v>3</v>
      </c>
      <c r="I123" t="s">
        <v>3</v>
      </c>
    </row>
    <row r="124" spans="1:9" x14ac:dyDescent="0.35">
      <c r="A124" t="s">
        <v>56</v>
      </c>
      <c r="B124" t="s">
        <v>39</v>
      </c>
      <c r="C124" t="s">
        <v>3</v>
      </c>
      <c r="D124" t="s">
        <v>3</v>
      </c>
      <c r="E124" t="s">
        <v>3</v>
      </c>
      <c r="F124" t="s">
        <v>3</v>
      </c>
      <c r="G124" t="s">
        <v>3</v>
      </c>
      <c r="H124" t="s">
        <v>3</v>
      </c>
      <c r="I124" t="s">
        <v>3</v>
      </c>
    </row>
    <row r="125" spans="1:9" x14ac:dyDescent="0.35">
      <c r="A125" t="s">
        <v>56</v>
      </c>
      <c r="B125" t="s">
        <v>39</v>
      </c>
      <c r="C125" t="s">
        <v>3</v>
      </c>
      <c r="D125" t="s">
        <v>3</v>
      </c>
      <c r="E125" t="s">
        <v>3</v>
      </c>
      <c r="F125" t="s">
        <v>3</v>
      </c>
      <c r="G125" t="s">
        <v>3</v>
      </c>
      <c r="H125" t="s">
        <v>3</v>
      </c>
      <c r="I125" t="s">
        <v>3</v>
      </c>
    </row>
    <row r="126" spans="1:9" x14ac:dyDescent="0.35">
      <c r="A126" t="s">
        <v>56</v>
      </c>
      <c r="B126" t="s">
        <v>39</v>
      </c>
      <c r="C126" t="s">
        <v>3</v>
      </c>
      <c r="D126" t="s">
        <v>3</v>
      </c>
      <c r="E126" t="s">
        <v>3</v>
      </c>
      <c r="F126" t="s">
        <v>3</v>
      </c>
      <c r="G126" t="s">
        <v>3</v>
      </c>
      <c r="H126" t="s">
        <v>3</v>
      </c>
      <c r="I126" t="s">
        <v>3</v>
      </c>
    </row>
    <row r="127" spans="1:9" x14ac:dyDescent="0.35">
      <c r="A127" t="s">
        <v>56</v>
      </c>
      <c r="B127" t="s">
        <v>39</v>
      </c>
      <c r="C127" t="s">
        <v>3</v>
      </c>
      <c r="D127" t="s">
        <v>3</v>
      </c>
      <c r="E127" t="s">
        <v>3</v>
      </c>
      <c r="F127" t="s">
        <v>3</v>
      </c>
      <c r="G127" t="s">
        <v>3</v>
      </c>
      <c r="H127" t="s">
        <v>3</v>
      </c>
      <c r="I127" t="s">
        <v>3</v>
      </c>
    </row>
    <row r="128" spans="1:9" x14ac:dyDescent="0.35">
      <c r="A128" t="s">
        <v>56</v>
      </c>
      <c r="B128" t="s">
        <v>39</v>
      </c>
      <c r="C128" t="s">
        <v>3</v>
      </c>
      <c r="D128" t="s">
        <v>3</v>
      </c>
      <c r="E128" t="s">
        <v>3</v>
      </c>
      <c r="F128" t="s">
        <v>3</v>
      </c>
      <c r="G128" t="s">
        <v>3</v>
      </c>
      <c r="H128" t="s">
        <v>3</v>
      </c>
      <c r="I128" t="s">
        <v>3</v>
      </c>
    </row>
    <row r="129" spans="1:9" x14ac:dyDescent="0.35">
      <c r="A129" t="s">
        <v>56</v>
      </c>
      <c r="B129" t="s">
        <v>39</v>
      </c>
      <c r="C129" t="s">
        <v>3</v>
      </c>
      <c r="D129" t="s">
        <v>3</v>
      </c>
      <c r="E129" t="s">
        <v>3</v>
      </c>
      <c r="F129" t="s">
        <v>3</v>
      </c>
      <c r="G129" t="s">
        <v>3</v>
      </c>
      <c r="H129" t="s">
        <v>3</v>
      </c>
      <c r="I129" t="s">
        <v>3</v>
      </c>
    </row>
    <row r="130" spans="1:9" x14ac:dyDescent="0.35">
      <c r="A130" t="s">
        <v>56</v>
      </c>
      <c r="B130" t="s">
        <v>39</v>
      </c>
      <c r="C130" t="s">
        <v>3</v>
      </c>
      <c r="D130" t="s">
        <v>3</v>
      </c>
      <c r="E130" t="s">
        <v>3</v>
      </c>
      <c r="F130" t="s">
        <v>3</v>
      </c>
      <c r="G130" t="s">
        <v>3</v>
      </c>
      <c r="H130" t="s">
        <v>3</v>
      </c>
      <c r="I130" t="s">
        <v>3</v>
      </c>
    </row>
    <row r="131" spans="1:9" x14ac:dyDescent="0.35">
      <c r="A131" t="s">
        <v>56</v>
      </c>
      <c r="B131" t="s">
        <v>39</v>
      </c>
      <c r="C131" t="s">
        <v>3</v>
      </c>
      <c r="D131" t="s">
        <v>3</v>
      </c>
      <c r="E131" t="s">
        <v>3</v>
      </c>
      <c r="F131" t="s">
        <v>3</v>
      </c>
      <c r="G131" t="s">
        <v>3</v>
      </c>
      <c r="H131" t="s">
        <v>3</v>
      </c>
      <c r="I131" t="s">
        <v>3</v>
      </c>
    </row>
    <row r="132" spans="1:9" x14ac:dyDescent="0.35">
      <c r="A132" t="s">
        <v>56</v>
      </c>
      <c r="B132" t="s">
        <v>39</v>
      </c>
      <c r="C132" t="s">
        <v>3</v>
      </c>
      <c r="D132" t="s">
        <v>3</v>
      </c>
      <c r="E132" t="s">
        <v>3</v>
      </c>
      <c r="F132" t="s">
        <v>3</v>
      </c>
      <c r="G132" t="s">
        <v>3</v>
      </c>
      <c r="H132" t="s">
        <v>3</v>
      </c>
      <c r="I132" t="s">
        <v>3</v>
      </c>
    </row>
    <row r="133" spans="1:9" x14ac:dyDescent="0.35">
      <c r="A133" t="s">
        <v>56</v>
      </c>
      <c r="B133" t="s">
        <v>39</v>
      </c>
      <c r="C133" t="s">
        <v>3</v>
      </c>
      <c r="D133" t="s">
        <v>3</v>
      </c>
      <c r="E133" t="s">
        <v>3</v>
      </c>
      <c r="F133" t="s">
        <v>3</v>
      </c>
      <c r="G133" t="s">
        <v>3</v>
      </c>
      <c r="H133" t="s">
        <v>3</v>
      </c>
      <c r="I133" t="s">
        <v>3</v>
      </c>
    </row>
    <row r="134" spans="1:9" x14ac:dyDescent="0.35">
      <c r="A134" t="s">
        <v>56</v>
      </c>
      <c r="B134" t="s">
        <v>39</v>
      </c>
      <c r="C134" t="s">
        <v>3</v>
      </c>
      <c r="D134" t="s">
        <v>3</v>
      </c>
      <c r="E134" t="s">
        <v>3</v>
      </c>
      <c r="F134" t="s">
        <v>3</v>
      </c>
      <c r="G134" t="s">
        <v>3</v>
      </c>
      <c r="H134" t="s">
        <v>3</v>
      </c>
      <c r="I134" t="s">
        <v>3</v>
      </c>
    </row>
    <row r="135" spans="1:9" x14ac:dyDescent="0.35">
      <c r="A135" t="s">
        <v>56</v>
      </c>
      <c r="B135" t="s">
        <v>39</v>
      </c>
      <c r="C135" t="s">
        <v>3</v>
      </c>
      <c r="D135" t="s">
        <v>3</v>
      </c>
      <c r="E135" t="s">
        <v>3</v>
      </c>
      <c r="F135" t="s">
        <v>3</v>
      </c>
      <c r="G135" t="s">
        <v>3</v>
      </c>
      <c r="H135" t="s">
        <v>3</v>
      </c>
      <c r="I135" t="s">
        <v>3</v>
      </c>
    </row>
    <row r="136" spans="1:9" x14ac:dyDescent="0.35">
      <c r="A136" t="s">
        <v>56</v>
      </c>
      <c r="B136" t="s">
        <v>39</v>
      </c>
      <c r="C136" t="s">
        <v>3</v>
      </c>
      <c r="D136" t="s">
        <v>3</v>
      </c>
      <c r="E136" t="s">
        <v>3</v>
      </c>
      <c r="F136" t="s">
        <v>3</v>
      </c>
      <c r="G136" t="s">
        <v>3</v>
      </c>
      <c r="H136" t="s">
        <v>3</v>
      </c>
      <c r="I136" t="s">
        <v>3</v>
      </c>
    </row>
    <row r="137" spans="1:9" x14ac:dyDescent="0.35">
      <c r="A137" t="s">
        <v>56</v>
      </c>
      <c r="B137" t="s">
        <v>39</v>
      </c>
      <c r="C137" t="s">
        <v>3</v>
      </c>
      <c r="D137" t="s">
        <v>3</v>
      </c>
      <c r="E137" t="s">
        <v>3</v>
      </c>
      <c r="F137" t="s">
        <v>3</v>
      </c>
      <c r="G137" t="s">
        <v>3</v>
      </c>
      <c r="H137" t="s">
        <v>3</v>
      </c>
      <c r="I137" t="s">
        <v>3</v>
      </c>
    </row>
    <row r="138" spans="1:9" x14ac:dyDescent="0.35">
      <c r="A138" t="s">
        <v>56</v>
      </c>
      <c r="B138" t="s">
        <v>39</v>
      </c>
      <c r="C138" t="s">
        <v>3</v>
      </c>
      <c r="D138" t="s">
        <v>3</v>
      </c>
      <c r="E138" t="s">
        <v>3</v>
      </c>
      <c r="F138" t="s">
        <v>3</v>
      </c>
      <c r="G138" t="s">
        <v>3</v>
      </c>
      <c r="H138" t="s">
        <v>3</v>
      </c>
      <c r="I138" t="s">
        <v>3</v>
      </c>
    </row>
    <row r="139" spans="1:9" x14ac:dyDescent="0.35">
      <c r="A139" t="s">
        <v>56</v>
      </c>
      <c r="B139" t="s">
        <v>39</v>
      </c>
      <c r="C139" t="s">
        <v>3</v>
      </c>
      <c r="D139" t="s">
        <v>3</v>
      </c>
      <c r="E139" t="s">
        <v>3</v>
      </c>
      <c r="F139" t="s">
        <v>3</v>
      </c>
      <c r="G139" t="s">
        <v>3</v>
      </c>
      <c r="H139" t="s">
        <v>3</v>
      </c>
      <c r="I139" t="s">
        <v>3</v>
      </c>
    </row>
    <row r="140" spans="1:9" x14ac:dyDescent="0.35">
      <c r="A140" t="s">
        <v>56</v>
      </c>
      <c r="B140" t="s">
        <v>39</v>
      </c>
      <c r="C140" t="s">
        <v>3</v>
      </c>
      <c r="D140" t="s">
        <v>3</v>
      </c>
      <c r="E140" t="s">
        <v>3</v>
      </c>
      <c r="F140" t="s">
        <v>3</v>
      </c>
      <c r="G140" t="s">
        <v>3</v>
      </c>
      <c r="H140" t="s">
        <v>3</v>
      </c>
      <c r="I140" t="s">
        <v>3</v>
      </c>
    </row>
    <row r="141" spans="1:9" x14ac:dyDescent="0.35">
      <c r="A141" t="s">
        <v>56</v>
      </c>
      <c r="B141" t="s">
        <v>17</v>
      </c>
      <c r="C141" t="s">
        <v>3</v>
      </c>
      <c r="D141" t="s">
        <v>3</v>
      </c>
      <c r="E141" t="s">
        <v>3</v>
      </c>
      <c r="F141" t="s">
        <v>3</v>
      </c>
      <c r="G141" t="s">
        <v>3</v>
      </c>
      <c r="H141" t="s">
        <v>3</v>
      </c>
      <c r="I141" t="s">
        <v>3</v>
      </c>
    </row>
    <row r="142" spans="1:9" x14ac:dyDescent="0.35">
      <c r="A142" t="s">
        <v>56</v>
      </c>
      <c r="B142" t="s">
        <v>17</v>
      </c>
      <c r="C142" t="s">
        <v>3</v>
      </c>
      <c r="D142" t="s">
        <v>3</v>
      </c>
      <c r="E142" t="s">
        <v>3</v>
      </c>
      <c r="F142" t="s">
        <v>3</v>
      </c>
      <c r="G142" t="s">
        <v>3</v>
      </c>
      <c r="H142" t="s">
        <v>3</v>
      </c>
      <c r="I142" t="s">
        <v>3</v>
      </c>
    </row>
    <row r="143" spans="1:9" x14ac:dyDescent="0.35">
      <c r="A143" t="s">
        <v>56</v>
      </c>
      <c r="B143" t="s">
        <v>17</v>
      </c>
      <c r="C143" t="s">
        <v>3</v>
      </c>
      <c r="D143" t="s">
        <v>3</v>
      </c>
      <c r="E143" t="s">
        <v>3</v>
      </c>
      <c r="F143" t="s">
        <v>3</v>
      </c>
      <c r="G143" t="s">
        <v>3</v>
      </c>
      <c r="H143" t="s">
        <v>3</v>
      </c>
      <c r="I143" t="s">
        <v>3</v>
      </c>
    </row>
    <row r="144" spans="1:9" x14ac:dyDescent="0.35">
      <c r="A144" t="s">
        <v>56</v>
      </c>
      <c r="B144" t="s">
        <v>17</v>
      </c>
      <c r="C144" t="s">
        <v>3</v>
      </c>
      <c r="D144" t="s">
        <v>3</v>
      </c>
      <c r="E144" t="s">
        <v>3</v>
      </c>
      <c r="F144" t="s">
        <v>3</v>
      </c>
      <c r="G144" t="s">
        <v>3</v>
      </c>
      <c r="H144" t="s">
        <v>3</v>
      </c>
      <c r="I144" t="s">
        <v>3</v>
      </c>
    </row>
    <row r="145" spans="1:9" x14ac:dyDescent="0.35">
      <c r="A145" t="s">
        <v>56</v>
      </c>
      <c r="B145" t="s">
        <v>17</v>
      </c>
      <c r="C145" t="s">
        <v>3</v>
      </c>
      <c r="D145" t="s">
        <v>3</v>
      </c>
      <c r="E145" t="s">
        <v>3</v>
      </c>
      <c r="F145" t="s">
        <v>3</v>
      </c>
      <c r="G145" t="s">
        <v>3</v>
      </c>
      <c r="H145" t="s">
        <v>3</v>
      </c>
      <c r="I145" t="s">
        <v>3</v>
      </c>
    </row>
    <row r="146" spans="1:9" x14ac:dyDescent="0.35">
      <c r="A146" t="s">
        <v>56</v>
      </c>
      <c r="B146" t="s">
        <v>17</v>
      </c>
      <c r="C146" t="s">
        <v>3</v>
      </c>
      <c r="D146" t="s">
        <v>3</v>
      </c>
      <c r="E146" t="s">
        <v>3</v>
      </c>
      <c r="F146" t="s">
        <v>3</v>
      </c>
      <c r="G146" t="s">
        <v>3</v>
      </c>
      <c r="H146" t="s">
        <v>3</v>
      </c>
      <c r="I146" t="s">
        <v>3</v>
      </c>
    </row>
    <row r="147" spans="1:9" x14ac:dyDescent="0.35">
      <c r="A147" t="s">
        <v>56</v>
      </c>
      <c r="B147" t="s">
        <v>17</v>
      </c>
      <c r="C147" t="s">
        <v>3</v>
      </c>
      <c r="D147" t="s">
        <v>3</v>
      </c>
      <c r="E147" t="s">
        <v>3</v>
      </c>
      <c r="F147" t="s">
        <v>3</v>
      </c>
      <c r="G147" t="s">
        <v>3</v>
      </c>
      <c r="H147" t="s">
        <v>3</v>
      </c>
      <c r="I147" t="s">
        <v>3</v>
      </c>
    </row>
    <row r="148" spans="1:9" x14ac:dyDescent="0.35">
      <c r="A148" t="s">
        <v>56</v>
      </c>
      <c r="B148" t="s">
        <v>17</v>
      </c>
      <c r="C148" t="s">
        <v>3</v>
      </c>
      <c r="D148" t="s">
        <v>3</v>
      </c>
      <c r="E148" t="s">
        <v>3</v>
      </c>
      <c r="F148" t="s">
        <v>3</v>
      </c>
      <c r="G148" t="s">
        <v>3</v>
      </c>
      <c r="H148" t="s">
        <v>3</v>
      </c>
      <c r="I148" t="s">
        <v>3</v>
      </c>
    </row>
    <row r="149" spans="1:9" x14ac:dyDescent="0.35">
      <c r="A149" t="s">
        <v>56</v>
      </c>
      <c r="B149" t="s">
        <v>17</v>
      </c>
      <c r="C149" t="s">
        <v>3</v>
      </c>
      <c r="D149" t="s">
        <v>3</v>
      </c>
      <c r="E149" t="s">
        <v>3</v>
      </c>
      <c r="F149" t="s">
        <v>3</v>
      </c>
      <c r="G149" t="s">
        <v>3</v>
      </c>
      <c r="H149" t="s">
        <v>3</v>
      </c>
      <c r="I149" t="s">
        <v>3</v>
      </c>
    </row>
    <row r="150" spans="1:9" x14ac:dyDescent="0.35">
      <c r="A150" t="s">
        <v>56</v>
      </c>
      <c r="B150" t="s">
        <v>17</v>
      </c>
      <c r="C150" t="s">
        <v>3</v>
      </c>
      <c r="D150" t="s">
        <v>3</v>
      </c>
      <c r="E150" t="s">
        <v>3</v>
      </c>
      <c r="F150" t="s">
        <v>3</v>
      </c>
      <c r="G150" t="s">
        <v>3</v>
      </c>
      <c r="H150" t="s">
        <v>3</v>
      </c>
      <c r="I150" t="s">
        <v>3</v>
      </c>
    </row>
    <row r="151" spans="1:9" x14ac:dyDescent="0.35">
      <c r="A151" t="s">
        <v>56</v>
      </c>
      <c r="B151" t="s">
        <v>17</v>
      </c>
      <c r="C151" t="s">
        <v>3</v>
      </c>
      <c r="D151" t="s">
        <v>3</v>
      </c>
      <c r="E151" t="s">
        <v>3</v>
      </c>
      <c r="F151" t="s">
        <v>3</v>
      </c>
      <c r="G151" t="s">
        <v>3</v>
      </c>
      <c r="H151" t="s">
        <v>3</v>
      </c>
      <c r="I151" t="s">
        <v>3</v>
      </c>
    </row>
    <row r="152" spans="1:9" x14ac:dyDescent="0.35">
      <c r="A152" t="s">
        <v>56</v>
      </c>
      <c r="B152" t="s">
        <v>17</v>
      </c>
      <c r="C152" t="s">
        <v>3</v>
      </c>
      <c r="D152" t="s">
        <v>3</v>
      </c>
      <c r="E152" t="s">
        <v>3</v>
      </c>
      <c r="F152" t="s">
        <v>3</v>
      </c>
      <c r="G152" t="s">
        <v>3</v>
      </c>
      <c r="H152" t="s">
        <v>3</v>
      </c>
      <c r="I152" t="s">
        <v>3</v>
      </c>
    </row>
    <row r="153" spans="1:9" x14ac:dyDescent="0.35">
      <c r="A153" t="s">
        <v>56</v>
      </c>
      <c r="B153" t="s">
        <v>17</v>
      </c>
      <c r="C153" t="s">
        <v>3</v>
      </c>
      <c r="D153" t="s">
        <v>3</v>
      </c>
      <c r="E153" t="s">
        <v>3</v>
      </c>
      <c r="F153" t="s">
        <v>3</v>
      </c>
      <c r="G153" t="s">
        <v>3</v>
      </c>
      <c r="H153" t="s">
        <v>3</v>
      </c>
      <c r="I153" t="s">
        <v>3</v>
      </c>
    </row>
    <row r="154" spans="1:9" x14ac:dyDescent="0.35">
      <c r="A154" t="s">
        <v>56</v>
      </c>
      <c r="B154" t="s">
        <v>17</v>
      </c>
      <c r="C154" t="s">
        <v>3</v>
      </c>
      <c r="D154" t="s">
        <v>3</v>
      </c>
      <c r="E154" t="s">
        <v>3</v>
      </c>
      <c r="F154" t="s">
        <v>3</v>
      </c>
      <c r="G154" t="s">
        <v>3</v>
      </c>
      <c r="H154" t="s">
        <v>3</v>
      </c>
      <c r="I154" t="s">
        <v>3</v>
      </c>
    </row>
    <row r="155" spans="1:9" x14ac:dyDescent="0.35">
      <c r="A155" t="s">
        <v>56</v>
      </c>
      <c r="B155" t="s">
        <v>17</v>
      </c>
      <c r="C155" t="s">
        <v>3</v>
      </c>
      <c r="D155" t="s">
        <v>3</v>
      </c>
      <c r="E155" t="s">
        <v>3</v>
      </c>
      <c r="F155" t="s">
        <v>3</v>
      </c>
      <c r="G155" t="s">
        <v>3</v>
      </c>
      <c r="H155" t="s">
        <v>3</v>
      </c>
      <c r="I155" t="s">
        <v>3</v>
      </c>
    </row>
    <row r="156" spans="1:9" x14ac:dyDescent="0.35">
      <c r="A156" t="s">
        <v>56</v>
      </c>
      <c r="B156" t="s">
        <v>17</v>
      </c>
      <c r="C156" t="s">
        <v>3</v>
      </c>
      <c r="D156" t="s">
        <v>3</v>
      </c>
      <c r="E156" t="s">
        <v>3</v>
      </c>
      <c r="F156" t="s">
        <v>3</v>
      </c>
      <c r="G156" t="s">
        <v>3</v>
      </c>
      <c r="H156" t="s">
        <v>3</v>
      </c>
      <c r="I156" t="s">
        <v>3</v>
      </c>
    </row>
  </sheetData>
  <autoFilter ref="A1:I156">
    <sortState ref="A2:I156">
      <sortCondition ref="A1:A156"/>
    </sortState>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2"/>
  <sheetViews>
    <sheetView topLeftCell="B1" zoomScale="68" workbookViewId="0">
      <selection activeCell="B1" sqref="B1"/>
    </sheetView>
  </sheetViews>
  <sheetFormatPr defaultColWidth="10.90625" defaultRowHeight="14" x14ac:dyDescent="0.3"/>
  <cols>
    <col min="1" max="1" width="23.6328125" style="1" customWidth="1"/>
    <col min="2" max="2" width="20.6328125" style="1" customWidth="1"/>
    <col min="3" max="3" width="64.6328125" style="1" customWidth="1"/>
    <col min="4" max="4" width="5" style="1" customWidth="1"/>
    <col min="5" max="5" width="5.1796875" style="1" customWidth="1"/>
    <col min="6" max="6" width="5.453125" style="1" customWidth="1"/>
    <col min="7" max="7" width="30.81640625" style="1" customWidth="1"/>
    <col min="8" max="256" width="10.81640625" style="1"/>
    <col min="257" max="257" width="23.6328125" style="1" customWidth="1"/>
    <col min="258" max="258" width="20.6328125" style="1" customWidth="1"/>
    <col min="259" max="259" width="64.6328125" style="1" customWidth="1"/>
    <col min="260" max="260" width="5" style="1" customWidth="1"/>
    <col min="261" max="261" width="5.1796875" style="1" customWidth="1"/>
    <col min="262" max="262" width="5.453125" style="1" customWidth="1"/>
    <col min="263" max="263" width="30.81640625" style="1" customWidth="1"/>
    <col min="264" max="512" width="10.81640625" style="1"/>
    <col min="513" max="513" width="23.6328125" style="1" customWidth="1"/>
    <col min="514" max="514" width="20.6328125" style="1" customWidth="1"/>
    <col min="515" max="515" width="64.6328125" style="1" customWidth="1"/>
    <col min="516" max="516" width="5" style="1" customWidth="1"/>
    <col min="517" max="517" width="5.1796875" style="1" customWidth="1"/>
    <col min="518" max="518" width="5.453125" style="1" customWidth="1"/>
    <col min="519" max="519" width="30.81640625" style="1" customWidth="1"/>
    <col min="520" max="768" width="10.81640625" style="1"/>
    <col min="769" max="769" width="23.6328125" style="1" customWidth="1"/>
    <col min="770" max="770" width="20.6328125" style="1" customWidth="1"/>
    <col min="771" max="771" width="64.6328125" style="1" customWidth="1"/>
    <col min="772" max="772" width="5" style="1" customWidth="1"/>
    <col min="773" max="773" width="5.1796875" style="1" customWidth="1"/>
    <col min="774" max="774" width="5.453125" style="1" customWidth="1"/>
    <col min="775" max="775" width="30.81640625" style="1" customWidth="1"/>
    <col min="776" max="1024" width="10.81640625" style="1"/>
    <col min="1025" max="1025" width="23.6328125" style="1" customWidth="1"/>
    <col min="1026" max="1026" width="20.6328125" style="1" customWidth="1"/>
    <col min="1027" max="1027" width="64.6328125" style="1" customWidth="1"/>
    <col min="1028" max="1028" width="5" style="1" customWidth="1"/>
    <col min="1029" max="1029" width="5.1796875" style="1" customWidth="1"/>
    <col min="1030" max="1030" width="5.453125" style="1" customWidth="1"/>
    <col min="1031" max="1031" width="30.81640625" style="1" customWidth="1"/>
    <col min="1032" max="1280" width="10.81640625" style="1"/>
    <col min="1281" max="1281" width="23.6328125" style="1" customWidth="1"/>
    <col min="1282" max="1282" width="20.6328125" style="1" customWidth="1"/>
    <col min="1283" max="1283" width="64.6328125" style="1" customWidth="1"/>
    <col min="1284" max="1284" width="5" style="1" customWidth="1"/>
    <col min="1285" max="1285" width="5.1796875" style="1" customWidth="1"/>
    <col min="1286" max="1286" width="5.453125" style="1" customWidth="1"/>
    <col min="1287" max="1287" width="30.81640625" style="1" customWidth="1"/>
    <col min="1288" max="1536" width="10.81640625" style="1"/>
    <col min="1537" max="1537" width="23.6328125" style="1" customWidth="1"/>
    <col min="1538" max="1538" width="20.6328125" style="1" customWidth="1"/>
    <col min="1539" max="1539" width="64.6328125" style="1" customWidth="1"/>
    <col min="1540" max="1540" width="5" style="1" customWidth="1"/>
    <col min="1541" max="1541" width="5.1796875" style="1" customWidth="1"/>
    <col min="1542" max="1542" width="5.453125" style="1" customWidth="1"/>
    <col min="1543" max="1543" width="30.81640625" style="1" customWidth="1"/>
    <col min="1544" max="1792" width="10.81640625" style="1"/>
    <col min="1793" max="1793" width="23.6328125" style="1" customWidth="1"/>
    <col min="1794" max="1794" width="20.6328125" style="1" customWidth="1"/>
    <col min="1795" max="1795" width="64.6328125" style="1" customWidth="1"/>
    <col min="1796" max="1796" width="5" style="1" customWidth="1"/>
    <col min="1797" max="1797" width="5.1796875" style="1" customWidth="1"/>
    <col min="1798" max="1798" width="5.453125" style="1" customWidth="1"/>
    <col min="1799" max="1799" width="30.81640625" style="1" customWidth="1"/>
    <col min="1800" max="2048" width="10.81640625" style="1"/>
    <col min="2049" max="2049" width="23.6328125" style="1" customWidth="1"/>
    <col min="2050" max="2050" width="20.6328125" style="1" customWidth="1"/>
    <col min="2051" max="2051" width="64.6328125" style="1" customWidth="1"/>
    <col min="2052" max="2052" width="5" style="1" customWidth="1"/>
    <col min="2053" max="2053" width="5.1796875" style="1" customWidth="1"/>
    <col min="2054" max="2054" width="5.453125" style="1" customWidth="1"/>
    <col min="2055" max="2055" width="30.81640625" style="1" customWidth="1"/>
    <col min="2056" max="2304" width="10.81640625" style="1"/>
    <col min="2305" max="2305" width="23.6328125" style="1" customWidth="1"/>
    <col min="2306" max="2306" width="20.6328125" style="1" customWidth="1"/>
    <col min="2307" max="2307" width="64.6328125" style="1" customWidth="1"/>
    <col min="2308" max="2308" width="5" style="1" customWidth="1"/>
    <col min="2309" max="2309" width="5.1796875" style="1" customWidth="1"/>
    <col min="2310" max="2310" width="5.453125" style="1" customWidth="1"/>
    <col min="2311" max="2311" width="30.81640625" style="1" customWidth="1"/>
    <col min="2312" max="2560" width="10.81640625" style="1"/>
    <col min="2561" max="2561" width="23.6328125" style="1" customWidth="1"/>
    <col min="2562" max="2562" width="20.6328125" style="1" customWidth="1"/>
    <col min="2563" max="2563" width="64.6328125" style="1" customWidth="1"/>
    <col min="2564" max="2564" width="5" style="1" customWidth="1"/>
    <col min="2565" max="2565" width="5.1796875" style="1" customWidth="1"/>
    <col min="2566" max="2566" width="5.453125" style="1" customWidth="1"/>
    <col min="2567" max="2567" width="30.81640625" style="1" customWidth="1"/>
    <col min="2568" max="2816" width="10.81640625" style="1"/>
    <col min="2817" max="2817" width="23.6328125" style="1" customWidth="1"/>
    <col min="2818" max="2818" width="20.6328125" style="1" customWidth="1"/>
    <col min="2819" max="2819" width="64.6328125" style="1" customWidth="1"/>
    <col min="2820" max="2820" width="5" style="1" customWidth="1"/>
    <col min="2821" max="2821" width="5.1796875" style="1" customWidth="1"/>
    <col min="2822" max="2822" width="5.453125" style="1" customWidth="1"/>
    <col min="2823" max="2823" width="30.81640625" style="1" customWidth="1"/>
    <col min="2824" max="3072" width="10.81640625" style="1"/>
    <col min="3073" max="3073" width="23.6328125" style="1" customWidth="1"/>
    <col min="3074" max="3074" width="20.6328125" style="1" customWidth="1"/>
    <col min="3075" max="3075" width="64.6328125" style="1" customWidth="1"/>
    <col min="3076" max="3076" width="5" style="1" customWidth="1"/>
    <col min="3077" max="3077" width="5.1796875" style="1" customWidth="1"/>
    <col min="3078" max="3078" width="5.453125" style="1" customWidth="1"/>
    <col min="3079" max="3079" width="30.81640625" style="1" customWidth="1"/>
    <col min="3080" max="3328" width="10.81640625" style="1"/>
    <col min="3329" max="3329" width="23.6328125" style="1" customWidth="1"/>
    <col min="3330" max="3330" width="20.6328125" style="1" customWidth="1"/>
    <col min="3331" max="3331" width="64.6328125" style="1" customWidth="1"/>
    <col min="3332" max="3332" width="5" style="1" customWidth="1"/>
    <col min="3333" max="3333" width="5.1796875" style="1" customWidth="1"/>
    <col min="3334" max="3334" width="5.453125" style="1" customWidth="1"/>
    <col min="3335" max="3335" width="30.81640625" style="1" customWidth="1"/>
    <col min="3336" max="3584" width="10.81640625" style="1"/>
    <col min="3585" max="3585" width="23.6328125" style="1" customWidth="1"/>
    <col min="3586" max="3586" width="20.6328125" style="1" customWidth="1"/>
    <col min="3587" max="3587" width="64.6328125" style="1" customWidth="1"/>
    <col min="3588" max="3588" width="5" style="1" customWidth="1"/>
    <col min="3589" max="3589" width="5.1796875" style="1" customWidth="1"/>
    <col min="3590" max="3590" width="5.453125" style="1" customWidth="1"/>
    <col min="3591" max="3591" width="30.81640625" style="1" customWidth="1"/>
    <col min="3592" max="3840" width="10.81640625" style="1"/>
    <col min="3841" max="3841" width="23.6328125" style="1" customWidth="1"/>
    <col min="3842" max="3842" width="20.6328125" style="1" customWidth="1"/>
    <col min="3843" max="3843" width="64.6328125" style="1" customWidth="1"/>
    <col min="3844" max="3844" width="5" style="1" customWidth="1"/>
    <col min="3845" max="3845" width="5.1796875" style="1" customWidth="1"/>
    <col min="3846" max="3846" width="5.453125" style="1" customWidth="1"/>
    <col min="3847" max="3847" width="30.81640625" style="1" customWidth="1"/>
    <col min="3848" max="4096" width="10.81640625" style="1"/>
    <col min="4097" max="4097" width="23.6328125" style="1" customWidth="1"/>
    <col min="4098" max="4098" width="20.6328125" style="1" customWidth="1"/>
    <col min="4099" max="4099" width="64.6328125" style="1" customWidth="1"/>
    <col min="4100" max="4100" width="5" style="1" customWidth="1"/>
    <col min="4101" max="4101" width="5.1796875" style="1" customWidth="1"/>
    <col min="4102" max="4102" width="5.453125" style="1" customWidth="1"/>
    <col min="4103" max="4103" width="30.81640625" style="1" customWidth="1"/>
    <col min="4104" max="4352" width="10.81640625" style="1"/>
    <col min="4353" max="4353" width="23.6328125" style="1" customWidth="1"/>
    <col min="4354" max="4354" width="20.6328125" style="1" customWidth="1"/>
    <col min="4355" max="4355" width="64.6328125" style="1" customWidth="1"/>
    <col min="4356" max="4356" width="5" style="1" customWidth="1"/>
    <col min="4357" max="4357" width="5.1796875" style="1" customWidth="1"/>
    <col min="4358" max="4358" width="5.453125" style="1" customWidth="1"/>
    <col min="4359" max="4359" width="30.81640625" style="1" customWidth="1"/>
    <col min="4360" max="4608" width="10.81640625" style="1"/>
    <col min="4609" max="4609" width="23.6328125" style="1" customWidth="1"/>
    <col min="4610" max="4610" width="20.6328125" style="1" customWidth="1"/>
    <col min="4611" max="4611" width="64.6328125" style="1" customWidth="1"/>
    <col min="4612" max="4612" width="5" style="1" customWidth="1"/>
    <col min="4613" max="4613" width="5.1796875" style="1" customWidth="1"/>
    <col min="4614" max="4614" width="5.453125" style="1" customWidth="1"/>
    <col min="4615" max="4615" width="30.81640625" style="1" customWidth="1"/>
    <col min="4616" max="4864" width="10.81640625" style="1"/>
    <col min="4865" max="4865" width="23.6328125" style="1" customWidth="1"/>
    <col min="4866" max="4866" width="20.6328125" style="1" customWidth="1"/>
    <col min="4867" max="4867" width="64.6328125" style="1" customWidth="1"/>
    <col min="4868" max="4868" width="5" style="1" customWidth="1"/>
    <col min="4869" max="4869" width="5.1796875" style="1" customWidth="1"/>
    <col min="4870" max="4870" width="5.453125" style="1" customWidth="1"/>
    <col min="4871" max="4871" width="30.81640625" style="1" customWidth="1"/>
    <col min="4872" max="5120" width="10.81640625" style="1"/>
    <col min="5121" max="5121" width="23.6328125" style="1" customWidth="1"/>
    <col min="5122" max="5122" width="20.6328125" style="1" customWidth="1"/>
    <col min="5123" max="5123" width="64.6328125" style="1" customWidth="1"/>
    <col min="5124" max="5124" width="5" style="1" customWidth="1"/>
    <col min="5125" max="5125" width="5.1796875" style="1" customWidth="1"/>
    <col min="5126" max="5126" width="5.453125" style="1" customWidth="1"/>
    <col min="5127" max="5127" width="30.81640625" style="1" customWidth="1"/>
    <col min="5128" max="5376" width="10.81640625" style="1"/>
    <col min="5377" max="5377" width="23.6328125" style="1" customWidth="1"/>
    <col min="5378" max="5378" width="20.6328125" style="1" customWidth="1"/>
    <col min="5379" max="5379" width="64.6328125" style="1" customWidth="1"/>
    <col min="5380" max="5380" width="5" style="1" customWidth="1"/>
    <col min="5381" max="5381" width="5.1796875" style="1" customWidth="1"/>
    <col min="5382" max="5382" width="5.453125" style="1" customWidth="1"/>
    <col min="5383" max="5383" width="30.81640625" style="1" customWidth="1"/>
    <col min="5384" max="5632" width="10.81640625" style="1"/>
    <col min="5633" max="5633" width="23.6328125" style="1" customWidth="1"/>
    <col min="5634" max="5634" width="20.6328125" style="1" customWidth="1"/>
    <col min="5635" max="5635" width="64.6328125" style="1" customWidth="1"/>
    <col min="5636" max="5636" width="5" style="1" customWidth="1"/>
    <col min="5637" max="5637" width="5.1796875" style="1" customWidth="1"/>
    <col min="5638" max="5638" width="5.453125" style="1" customWidth="1"/>
    <col min="5639" max="5639" width="30.81640625" style="1" customWidth="1"/>
    <col min="5640" max="5888" width="10.81640625" style="1"/>
    <col min="5889" max="5889" width="23.6328125" style="1" customWidth="1"/>
    <col min="5890" max="5890" width="20.6328125" style="1" customWidth="1"/>
    <col min="5891" max="5891" width="64.6328125" style="1" customWidth="1"/>
    <col min="5892" max="5892" width="5" style="1" customWidth="1"/>
    <col min="5893" max="5893" width="5.1796875" style="1" customWidth="1"/>
    <col min="5894" max="5894" width="5.453125" style="1" customWidth="1"/>
    <col min="5895" max="5895" width="30.81640625" style="1" customWidth="1"/>
    <col min="5896" max="6144" width="10.81640625" style="1"/>
    <col min="6145" max="6145" width="23.6328125" style="1" customWidth="1"/>
    <col min="6146" max="6146" width="20.6328125" style="1" customWidth="1"/>
    <col min="6147" max="6147" width="64.6328125" style="1" customWidth="1"/>
    <col min="6148" max="6148" width="5" style="1" customWidth="1"/>
    <col min="6149" max="6149" width="5.1796875" style="1" customWidth="1"/>
    <col min="6150" max="6150" width="5.453125" style="1" customWidth="1"/>
    <col min="6151" max="6151" width="30.81640625" style="1" customWidth="1"/>
    <col min="6152" max="6400" width="10.81640625" style="1"/>
    <col min="6401" max="6401" width="23.6328125" style="1" customWidth="1"/>
    <col min="6402" max="6402" width="20.6328125" style="1" customWidth="1"/>
    <col min="6403" max="6403" width="64.6328125" style="1" customWidth="1"/>
    <col min="6404" max="6404" width="5" style="1" customWidth="1"/>
    <col min="6405" max="6405" width="5.1796875" style="1" customWidth="1"/>
    <col min="6406" max="6406" width="5.453125" style="1" customWidth="1"/>
    <col min="6407" max="6407" width="30.81640625" style="1" customWidth="1"/>
    <col min="6408" max="6656" width="10.81640625" style="1"/>
    <col min="6657" max="6657" width="23.6328125" style="1" customWidth="1"/>
    <col min="6658" max="6658" width="20.6328125" style="1" customWidth="1"/>
    <col min="6659" max="6659" width="64.6328125" style="1" customWidth="1"/>
    <col min="6660" max="6660" width="5" style="1" customWidth="1"/>
    <col min="6661" max="6661" width="5.1796875" style="1" customWidth="1"/>
    <col min="6662" max="6662" width="5.453125" style="1" customWidth="1"/>
    <col min="6663" max="6663" width="30.81640625" style="1" customWidth="1"/>
    <col min="6664" max="6912" width="10.81640625" style="1"/>
    <col min="6913" max="6913" width="23.6328125" style="1" customWidth="1"/>
    <col min="6914" max="6914" width="20.6328125" style="1" customWidth="1"/>
    <col min="6915" max="6915" width="64.6328125" style="1" customWidth="1"/>
    <col min="6916" max="6916" width="5" style="1" customWidth="1"/>
    <col min="6917" max="6917" width="5.1796875" style="1" customWidth="1"/>
    <col min="6918" max="6918" width="5.453125" style="1" customWidth="1"/>
    <col min="6919" max="6919" width="30.81640625" style="1" customWidth="1"/>
    <col min="6920" max="7168" width="10.81640625" style="1"/>
    <col min="7169" max="7169" width="23.6328125" style="1" customWidth="1"/>
    <col min="7170" max="7170" width="20.6328125" style="1" customWidth="1"/>
    <col min="7171" max="7171" width="64.6328125" style="1" customWidth="1"/>
    <col min="7172" max="7172" width="5" style="1" customWidth="1"/>
    <col min="7173" max="7173" width="5.1796875" style="1" customWidth="1"/>
    <col min="7174" max="7174" width="5.453125" style="1" customWidth="1"/>
    <col min="7175" max="7175" width="30.81640625" style="1" customWidth="1"/>
    <col min="7176" max="7424" width="10.81640625" style="1"/>
    <col min="7425" max="7425" width="23.6328125" style="1" customWidth="1"/>
    <col min="7426" max="7426" width="20.6328125" style="1" customWidth="1"/>
    <col min="7427" max="7427" width="64.6328125" style="1" customWidth="1"/>
    <col min="7428" max="7428" width="5" style="1" customWidth="1"/>
    <col min="7429" max="7429" width="5.1796875" style="1" customWidth="1"/>
    <col min="7430" max="7430" width="5.453125" style="1" customWidth="1"/>
    <col min="7431" max="7431" width="30.81640625" style="1" customWidth="1"/>
    <col min="7432" max="7680" width="10.81640625" style="1"/>
    <col min="7681" max="7681" width="23.6328125" style="1" customWidth="1"/>
    <col min="7682" max="7682" width="20.6328125" style="1" customWidth="1"/>
    <col min="7683" max="7683" width="64.6328125" style="1" customWidth="1"/>
    <col min="7684" max="7684" width="5" style="1" customWidth="1"/>
    <col min="7685" max="7685" width="5.1796875" style="1" customWidth="1"/>
    <col min="7686" max="7686" width="5.453125" style="1" customWidth="1"/>
    <col min="7687" max="7687" width="30.81640625" style="1" customWidth="1"/>
    <col min="7688" max="7936" width="10.81640625" style="1"/>
    <col min="7937" max="7937" width="23.6328125" style="1" customWidth="1"/>
    <col min="7938" max="7938" width="20.6328125" style="1" customWidth="1"/>
    <col min="7939" max="7939" width="64.6328125" style="1" customWidth="1"/>
    <col min="7940" max="7940" width="5" style="1" customWidth="1"/>
    <col min="7941" max="7941" width="5.1796875" style="1" customWidth="1"/>
    <col min="7942" max="7942" width="5.453125" style="1" customWidth="1"/>
    <col min="7943" max="7943" width="30.81640625" style="1" customWidth="1"/>
    <col min="7944" max="8192" width="10.81640625" style="1"/>
    <col min="8193" max="8193" width="23.6328125" style="1" customWidth="1"/>
    <col min="8194" max="8194" width="20.6328125" style="1" customWidth="1"/>
    <col min="8195" max="8195" width="64.6328125" style="1" customWidth="1"/>
    <col min="8196" max="8196" width="5" style="1" customWidth="1"/>
    <col min="8197" max="8197" width="5.1796875" style="1" customWidth="1"/>
    <col min="8198" max="8198" width="5.453125" style="1" customWidth="1"/>
    <col min="8199" max="8199" width="30.81640625" style="1" customWidth="1"/>
    <col min="8200" max="8448" width="10.81640625" style="1"/>
    <col min="8449" max="8449" width="23.6328125" style="1" customWidth="1"/>
    <col min="8450" max="8450" width="20.6328125" style="1" customWidth="1"/>
    <col min="8451" max="8451" width="64.6328125" style="1" customWidth="1"/>
    <col min="8452" max="8452" width="5" style="1" customWidth="1"/>
    <col min="8453" max="8453" width="5.1796875" style="1" customWidth="1"/>
    <col min="8454" max="8454" width="5.453125" style="1" customWidth="1"/>
    <col min="8455" max="8455" width="30.81640625" style="1" customWidth="1"/>
    <col min="8456" max="8704" width="10.81640625" style="1"/>
    <col min="8705" max="8705" width="23.6328125" style="1" customWidth="1"/>
    <col min="8706" max="8706" width="20.6328125" style="1" customWidth="1"/>
    <col min="8707" max="8707" width="64.6328125" style="1" customWidth="1"/>
    <col min="8708" max="8708" width="5" style="1" customWidth="1"/>
    <col min="8709" max="8709" width="5.1796875" style="1" customWidth="1"/>
    <col min="8710" max="8710" width="5.453125" style="1" customWidth="1"/>
    <col min="8711" max="8711" width="30.81640625" style="1" customWidth="1"/>
    <col min="8712" max="8960" width="10.81640625" style="1"/>
    <col min="8961" max="8961" width="23.6328125" style="1" customWidth="1"/>
    <col min="8962" max="8962" width="20.6328125" style="1" customWidth="1"/>
    <col min="8963" max="8963" width="64.6328125" style="1" customWidth="1"/>
    <col min="8964" max="8964" width="5" style="1" customWidth="1"/>
    <col min="8965" max="8965" width="5.1796875" style="1" customWidth="1"/>
    <col min="8966" max="8966" width="5.453125" style="1" customWidth="1"/>
    <col min="8967" max="8967" width="30.81640625" style="1" customWidth="1"/>
    <col min="8968" max="9216" width="10.81640625" style="1"/>
    <col min="9217" max="9217" width="23.6328125" style="1" customWidth="1"/>
    <col min="9218" max="9218" width="20.6328125" style="1" customWidth="1"/>
    <col min="9219" max="9219" width="64.6328125" style="1" customWidth="1"/>
    <col min="9220" max="9220" width="5" style="1" customWidth="1"/>
    <col min="9221" max="9221" width="5.1796875" style="1" customWidth="1"/>
    <col min="9222" max="9222" width="5.453125" style="1" customWidth="1"/>
    <col min="9223" max="9223" width="30.81640625" style="1" customWidth="1"/>
    <col min="9224" max="9472" width="10.81640625" style="1"/>
    <col min="9473" max="9473" width="23.6328125" style="1" customWidth="1"/>
    <col min="9474" max="9474" width="20.6328125" style="1" customWidth="1"/>
    <col min="9475" max="9475" width="64.6328125" style="1" customWidth="1"/>
    <col min="9476" max="9476" width="5" style="1" customWidth="1"/>
    <col min="9477" max="9477" width="5.1796875" style="1" customWidth="1"/>
    <col min="9478" max="9478" width="5.453125" style="1" customWidth="1"/>
    <col min="9479" max="9479" width="30.81640625" style="1" customWidth="1"/>
    <col min="9480" max="9728" width="10.81640625" style="1"/>
    <col min="9729" max="9729" width="23.6328125" style="1" customWidth="1"/>
    <col min="9730" max="9730" width="20.6328125" style="1" customWidth="1"/>
    <col min="9731" max="9731" width="64.6328125" style="1" customWidth="1"/>
    <col min="9732" max="9732" width="5" style="1" customWidth="1"/>
    <col min="9733" max="9733" width="5.1796875" style="1" customWidth="1"/>
    <col min="9734" max="9734" width="5.453125" style="1" customWidth="1"/>
    <col min="9735" max="9735" width="30.81640625" style="1" customWidth="1"/>
    <col min="9736" max="9984" width="10.81640625" style="1"/>
    <col min="9985" max="9985" width="23.6328125" style="1" customWidth="1"/>
    <col min="9986" max="9986" width="20.6328125" style="1" customWidth="1"/>
    <col min="9987" max="9987" width="64.6328125" style="1" customWidth="1"/>
    <col min="9988" max="9988" width="5" style="1" customWidth="1"/>
    <col min="9989" max="9989" width="5.1796875" style="1" customWidth="1"/>
    <col min="9990" max="9990" width="5.453125" style="1" customWidth="1"/>
    <col min="9991" max="9991" width="30.81640625" style="1" customWidth="1"/>
    <col min="9992" max="10240" width="10.81640625" style="1"/>
    <col min="10241" max="10241" width="23.6328125" style="1" customWidth="1"/>
    <col min="10242" max="10242" width="20.6328125" style="1" customWidth="1"/>
    <col min="10243" max="10243" width="64.6328125" style="1" customWidth="1"/>
    <col min="10244" max="10244" width="5" style="1" customWidth="1"/>
    <col min="10245" max="10245" width="5.1796875" style="1" customWidth="1"/>
    <col min="10246" max="10246" width="5.453125" style="1" customWidth="1"/>
    <col min="10247" max="10247" width="30.81640625" style="1" customWidth="1"/>
    <col min="10248" max="10496" width="10.81640625" style="1"/>
    <col min="10497" max="10497" width="23.6328125" style="1" customWidth="1"/>
    <col min="10498" max="10498" width="20.6328125" style="1" customWidth="1"/>
    <col min="10499" max="10499" width="64.6328125" style="1" customWidth="1"/>
    <col min="10500" max="10500" width="5" style="1" customWidth="1"/>
    <col min="10501" max="10501" width="5.1796875" style="1" customWidth="1"/>
    <col min="10502" max="10502" width="5.453125" style="1" customWidth="1"/>
    <col min="10503" max="10503" width="30.81640625" style="1" customWidth="1"/>
    <col min="10504" max="10752" width="10.81640625" style="1"/>
    <col min="10753" max="10753" width="23.6328125" style="1" customWidth="1"/>
    <col min="10754" max="10754" width="20.6328125" style="1" customWidth="1"/>
    <col min="10755" max="10755" width="64.6328125" style="1" customWidth="1"/>
    <col min="10756" max="10756" width="5" style="1" customWidth="1"/>
    <col min="10757" max="10757" width="5.1796875" style="1" customWidth="1"/>
    <col min="10758" max="10758" width="5.453125" style="1" customWidth="1"/>
    <col min="10759" max="10759" width="30.81640625" style="1" customWidth="1"/>
    <col min="10760" max="11008" width="10.81640625" style="1"/>
    <col min="11009" max="11009" width="23.6328125" style="1" customWidth="1"/>
    <col min="11010" max="11010" width="20.6328125" style="1" customWidth="1"/>
    <col min="11011" max="11011" width="64.6328125" style="1" customWidth="1"/>
    <col min="11012" max="11012" width="5" style="1" customWidth="1"/>
    <col min="11013" max="11013" width="5.1796875" style="1" customWidth="1"/>
    <col min="11014" max="11014" width="5.453125" style="1" customWidth="1"/>
    <col min="11015" max="11015" width="30.81640625" style="1" customWidth="1"/>
    <col min="11016" max="11264" width="10.81640625" style="1"/>
    <col min="11265" max="11265" width="23.6328125" style="1" customWidth="1"/>
    <col min="11266" max="11266" width="20.6328125" style="1" customWidth="1"/>
    <col min="11267" max="11267" width="64.6328125" style="1" customWidth="1"/>
    <col min="11268" max="11268" width="5" style="1" customWidth="1"/>
    <col min="11269" max="11269" width="5.1796875" style="1" customWidth="1"/>
    <col min="11270" max="11270" width="5.453125" style="1" customWidth="1"/>
    <col min="11271" max="11271" width="30.81640625" style="1" customWidth="1"/>
    <col min="11272" max="11520" width="10.81640625" style="1"/>
    <col min="11521" max="11521" width="23.6328125" style="1" customWidth="1"/>
    <col min="11522" max="11522" width="20.6328125" style="1" customWidth="1"/>
    <col min="11523" max="11523" width="64.6328125" style="1" customWidth="1"/>
    <col min="11524" max="11524" width="5" style="1" customWidth="1"/>
    <col min="11525" max="11525" width="5.1796875" style="1" customWidth="1"/>
    <col min="11526" max="11526" width="5.453125" style="1" customWidth="1"/>
    <col min="11527" max="11527" width="30.81640625" style="1" customWidth="1"/>
    <col min="11528" max="11776" width="10.81640625" style="1"/>
    <col min="11777" max="11777" width="23.6328125" style="1" customWidth="1"/>
    <col min="11778" max="11778" width="20.6328125" style="1" customWidth="1"/>
    <col min="11779" max="11779" width="64.6328125" style="1" customWidth="1"/>
    <col min="11780" max="11780" width="5" style="1" customWidth="1"/>
    <col min="11781" max="11781" width="5.1796875" style="1" customWidth="1"/>
    <col min="11782" max="11782" width="5.453125" style="1" customWidth="1"/>
    <col min="11783" max="11783" width="30.81640625" style="1" customWidth="1"/>
    <col min="11784" max="12032" width="10.81640625" style="1"/>
    <col min="12033" max="12033" width="23.6328125" style="1" customWidth="1"/>
    <col min="12034" max="12034" width="20.6328125" style="1" customWidth="1"/>
    <col min="12035" max="12035" width="64.6328125" style="1" customWidth="1"/>
    <col min="12036" max="12036" width="5" style="1" customWidth="1"/>
    <col min="12037" max="12037" width="5.1796875" style="1" customWidth="1"/>
    <col min="12038" max="12038" width="5.453125" style="1" customWidth="1"/>
    <col min="12039" max="12039" width="30.81640625" style="1" customWidth="1"/>
    <col min="12040" max="12288" width="10.81640625" style="1"/>
    <col min="12289" max="12289" width="23.6328125" style="1" customWidth="1"/>
    <col min="12290" max="12290" width="20.6328125" style="1" customWidth="1"/>
    <col min="12291" max="12291" width="64.6328125" style="1" customWidth="1"/>
    <col min="12292" max="12292" width="5" style="1" customWidth="1"/>
    <col min="12293" max="12293" width="5.1796875" style="1" customWidth="1"/>
    <col min="12294" max="12294" width="5.453125" style="1" customWidth="1"/>
    <col min="12295" max="12295" width="30.81640625" style="1" customWidth="1"/>
    <col min="12296" max="12544" width="10.81640625" style="1"/>
    <col min="12545" max="12545" width="23.6328125" style="1" customWidth="1"/>
    <col min="12546" max="12546" width="20.6328125" style="1" customWidth="1"/>
    <col min="12547" max="12547" width="64.6328125" style="1" customWidth="1"/>
    <col min="12548" max="12548" width="5" style="1" customWidth="1"/>
    <col min="12549" max="12549" width="5.1796875" style="1" customWidth="1"/>
    <col min="12550" max="12550" width="5.453125" style="1" customWidth="1"/>
    <col min="12551" max="12551" width="30.81640625" style="1" customWidth="1"/>
    <col min="12552" max="12800" width="10.81640625" style="1"/>
    <col min="12801" max="12801" width="23.6328125" style="1" customWidth="1"/>
    <col min="12802" max="12802" width="20.6328125" style="1" customWidth="1"/>
    <col min="12803" max="12803" width="64.6328125" style="1" customWidth="1"/>
    <col min="12804" max="12804" width="5" style="1" customWidth="1"/>
    <col min="12805" max="12805" width="5.1796875" style="1" customWidth="1"/>
    <col min="12806" max="12806" width="5.453125" style="1" customWidth="1"/>
    <col min="12807" max="12807" width="30.81640625" style="1" customWidth="1"/>
    <col min="12808" max="13056" width="10.81640625" style="1"/>
    <col min="13057" max="13057" width="23.6328125" style="1" customWidth="1"/>
    <col min="13058" max="13058" width="20.6328125" style="1" customWidth="1"/>
    <col min="13059" max="13059" width="64.6328125" style="1" customWidth="1"/>
    <col min="13060" max="13060" width="5" style="1" customWidth="1"/>
    <col min="13061" max="13061" width="5.1796875" style="1" customWidth="1"/>
    <col min="13062" max="13062" width="5.453125" style="1" customWidth="1"/>
    <col min="13063" max="13063" width="30.81640625" style="1" customWidth="1"/>
    <col min="13064" max="13312" width="10.81640625" style="1"/>
    <col min="13313" max="13313" width="23.6328125" style="1" customWidth="1"/>
    <col min="13314" max="13314" width="20.6328125" style="1" customWidth="1"/>
    <col min="13315" max="13315" width="64.6328125" style="1" customWidth="1"/>
    <col min="13316" max="13316" width="5" style="1" customWidth="1"/>
    <col min="13317" max="13317" width="5.1796875" style="1" customWidth="1"/>
    <col min="13318" max="13318" width="5.453125" style="1" customWidth="1"/>
    <col min="13319" max="13319" width="30.81640625" style="1" customWidth="1"/>
    <col min="13320" max="13568" width="10.81640625" style="1"/>
    <col min="13569" max="13569" width="23.6328125" style="1" customWidth="1"/>
    <col min="13570" max="13570" width="20.6328125" style="1" customWidth="1"/>
    <col min="13571" max="13571" width="64.6328125" style="1" customWidth="1"/>
    <col min="13572" max="13572" width="5" style="1" customWidth="1"/>
    <col min="13573" max="13573" width="5.1796875" style="1" customWidth="1"/>
    <col min="13574" max="13574" width="5.453125" style="1" customWidth="1"/>
    <col min="13575" max="13575" width="30.81640625" style="1" customWidth="1"/>
    <col min="13576" max="13824" width="10.81640625" style="1"/>
    <col min="13825" max="13825" width="23.6328125" style="1" customWidth="1"/>
    <col min="13826" max="13826" width="20.6328125" style="1" customWidth="1"/>
    <col min="13827" max="13827" width="64.6328125" style="1" customWidth="1"/>
    <col min="13828" max="13828" width="5" style="1" customWidth="1"/>
    <col min="13829" max="13829" width="5.1796875" style="1" customWidth="1"/>
    <col min="13830" max="13830" width="5.453125" style="1" customWidth="1"/>
    <col min="13831" max="13831" width="30.81640625" style="1" customWidth="1"/>
    <col min="13832" max="14080" width="10.81640625" style="1"/>
    <col min="14081" max="14081" width="23.6328125" style="1" customWidth="1"/>
    <col min="14082" max="14082" width="20.6328125" style="1" customWidth="1"/>
    <col min="14083" max="14083" width="64.6328125" style="1" customWidth="1"/>
    <col min="14084" max="14084" width="5" style="1" customWidth="1"/>
    <col min="14085" max="14085" width="5.1796875" style="1" customWidth="1"/>
    <col min="14086" max="14086" width="5.453125" style="1" customWidth="1"/>
    <col min="14087" max="14087" width="30.81640625" style="1" customWidth="1"/>
    <col min="14088" max="14336" width="10.81640625" style="1"/>
    <col min="14337" max="14337" width="23.6328125" style="1" customWidth="1"/>
    <col min="14338" max="14338" width="20.6328125" style="1" customWidth="1"/>
    <col min="14339" max="14339" width="64.6328125" style="1" customWidth="1"/>
    <col min="14340" max="14340" width="5" style="1" customWidth="1"/>
    <col min="14341" max="14341" width="5.1796875" style="1" customWidth="1"/>
    <col min="14342" max="14342" width="5.453125" style="1" customWidth="1"/>
    <col min="14343" max="14343" width="30.81640625" style="1" customWidth="1"/>
    <col min="14344" max="14592" width="10.81640625" style="1"/>
    <col min="14593" max="14593" width="23.6328125" style="1" customWidth="1"/>
    <col min="14594" max="14594" width="20.6328125" style="1" customWidth="1"/>
    <col min="14595" max="14595" width="64.6328125" style="1" customWidth="1"/>
    <col min="14596" max="14596" width="5" style="1" customWidth="1"/>
    <col min="14597" max="14597" width="5.1796875" style="1" customWidth="1"/>
    <col min="14598" max="14598" width="5.453125" style="1" customWidth="1"/>
    <col min="14599" max="14599" width="30.81640625" style="1" customWidth="1"/>
    <col min="14600" max="14848" width="10.81640625" style="1"/>
    <col min="14849" max="14849" width="23.6328125" style="1" customWidth="1"/>
    <col min="14850" max="14850" width="20.6328125" style="1" customWidth="1"/>
    <col min="14851" max="14851" width="64.6328125" style="1" customWidth="1"/>
    <col min="14852" max="14852" width="5" style="1" customWidth="1"/>
    <col min="14853" max="14853" width="5.1796875" style="1" customWidth="1"/>
    <col min="14854" max="14854" width="5.453125" style="1" customWidth="1"/>
    <col min="14855" max="14855" width="30.81640625" style="1" customWidth="1"/>
    <col min="14856" max="15104" width="10.81640625" style="1"/>
    <col min="15105" max="15105" width="23.6328125" style="1" customWidth="1"/>
    <col min="15106" max="15106" width="20.6328125" style="1" customWidth="1"/>
    <col min="15107" max="15107" width="64.6328125" style="1" customWidth="1"/>
    <col min="15108" max="15108" width="5" style="1" customWidth="1"/>
    <col min="15109" max="15109" width="5.1796875" style="1" customWidth="1"/>
    <col min="15110" max="15110" width="5.453125" style="1" customWidth="1"/>
    <col min="15111" max="15111" width="30.81640625" style="1" customWidth="1"/>
    <col min="15112" max="15360" width="10.81640625" style="1"/>
    <col min="15361" max="15361" width="23.6328125" style="1" customWidth="1"/>
    <col min="15362" max="15362" width="20.6328125" style="1" customWidth="1"/>
    <col min="15363" max="15363" width="64.6328125" style="1" customWidth="1"/>
    <col min="15364" max="15364" width="5" style="1" customWidth="1"/>
    <col min="15365" max="15365" width="5.1796875" style="1" customWidth="1"/>
    <col min="15366" max="15366" width="5.453125" style="1" customWidth="1"/>
    <col min="15367" max="15367" width="30.81640625" style="1" customWidth="1"/>
    <col min="15368" max="15616" width="10.81640625" style="1"/>
    <col min="15617" max="15617" width="23.6328125" style="1" customWidth="1"/>
    <col min="15618" max="15618" width="20.6328125" style="1" customWidth="1"/>
    <col min="15619" max="15619" width="64.6328125" style="1" customWidth="1"/>
    <col min="15620" max="15620" width="5" style="1" customWidth="1"/>
    <col min="15621" max="15621" width="5.1796875" style="1" customWidth="1"/>
    <col min="15622" max="15622" width="5.453125" style="1" customWidth="1"/>
    <col min="15623" max="15623" width="30.81640625" style="1" customWidth="1"/>
    <col min="15624" max="15872" width="10.81640625" style="1"/>
    <col min="15873" max="15873" width="23.6328125" style="1" customWidth="1"/>
    <col min="15874" max="15874" width="20.6328125" style="1" customWidth="1"/>
    <col min="15875" max="15875" width="64.6328125" style="1" customWidth="1"/>
    <col min="15876" max="15876" width="5" style="1" customWidth="1"/>
    <col min="15877" max="15877" width="5.1796875" style="1" customWidth="1"/>
    <col min="15878" max="15878" width="5.453125" style="1" customWidth="1"/>
    <col min="15879" max="15879" width="30.81640625" style="1" customWidth="1"/>
    <col min="15880" max="16128" width="10.81640625" style="1"/>
    <col min="16129" max="16129" width="23.6328125" style="1" customWidth="1"/>
    <col min="16130" max="16130" width="20.6328125" style="1" customWidth="1"/>
    <col min="16131" max="16131" width="64.6328125" style="1" customWidth="1"/>
    <col min="16132" max="16132" width="5" style="1" customWidth="1"/>
    <col min="16133" max="16133" width="5.1796875" style="1" customWidth="1"/>
    <col min="16134" max="16134" width="5.453125" style="1" customWidth="1"/>
    <col min="16135" max="16135" width="30.81640625" style="1" customWidth="1"/>
    <col min="16136" max="16384" width="10.81640625" style="1"/>
  </cols>
  <sheetData>
    <row r="1" spans="1:14" ht="18" customHeight="1" x14ac:dyDescent="0.3">
      <c r="A1" s="9" t="s">
        <v>135</v>
      </c>
      <c r="B1" s="9" t="s">
        <v>136</v>
      </c>
      <c r="C1" s="10" t="s">
        <v>137</v>
      </c>
      <c r="D1" s="11" t="s">
        <v>138</v>
      </c>
      <c r="E1" s="9" t="s">
        <v>139</v>
      </c>
      <c r="F1" s="9" t="s">
        <v>140</v>
      </c>
      <c r="G1" s="10" t="s">
        <v>141</v>
      </c>
      <c r="H1" s="11" t="s">
        <v>142</v>
      </c>
      <c r="I1" s="9" t="s">
        <v>143</v>
      </c>
      <c r="J1" s="9" t="s">
        <v>144</v>
      </c>
      <c r="K1" s="10" t="s">
        <v>145</v>
      </c>
      <c r="L1" s="11" t="s">
        <v>146</v>
      </c>
      <c r="M1" s="9" t="s">
        <v>147</v>
      </c>
      <c r="N1" s="9" t="s">
        <v>148</v>
      </c>
    </row>
    <row r="2" spans="1:14" x14ac:dyDescent="0.3">
      <c r="A2" s="1" t="s">
        <v>149</v>
      </c>
      <c r="B2" s="1" t="s">
        <v>149</v>
      </c>
    </row>
    <row r="3" spans="1:14" x14ac:dyDescent="0.3">
      <c r="A3" s="1" t="s">
        <v>150</v>
      </c>
      <c r="B3" s="1" t="s">
        <v>150</v>
      </c>
    </row>
    <row r="4" spans="1:14" x14ac:dyDescent="0.3">
      <c r="A4" s="1" t="s">
        <v>151</v>
      </c>
      <c r="B4" s="1" t="s">
        <v>151</v>
      </c>
    </row>
    <row r="5" spans="1:14" x14ac:dyDescent="0.3">
      <c r="A5" s="1" t="s">
        <v>152</v>
      </c>
      <c r="B5" s="1" t="s">
        <v>152</v>
      </c>
    </row>
    <row r="6" spans="1:14" x14ac:dyDescent="0.3">
      <c r="A6" s="1" t="s">
        <v>153</v>
      </c>
      <c r="B6" s="1" t="s">
        <v>153</v>
      </c>
    </row>
    <row r="7" spans="1:14" x14ac:dyDescent="0.3">
      <c r="A7" s="1" t="s">
        <v>154</v>
      </c>
      <c r="B7" s="1" t="s">
        <v>155</v>
      </c>
      <c r="C7" s="1" t="s">
        <v>156</v>
      </c>
    </row>
    <row r="8" spans="1:14" x14ac:dyDescent="0.3">
      <c r="A8" s="1" t="s">
        <v>157</v>
      </c>
      <c r="B8" s="1" t="s">
        <v>158</v>
      </c>
      <c r="C8" s="1" t="s">
        <v>159</v>
      </c>
      <c r="E8" s="1" t="s">
        <v>160</v>
      </c>
      <c r="N8" s="1" t="s">
        <v>161</v>
      </c>
    </row>
    <row r="9" spans="1:14" x14ac:dyDescent="0.3">
      <c r="A9" s="1" t="s">
        <v>162</v>
      </c>
      <c r="B9" s="1" t="s">
        <v>163</v>
      </c>
      <c r="C9" s="1" t="s">
        <v>164</v>
      </c>
      <c r="I9" s="1" t="s">
        <v>165</v>
      </c>
      <c r="N9" s="1" t="s">
        <v>161</v>
      </c>
    </row>
    <row r="10" spans="1:14" x14ac:dyDescent="0.3">
      <c r="A10" s="1" t="s">
        <v>166</v>
      </c>
      <c r="B10" s="1" t="s">
        <v>70</v>
      </c>
      <c r="J10" s="1" t="s">
        <v>167</v>
      </c>
    </row>
    <row r="11" spans="1:14" x14ac:dyDescent="0.3">
      <c r="A11" s="1" t="s">
        <v>166</v>
      </c>
      <c r="B11" s="1" t="s">
        <v>71</v>
      </c>
      <c r="J11" s="1" t="s">
        <v>168</v>
      </c>
    </row>
    <row r="12" spans="1:14" x14ac:dyDescent="0.3">
      <c r="A12" s="1" t="s">
        <v>169</v>
      </c>
      <c r="B12" s="1" t="s">
        <v>170</v>
      </c>
      <c r="C12" s="1" t="s">
        <v>171</v>
      </c>
      <c r="H12" s="1" t="s">
        <v>172</v>
      </c>
      <c r="I12" s="1" t="s">
        <v>165</v>
      </c>
      <c r="M12" s="1" t="s">
        <v>173</v>
      </c>
      <c r="N12" s="1" t="s">
        <v>161</v>
      </c>
    </row>
    <row r="13" spans="1:14" x14ac:dyDescent="0.3">
      <c r="A13" s="1" t="s">
        <v>174</v>
      </c>
      <c r="B13" s="1" t="s">
        <v>175</v>
      </c>
      <c r="C13" s="1" t="s">
        <v>176</v>
      </c>
      <c r="I13" s="1" t="s">
        <v>165</v>
      </c>
      <c r="M13" s="1" t="s">
        <v>177</v>
      </c>
      <c r="N13" s="1" t="s">
        <v>161</v>
      </c>
    </row>
    <row r="14" spans="1:14" x14ac:dyDescent="0.3">
      <c r="A14" s="1" t="s">
        <v>178</v>
      </c>
      <c r="B14" s="1" t="s">
        <v>179</v>
      </c>
      <c r="C14" s="1" t="s">
        <v>180</v>
      </c>
      <c r="H14" s="1" t="s">
        <v>181</v>
      </c>
      <c r="I14" s="1" t="s">
        <v>165</v>
      </c>
      <c r="N14" s="1" t="s">
        <v>161</v>
      </c>
    </row>
    <row r="15" spans="1:14" x14ac:dyDescent="0.3">
      <c r="A15" s="1" t="s">
        <v>166</v>
      </c>
      <c r="B15" s="1" t="s">
        <v>72</v>
      </c>
      <c r="J15" s="1" t="s">
        <v>182</v>
      </c>
    </row>
    <row r="16" spans="1:14" x14ac:dyDescent="0.3">
      <c r="A16" s="1" t="s">
        <v>166</v>
      </c>
      <c r="B16" s="1" t="s">
        <v>73</v>
      </c>
      <c r="J16" s="1" t="s">
        <v>183</v>
      </c>
    </row>
    <row r="17" spans="1:14" x14ac:dyDescent="0.3">
      <c r="A17" s="1" t="s">
        <v>184</v>
      </c>
      <c r="B17" s="1" t="s">
        <v>185</v>
      </c>
      <c r="C17" s="1" t="s">
        <v>186</v>
      </c>
      <c r="H17" s="1" t="s">
        <v>187</v>
      </c>
      <c r="I17" s="1" t="s">
        <v>165</v>
      </c>
      <c r="N17" s="1" t="s">
        <v>161</v>
      </c>
    </row>
    <row r="18" spans="1:14" x14ac:dyDescent="0.3">
      <c r="A18" s="1" t="s">
        <v>188</v>
      </c>
      <c r="B18" s="1" t="s">
        <v>189</v>
      </c>
      <c r="C18" s="1" t="s">
        <v>190</v>
      </c>
      <c r="H18" s="1" t="s">
        <v>187</v>
      </c>
      <c r="I18" s="1" t="s">
        <v>165</v>
      </c>
      <c r="N18" s="1" t="s">
        <v>161</v>
      </c>
    </row>
    <row r="19" spans="1:14" x14ac:dyDescent="0.3">
      <c r="A19" s="1" t="s">
        <v>191</v>
      </c>
      <c r="B19" s="1" t="s">
        <v>192</v>
      </c>
      <c r="C19" s="1" t="s">
        <v>193</v>
      </c>
      <c r="G19" s="1" t="s">
        <v>194</v>
      </c>
      <c r="N19" s="1" t="s">
        <v>161</v>
      </c>
    </row>
    <row r="20" spans="1:14" x14ac:dyDescent="0.3">
      <c r="A20" s="1" t="s">
        <v>166</v>
      </c>
      <c r="B20" s="1" t="s">
        <v>75</v>
      </c>
      <c r="J20" s="1" t="s">
        <v>195</v>
      </c>
    </row>
    <row r="21" spans="1:14" x14ac:dyDescent="0.3">
      <c r="A21" s="1" t="s">
        <v>166</v>
      </c>
      <c r="B21" s="1" t="s">
        <v>196</v>
      </c>
      <c r="J21" s="1" t="s">
        <v>197</v>
      </c>
    </row>
    <row r="22" spans="1:14" x14ac:dyDescent="0.3">
      <c r="A22" s="1" t="s">
        <v>166</v>
      </c>
      <c r="B22" s="1" t="s">
        <v>4</v>
      </c>
      <c r="J22" s="1" t="s">
        <v>198</v>
      </c>
    </row>
    <row r="23" spans="1:14" x14ac:dyDescent="0.3">
      <c r="A23" s="1" t="s">
        <v>199</v>
      </c>
      <c r="B23" s="1" t="s">
        <v>5</v>
      </c>
      <c r="C23" s="1" t="s">
        <v>200</v>
      </c>
      <c r="N23" s="1" t="s">
        <v>161</v>
      </c>
    </row>
    <row r="24" spans="1:14" x14ac:dyDescent="0.3">
      <c r="A24" s="1" t="s">
        <v>201</v>
      </c>
      <c r="B24" s="1" t="s">
        <v>202</v>
      </c>
      <c r="C24" s="1" t="s">
        <v>203</v>
      </c>
      <c r="N24" s="1" t="s">
        <v>161</v>
      </c>
    </row>
    <row r="25" spans="1:14" x14ac:dyDescent="0.3">
      <c r="A25" s="1" t="s">
        <v>166</v>
      </c>
      <c r="B25" s="1" t="s">
        <v>77</v>
      </c>
      <c r="J25" s="1" t="s">
        <v>204</v>
      </c>
    </row>
    <row r="26" spans="1:14" x14ac:dyDescent="0.3">
      <c r="A26" s="1" t="s">
        <v>166</v>
      </c>
      <c r="B26" s="1" t="s">
        <v>78</v>
      </c>
      <c r="J26" s="1" t="s">
        <v>205</v>
      </c>
    </row>
    <row r="27" spans="1:14" x14ac:dyDescent="0.3">
      <c r="A27" s="1" t="s">
        <v>206</v>
      </c>
      <c r="B27" s="1" t="s">
        <v>207</v>
      </c>
      <c r="C27" s="1" t="s">
        <v>208</v>
      </c>
      <c r="N27" s="1" t="s">
        <v>161</v>
      </c>
    </row>
    <row r="28" spans="1:14" ht="21" customHeight="1" x14ac:dyDescent="0.3">
      <c r="A28" s="1" t="s">
        <v>209</v>
      </c>
      <c r="B28" s="1" t="s">
        <v>210</v>
      </c>
      <c r="C28" s="1" t="s">
        <v>211</v>
      </c>
      <c r="N28" s="1" t="s">
        <v>161</v>
      </c>
    </row>
    <row r="29" spans="1:14" ht="21" customHeight="1" x14ac:dyDescent="0.3">
      <c r="A29" s="1" t="s">
        <v>212</v>
      </c>
      <c r="B29" s="1" t="s">
        <v>213</v>
      </c>
      <c r="C29" s="1" t="s">
        <v>214</v>
      </c>
      <c r="G29" s="1" t="s">
        <v>215</v>
      </c>
    </row>
    <row r="30" spans="1:14" ht="21" customHeight="1" x14ac:dyDescent="0.3">
      <c r="A30" s="1" t="s">
        <v>209</v>
      </c>
      <c r="B30" s="1" t="s">
        <v>216</v>
      </c>
      <c r="C30" s="1" t="s">
        <v>217</v>
      </c>
      <c r="N30" s="1" t="s">
        <v>161</v>
      </c>
    </row>
    <row r="31" spans="1:14" x14ac:dyDescent="0.3">
      <c r="A31" s="1" t="s">
        <v>212</v>
      </c>
      <c r="B31" s="1" t="s">
        <v>218</v>
      </c>
      <c r="C31" s="1" t="s">
        <v>219</v>
      </c>
      <c r="G31" s="1" t="s">
        <v>220</v>
      </c>
    </row>
    <row r="32" spans="1:14" x14ac:dyDescent="0.3">
      <c r="A32" s="1" t="s">
        <v>221</v>
      </c>
      <c r="B32" s="1" t="s">
        <v>155</v>
      </c>
    </row>
    <row r="34" spans="1:14" x14ac:dyDescent="0.3">
      <c r="A34" s="1" t="s">
        <v>154</v>
      </c>
      <c r="B34" s="1" t="s">
        <v>222</v>
      </c>
      <c r="G34" s="1" t="s">
        <v>223</v>
      </c>
    </row>
    <row r="37" spans="1:14" x14ac:dyDescent="0.3">
      <c r="A37" s="1" t="s">
        <v>154</v>
      </c>
      <c r="B37" s="1" t="s">
        <v>224</v>
      </c>
      <c r="C37" s="1" t="s">
        <v>225</v>
      </c>
      <c r="G37" s="1" t="s">
        <v>226</v>
      </c>
    </row>
    <row r="38" spans="1:14" x14ac:dyDescent="0.3">
      <c r="A38" s="1" t="s">
        <v>227</v>
      </c>
      <c r="B38" s="1" t="s">
        <v>228</v>
      </c>
      <c r="C38" s="1" t="s">
        <v>229</v>
      </c>
      <c r="H38" s="1" t="s">
        <v>187</v>
      </c>
      <c r="I38" s="1" t="s">
        <v>165</v>
      </c>
      <c r="N38" s="1" t="s">
        <v>161</v>
      </c>
    </row>
    <row r="39" spans="1:14" x14ac:dyDescent="0.3">
      <c r="A39" s="1" t="s">
        <v>191</v>
      </c>
      <c r="B39" s="1" t="s">
        <v>230</v>
      </c>
      <c r="C39" s="1" t="s">
        <v>231</v>
      </c>
      <c r="G39" s="1" t="s">
        <v>232</v>
      </c>
      <c r="N39" s="1" t="s">
        <v>161</v>
      </c>
    </row>
    <row r="40" spans="1:14" x14ac:dyDescent="0.3">
      <c r="A40" s="1" t="s">
        <v>191</v>
      </c>
      <c r="B40" s="1" t="s">
        <v>79</v>
      </c>
      <c r="C40" s="1" t="s">
        <v>233</v>
      </c>
      <c r="N40" s="1" t="s">
        <v>161</v>
      </c>
    </row>
    <row r="41" spans="1:14" x14ac:dyDescent="0.3">
      <c r="A41" s="1" t="s">
        <v>234</v>
      </c>
      <c r="B41" s="1" t="s">
        <v>80</v>
      </c>
      <c r="C41" s="1" t="s">
        <v>235</v>
      </c>
      <c r="D41" s="1" t="s">
        <v>236</v>
      </c>
      <c r="N41" s="1" t="s">
        <v>161</v>
      </c>
    </row>
    <row r="42" spans="1:14" x14ac:dyDescent="0.3">
      <c r="A42" s="1" t="s">
        <v>237</v>
      </c>
      <c r="B42" s="1" t="s">
        <v>238</v>
      </c>
      <c r="C42" s="1" t="s">
        <v>239</v>
      </c>
      <c r="D42" s="1" t="s">
        <v>240</v>
      </c>
      <c r="E42" s="1" t="s">
        <v>241</v>
      </c>
      <c r="N42" s="1" t="s">
        <v>161</v>
      </c>
    </row>
    <row r="43" spans="1:14" x14ac:dyDescent="0.3">
      <c r="A43" s="1" t="s">
        <v>212</v>
      </c>
      <c r="B43" s="1" t="s">
        <v>242</v>
      </c>
      <c r="C43" s="1" t="s">
        <v>243</v>
      </c>
      <c r="G43" s="1" t="s">
        <v>244</v>
      </c>
    </row>
    <row r="44" spans="1:14" x14ac:dyDescent="0.3">
      <c r="A44" s="1" t="s">
        <v>237</v>
      </c>
      <c r="B44" s="1" t="s">
        <v>245</v>
      </c>
      <c r="C44" s="1" t="s">
        <v>246</v>
      </c>
      <c r="G44" s="1" t="s">
        <v>247</v>
      </c>
      <c r="H44" s="1" t="s">
        <v>248</v>
      </c>
      <c r="N44" s="1" t="s">
        <v>161</v>
      </c>
    </row>
    <row r="46" spans="1:14" x14ac:dyDescent="0.3">
      <c r="A46" s="1" t="s">
        <v>154</v>
      </c>
      <c r="B46" s="1" t="s">
        <v>249</v>
      </c>
      <c r="C46" s="1" t="s">
        <v>250</v>
      </c>
      <c r="G46" s="1" t="s">
        <v>251</v>
      </c>
    </row>
    <row r="47" spans="1:14" x14ac:dyDescent="0.3">
      <c r="A47" s="1" t="s">
        <v>252</v>
      </c>
      <c r="B47" s="1" t="s">
        <v>253</v>
      </c>
      <c r="C47" s="1" t="s">
        <v>254</v>
      </c>
      <c r="D47" s="1" t="s">
        <v>255</v>
      </c>
      <c r="E47" s="1" t="s">
        <v>256</v>
      </c>
      <c r="F47" s="1" t="s">
        <v>257</v>
      </c>
      <c r="G47" s="1" t="s">
        <v>251</v>
      </c>
      <c r="H47" s="1" t="s">
        <v>258</v>
      </c>
      <c r="N47" s="1" t="s">
        <v>161</v>
      </c>
    </row>
    <row r="48" spans="1:14" x14ac:dyDescent="0.3">
      <c r="A48" s="1" t="s">
        <v>154</v>
      </c>
      <c r="B48" s="1" t="s">
        <v>259</v>
      </c>
      <c r="I48" s="1" t="s">
        <v>260</v>
      </c>
    </row>
    <row r="49" spans="1:14" x14ac:dyDescent="0.3">
      <c r="A49" s="1" t="s">
        <v>261</v>
      </c>
      <c r="B49" s="1" t="s">
        <v>262</v>
      </c>
      <c r="C49" s="1" t="s">
        <v>263</v>
      </c>
      <c r="G49" s="1" t="s">
        <v>264</v>
      </c>
      <c r="N49" s="1" t="s">
        <v>161</v>
      </c>
    </row>
    <row r="50" spans="1:14" x14ac:dyDescent="0.3">
      <c r="A50" s="1" t="s">
        <v>191</v>
      </c>
      <c r="B50" s="1" t="s">
        <v>265</v>
      </c>
      <c r="C50" s="1" t="s">
        <v>266</v>
      </c>
      <c r="G50" s="1" t="s">
        <v>267</v>
      </c>
      <c r="N50" s="1" t="s">
        <v>161</v>
      </c>
    </row>
    <row r="51" spans="1:14" x14ac:dyDescent="0.3">
      <c r="A51" s="1" t="s">
        <v>221</v>
      </c>
    </row>
    <row r="52" spans="1:14" x14ac:dyDescent="0.3">
      <c r="A52" s="1" t="s">
        <v>221</v>
      </c>
      <c r="B52" s="1" t="s">
        <v>249</v>
      </c>
    </row>
    <row r="54" spans="1:14" x14ac:dyDescent="0.3">
      <c r="A54" s="1" t="s">
        <v>154</v>
      </c>
      <c r="B54" s="1" t="s">
        <v>268</v>
      </c>
      <c r="C54" s="1" t="s">
        <v>269</v>
      </c>
    </row>
    <row r="55" spans="1:14" x14ac:dyDescent="0.3">
      <c r="A55" s="1" t="s">
        <v>154</v>
      </c>
      <c r="B55" s="1" t="s">
        <v>270</v>
      </c>
      <c r="C55" s="1" t="s">
        <v>271</v>
      </c>
      <c r="G55" s="1" t="s">
        <v>272</v>
      </c>
    </row>
    <row r="56" spans="1:14" x14ac:dyDescent="0.3">
      <c r="A56" s="1" t="s">
        <v>209</v>
      </c>
      <c r="B56" s="1" t="s">
        <v>6</v>
      </c>
      <c r="C56" s="1" t="s">
        <v>273</v>
      </c>
      <c r="D56" s="1" t="s">
        <v>274</v>
      </c>
      <c r="N56" s="1" t="s">
        <v>161</v>
      </c>
    </row>
    <row r="57" spans="1:14" x14ac:dyDescent="0.3">
      <c r="A57" s="1" t="s">
        <v>234</v>
      </c>
      <c r="B57" s="1" t="s">
        <v>275</v>
      </c>
      <c r="C57" s="1" t="s">
        <v>276</v>
      </c>
      <c r="D57" s="1" t="s">
        <v>277</v>
      </c>
      <c r="G57" s="1" t="s">
        <v>278</v>
      </c>
      <c r="N57" s="1" t="s">
        <v>161</v>
      </c>
    </row>
    <row r="58" spans="1:14" x14ac:dyDescent="0.3">
      <c r="A58" s="1" t="s">
        <v>154</v>
      </c>
      <c r="B58" s="1" t="s">
        <v>279</v>
      </c>
      <c r="G58" s="1" t="s">
        <v>280</v>
      </c>
    </row>
    <row r="59" spans="1:14" x14ac:dyDescent="0.3">
      <c r="A59" s="1" t="s">
        <v>281</v>
      </c>
      <c r="B59" s="1" t="s">
        <v>282</v>
      </c>
      <c r="C59" s="1" t="s">
        <v>283</v>
      </c>
      <c r="D59" s="1" t="s">
        <v>284</v>
      </c>
      <c r="N59" s="1" t="s">
        <v>161</v>
      </c>
    </row>
    <row r="60" spans="1:14" x14ac:dyDescent="0.3">
      <c r="A60" s="1" t="s">
        <v>166</v>
      </c>
      <c r="B60" s="1" t="s">
        <v>285</v>
      </c>
      <c r="J60" s="1" t="s">
        <v>286</v>
      </c>
    </row>
    <row r="61" spans="1:14" x14ac:dyDescent="0.3">
      <c r="A61" s="1" t="s">
        <v>234</v>
      </c>
      <c r="B61" s="1" t="s">
        <v>287</v>
      </c>
      <c r="C61" s="1" t="s">
        <v>288</v>
      </c>
      <c r="D61" s="1" t="s">
        <v>277</v>
      </c>
      <c r="G61" s="1" t="s">
        <v>289</v>
      </c>
      <c r="N61" s="1" t="s">
        <v>161</v>
      </c>
    </row>
    <row r="62" spans="1:14" x14ac:dyDescent="0.3">
      <c r="A62" s="1" t="s">
        <v>166</v>
      </c>
      <c r="B62" s="1" t="s">
        <v>290</v>
      </c>
      <c r="J62" s="1" t="s">
        <v>291</v>
      </c>
    </row>
    <row r="63" spans="1:14" x14ac:dyDescent="0.3">
      <c r="A63" s="1" t="s">
        <v>154</v>
      </c>
      <c r="B63" s="1" t="s">
        <v>292</v>
      </c>
      <c r="G63" s="1" t="s">
        <v>293</v>
      </c>
      <c r="I63" s="1" t="s">
        <v>260</v>
      </c>
    </row>
    <row r="64" spans="1:14" x14ac:dyDescent="0.3">
      <c r="A64" s="1" t="s">
        <v>212</v>
      </c>
      <c r="B64" s="1" t="s">
        <v>294</v>
      </c>
      <c r="C64" s="1" t="s">
        <v>295</v>
      </c>
      <c r="D64" s="1" t="s">
        <v>296</v>
      </c>
    </row>
    <row r="65" spans="1:14" x14ac:dyDescent="0.3">
      <c r="A65" s="1" t="s">
        <v>297</v>
      </c>
      <c r="B65" s="1" t="s">
        <v>298</v>
      </c>
      <c r="C65" s="1" t="s">
        <v>299</v>
      </c>
      <c r="N65" s="1" t="s">
        <v>161</v>
      </c>
    </row>
    <row r="66" spans="1:14" x14ac:dyDescent="0.3">
      <c r="A66" s="1" t="s">
        <v>154</v>
      </c>
      <c r="B66" s="1" t="s">
        <v>300</v>
      </c>
      <c r="G66" s="1" t="s">
        <v>301</v>
      </c>
    </row>
    <row r="67" spans="1:14" x14ac:dyDescent="0.3">
      <c r="A67" s="1" t="s">
        <v>166</v>
      </c>
      <c r="B67" s="1" t="s">
        <v>302</v>
      </c>
      <c r="J67" s="1" t="s">
        <v>303</v>
      </c>
    </row>
    <row r="68" spans="1:14" x14ac:dyDescent="0.3">
      <c r="A68" s="1" t="s">
        <v>304</v>
      </c>
      <c r="B68" s="1" t="s">
        <v>305</v>
      </c>
      <c r="C68" s="1" t="s">
        <v>306</v>
      </c>
      <c r="N68" s="1" t="s">
        <v>161</v>
      </c>
    </row>
    <row r="69" spans="1:14" x14ac:dyDescent="0.3">
      <c r="A69" s="1" t="s">
        <v>234</v>
      </c>
      <c r="B69" s="1" t="s">
        <v>307</v>
      </c>
      <c r="C69" s="1" t="s">
        <v>308</v>
      </c>
      <c r="N69" s="1" t="s">
        <v>161</v>
      </c>
    </row>
    <row r="70" spans="1:14" x14ac:dyDescent="0.3">
      <c r="A70" s="1" t="s">
        <v>166</v>
      </c>
      <c r="B70" s="1" t="s">
        <v>309</v>
      </c>
      <c r="J70" s="1" t="s">
        <v>310</v>
      </c>
    </row>
    <row r="71" spans="1:14" x14ac:dyDescent="0.3">
      <c r="A71" s="1" t="s">
        <v>221</v>
      </c>
    </row>
    <row r="72" spans="1:14" x14ac:dyDescent="0.3">
      <c r="A72" s="1" t="s">
        <v>154</v>
      </c>
      <c r="B72" s="1" t="s">
        <v>311</v>
      </c>
      <c r="G72" s="1" t="s">
        <v>312</v>
      </c>
    </row>
    <row r="73" spans="1:14" x14ac:dyDescent="0.3">
      <c r="A73" s="1" t="s">
        <v>191</v>
      </c>
      <c r="B73" s="1" t="s">
        <v>313</v>
      </c>
      <c r="C73" s="1" t="s">
        <v>314</v>
      </c>
      <c r="N73" s="1" t="s">
        <v>161</v>
      </c>
    </row>
    <row r="74" spans="1:14" x14ac:dyDescent="0.3">
      <c r="A74" s="1" t="s">
        <v>304</v>
      </c>
      <c r="B74" s="1" t="s">
        <v>315</v>
      </c>
      <c r="C74" s="1" t="s">
        <v>316</v>
      </c>
      <c r="N74" s="1" t="s">
        <v>161</v>
      </c>
    </row>
    <row r="75" spans="1:14" x14ac:dyDescent="0.3">
      <c r="A75" s="1" t="s">
        <v>234</v>
      </c>
      <c r="B75" s="1" t="s">
        <v>317</v>
      </c>
      <c r="C75" s="1" t="s">
        <v>318</v>
      </c>
      <c r="D75" s="1" t="s">
        <v>277</v>
      </c>
      <c r="N75" s="1" t="s">
        <v>161</v>
      </c>
    </row>
    <row r="76" spans="1:14" x14ac:dyDescent="0.3">
      <c r="A76" s="1" t="s">
        <v>221</v>
      </c>
      <c r="B76" s="1" t="s">
        <v>311</v>
      </c>
    </row>
    <row r="77" spans="1:14" x14ac:dyDescent="0.3">
      <c r="A77" s="1" t="s">
        <v>221</v>
      </c>
      <c r="B77" s="1" t="s">
        <v>292</v>
      </c>
    </row>
    <row r="78" spans="1:14" x14ac:dyDescent="0.3">
      <c r="A78" s="1" t="s">
        <v>166</v>
      </c>
      <c r="B78" s="1" t="s">
        <v>319</v>
      </c>
      <c r="J78" s="1" t="s">
        <v>320</v>
      </c>
    </row>
    <row r="79" spans="1:14" x14ac:dyDescent="0.3">
      <c r="A79" s="1" t="s">
        <v>221</v>
      </c>
      <c r="B79" s="1" t="s">
        <v>279</v>
      </c>
    </row>
    <row r="80" spans="1:14" x14ac:dyDescent="0.3">
      <c r="A80" s="1" t="s">
        <v>221</v>
      </c>
      <c r="B80" s="1" t="s">
        <v>270</v>
      </c>
    </row>
    <row r="81" spans="1:14" x14ac:dyDescent="0.3">
      <c r="A81" s="1" t="s">
        <v>154</v>
      </c>
      <c r="B81" s="1" t="s">
        <v>321</v>
      </c>
      <c r="C81" s="1" t="s">
        <v>56</v>
      </c>
      <c r="G81" s="1" t="s">
        <v>322</v>
      </c>
    </row>
    <row r="82" spans="1:14" x14ac:dyDescent="0.3">
      <c r="A82" s="1" t="s">
        <v>209</v>
      </c>
      <c r="B82" s="1" t="s">
        <v>8</v>
      </c>
      <c r="C82" s="1" t="s">
        <v>323</v>
      </c>
      <c r="N82" s="1" t="s">
        <v>161</v>
      </c>
    </row>
    <row r="83" spans="1:14" x14ac:dyDescent="0.3">
      <c r="A83" s="1" t="s">
        <v>234</v>
      </c>
      <c r="B83" s="1" t="s">
        <v>324</v>
      </c>
      <c r="C83" s="1" t="s">
        <v>325</v>
      </c>
      <c r="D83" s="1" t="s">
        <v>277</v>
      </c>
      <c r="G83" s="1" t="s">
        <v>326</v>
      </c>
      <c r="N83" s="1" t="s">
        <v>161</v>
      </c>
    </row>
    <row r="84" spans="1:14" x14ac:dyDescent="0.3">
      <c r="A84" s="1" t="s">
        <v>154</v>
      </c>
      <c r="B84" s="1" t="s">
        <v>327</v>
      </c>
      <c r="G84" s="1" t="s">
        <v>328</v>
      </c>
    </row>
    <row r="85" spans="1:14" x14ac:dyDescent="0.3">
      <c r="A85" s="1" t="s">
        <v>329</v>
      </c>
      <c r="B85" s="1" t="s">
        <v>330</v>
      </c>
      <c r="C85" s="1" t="s">
        <v>331</v>
      </c>
      <c r="D85" s="1" t="s">
        <v>332</v>
      </c>
      <c r="N85" s="1" t="s">
        <v>161</v>
      </c>
    </row>
    <row r="86" spans="1:14" x14ac:dyDescent="0.3">
      <c r="A86" s="1" t="s">
        <v>166</v>
      </c>
      <c r="B86" s="1" t="s">
        <v>333</v>
      </c>
      <c r="J86" s="1" t="s">
        <v>334</v>
      </c>
    </row>
    <row r="87" spans="1:14" x14ac:dyDescent="0.3">
      <c r="A87" s="1" t="s">
        <v>234</v>
      </c>
      <c r="B87" s="1" t="s">
        <v>335</v>
      </c>
      <c r="C87" s="1" t="s">
        <v>336</v>
      </c>
      <c r="D87" s="1" t="s">
        <v>337</v>
      </c>
      <c r="G87" s="1" t="s">
        <v>338</v>
      </c>
      <c r="N87" s="1" t="s">
        <v>161</v>
      </c>
    </row>
    <row r="88" spans="1:14" x14ac:dyDescent="0.3">
      <c r="A88" s="1" t="s">
        <v>166</v>
      </c>
      <c r="B88" s="1" t="s">
        <v>339</v>
      </c>
      <c r="J88" s="1" t="s">
        <v>340</v>
      </c>
    </row>
    <row r="89" spans="1:14" x14ac:dyDescent="0.3">
      <c r="A89" s="1" t="s">
        <v>154</v>
      </c>
      <c r="B89" s="1" t="s">
        <v>341</v>
      </c>
      <c r="G89" s="1" t="s">
        <v>342</v>
      </c>
    </row>
    <row r="90" spans="1:14" x14ac:dyDescent="0.3">
      <c r="A90" s="1" t="s">
        <v>154</v>
      </c>
      <c r="B90" s="1" t="s">
        <v>343</v>
      </c>
      <c r="I90" s="1" t="s">
        <v>260</v>
      </c>
    </row>
    <row r="91" spans="1:14" x14ac:dyDescent="0.3">
      <c r="A91" s="1" t="s">
        <v>212</v>
      </c>
      <c r="B91" s="1" t="s">
        <v>344</v>
      </c>
      <c r="C91" s="1" t="s">
        <v>345</v>
      </c>
      <c r="D91" s="1" t="s">
        <v>346</v>
      </c>
    </row>
    <row r="92" spans="1:14" x14ac:dyDescent="0.3">
      <c r="A92" s="1" t="s">
        <v>347</v>
      </c>
      <c r="B92" s="1" t="s">
        <v>348</v>
      </c>
      <c r="C92" s="1" t="s">
        <v>349</v>
      </c>
      <c r="N92" s="1" t="s">
        <v>161</v>
      </c>
    </row>
    <row r="93" spans="1:14" x14ac:dyDescent="0.3">
      <c r="A93" s="1" t="s">
        <v>166</v>
      </c>
      <c r="B93" s="1" t="s">
        <v>350</v>
      </c>
      <c r="J93" s="1" t="s">
        <v>351</v>
      </c>
    </row>
    <row r="94" spans="1:14" x14ac:dyDescent="0.3">
      <c r="A94" s="1" t="s">
        <v>304</v>
      </c>
      <c r="B94" s="1" t="s">
        <v>352</v>
      </c>
      <c r="C94" s="1" t="s">
        <v>353</v>
      </c>
      <c r="G94" s="1" t="s">
        <v>354</v>
      </c>
      <c r="N94" s="1" t="s">
        <v>161</v>
      </c>
    </row>
    <row r="95" spans="1:14" x14ac:dyDescent="0.3">
      <c r="A95" s="1" t="s">
        <v>234</v>
      </c>
      <c r="B95" s="1" t="s">
        <v>355</v>
      </c>
      <c r="C95" s="1" t="s">
        <v>356</v>
      </c>
      <c r="D95" s="1" t="s">
        <v>337</v>
      </c>
      <c r="G95" s="1" t="s">
        <v>354</v>
      </c>
      <c r="N95" s="1" t="s">
        <v>161</v>
      </c>
    </row>
    <row r="96" spans="1:14" x14ac:dyDescent="0.3">
      <c r="A96" s="1" t="s">
        <v>166</v>
      </c>
      <c r="B96" s="1" t="s">
        <v>357</v>
      </c>
      <c r="J96" s="1" t="s">
        <v>358</v>
      </c>
    </row>
    <row r="97" spans="1:14" x14ac:dyDescent="0.3">
      <c r="A97" s="1" t="s">
        <v>221</v>
      </c>
      <c r="B97" s="1" t="s">
        <v>343</v>
      </c>
    </row>
    <row r="98" spans="1:14" x14ac:dyDescent="0.3">
      <c r="A98" s="1" t="s">
        <v>154</v>
      </c>
      <c r="B98" s="1" t="s">
        <v>359</v>
      </c>
      <c r="G98" s="1" t="s">
        <v>360</v>
      </c>
      <c r="I98" s="1" t="s">
        <v>260</v>
      </c>
    </row>
    <row r="99" spans="1:14" x14ac:dyDescent="0.3">
      <c r="A99" s="1" t="s">
        <v>212</v>
      </c>
      <c r="B99" s="1" t="s">
        <v>344</v>
      </c>
      <c r="C99" s="1" t="s">
        <v>345</v>
      </c>
      <c r="D99" s="1" t="s">
        <v>346</v>
      </c>
    </row>
    <row r="100" spans="1:14" x14ac:dyDescent="0.3">
      <c r="A100" s="1" t="s">
        <v>191</v>
      </c>
      <c r="B100" s="1" t="s">
        <v>361</v>
      </c>
      <c r="C100" s="1" t="s">
        <v>314</v>
      </c>
      <c r="N100" s="1" t="s">
        <v>161</v>
      </c>
    </row>
    <row r="101" spans="1:14" x14ac:dyDescent="0.3">
      <c r="A101" s="1" t="s">
        <v>304</v>
      </c>
      <c r="B101" s="1" t="s">
        <v>362</v>
      </c>
      <c r="C101" s="1" t="s">
        <v>363</v>
      </c>
      <c r="N101" s="1" t="s">
        <v>161</v>
      </c>
    </row>
    <row r="102" spans="1:14" x14ac:dyDescent="0.3">
      <c r="A102" s="1" t="s">
        <v>221</v>
      </c>
      <c r="B102" s="1" t="s">
        <v>359</v>
      </c>
    </row>
    <row r="103" spans="1:14" x14ac:dyDescent="0.3">
      <c r="A103" s="1" t="s">
        <v>221</v>
      </c>
      <c r="B103" s="1" t="s">
        <v>341</v>
      </c>
    </row>
    <row r="104" spans="1:14" x14ac:dyDescent="0.3">
      <c r="A104" s="1" t="s">
        <v>166</v>
      </c>
      <c r="B104" s="1" t="s">
        <v>364</v>
      </c>
      <c r="J104" s="1" t="s">
        <v>365</v>
      </c>
    </row>
    <row r="105" spans="1:14" x14ac:dyDescent="0.3">
      <c r="A105" s="1" t="s">
        <v>221</v>
      </c>
      <c r="B105" s="1" t="s">
        <v>327</v>
      </c>
    </row>
    <row r="106" spans="1:14" x14ac:dyDescent="0.3">
      <c r="A106" s="1" t="s">
        <v>221</v>
      </c>
      <c r="B106" s="1" t="s">
        <v>321</v>
      </c>
    </row>
    <row r="107" spans="1:14" x14ac:dyDescent="0.3">
      <c r="A107" s="1" t="s">
        <v>154</v>
      </c>
      <c r="B107" s="1" t="s">
        <v>366</v>
      </c>
      <c r="C107" s="1" t="s">
        <v>69</v>
      </c>
      <c r="G107" s="1" t="s">
        <v>367</v>
      </c>
    </row>
    <row r="108" spans="1:14" x14ac:dyDescent="0.3">
      <c r="A108" s="1" t="s">
        <v>209</v>
      </c>
      <c r="B108" s="1" t="s">
        <v>9</v>
      </c>
      <c r="C108" s="1" t="s">
        <v>368</v>
      </c>
      <c r="N108" s="1" t="s">
        <v>161</v>
      </c>
    </row>
    <row r="109" spans="1:14" x14ac:dyDescent="0.3">
      <c r="A109" s="1" t="s">
        <v>234</v>
      </c>
      <c r="B109" s="1" t="s">
        <v>369</v>
      </c>
      <c r="C109" s="1" t="s">
        <v>370</v>
      </c>
      <c r="D109" s="1" t="s">
        <v>277</v>
      </c>
      <c r="G109" s="1" t="s">
        <v>371</v>
      </c>
      <c r="N109" s="1" t="s">
        <v>161</v>
      </c>
    </row>
    <row r="110" spans="1:14" x14ac:dyDescent="0.3">
      <c r="A110" s="1" t="s">
        <v>154</v>
      </c>
      <c r="B110" s="1" t="s">
        <v>372</v>
      </c>
      <c r="G110" s="1" t="s">
        <v>373</v>
      </c>
    </row>
    <row r="111" spans="1:14" x14ac:dyDescent="0.3">
      <c r="A111" s="1" t="s">
        <v>281</v>
      </c>
      <c r="B111" s="1" t="s">
        <v>374</v>
      </c>
      <c r="C111" s="1" t="s">
        <v>375</v>
      </c>
      <c r="N111" s="1" t="s">
        <v>161</v>
      </c>
    </row>
    <row r="112" spans="1:14" x14ac:dyDescent="0.3">
      <c r="A112" s="1" t="s">
        <v>166</v>
      </c>
      <c r="B112" s="1" t="s">
        <v>376</v>
      </c>
      <c r="J112" s="1" t="s">
        <v>377</v>
      </c>
    </row>
    <row r="113" spans="1:14" x14ac:dyDescent="0.3">
      <c r="A113" s="1" t="s">
        <v>234</v>
      </c>
      <c r="B113" s="1" t="s">
        <v>378</v>
      </c>
      <c r="C113" s="1" t="s">
        <v>379</v>
      </c>
      <c r="D113" s="1" t="s">
        <v>277</v>
      </c>
      <c r="G113" s="1" t="s">
        <v>380</v>
      </c>
      <c r="N113" s="1" t="s">
        <v>161</v>
      </c>
    </row>
    <row r="114" spans="1:14" x14ac:dyDescent="0.3">
      <c r="A114" s="1" t="s">
        <v>166</v>
      </c>
      <c r="B114" s="1" t="s">
        <v>381</v>
      </c>
      <c r="J114" s="1" t="s">
        <v>382</v>
      </c>
    </row>
    <row r="115" spans="1:14" x14ac:dyDescent="0.3">
      <c r="A115" s="1" t="s">
        <v>154</v>
      </c>
      <c r="B115" s="1" t="s">
        <v>383</v>
      </c>
      <c r="G115" s="1" t="s">
        <v>384</v>
      </c>
      <c r="I115" s="1" t="s">
        <v>260</v>
      </c>
    </row>
    <row r="116" spans="1:14" x14ac:dyDescent="0.3">
      <c r="A116" s="1" t="s">
        <v>212</v>
      </c>
      <c r="B116" s="1" t="s">
        <v>385</v>
      </c>
      <c r="C116" s="1" t="s">
        <v>386</v>
      </c>
      <c r="D116" s="1" t="s">
        <v>296</v>
      </c>
    </row>
    <row r="117" spans="1:14" x14ac:dyDescent="0.3">
      <c r="A117" s="1" t="s">
        <v>297</v>
      </c>
      <c r="B117" s="1" t="s">
        <v>387</v>
      </c>
      <c r="C117" s="1" t="s">
        <v>299</v>
      </c>
      <c r="N117" s="1" t="s">
        <v>161</v>
      </c>
    </row>
    <row r="118" spans="1:14" x14ac:dyDescent="0.3">
      <c r="A118" s="1" t="s">
        <v>154</v>
      </c>
      <c r="B118" s="1" t="s">
        <v>388</v>
      </c>
      <c r="G118" s="1" t="s">
        <v>389</v>
      </c>
    </row>
    <row r="119" spans="1:14" x14ac:dyDescent="0.3">
      <c r="A119" s="1" t="s">
        <v>166</v>
      </c>
      <c r="B119" s="1" t="s">
        <v>390</v>
      </c>
      <c r="J119" s="1" t="s">
        <v>391</v>
      </c>
    </row>
    <row r="120" spans="1:14" x14ac:dyDescent="0.3">
      <c r="A120" s="1" t="s">
        <v>304</v>
      </c>
      <c r="B120" s="1" t="s">
        <v>392</v>
      </c>
      <c r="C120" s="1" t="s">
        <v>393</v>
      </c>
      <c r="N120" s="1" t="s">
        <v>161</v>
      </c>
    </row>
    <row r="121" spans="1:14" x14ac:dyDescent="0.3">
      <c r="A121" s="1" t="s">
        <v>234</v>
      </c>
      <c r="B121" s="1" t="s">
        <v>394</v>
      </c>
      <c r="C121" s="1" t="s">
        <v>395</v>
      </c>
      <c r="N121" s="1" t="s">
        <v>161</v>
      </c>
    </row>
    <row r="122" spans="1:14" x14ac:dyDescent="0.3">
      <c r="A122" s="1" t="s">
        <v>166</v>
      </c>
      <c r="B122" s="1" t="s">
        <v>396</v>
      </c>
      <c r="J122" s="1" t="s">
        <v>397</v>
      </c>
    </row>
    <row r="123" spans="1:14" x14ac:dyDescent="0.3">
      <c r="A123" s="1" t="s">
        <v>221</v>
      </c>
    </row>
    <row r="124" spans="1:14" x14ac:dyDescent="0.3">
      <c r="A124" s="1" t="s">
        <v>154</v>
      </c>
      <c r="B124" s="1" t="s">
        <v>398</v>
      </c>
      <c r="G124" s="1" t="s">
        <v>399</v>
      </c>
    </row>
    <row r="125" spans="1:14" x14ac:dyDescent="0.3">
      <c r="A125" s="1" t="s">
        <v>191</v>
      </c>
      <c r="B125" s="1" t="s">
        <v>400</v>
      </c>
      <c r="C125" s="1" t="s">
        <v>314</v>
      </c>
      <c r="N125" s="1" t="s">
        <v>161</v>
      </c>
    </row>
    <row r="126" spans="1:14" x14ac:dyDescent="0.3">
      <c r="A126" s="1" t="s">
        <v>304</v>
      </c>
      <c r="B126" s="1" t="s">
        <v>401</v>
      </c>
      <c r="C126" s="1" t="s">
        <v>402</v>
      </c>
      <c r="N126" s="1" t="s">
        <v>161</v>
      </c>
    </row>
    <row r="127" spans="1:14" x14ac:dyDescent="0.3">
      <c r="A127" s="1" t="s">
        <v>234</v>
      </c>
      <c r="B127" s="1" t="s">
        <v>403</v>
      </c>
      <c r="C127" s="1" t="s">
        <v>404</v>
      </c>
      <c r="D127" s="1" t="s">
        <v>277</v>
      </c>
      <c r="N127" s="1" t="s">
        <v>161</v>
      </c>
    </row>
    <row r="128" spans="1:14" x14ac:dyDescent="0.3">
      <c r="A128" s="1" t="s">
        <v>221</v>
      </c>
      <c r="B128" s="1" t="s">
        <v>398</v>
      </c>
    </row>
    <row r="129" spans="1:14" x14ac:dyDescent="0.3">
      <c r="A129" s="1" t="s">
        <v>221</v>
      </c>
      <c r="B129" s="1" t="s">
        <v>383</v>
      </c>
    </row>
    <row r="130" spans="1:14" x14ac:dyDescent="0.3">
      <c r="A130" s="1" t="s">
        <v>166</v>
      </c>
      <c r="B130" s="1" t="s">
        <v>405</v>
      </c>
      <c r="J130" s="1" t="s">
        <v>406</v>
      </c>
    </row>
    <row r="131" spans="1:14" x14ac:dyDescent="0.3">
      <c r="A131" s="1" t="s">
        <v>221</v>
      </c>
      <c r="B131" s="1" t="s">
        <v>372</v>
      </c>
    </row>
    <row r="132" spans="1:14" x14ac:dyDescent="0.3">
      <c r="A132" s="1" t="s">
        <v>221</v>
      </c>
      <c r="B132" s="1" t="s">
        <v>366</v>
      </c>
    </row>
    <row r="133" spans="1:14" x14ac:dyDescent="0.3">
      <c r="A133" s="1" t="s">
        <v>154</v>
      </c>
      <c r="B133" s="1" t="s">
        <v>407</v>
      </c>
      <c r="C133" s="1" t="s">
        <v>408</v>
      </c>
      <c r="G133" s="1" t="s">
        <v>409</v>
      </c>
    </row>
    <row r="134" spans="1:14" x14ac:dyDescent="0.3">
      <c r="A134" s="1" t="s">
        <v>410</v>
      </c>
      <c r="B134" s="1" t="s">
        <v>411</v>
      </c>
      <c r="C134" s="1" t="s">
        <v>412</v>
      </c>
      <c r="D134" s="1" t="s">
        <v>413</v>
      </c>
      <c r="N134" s="1" t="s">
        <v>161</v>
      </c>
    </row>
    <row r="135" spans="1:14" x14ac:dyDescent="0.3">
      <c r="A135" s="1" t="s">
        <v>191</v>
      </c>
      <c r="B135" s="1" t="s">
        <v>414</v>
      </c>
      <c r="C135" s="1" t="s">
        <v>415</v>
      </c>
      <c r="G135" s="1" t="s">
        <v>416</v>
      </c>
      <c r="N135" s="1" t="s">
        <v>161</v>
      </c>
    </row>
    <row r="136" spans="1:14" x14ac:dyDescent="0.3">
      <c r="A136" s="1" t="s">
        <v>166</v>
      </c>
      <c r="B136" s="1" t="s">
        <v>417</v>
      </c>
      <c r="J136" s="1" t="s">
        <v>418</v>
      </c>
    </row>
    <row r="137" spans="1:14" x14ac:dyDescent="0.3">
      <c r="A137" s="1" t="s">
        <v>166</v>
      </c>
      <c r="B137" s="1" t="s">
        <v>419</v>
      </c>
      <c r="J137" s="1" t="s">
        <v>420</v>
      </c>
    </row>
    <row r="138" spans="1:14" x14ac:dyDescent="0.3">
      <c r="A138" s="1" t="s">
        <v>166</v>
      </c>
      <c r="B138" s="1" t="s">
        <v>421</v>
      </c>
      <c r="J138" s="1" t="s">
        <v>422</v>
      </c>
    </row>
    <row r="139" spans="1:14" x14ac:dyDescent="0.3">
      <c r="A139" s="1" t="s">
        <v>166</v>
      </c>
      <c r="B139" s="1" t="s">
        <v>423</v>
      </c>
      <c r="J139" s="1" t="s">
        <v>424</v>
      </c>
    </row>
    <row r="140" spans="1:14" x14ac:dyDescent="0.3">
      <c r="A140" s="1" t="s">
        <v>166</v>
      </c>
      <c r="B140" s="1" t="s">
        <v>425</v>
      </c>
      <c r="J140" s="1" t="s">
        <v>426</v>
      </c>
    </row>
    <row r="141" spans="1:14" x14ac:dyDescent="0.3">
      <c r="A141" s="1" t="s">
        <v>209</v>
      </c>
      <c r="B141" s="1" t="s">
        <v>427</v>
      </c>
      <c r="C141" s="1" t="s">
        <v>428</v>
      </c>
      <c r="G141" s="1" t="s">
        <v>429</v>
      </c>
      <c r="N141" s="1" t="s">
        <v>161</v>
      </c>
    </row>
    <row r="142" spans="1:14" x14ac:dyDescent="0.3">
      <c r="A142" s="1" t="s">
        <v>154</v>
      </c>
      <c r="B142" s="1" t="s">
        <v>430</v>
      </c>
      <c r="G142" s="1" t="s">
        <v>431</v>
      </c>
    </row>
    <row r="143" spans="1:14" x14ac:dyDescent="0.3">
      <c r="A143" s="1" t="s">
        <v>234</v>
      </c>
      <c r="B143" s="1" t="s">
        <v>432</v>
      </c>
      <c r="C143" s="1" t="s">
        <v>433</v>
      </c>
      <c r="D143" s="1" t="s">
        <v>277</v>
      </c>
      <c r="G143" s="1" t="s">
        <v>434</v>
      </c>
      <c r="N143" s="1" t="s">
        <v>161</v>
      </c>
    </row>
    <row r="144" spans="1:14" x14ac:dyDescent="0.3">
      <c r="A144" s="1" t="s">
        <v>234</v>
      </c>
      <c r="B144" s="1" t="s">
        <v>435</v>
      </c>
      <c r="C144" s="1" t="s">
        <v>436</v>
      </c>
      <c r="D144" s="1" t="s">
        <v>277</v>
      </c>
      <c r="G144" s="1" t="s">
        <v>437</v>
      </c>
      <c r="N144" s="1" t="s">
        <v>161</v>
      </c>
    </row>
    <row r="145" spans="1:14" x14ac:dyDescent="0.3">
      <c r="A145" s="1" t="s">
        <v>221</v>
      </c>
      <c r="B145" s="1" t="s">
        <v>430</v>
      </c>
    </row>
    <row r="146" spans="1:14" x14ac:dyDescent="0.3">
      <c r="A146" s="1" t="s">
        <v>154</v>
      </c>
      <c r="B146" s="1" t="s">
        <v>438</v>
      </c>
      <c r="G146" s="1" t="s">
        <v>439</v>
      </c>
    </row>
    <row r="147" spans="1:14" x14ac:dyDescent="0.3">
      <c r="A147" s="1" t="s">
        <v>281</v>
      </c>
      <c r="B147" s="1" t="s">
        <v>440</v>
      </c>
      <c r="C147" s="1" t="s">
        <v>441</v>
      </c>
      <c r="N147" s="1" t="s">
        <v>161</v>
      </c>
    </row>
    <row r="148" spans="1:14" x14ac:dyDescent="0.3">
      <c r="A148" s="1" t="s">
        <v>166</v>
      </c>
      <c r="B148" s="1" t="s">
        <v>442</v>
      </c>
      <c r="J148" s="1" t="s">
        <v>443</v>
      </c>
    </row>
    <row r="149" spans="1:14" x14ac:dyDescent="0.3">
      <c r="A149" s="1" t="s">
        <v>234</v>
      </c>
      <c r="B149" s="1" t="s">
        <v>444</v>
      </c>
      <c r="C149" s="1" t="s">
        <v>445</v>
      </c>
      <c r="D149" s="1" t="s">
        <v>277</v>
      </c>
      <c r="G149" s="1" t="s">
        <v>446</v>
      </c>
      <c r="N149" s="1" t="s">
        <v>161</v>
      </c>
    </row>
    <row r="150" spans="1:14" x14ac:dyDescent="0.3">
      <c r="A150" s="1" t="s">
        <v>166</v>
      </c>
      <c r="B150" s="1" t="s">
        <v>447</v>
      </c>
      <c r="J150" s="1" t="s">
        <v>448</v>
      </c>
    </row>
    <row r="151" spans="1:14" x14ac:dyDescent="0.3">
      <c r="A151" s="1" t="s">
        <v>166</v>
      </c>
      <c r="B151" s="1" t="s">
        <v>449</v>
      </c>
      <c r="J151" s="1" t="s">
        <v>450</v>
      </c>
    </row>
    <row r="152" spans="1:14" x14ac:dyDescent="0.3">
      <c r="A152" s="1" t="s">
        <v>154</v>
      </c>
      <c r="B152" s="1" t="s">
        <v>451</v>
      </c>
      <c r="G152" s="1" t="s">
        <v>452</v>
      </c>
      <c r="I152" s="1" t="s">
        <v>260</v>
      </c>
    </row>
    <row r="153" spans="1:14" x14ac:dyDescent="0.3">
      <c r="A153" s="1" t="s">
        <v>212</v>
      </c>
      <c r="B153" s="1" t="s">
        <v>453</v>
      </c>
      <c r="C153" s="1" t="s">
        <v>454</v>
      </c>
      <c r="D153" s="1" t="s">
        <v>296</v>
      </c>
    </row>
    <row r="154" spans="1:14" x14ac:dyDescent="0.3">
      <c r="A154" s="1" t="s">
        <v>297</v>
      </c>
      <c r="B154" s="1" t="s">
        <v>455</v>
      </c>
      <c r="C154" s="1" t="s">
        <v>299</v>
      </c>
      <c r="N154" s="1" t="s">
        <v>161</v>
      </c>
    </row>
    <row r="155" spans="1:14" x14ac:dyDescent="0.3">
      <c r="A155" s="1" t="s">
        <v>154</v>
      </c>
      <c r="B155" s="1" t="s">
        <v>456</v>
      </c>
      <c r="G155" s="1" t="s">
        <v>457</v>
      </c>
    </row>
    <row r="156" spans="1:14" x14ac:dyDescent="0.3">
      <c r="A156" s="1" t="s">
        <v>166</v>
      </c>
      <c r="B156" s="1" t="s">
        <v>458</v>
      </c>
      <c r="J156" s="1" t="s">
        <v>459</v>
      </c>
    </row>
    <row r="157" spans="1:14" x14ac:dyDescent="0.3">
      <c r="A157" s="1" t="s">
        <v>304</v>
      </c>
      <c r="B157" s="1" t="s">
        <v>460</v>
      </c>
      <c r="C157" s="1" t="s">
        <v>461</v>
      </c>
      <c r="N157" s="1" t="s">
        <v>161</v>
      </c>
    </row>
    <row r="158" spans="1:14" x14ac:dyDescent="0.3">
      <c r="A158" s="1" t="s">
        <v>234</v>
      </c>
      <c r="B158" s="1" t="s">
        <v>462</v>
      </c>
      <c r="C158" s="1" t="s">
        <v>463</v>
      </c>
      <c r="N158" s="1" t="s">
        <v>161</v>
      </c>
    </row>
    <row r="159" spans="1:14" x14ac:dyDescent="0.3">
      <c r="A159" s="1" t="s">
        <v>166</v>
      </c>
      <c r="B159" s="1" t="s">
        <v>464</v>
      </c>
      <c r="G159" s="1" t="s">
        <v>434</v>
      </c>
      <c r="J159" s="1" t="s">
        <v>465</v>
      </c>
    </row>
    <row r="160" spans="1:14" x14ac:dyDescent="0.3">
      <c r="A160" s="1" t="s">
        <v>166</v>
      </c>
      <c r="B160" s="1" t="s">
        <v>466</v>
      </c>
      <c r="J160" s="1" t="s">
        <v>467</v>
      </c>
    </row>
    <row r="161" spans="1:14" x14ac:dyDescent="0.3">
      <c r="A161" s="1" t="s">
        <v>221</v>
      </c>
    </row>
    <row r="162" spans="1:14" x14ac:dyDescent="0.3">
      <c r="A162" s="1" t="s">
        <v>154</v>
      </c>
      <c r="B162" s="1" t="s">
        <v>468</v>
      </c>
      <c r="G162" s="1" t="s">
        <v>469</v>
      </c>
    </row>
    <row r="163" spans="1:14" x14ac:dyDescent="0.3">
      <c r="A163" s="1" t="s">
        <v>191</v>
      </c>
      <c r="B163" s="1" t="s">
        <v>470</v>
      </c>
      <c r="C163" s="1" t="s">
        <v>314</v>
      </c>
      <c r="N163" s="1" t="s">
        <v>161</v>
      </c>
    </row>
    <row r="164" spans="1:14" x14ac:dyDescent="0.3">
      <c r="A164" s="1" t="s">
        <v>304</v>
      </c>
      <c r="B164" s="1" t="s">
        <v>471</v>
      </c>
      <c r="C164" s="1" t="s">
        <v>472</v>
      </c>
      <c r="N164" s="1" t="s">
        <v>161</v>
      </c>
    </row>
    <row r="165" spans="1:14" x14ac:dyDescent="0.3">
      <c r="A165" s="1" t="s">
        <v>234</v>
      </c>
      <c r="B165" s="1" t="s">
        <v>473</v>
      </c>
      <c r="C165" s="1" t="s">
        <v>474</v>
      </c>
      <c r="D165" s="1" t="s">
        <v>277</v>
      </c>
      <c r="N165" s="1" t="s">
        <v>161</v>
      </c>
    </row>
    <row r="166" spans="1:14" x14ac:dyDescent="0.3">
      <c r="A166" s="1" t="s">
        <v>221</v>
      </c>
      <c r="B166" s="1" t="s">
        <v>468</v>
      </c>
    </row>
    <row r="167" spans="1:14" x14ac:dyDescent="0.3">
      <c r="A167" s="1" t="s">
        <v>221</v>
      </c>
      <c r="B167" s="1" t="s">
        <v>451</v>
      </c>
    </row>
    <row r="169" spans="1:14" x14ac:dyDescent="0.3">
      <c r="A169" s="1" t="s">
        <v>221</v>
      </c>
      <c r="B169" s="1" t="s">
        <v>438</v>
      </c>
    </row>
    <row r="170" spans="1:14" x14ac:dyDescent="0.3">
      <c r="A170" s="1" t="s">
        <v>166</v>
      </c>
      <c r="B170" s="1" t="s">
        <v>475</v>
      </c>
      <c r="J170" s="1" t="s">
        <v>476</v>
      </c>
    </row>
    <row r="171" spans="1:14" x14ac:dyDescent="0.3">
      <c r="A171" s="1" t="s">
        <v>166</v>
      </c>
      <c r="B171" s="1" t="s">
        <v>477</v>
      </c>
      <c r="J171" s="1" t="s">
        <v>478</v>
      </c>
    </row>
    <row r="172" spans="1:14" x14ac:dyDescent="0.3">
      <c r="A172" s="1" t="s">
        <v>221</v>
      </c>
      <c r="B172" s="1" t="s">
        <v>407</v>
      </c>
    </row>
    <row r="173" spans="1:14" x14ac:dyDescent="0.3">
      <c r="A173" s="1" t="s">
        <v>154</v>
      </c>
      <c r="B173" s="1" t="s">
        <v>479</v>
      </c>
    </row>
    <row r="174" spans="1:14" x14ac:dyDescent="0.3">
      <c r="A174" s="1" t="s">
        <v>480</v>
      </c>
      <c r="B174" s="1" t="s">
        <v>481</v>
      </c>
      <c r="C174" s="1" t="s">
        <v>482</v>
      </c>
      <c r="N174" s="1" t="s">
        <v>161</v>
      </c>
    </row>
    <row r="175" spans="1:14" x14ac:dyDescent="0.3">
      <c r="A175" s="1" t="s">
        <v>237</v>
      </c>
      <c r="B175" s="1" t="s">
        <v>483</v>
      </c>
      <c r="C175" s="1" t="s">
        <v>484</v>
      </c>
      <c r="E175" s="1" t="s">
        <v>241</v>
      </c>
      <c r="G175" s="1" t="s">
        <v>485</v>
      </c>
      <c r="N175" s="1" t="s">
        <v>161</v>
      </c>
    </row>
    <row r="176" spans="1:14" x14ac:dyDescent="0.3">
      <c r="A176" s="1" t="s">
        <v>486</v>
      </c>
      <c r="B176" s="1" t="s">
        <v>487</v>
      </c>
      <c r="C176" s="1" t="s">
        <v>488</v>
      </c>
      <c r="G176" s="1" t="s">
        <v>485</v>
      </c>
      <c r="N176" s="1" t="s">
        <v>161</v>
      </c>
    </row>
    <row r="177" spans="1:14" x14ac:dyDescent="0.3">
      <c r="A177" s="1" t="s">
        <v>191</v>
      </c>
      <c r="B177" s="1" t="s">
        <v>489</v>
      </c>
      <c r="C177" s="1" t="s">
        <v>490</v>
      </c>
      <c r="G177" s="1" t="s">
        <v>491</v>
      </c>
      <c r="N177" s="1" t="s">
        <v>161</v>
      </c>
    </row>
    <row r="178" spans="1:14" x14ac:dyDescent="0.3">
      <c r="A178" s="1" t="s">
        <v>237</v>
      </c>
      <c r="B178" s="1" t="s">
        <v>492</v>
      </c>
      <c r="C178" s="1" t="s">
        <v>493</v>
      </c>
      <c r="E178" s="1" t="s">
        <v>241</v>
      </c>
      <c r="G178" s="1" t="s">
        <v>494</v>
      </c>
      <c r="N178" s="1" t="s">
        <v>161</v>
      </c>
    </row>
    <row r="179" spans="1:14" x14ac:dyDescent="0.3">
      <c r="A179" s="1" t="s">
        <v>495</v>
      </c>
      <c r="B179" s="1" t="s">
        <v>496</v>
      </c>
      <c r="C179" s="1" t="s">
        <v>497</v>
      </c>
      <c r="G179" s="1" t="s">
        <v>494</v>
      </c>
      <c r="N179" s="1" t="s">
        <v>161</v>
      </c>
    </row>
    <row r="180" spans="1:14" x14ac:dyDescent="0.3">
      <c r="A180" s="1" t="s">
        <v>191</v>
      </c>
      <c r="B180" s="1" t="s">
        <v>498</v>
      </c>
      <c r="C180" s="1" t="s">
        <v>490</v>
      </c>
      <c r="G180" s="1" t="s">
        <v>499</v>
      </c>
      <c r="N180" s="1" t="s">
        <v>161</v>
      </c>
    </row>
    <row r="181" spans="1:14" x14ac:dyDescent="0.3">
      <c r="A181" s="1" t="s">
        <v>221</v>
      </c>
      <c r="B181" s="1" t="s">
        <v>479</v>
      </c>
    </row>
    <row r="182" spans="1:14" x14ac:dyDescent="0.3">
      <c r="A182" s="1" t="s">
        <v>154</v>
      </c>
      <c r="B182" s="1" t="s">
        <v>500</v>
      </c>
    </row>
    <row r="183" spans="1:14" x14ac:dyDescent="0.3">
      <c r="A183" s="1" t="s">
        <v>501</v>
      </c>
      <c r="B183" s="1" t="s">
        <v>502</v>
      </c>
      <c r="C183" s="1" t="s">
        <v>503</v>
      </c>
      <c r="D183" s="1" t="s">
        <v>504</v>
      </c>
      <c r="N183" s="1" t="s">
        <v>161</v>
      </c>
    </row>
    <row r="184" spans="1:14" x14ac:dyDescent="0.3">
      <c r="A184" s="1" t="s">
        <v>237</v>
      </c>
      <c r="B184" s="1" t="s">
        <v>505</v>
      </c>
      <c r="C184" s="1" t="s">
        <v>506</v>
      </c>
      <c r="E184" s="1" t="s">
        <v>241</v>
      </c>
      <c r="G184" s="1" t="s">
        <v>507</v>
      </c>
      <c r="N184" s="1" t="s">
        <v>161</v>
      </c>
    </row>
    <row r="185" spans="1:14" x14ac:dyDescent="0.3">
      <c r="A185" s="1" t="s">
        <v>261</v>
      </c>
      <c r="B185" s="1" t="s">
        <v>508</v>
      </c>
      <c r="C185" s="1" t="s">
        <v>509</v>
      </c>
      <c r="G185" s="1" t="s">
        <v>507</v>
      </c>
      <c r="N185" s="1" t="s">
        <v>161</v>
      </c>
    </row>
    <row r="186" spans="1:14" x14ac:dyDescent="0.3">
      <c r="A186" s="1" t="s">
        <v>191</v>
      </c>
      <c r="B186" s="1" t="s">
        <v>510</v>
      </c>
      <c r="C186" s="1" t="s">
        <v>490</v>
      </c>
      <c r="G186" s="1" t="s">
        <v>511</v>
      </c>
      <c r="N186" s="1" t="s">
        <v>161</v>
      </c>
    </row>
    <row r="187" spans="1:14" x14ac:dyDescent="0.3">
      <c r="A187" s="1" t="s">
        <v>221</v>
      </c>
    </row>
    <row r="188" spans="1:14" x14ac:dyDescent="0.3">
      <c r="A188" s="1" t="s">
        <v>221</v>
      </c>
      <c r="B188" s="1" t="s">
        <v>268</v>
      </c>
    </row>
    <row r="189" spans="1:14" x14ac:dyDescent="0.3">
      <c r="A189" s="1" t="s">
        <v>221</v>
      </c>
      <c r="B189" s="1" t="s">
        <v>224</v>
      </c>
    </row>
    <row r="191" spans="1:14" x14ac:dyDescent="0.3">
      <c r="A191" s="1" t="s">
        <v>154</v>
      </c>
      <c r="B191" s="1" t="s">
        <v>512</v>
      </c>
      <c r="G191" s="1" t="s">
        <v>513</v>
      </c>
    </row>
    <row r="192" spans="1:14" x14ac:dyDescent="0.3">
      <c r="A192" s="1" t="s">
        <v>191</v>
      </c>
      <c r="B192" s="1" t="s">
        <v>81</v>
      </c>
      <c r="C192" s="1" t="s">
        <v>514</v>
      </c>
      <c r="N192" s="1" t="s">
        <v>161</v>
      </c>
    </row>
    <row r="193" spans="1:14" x14ac:dyDescent="0.3">
      <c r="A193" s="1" t="s">
        <v>234</v>
      </c>
      <c r="B193" s="1" t="s">
        <v>82</v>
      </c>
      <c r="C193" s="1" t="s">
        <v>515</v>
      </c>
      <c r="D193" s="1" t="s">
        <v>236</v>
      </c>
      <c r="N193" s="1" t="s">
        <v>161</v>
      </c>
    </row>
    <row r="194" spans="1:14" x14ac:dyDescent="0.3">
      <c r="A194" s="1" t="s">
        <v>191</v>
      </c>
      <c r="B194" s="1" t="s">
        <v>516</v>
      </c>
      <c r="C194" s="1" t="s">
        <v>517</v>
      </c>
      <c r="N194" s="1" t="s">
        <v>161</v>
      </c>
    </row>
    <row r="195" spans="1:14" x14ac:dyDescent="0.3">
      <c r="A195" s="1" t="s">
        <v>209</v>
      </c>
      <c r="B195" s="1" t="s">
        <v>518</v>
      </c>
      <c r="C195" s="1" t="s">
        <v>519</v>
      </c>
      <c r="N195" s="1" t="s">
        <v>161</v>
      </c>
    </row>
    <row r="196" spans="1:14" x14ac:dyDescent="0.3">
      <c r="A196" s="1" t="s">
        <v>520</v>
      </c>
      <c r="B196" s="1" t="s">
        <v>521</v>
      </c>
      <c r="C196" s="1" t="s">
        <v>522</v>
      </c>
      <c r="G196" s="1" t="s">
        <v>523</v>
      </c>
      <c r="N196" s="1" t="s">
        <v>161</v>
      </c>
    </row>
    <row r="197" spans="1:14" x14ac:dyDescent="0.3">
      <c r="A197" s="1" t="s">
        <v>191</v>
      </c>
      <c r="B197" s="1" t="s">
        <v>524</v>
      </c>
      <c r="C197" s="1" t="s">
        <v>525</v>
      </c>
      <c r="G197" s="1" t="s">
        <v>526</v>
      </c>
      <c r="N197" s="1" t="s">
        <v>161</v>
      </c>
    </row>
    <row r="198" spans="1:14" x14ac:dyDescent="0.3">
      <c r="A198" s="1" t="s">
        <v>209</v>
      </c>
      <c r="B198" s="1" t="s">
        <v>527</v>
      </c>
      <c r="C198" s="1" t="s">
        <v>528</v>
      </c>
      <c r="N198" s="1" t="s">
        <v>161</v>
      </c>
    </row>
    <row r="199" spans="1:14" x14ac:dyDescent="0.3">
      <c r="A199" s="1" t="s">
        <v>234</v>
      </c>
      <c r="B199" s="1" t="s">
        <v>529</v>
      </c>
      <c r="C199" s="1" t="s">
        <v>530</v>
      </c>
      <c r="D199" s="1" t="s">
        <v>531</v>
      </c>
      <c r="G199" s="1" t="s">
        <v>532</v>
      </c>
      <c r="N199" s="1" t="s">
        <v>161</v>
      </c>
    </row>
    <row r="200" spans="1:14" x14ac:dyDescent="0.3">
      <c r="A200" s="1" t="s">
        <v>501</v>
      </c>
      <c r="B200" s="1" t="s">
        <v>533</v>
      </c>
      <c r="C200" s="1" t="s">
        <v>534</v>
      </c>
      <c r="N200" s="1" t="s">
        <v>161</v>
      </c>
    </row>
    <row r="201" spans="1:14" x14ac:dyDescent="0.3">
      <c r="A201" s="1" t="s">
        <v>154</v>
      </c>
      <c r="B201" s="1" t="s">
        <v>535</v>
      </c>
      <c r="G201" s="1" t="s">
        <v>536</v>
      </c>
    </row>
    <row r="202" spans="1:14" x14ac:dyDescent="0.3">
      <c r="A202" s="1" t="s">
        <v>174</v>
      </c>
      <c r="B202" s="1" t="s">
        <v>537</v>
      </c>
      <c r="C202" s="1" t="s">
        <v>538</v>
      </c>
      <c r="I202" s="1" t="s">
        <v>165</v>
      </c>
      <c r="N202" s="1" t="s">
        <v>161</v>
      </c>
    </row>
    <row r="203" spans="1:14" x14ac:dyDescent="0.3">
      <c r="A203" s="1" t="s">
        <v>178</v>
      </c>
      <c r="B203" s="1" t="s">
        <v>539</v>
      </c>
      <c r="C203" s="1" t="s">
        <v>540</v>
      </c>
      <c r="H203" s="1" t="s">
        <v>541</v>
      </c>
      <c r="I203" s="1" t="s">
        <v>165</v>
      </c>
      <c r="N203" s="1" t="s">
        <v>161</v>
      </c>
    </row>
    <row r="204" spans="1:14" x14ac:dyDescent="0.3">
      <c r="A204" s="1" t="s">
        <v>184</v>
      </c>
      <c r="B204" s="1" t="s">
        <v>542</v>
      </c>
      <c r="C204" s="1" t="s">
        <v>543</v>
      </c>
      <c r="H204" s="1" t="s">
        <v>544</v>
      </c>
      <c r="I204" s="1" t="s">
        <v>165</v>
      </c>
      <c r="N204" s="1" t="s">
        <v>161</v>
      </c>
    </row>
    <row r="205" spans="1:14" x14ac:dyDescent="0.3">
      <c r="A205" s="1" t="s">
        <v>221</v>
      </c>
      <c r="B205" s="1" t="s">
        <v>535</v>
      </c>
    </row>
    <row r="206" spans="1:14" x14ac:dyDescent="0.3">
      <c r="A206" s="1" t="s">
        <v>154</v>
      </c>
      <c r="B206" s="1" t="s">
        <v>545</v>
      </c>
      <c r="G206" s="1" t="s">
        <v>546</v>
      </c>
    </row>
    <row r="207" spans="1:14" x14ac:dyDescent="0.3">
      <c r="A207" s="1" t="s">
        <v>501</v>
      </c>
      <c r="B207" s="1" t="s">
        <v>547</v>
      </c>
      <c r="C207" s="1" t="s">
        <v>548</v>
      </c>
      <c r="N207" s="1" t="s">
        <v>161</v>
      </c>
    </row>
    <row r="208" spans="1:14" x14ac:dyDescent="0.3">
      <c r="A208" s="1" t="s">
        <v>234</v>
      </c>
      <c r="B208" s="1" t="s">
        <v>549</v>
      </c>
      <c r="C208" s="1" t="s">
        <v>550</v>
      </c>
      <c r="D208" s="1" t="s">
        <v>551</v>
      </c>
      <c r="G208" s="1" t="s">
        <v>552</v>
      </c>
      <c r="N208" s="1" t="s">
        <v>161</v>
      </c>
    </row>
    <row r="209" spans="1:14" x14ac:dyDescent="0.3">
      <c r="A209" s="1" t="s">
        <v>166</v>
      </c>
      <c r="B209" s="1" t="s">
        <v>553</v>
      </c>
      <c r="J209" s="1" t="s">
        <v>554</v>
      </c>
    </row>
    <row r="210" spans="1:14" x14ac:dyDescent="0.3">
      <c r="A210" s="1" t="s">
        <v>234</v>
      </c>
      <c r="B210" s="1" t="s">
        <v>555</v>
      </c>
      <c r="C210" s="1" t="s">
        <v>556</v>
      </c>
      <c r="D210" s="1" t="s">
        <v>557</v>
      </c>
      <c r="G210" s="1" t="s">
        <v>558</v>
      </c>
      <c r="N210" s="1" t="s">
        <v>161</v>
      </c>
    </row>
    <row r="211" spans="1:14" x14ac:dyDescent="0.3">
      <c r="A211" s="1" t="s">
        <v>234</v>
      </c>
      <c r="B211" s="1" t="s">
        <v>559</v>
      </c>
      <c r="C211" s="1" t="s">
        <v>560</v>
      </c>
      <c r="D211" s="1" t="s">
        <v>557</v>
      </c>
      <c r="G211" s="1" t="s">
        <v>561</v>
      </c>
      <c r="N211" s="1" t="s">
        <v>161</v>
      </c>
    </row>
    <row r="212" spans="1:14" x14ac:dyDescent="0.3">
      <c r="A212" s="1" t="s">
        <v>234</v>
      </c>
      <c r="B212" s="1" t="s">
        <v>562</v>
      </c>
      <c r="C212" s="1" t="s">
        <v>563</v>
      </c>
      <c r="D212" s="1" t="s">
        <v>564</v>
      </c>
      <c r="G212" s="1" t="s">
        <v>561</v>
      </c>
      <c r="N212" s="1" t="s">
        <v>161</v>
      </c>
    </row>
    <row r="213" spans="1:14" x14ac:dyDescent="0.3">
      <c r="A213" s="1" t="s">
        <v>166</v>
      </c>
      <c r="B213" s="1" t="s">
        <v>565</v>
      </c>
      <c r="J213" s="1" t="s">
        <v>566</v>
      </c>
    </row>
    <row r="214" spans="1:14" x14ac:dyDescent="0.3">
      <c r="A214" s="1" t="s">
        <v>480</v>
      </c>
      <c r="B214" s="1" t="s">
        <v>567</v>
      </c>
      <c r="C214" s="1" t="s">
        <v>568</v>
      </c>
      <c r="N214" s="1" t="s">
        <v>161</v>
      </c>
    </row>
    <row r="215" spans="1:14" x14ac:dyDescent="0.3">
      <c r="A215" s="1" t="s">
        <v>569</v>
      </c>
      <c r="B215" s="1" t="s">
        <v>570</v>
      </c>
      <c r="C215" s="1" t="s">
        <v>571</v>
      </c>
      <c r="G215" s="1" t="s">
        <v>572</v>
      </c>
      <c r="N215" s="1" t="s">
        <v>161</v>
      </c>
    </row>
    <row r="216" spans="1:14" x14ac:dyDescent="0.3">
      <c r="A216" s="1" t="s">
        <v>191</v>
      </c>
      <c r="B216" s="1" t="s">
        <v>573</v>
      </c>
      <c r="C216" s="1" t="s">
        <v>490</v>
      </c>
      <c r="G216" s="1" t="s">
        <v>574</v>
      </c>
      <c r="N216" s="1" t="s">
        <v>161</v>
      </c>
    </row>
    <row r="217" spans="1:14" x14ac:dyDescent="0.3">
      <c r="A217" s="1" t="s">
        <v>495</v>
      </c>
      <c r="B217" s="1" t="s">
        <v>575</v>
      </c>
      <c r="C217" s="1" t="s">
        <v>576</v>
      </c>
      <c r="G217" s="1" t="s">
        <v>577</v>
      </c>
      <c r="N217" s="1" t="s">
        <v>161</v>
      </c>
    </row>
    <row r="218" spans="1:14" x14ac:dyDescent="0.3">
      <c r="A218" s="1" t="s">
        <v>191</v>
      </c>
      <c r="B218" s="1" t="s">
        <v>578</v>
      </c>
      <c r="C218" s="1" t="s">
        <v>490</v>
      </c>
      <c r="G218" s="1" t="s">
        <v>579</v>
      </c>
      <c r="N218" s="1" t="s">
        <v>161</v>
      </c>
    </row>
    <row r="219" spans="1:14" x14ac:dyDescent="0.3">
      <c r="A219" s="1" t="s">
        <v>221</v>
      </c>
      <c r="B219" s="1" t="s">
        <v>545</v>
      </c>
    </row>
    <row r="220" spans="1:14" x14ac:dyDescent="0.3">
      <c r="A220" s="1" t="s">
        <v>154</v>
      </c>
      <c r="B220" s="1" t="s">
        <v>580</v>
      </c>
    </row>
    <row r="221" spans="1:14" x14ac:dyDescent="0.3">
      <c r="A221" s="1" t="s">
        <v>501</v>
      </c>
      <c r="B221" s="1" t="s">
        <v>581</v>
      </c>
      <c r="C221" s="1" t="s">
        <v>582</v>
      </c>
      <c r="D221" s="1" t="s">
        <v>504</v>
      </c>
      <c r="N221" s="1" t="s">
        <v>161</v>
      </c>
    </row>
    <row r="222" spans="1:14" x14ac:dyDescent="0.3">
      <c r="A222" s="1" t="s">
        <v>520</v>
      </c>
      <c r="B222" s="1" t="s">
        <v>583</v>
      </c>
      <c r="C222" s="1" t="s">
        <v>584</v>
      </c>
      <c r="G222" s="1" t="s">
        <v>585</v>
      </c>
      <c r="N222" s="1" t="s">
        <v>161</v>
      </c>
    </row>
    <row r="223" spans="1:14" x14ac:dyDescent="0.3">
      <c r="A223" s="1" t="s">
        <v>191</v>
      </c>
      <c r="B223" s="1" t="s">
        <v>586</v>
      </c>
      <c r="C223" s="1" t="s">
        <v>490</v>
      </c>
      <c r="G223" s="1" t="s">
        <v>587</v>
      </c>
      <c r="N223" s="1" t="s">
        <v>161</v>
      </c>
    </row>
    <row r="224" spans="1:14" x14ac:dyDescent="0.3">
      <c r="A224" s="1" t="s">
        <v>221</v>
      </c>
    </row>
    <row r="225" spans="1:4" x14ac:dyDescent="0.3">
      <c r="A225" s="1" t="s">
        <v>221</v>
      </c>
      <c r="B225" s="1" t="s">
        <v>512</v>
      </c>
    </row>
    <row r="227" spans="1:4" x14ac:dyDescent="0.3">
      <c r="A227" s="1" t="s">
        <v>588</v>
      </c>
      <c r="B227" s="1" t="s">
        <v>83</v>
      </c>
      <c r="C227" s="1" t="s">
        <v>589</v>
      </c>
    </row>
    <row r="228" spans="1:4" x14ac:dyDescent="0.3">
      <c r="A228" s="1" t="s">
        <v>590</v>
      </c>
      <c r="B228" s="1" t="s">
        <v>591</v>
      </c>
      <c r="C228" s="1" t="s">
        <v>592</v>
      </c>
      <c r="D228" s="1" t="s">
        <v>593</v>
      </c>
    </row>
    <row r="229" spans="1:4" x14ac:dyDescent="0.3">
      <c r="A229" s="1" t="s">
        <v>191</v>
      </c>
      <c r="B229" s="1" t="s">
        <v>594</v>
      </c>
      <c r="C229" s="1" t="s">
        <v>595</v>
      </c>
    </row>
    <row r="231" spans="1:4" x14ac:dyDescent="0.3">
      <c r="A231" s="1" t="s">
        <v>221</v>
      </c>
      <c r="B231" s="1" t="s">
        <v>222</v>
      </c>
    </row>
    <row r="232" spans="1:4" x14ac:dyDescent="0.3">
      <c r="A232" s="1" t="s">
        <v>212</v>
      </c>
      <c r="B232" s="1" t="s">
        <v>596</v>
      </c>
      <c r="C232" s="1" t="s">
        <v>597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4"/>
  <sheetViews>
    <sheetView zoomScale="74" workbookViewId="0"/>
  </sheetViews>
  <sheetFormatPr defaultColWidth="10.90625" defaultRowHeight="14" x14ac:dyDescent="0.3"/>
  <cols>
    <col min="1" max="1" width="20.6328125" style="1" customWidth="1"/>
    <col min="2" max="2" width="20" style="1" customWidth="1"/>
    <col min="3" max="3" width="15.1796875" style="1" customWidth="1"/>
    <col min="4" max="4" width="17.1796875" style="1" customWidth="1"/>
    <col min="5" max="256" width="10.81640625" style="1"/>
    <col min="257" max="257" width="20.6328125" style="1" customWidth="1"/>
    <col min="258" max="258" width="20" style="1" customWidth="1"/>
    <col min="259" max="259" width="15.1796875" style="1" customWidth="1"/>
    <col min="260" max="512" width="10.81640625" style="1"/>
    <col min="513" max="513" width="20.6328125" style="1" customWidth="1"/>
    <col min="514" max="514" width="20" style="1" customWidth="1"/>
    <col min="515" max="515" width="15.1796875" style="1" customWidth="1"/>
    <col min="516" max="768" width="10.81640625" style="1"/>
    <col min="769" max="769" width="20.6328125" style="1" customWidth="1"/>
    <col min="770" max="770" width="20" style="1" customWidth="1"/>
    <col min="771" max="771" width="15.1796875" style="1" customWidth="1"/>
    <col min="772" max="1024" width="10.81640625" style="1"/>
    <col min="1025" max="1025" width="20.6328125" style="1" customWidth="1"/>
    <col min="1026" max="1026" width="20" style="1" customWidth="1"/>
    <col min="1027" max="1027" width="15.1796875" style="1" customWidth="1"/>
    <col min="1028" max="1280" width="10.81640625" style="1"/>
    <col min="1281" max="1281" width="20.6328125" style="1" customWidth="1"/>
    <col min="1282" max="1282" width="20" style="1" customWidth="1"/>
    <col min="1283" max="1283" width="15.1796875" style="1" customWidth="1"/>
    <col min="1284" max="1536" width="10.81640625" style="1"/>
    <col min="1537" max="1537" width="20.6328125" style="1" customWidth="1"/>
    <col min="1538" max="1538" width="20" style="1" customWidth="1"/>
    <col min="1539" max="1539" width="15.1796875" style="1" customWidth="1"/>
    <col min="1540" max="1792" width="10.81640625" style="1"/>
    <col min="1793" max="1793" width="20.6328125" style="1" customWidth="1"/>
    <col min="1794" max="1794" width="20" style="1" customWidth="1"/>
    <col min="1795" max="1795" width="15.1796875" style="1" customWidth="1"/>
    <col min="1796" max="2048" width="10.81640625" style="1"/>
    <col min="2049" max="2049" width="20.6328125" style="1" customWidth="1"/>
    <col min="2050" max="2050" width="20" style="1" customWidth="1"/>
    <col min="2051" max="2051" width="15.1796875" style="1" customWidth="1"/>
    <col min="2052" max="2304" width="10.81640625" style="1"/>
    <col min="2305" max="2305" width="20.6328125" style="1" customWidth="1"/>
    <col min="2306" max="2306" width="20" style="1" customWidth="1"/>
    <col min="2307" max="2307" width="15.1796875" style="1" customWidth="1"/>
    <col min="2308" max="2560" width="10.81640625" style="1"/>
    <col min="2561" max="2561" width="20.6328125" style="1" customWidth="1"/>
    <col min="2562" max="2562" width="20" style="1" customWidth="1"/>
    <col min="2563" max="2563" width="15.1796875" style="1" customWidth="1"/>
    <col min="2564" max="2816" width="10.81640625" style="1"/>
    <col min="2817" max="2817" width="20.6328125" style="1" customWidth="1"/>
    <col min="2818" max="2818" width="20" style="1" customWidth="1"/>
    <col min="2819" max="2819" width="15.1796875" style="1" customWidth="1"/>
    <col min="2820" max="3072" width="10.81640625" style="1"/>
    <col min="3073" max="3073" width="20.6328125" style="1" customWidth="1"/>
    <col min="3074" max="3074" width="20" style="1" customWidth="1"/>
    <col min="3075" max="3075" width="15.1796875" style="1" customWidth="1"/>
    <col min="3076" max="3328" width="10.81640625" style="1"/>
    <col min="3329" max="3329" width="20.6328125" style="1" customWidth="1"/>
    <col min="3330" max="3330" width="20" style="1" customWidth="1"/>
    <col min="3331" max="3331" width="15.1796875" style="1" customWidth="1"/>
    <col min="3332" max="3584" width="10.81640625" style="1"/>
    <col min="3585" max="3585" width="20.6328125" style="1" customWidth="1"/>
    <col min="3586" max="3586" width="20" style="1" customWidth="1"/>
    <col min="3587" max="3587" width="15.1796875" style="1" customWidth="1"/>
    <col min="3588" max="3840" width="10.81640625" style="1"/>
    <col min="3841" max="3841" width="20.6328125" style="1" customWidth="1"/>
    <col min="3842" max="3842" width="20" style="1" customWidth="1"/>
    <col min="3843" max="3843" width="15.1796875" style="1" customWidth="1"/>
    <col min="3844" max="4096" width="10.81640625" style="1"/>
    <col min="4097" max="4097" width="20.6328125" style="1" customWidth="1"/>
    <col min="4098" max="4098" width="20" style="1" customWidth="1"/>
    <col min="4099" max="4099" width="15.1796875" style="1" customWidth="1"/>
    <col min="4100" max="4352" width="10.81640625" style="1"/>
    <col min="4353" max="4353" width="20.6328125" style="1" customWidth="1"/>
    <col min="4354" max="4354" width="20" style="1" customWidth="1"/>
    <col min="4355" max="4355" width="15.1796875" style="1" customWidth="1"/>
    <col min="4356" max="4608" width="10.81640625" style="1"/>
    <col min="4609" max="4609" width="20.6328125" style="1" customWidth="1"/>
    <col min="4610" max="4610" width="20" style="1" customWidth="1"/>
    <col min="4611" max="4611" width="15.1796875" style="1" customWidth="1"/>
    <col min="4612" max="4864" width="10.81640625" style="1"/>
    <col min="4865" max="4865" width="20.6328125" style="1" customWidth="1"/>
    <col min="4866" max="4866" width="20" style="1" customWidth="1"/>
    <col min="4867" max="4867" width="15.1796875" style="1" customWidth="1"/>
    <col min="4868" max="5120" width="10.81640625" style="1"/>
    <col min="5121" max="5121" width="20.6328125" style="1" customWidth="1"/>
    <col min="5122" max="5122" width="20" style="1" customWidth="1"/>
    <col min="5123" max="5123" width="15.1796875" style="1" customWidth="1"/>
    <col min="5124" max="5376" width="10.81640625" style="1"/>
    <col min="5377" max="5377" width="20.6328125" style="1" customWidth="1"/>
    <col min="5378" max="5378" width="20" style="1" customWidth="1"/>
    <col min="5379" max="5379" width="15.1796875" style="1" customWidth="1"/>
    <col min="5380" max="5632" width="10.81640625" style="1"/>
    <col min="5633" max="5633" width="20.6328125" style="1" customWidth="1"/>
    <col min="5634" max="5634" width="20" style="1" customWidth="1"/>
    <col min="5635" max="5635" width="15.1796875" style="1" customWidth="1"/>
    <col min="5636" max="5888" width="10.81640625" style="1"/>
    <col min="5889" max="5889" width="20.6328125" style="1" customWidth="1"/>
    <col min="5890" max="5890" width="20" style="1" customWidth="1"/>
    <col min="5891" max="5891" width="15.1796875" style="1" customWidth="1"/>
    <col min="5892" max="6144" width="10.81640625" style="1"/>
    <col min="6145" max="6145" width="20.6328125" style="1" customWidth="1"/>
    <col min="6146" max="6146" width="20" style="1" customWidth="1"/>
    <col min="6147" max="6147" width="15.1796875" style="1" customWidth="1"/>
    <col min="6148" max="6400" width="10.81640625" style="1"/>
    <col min="6401" max="6401" width="20.6328125" style="1" customWidth="1"/>
    <col min="6402" max="6402" width="20" style="1" customWidth="1"/>
    <col min="6403" max="6403" width="15.1796875" style="1" customWidth="1"/>
    <col min="6404" max="6656" width="10.81640625" style="1"/>
    <col min="6657" max="6657" width="20.6328125" style="1" customWidth="1"/>
    <col min="6658" max="6658" width="20" style="1" customWidth="1"/>
    <col min="6659" max="6659" width="15.1796875" style="1" customWidth="1"/>
    <col min="6660" max="6912" width="10.81640625" style="1"/>
    <col min="6913" max="6913" width="20.6328125" style="1" customWidth="1"/>
    <col min="6914" max="6914" width="20" style="1" customWidth="1"/>
    <col min="6915" max="6915" width="15.1796875" style="1" customWidth="1"/>
    <col min="6916" max="7168" width="10.81640625" style="1"/>
    <col min="7169" max="7169" width="20.6328125" style="1" customWidth="1"/>
    <col min="7170" max="7170" width="20" style="1" customWidth="1"/>
    <col min="7171" max="7171" width="15.1796875" style="1" customWidth="1"/>
    <col min="7172" max="7424" width="10.81640625" style="1"/>
    <col min="7425" max="7425" width="20.6328125" style="1" customWidth="1"/>
    <col min="7426" max="7426" width="20" style="1" customWidth="1"/>
    <col min="7427" max="7427" width="15.1796875" style="1" customWidth="1"/>
    <col min="7428" max="7680" width="10.81640625" style="1"/>
    <col min="7681" max="7681" width="20.6328125" style="1" customWidth="1"/>
    <col min="7682" max="7682" width="20" style="1" customWidth="1"/>
    <col min="7683" max="7683" width="15.1796875" style="1" customWidth="1"/>
    <col min="7684" max="7936" width="10.81640625" style="1"/>
    <col min="7937" max="7937" width="20.6328125" style="1" customWidth="1"/>
    <col min="7938" max="7938" width="20" style="1" customWidth="1"/>
    <col min="7939" max="7939" width="15.1796875" style="1" customWidth="1"/>
    <col min="7940" max="8192" width="10.81640625" style="1"/>
    <col min="8193" max="8193" width="20.6328125" style="1" customWidth="1"/>
    <col min="8194" max="8194" width="20" style="1" customWidth="1"/>
    <col min="8195" max="8195" width="15.1796875" style="1" customWidth="1"/>
    <col min="8196" max="8448" width="10.81640625" style="1"/>
    <col min="8449" max="8449" width="20.6328125" style="1" customWidth="1"/>
    <col min="8450" max="8450" width="20" style="1" customWidth="1"/>
    <col min="8451" max="8451" width="15.1796875" style="1" customWidth="1"/>
    <col min="8452" max="8704" width="10.81640625" style="1"/>
    <col min="8705" max="8705" width="20.6328125" style="1" customWidth="1"/>
    <col min="8706" max="8706" width="20" style="1" customWidth="1"/>
    <col min="8707" max="8707" width="15.1796875" style="1" customWidth="1"/>
    <col min="8708" max="8960" width="10.81640625" style="1"/>
    <col min="8961" max="8961" width="20.6328125" style="1" customWidth="1"/>
    <col min="8962" max="8962" width="20" style="1" customWidth="1"/>
    <col min="8963" max="8963" width="15.1796875" style="1" customWidth="1"/>
    <col min="8964" max="9216" width="10.81640625" style="1"/>
    <col min="9217" max="9217" width="20.6328125" style="1" customWidth="1"/>
    <col min="9218" max="9218" width="20" style="1" customWidth="1"/>
    <col min="9219" max="9219" width="15.1796875" style="1" customWidth="1"/>
    <col min="9220" max="9472" width="10.81640625" style="1"/>
    <col min="9473" max="9473" width="20.6328125" style="1" customWidth="1"/>
    <col min="9474" max="9474" width="20" style="1" customWidth="1"/>
    <col min="9475" max="9475" width="15.1796875" style="1" customWidth="1"/>
    <col min="9476" max="9728" width="10.81640625" style="1"/>
    <col min="9729" max="9729" width="20.6328125" style="1" customWidth="1"/>
    <col min="9730" max="9730" width="20" style="1" customWidth="1"/>
    <col min="9731" max="9731" width="15.1796875" style="1" customWidth="1"/>
    <col min="9732" max="9984" width="10.81640625" style="1"/>
    <col min="9985" max="9985" width="20.6328125" style="1" customWidth="1"/>
    <col min="9986" max="9986" width="20" style="1" customWidth="1"/>
    <col min="9987" max="9987" width="15.1796875" style="1" customWidth="1"/>
    <col min="9988" max="10240" width="10.81640625" style="1"/>
    <col min="10241" max="10241" width="20.6328125" style="1" customWidth="1"/>
    <col min="10242" max="10242" width="20" style="1" customWidth="1"/>
    <col min="10243" max="10243" width="15.1796875" style="1" customWidth="1"/>
    <col min="10244" max="10496" width="10.81640625" style="1"/>
    <col min="10497" max="10497" width="20.6328125" style="1" customWidth="1"/>
    <col min="10498" max="10498" width="20" style="1" customWidth="1"/>
    <col min="10499" max="10499" width="15.1796875" style="1" customWidth="1"/>
    <col min="10500" max="10752" width="10.81640625" style="1"/>
    <col min="10753" max="10753" width="20.6328125" style="1" customWidth="1"/>
    <col min="10754" max="10754" width="20" style="1" customWidth="1"/>
    <col min="10755" max="10755" width="15.1796875" style="1" customWidth="1"/>
    <col min="10756" max="11008" width="10.81640625" style="1"/>
    <col min="11009" max="11009" width="20.6328125" style="1" customWidth="1"/>
    <col min="11010" max="11010" width="20" style="1" customWidth="1"/>
    <col min="11011" max="11011" width="15.1796875" style="1" customWidth="1"/>
    <col min="11012" max="11264" width="10.81640625" style="1"/>
    <col min="11265" max="11265" width="20.6328125" style="1" customWidth="1"/>
    <col min="11266" max="11266" width="20" style="1" customWidth="1"/>
    <col min="11267" max="11267" width="15.1796875" style="1" customWidth="1"/>
    <col min="11268" max="11520" width="10.81640625" style="1"/>
    <col min="11521" max="11521" width="20.6328125" style="1" customWidth="1"/>
    <col min="11522" max="11522" width="20" style="1" customWidth="1"/>
    <col min="11523" max="11523" width="15.1796875" style="1" customWidth="1"/>
    <col min="11524" max="11776" width="10.81640625" style="1"/>
    <col min="11777" max="11777" width="20.6328125" style="1" customWidth="1"/>
    <col min="11778" max="11778" width="20" style="1" customWidth="1"/>
    <col min="11779" max="11779" width="15.1796875" style="1" customWidth="1"/>
    <col min="11780" max="12032" width="10.81640625" style="1"/>
    <col min="12033" max="12033" width="20.6328125" style="1" customWidth="1"/>
    <col min="12034" max="12034" width="20" style="1" customWidth="1"/>
    <col min="12035" max="12035" width="15.1796875" style="1" customWidth="1"/>
    <col min="12036" max="12288" width="10.81640625" style="1"/>
    <col min="12289" max="12289" width="20.6328125" style="1" customWidth="1"/>
    <col min="12290" max="12290" width="20" style="1" customWidth="1"/>
    <col min="12291" max="12291" width="15.1796875" style="1" customWidth="1"/>
    <col min="12292" max="12544" width="10.81640625" style="1"/>
    <col min="12545" max="12545" width="20.6328125" style="1" customWidth="1"/>
    <col min="12546" max="12546" width="20" style="1" customWidth="1"/>
    <col min="12547" max="12547" width="15.1796875" style="1" customWidth="1"/>
    <col min="12548" max="12800" width="10.81640625" style="1"/>
    <col min="12801" max="12801" width="20.6328125" style="1" customWidth="1"/>
    <col min="12802" max="12802" width="20" style="1" customWidth="1"/>
    <col min="12803" max="12803" width="15.1796875" style="1" customWidth="1"/>
    <col min="12804" max="13056" width="10.81640625" style="1"/>
    <col min="13057" max="13057" width="20.6328125" style="1" customWidth="1"/>
    <col min="13058" max="13058" width="20" style="1" customWidth="1"/>
    <col min="13059" max="13059" width="15.1796875" style="1" customWidth="1"/>
    <col min="13060" max="13312" width="10.81640625" style="1"/>
    <col min="13313" max="13313" width="20.6328125" style="1" customWidth="1"/>
    <col min="13314" max="13314" width="20" style="1" customWidth="1"/>
    <col min="13315" max="13315" width="15.1796875" style="1" customWidth="1"/>
    <col min="13316" max="13568" width="10.81640625" style="1"/>
    <col min="13569" max="13569" width="20.6328125" style="1" customWidth="1"/>
    <col min="13570" max="13570" width="20" style="1" customWidth="1"/>
    <col min="13571" max="13571" width="15.1796875" style="1" customWidth="1"/>
    <col min="13572" max="13824" width="10.81640625" style="1"/>
    <col min="13825" max="13825" width="20.6328125" style="1" customWidth="1"/>
    <col min="13826" max="13826" width="20" style="1" customWidth="1"/>
    <col min="13827" max="13827" width="15.1796875" style="1" customWidth="1"/>
    <col min="13828" max="14080" width="10.81640625" style="1"/>
    <col min="14081" max="14081" width="20.6328125" style="1" customWidth="1"/>
    <col min="14082" max="14082" width="20" style="1" customWidth="1"/>
    <col min="14083" max="14083" width="15.1796875" style="1" customWidth="1"/>
    <col min="14084" max="14336" width="10.81640625" style="1"/>
    <col min="14337" max="14337" width="20.6328125" style="1" customWidth="1"/>
    <col min="14338" max="14338" width="20" style="1" customWidth="1"/>
    <col min="14339" max="14339" width="15.1796875" style="1" customWidth="1"/>
    <col min="14340" max="14592" width="10.81640625" style="1"/>
    <col min="14593" max="14593" width="20.6328125" style="1" customWidth="1"/>
    <col min="14594" max="14594" width="20" style="1" customWidth="1"/>
    <col min="14595" max="14595" width="15.1796875" style="1" customWidth="1"/>
    <col min="14596" max="14848" width="10.81640625" style="1"/>
    <col min="14849" max="14849" width="20.6328125" style="1" customWidth="1"/>
    <col min="14850" max="14850" width="20" style="1" customWidth="1"/>
    <col min="14851" max="14851" width="15.1796875" style="1" customWidth="1"/>
    <col min="14852" max="15104" width="10.81640625" style="1"/>
    <col min="15105" max="15105" width="20.6328125" style="1" customWidth="1"/>
    <col min="15106" max="15106" width="20" style="1" customWidth="1"/>
    <col min="15107" max="15107" width="15.1796875" style="1" customWidth="1"/>
    <col min="15108" max="15360" width="10.81640625" style="1"/>
    <col min="15361" max="15361" width="20.6328125" style="1" customWidth="1"/>
    <col min="15362" max="15362" width="20" style="1" customWidth="1"/>
    <col min="15363" max="15363" width="15.1796875" style="1" customWidth="1"/>
    <col min="15364" max="15616" width="10.81640625" style="1"/>
    <col min="15617" max="15617" width="20.6328125" style="1" customWidth="1"/>
    <col min="15618" max="15618" width="20" style="1" customWidth="1"/>
    <col min="15619" max="15619" width="15.1796875" style="1" customWidth="1"/>
    <col min="15620" max="15872" width="10.81640625" style="1"/>
    <col min="15873" max="15873" width="20.6328125" style="1" customWidth="1"/>
    <col min="15874" max="15874" width="20" style="1" customWidth="1"/>
    <col min="15875" max="15875" width="15.1796875" style="1" customWidth="1"/>
    <col min="15876" max="16128" width="10.81640625" style="1"/>
    <col min="16129" max="16129" width="20.6328125" style="1" customWidth="1"/>
    <col min="16130" max="16130" width="20" style="1" customWidth="1"/>
    <col min="16131" max="16131" width="15.1796875" style="1" customWidth="1"/>
    <col min="16132" max="16384" width="10.81640625" style="1"/>
  </cols>
  <sheetData>
    <row r="1" spans="1:4" x14ac:dyDescent="0.3">
      <c r="A1" s="9" t="s">
        <v>598</v>
      </c>
      <c r="B1" s="9" t="s">
        <v>136</v>
      </c>
      <c r="C1" s="10" t="s">
        <v>137</v>
      </c>
      <c r="D1" s="11" t="s">
        <v>599</v>
      </c>
    </row>
    <row r="2" spans="1:4" x14ac:dyDescent="0.3">
      <c r="A2" s="1" t="s">
        <v>600</v>
      </c>
      <c r="B2" s="1" t="s">
        <v>601</v>
      </c>
      <c r="C2" s="1" t="s">
        <v>10</v>
      </c>
    </row>
    <row r="3" spans="1:4" x14ac:dyDescent="0.3">
      <c r="A3" s="1" t="s">
        <v>600</v>
      </c>
      <c r="B3" s="1" t="s">
        <v>602</v>
      </c>
      <c r="C3" s="1" t="s">
        <v>0</v>
      </c>
    </row>
    <row r="4" spans="1:4" x14ac:dyDescent="0.3">
      <c r="A4" s="1" t="s">
        <v>600</v>
      </c>
      <c r="B4" s="1" t="s">
        <v>603</v>
      </c>
      <c r="C4" s="1" t="s">
        <v>46</v>
      </c>
    </row>
    <row r="5" spans="1:4" x14ac:dyDescent="0.3">
      <c r="A5" s="1" t="s">
        <v>600</v>
      </c>
      <c r="B5" s="1" t="s">
        <v>604</v>
      </c>
      <c r="C5" s="1" t="s">
        <v>605</v>
      </c>
    </row>
    <row r="6" spans="1:4" x14ac:dyDescent="0.3">
      <c r="A6" s="1" t="s">
        <v>600</v>
      </c>
      <c r="B6" s="1" t="s">
        <v>606</v>
      </c>
      <c r="C6" s="1" t="s">
        <v>607</v>
      </c>
    </row>
    <row r="8" spans="1:4" x14ac:dyDescent="0.3">
      <c r="A8" s="1" t="s">
        <v>608</v>
      </c>
      <c r="B8" s="1" t="s">
        <v>609</v>
      </c>
      <c r="C8" s="1" t="s">
        <v>610</v>
      </c>
      <c r="D8" s="1" t="s">
        <v>601</v>
      </c>
    </row>
    <row r="9" spans="1:4" x14ac:dyDescent="0.3">
      <c r="A9" s="1" t="s">
        <v>608</v>
      </c>
      <c r="B9" s="1" t="s">
        <v>611</v>
      </c>
      <c r="C9" s="1" t="s">
        <v>612</v>
      </c>
      <c r="D9" s="1" t="s">
        <v>601</v>
      </c>
    </row>
    <row r="10" spans="1:4" x14ac:dyDescent="0.3">
      <c r="A10" s="1" t="s">
        <v>608</v>
      </c>
      <c r="B10" s="1" t="s">
        <v>613</v>
      </c>
      <c r="C10" s="1" t="s">
        <v>614</v>
      </c>
      <c r="D10" s="1" t="s">
        <v>601</v>
      </c>
    </row>
    <row r="11" spans="1:4" x14ac:dyDescent="0.3">
      <c r="A11" s="1" t="s">
        <v>608</v>
      </c>
      <c r="B11" s="1" t="s">
        <v>615</v>
      </c>
      <c r="C11" s="1" t="s">
        <v>616</v>
      </c>
      <c r="D11" s="1" t="s">
        <v>601</v>
      </c>
    </row>
    <row r="12" spans="1:4" x14ac:dyDescent="0.3">
      <c r="A12" s="1" t="s">
        <v>608</v>
      </c>
      <c r="B12" s="1" t="s">
        <v>617</v>
      </c>
      <c r="C12" s="1" t="s">
        <v>618</v>
      </c>
      <c r="D12" s="1" t="s">
        <v>601</v>
      </c>
    </row>
    <row r="13" spans="1:4" x14ac:dyDescent="0.3">
      <c r="A13" s="1" t="s">
        <v>608</v>
      </c>
      <c r="B13" s="1" t="s">
        <v>619</v>
      </c>
      <c r="C13" s="1" t="s">
        <v>620</v>
      </c>
      <c r="D13" s="1" t="s">
        <v>601</v>
      </c>
    </row>
    <row r="14" spans="1:4" x14ac:dyDescent="0.3">
      <c r="A14" s="1" t="s">
        <v>608</v>
      </c>
      <c r="B14" s="1" t="s">
        <v>621</v>
      </c>
      <c r="C14" s="1" t="s">
        <v>622</v>
      </c>
      <c r="D14" s="1" t="s">
        <v>601</v>
      </c>
    </row>
    <row r="15" spans="1:4" x14ac:dyDescent="0.3">
      <c r="A15" s="1" t="s">
        <v>608</v>
      </c>
      <c r="B15" s="1" t="s">
        <v>623</v>
      </c>
      <c r="C15" s="1" t="s">
        <v>624</v>
      </c>
      <c r="D15" s="1" t="s">
        <v>601</v>
      </c>
    </row>
    <row r="16" spans="1:4" x14ac:dyDescent="0.3">
      <c r="A16" s="1" t="s">
        <v>608</v>
      </c>
      <c r="B16" s="1" t="s">
        <v>625</v>
      </c>
      <c r="C16" s="1" t="s">
        <v>626</v>
      </c>
      <c r="D16" s="1" t="s">
        <v>602</v>
      </c>
    </row>
    <row r="17" spans="1:4" x14ac:dyDescent="0.3">
      <c r="A17" s="1" t="s">
        <v>608</v>
      </c>
      <c r="B17" s="1" t="s">
        <v>627</v>
      </c>
      <c r="C17" s="1" t="s">
        <v>628</v>
      </c>
      <c r="D17" s="1" t="s">
        <v>602</v>
      </c>
    </row>
    <row r="18" spans="1:4" x14ac:dyDescent="0.3">
      <c r="A18" s="1" t="s">
        <v>608</v>
      </c>
      <c r="B18" s="1" t="s">
        <v>629</v>
      </c>
      <c r="C18" s="1" t="s">
        <v>630</v>
      </c>
      <c r="D18" s="1" t="s">
        <v>602</v>
      </c>
    </row>
    <row r="19" spans="1:4" x14ac:dyDescent="0.3">
      <c r="A19" s="1" t="s">
        <v>608</v>
      </c>
      <c r="B19" s="1" t="s">
        <v>631</v>
      </c>
      <c r="C19" s="1" t="s">
        <v>632</v>
      </c>
      <c r="D19" s="1" t="s">
        <v>602</v>
      </c>
    </row>
    <row r="20" spans="1:4" x14ac:dyDescent="0.3">
      <c r="A20" s="1" t="s">
        <v>608</v>
      </c>
      <c r="B20" s="1" t="s">
        <v>633</v>
      </c>
      <c r="C20" s="1" t="s">
        <v>610</v>
      </c>
      <c r="D20" s="1" t="s">
        <v>606</v>
      </c>
    </row>
    <row r="21" spans="1:4" x14ac:dyDescent="0.3">
      <c r="A21" s="1" t="s">
        <v>608</v>
      </c>
      <c r="B21" s="1" t="s">
        <v>634</v>
      </c>
      <c r="C21" s="1" t="s">
        <v>635</v>
      </c>
      <c r="D21" s="1" t="s">
        <v>603</v>
      </c>
    </row>
    <row r="22" spans="1:4" x14ac:dyDescent="0.3">
      <c r="A22" s="1" t="s">
        <v>608</v>
      </c>
      <c r="B22" s="1" t="s">
        <v>636</v>
      </c>
      <c r="C22" s="1" t="s">
        <v>637</v>
      </c>
      <c r="D22" s="1" t="s">
        <v>603</v>
      </c>
    </row>
    <row r="23" spans="1:4" x14ac:dyDescent="0.3">
      <c r="A23" s="1" t="s">
        <v>608</v>
      </c>
      <c r="B23" s="1" t="s">
        <v>638</v>
      </c>
      <c r="C23" s="1" t="s">
        <v>639</v>
      </c>
      <c r="D23" s="1" t="s">
        <v>603</v>
      </c>
    </row>
    <row r="24" spans="1:4" x14ac:dyDescent="0.3">
      <c r="A24" s="1" t="s">
        <v>608</v>
      </c>
      <c r="B24" s="1" t="s">
        <v>640</v>
      </c>
      <c r="C24" s="1" t="s">
        <v>641</v>
      </c>
      <c r="D24" s="1" t="s">
        <v>603</v>
      </c>
    </row>
    <row r="25" spans="1:4" x14ac:dyDescent="0.3">
      <c r="A25" s="1" t="s">
        <v>608</v>
      </c>
      <c r="B25" s="1" t="s">
        <v>642</v>
      </c>
      <c r="C25" s="1" t="s">
        <v>643</v>
      </c>
      <c r="D25" s="1" t="s">
        <v>603</v>
      </c>
    </row>
    <row r="26" spans="1:4" x14ac:dyDescent="0.3">
      <c r="A26" s="1" t="s">
        <v>608</v>
      </c>
      <c r="B26" s="1" t="s">
        <v>644</v>
      </c>
      <c r="C26" s="1" t="s">
        <v>645</v>
      </c>
      <c r="D26" s="1" t="s">
        <v>603</v>
      </c>
    </row>
    <row r="27" spans="1:4" x14ac:dyDescent="0.3">
      <c r="A27" s="1" t="s">
        <v>608</v>
      </c>
      <c r="B27" s="1" t="s">
        <v>646</v>
      </c>
      <c r="C27" s="1" t="s">
        <v>647</v>
      </c>
      <c r="D27" s="1" t="s">
        <v>603</v>
      </c>
    </row>
    <row r="28" spans="1:4" x14ac:dyDescent="0.3">
      <c r="A28" s="1" t="s">
        <v>608</v>
      </c>
      <c r="B28" s="1" t="s">
        <v>648</v>
      </c>
      <c r="C28" s="1" t="s">
        <v>649</v>
      </c>
      <c r="D28" s="1" t="s">
        <v>603</v>
      </c>
    </row>
    <row r="29" spans="1:4" x14ac:dyDescent="0.3">
      <c r="A29" s="1" t="s">
        <v>608</v>
      </c>
      <c r="B29" s="1" t="s">
        <v>650</v>
      </c>
      <c r="C29" s="1" t="s">
        <v>651</v>
      </c>
      <c r="D29" s="1" t="s">
        <v>603</v>
      </c>
    </row>
    <row r="30" spans="1:4" x14ac:dyDescent="0.3">
      <c r="A30" s="1" t="s">
        <v>608</v>
      </c>
      <c r="B30" s="1" t="s">
        <v>652</v>
      </c>
      <c r="C30" s="1" t="s">
        <v>653</v>
      </c>
      <c r="D30" s="1" t="s">
        <v>603</v>
      </c>
    </row>
    <row r="31" spans="1:4" x14ac:dyDescent="0.3">
      <c r="A31" s="1" t="s">
        <v>608</v>
      </c>
      <c r="B31" s="1" t="s">
        <v>654</v>
      </c>
      <c r="C31" s="1" t="s">
        <v>655</v>
      </c>
      <c r="D31" s="1" t="s">
        <v>603</v>
      </c>
    </row>
    <row r="32" spans="1:4" x14ac:dyDescent="0.3">
      <c r="A32" s="1" t="s">
        <v>608</v>
      </c>
      <c r="B32" s="1" t="s">
        <v>656</v>
      </c>
      <c r="C32" s="1" t="s">
        <v>657</v>
      </c>
      <c r="D32" s="1" t="s">
        <v>604</v>
      </c>
    </row>
    <row r="33" spans="1:4" x14ac:dyDescent="0.3">
      <c r="A33" s="1" t="s">
        <v>608</v>
      </c>
      <c r="B33" s="1" t="s">
        <v>658</v>
      </c>
      <c r="C33" s="1" t="s">
        <v>659</v>
      </c>
      <c r="D33" s="1" t="s">
        <v>604</v>
      </c>
    </row>
    <row r="34" spans="1:4" x14ac:dyDescent="0.3">
      <c r="A34" s="1" t="s">
        <v>608</v>
      </c>
      <c r="B34" s="1" t="s">
        <v>660</v>
      </c>
      <c r="C34" s="1" t="s">
        <v>661</v>
      </c>
      <c r="D34" s="1" t="s">
        <v>604</v>
      </c>
    </row>
    <row r="35" spans="1:4" x14ac:dyDescent="0.3">
      <c r="A35" s="1" t="s">
        <v>608</v>
      </c>
      <c r="B35" s="1" t="s">
        <v>662</v>
      </c>
      <c r="C35" s="1" t="s">
        <v>663</v>
      </c>
      <c r="D35" s="1" t="s">
        <v>604</v>
      </c>
    </row>
    <row r="38" spans="1:4" x14ac:dyDescent="0.3">
      <c r="A38" s="1" t="s">
        <v>664</v>
      </c>
      <c r="B38" s="1" t="s">
        <v>665</v>
      </c>
      <c r="C38" s="1" t="s">
        <v>15</v>
      </c>
    </row>
    <row r="39" spans="1:4" x14ac:dyDescent="0.3">
      <c r="A39" s="1" t="s">
        <v>664</v>
      </c>
      <c r="B39" s="1" t="s">
        <v>666</v>
      </c>
      <c r="C39" s="1" t="s">
        <v>18</v>
      </c>
    </row>
    <row r="40" spans="1:4" x14ac:dyDescent="0.3">
      <c r="A40" s="1" t="s">
        <v>664</v>
      </c>
      <c r="B40" s="1" t="s">
        <v>667</v>
      </c>
      <c r="C40" s="1" t="s">
        <v>21</v>
      </c>
    </row>
    <row r="41" spans="1:4" x14ac:dyDescent="0.3">
      <c r="A41" s="1" t="s">
        <v>664</v>
      </c>
      <c r="B41" s="1" t="s">
        <v>668</v>
      </c>
      <c r="C41" s="1" t="s">
        <v>13</v>
      </c>
    </row>
    <row r="43" spans="1:4" x14ac:dyDescent="0.3">
      <c r="A43" s="1" t="s">
        <v>669</v>
      </c>
      <c r="B43" s="1" t="s">
        <v>670</v>
      </c>
      <c r="C43" s="1" t="s">
        <v>671</v>
      </c>
    </row>
    <row r="44" spans="1:4" x14ac:dyDescent="0.3">
      <c r="A44" s="1" t="s">
        <v>669</v>
      </c>
      <c r="B44" s="1" t="s">
        <v>672</v>
      </c>
      <c r="C44" s="1" t="s">
        <v>673</v>
      </c>
    </row>
    <row r="45" spans="1:4" x14ac:dyDescent="0.3">
      <c r="A45" s="1" t="s">
        <v>669</v>
      </c>
      <c r="B45" s="1" t="s">
        <v>674</v>
      </c>
      <c r="C45" s="1" t="s">
        <v>47</v>
      </c>
    </row>
    <row r="46" spans="1:4" x14ac:dyDescent="0.3">
      <c r="A46" s="1" t="s">
        <v>669</v>
      </c>
      <c r="B46" s="1" t="s">
        <v>675</v>
      </c>
      <c r="C46" s="1" t="s">
        <v>676</v>
      </c>
    </row>
    <row r="47" spans="1:4" x14ac:dyDescent="0.3">
      <c r="A47" s="1" t="s">
        <v>669</v>
      </c>
      <c r="B47" s="1" t="s">
        <v>677</v>
      </c>
      <c r="C47" s="1" t="s">
        <v>24</v>
      </c>
    </row>
    <row r="48" spans="1:4" x14ac:dyDescent="0.3">
      <c r="A48" s="1" t="s">
        <v>669</v>
      </c>
      <c r="B48" s="1" t="s">
        <v>678</v>
      </c>
      <c r="C48" s="1" t="s">
        <v>19</v>
      </c>
    </row>
    <row r="49" spans="1:4" x14ac:dyDescent="0.3">
      <c r="A49" s="1" t="s">
        <v>669</v>
      </c>
      <c r="B49" s="1" t="s">
        <v>679</v>
      </c>
      <c r="C49" s="1" t="s">
        <v>680</v>
      </c>
    </row>
    <row r="50" spans="1:4" x14ac:dyDescent="0.3">
      <c r="A50" s="1" t="s">
        <v>669</v>
      </c>
      <c r="B50" s="1" t="s">
        <v>681</v>
      </c>
      <c r="C50" s="1" t="s">
        <v>11</v>
      </c>
    </row>
    <row r="51" spans="1:4" x14ac:dyDescent="0.3">
      <c r="A51" s="1" t="s">
        <v>669</v>
      </c>
      <c r="B51" s="1" t="s">
        <v>682</v>
      </c>
      <c r="C51" s="1" t="s">
        <v>22</v>
      </c>
    </row>
    <row r="52" spans="1:4" x14ac:dyDescent="0.3">
      <c r="A52" s="1" t="s">
        <v>669</v>
      </c>
      <c r="B52" s="1" t="s">
        <v>683</v>
      </c>
      <c r="C52" s="1" t="s">
        <v>684</v>
      </c>
    </row>
    <row r="54" spans="1:4" x14ac:dyDescent="0.3">
      <c r="A54" s="1" t="s">
        <v>76</v>
      </c>
      <c r="B54" s="1" t="s">
        <v>685</v>
      </c>
      <c r="C54" s="1" t="s">
        <v>686</v>
      </c>
      <c r="D54" s="1" t="s">
        <v>670</v>
      </c>
    </row>
    <row r="55" spans="1:4" x14ac:dyDescent="0.3">
      <c r="A55" s="1" t="s">
        <v>76</v>
      </c>
      <c r="B55" s="1" t="s">
        <v>687</v>
      </c>
      <c r="C55" s="1" t="s">
        <v>688</v>
      </c>
      <c r="D55" s="1" t="s">
        <v>670</v>
      </c>
    </row>
    <row r="56" spans="1:4" x14ac:dyDescent="0.3">
      <c r="A56" s="1" t="s">
        <v>76</v>
      </c>
      <c r="B56" s="1" t="s">
        <v>689</v>
      </c>
      <c r="C56" s="1" t="s">
        <v>690</v>
      </c>
      <c r="D56" s="1" t="s">
        <v>672</v>
      </c>
    </row>
    <row r="57" spans="1:4" x14ac:dyDescent="0.3">
      <c r="A57" s="1" t="s">
        <v>76</v>
      </c>
      <c r="B57" s="1" t="s">
        <v>691</v>
      </c>
      <c r="C57" s="1" t="s">
        <v>30</v>
      </c>
      <c r="D57" s="1" t="s">
        <v>677</v>
      </c>
    </row>
    <row r="58" spans="1:4" x14ac:dyDescent="0.3">
      <c r="A58" s="1" t="s">
        <v>76</v>
      </c>
      <c r="B58" s="1" t="s">
        <v>692</v>
      </c>
      <c r="C58" s="1" t="s">
        <v>693</v>
      </c>
      <c r="D58" s="1" t="s">
        <v>679</v>
      </c>
    </row>
    <row r="59" spans="1:4" x14ac:dyDescent="0.3">
      <c r="A59" s="1" t="s">
        <v>76</v>
      </c>
      <c r="B59" s="1" t="s">
        <v>694</v>
      </c>
      <c r="C59" s="1" t="s">
        <v>48</v>
      </c>
      <c r="D59" s="1" t="s">
        <v>674</v>
      </c>
    </row>
    <row r="60" spans="1:4" x14ac:dyDescent="0.3">
      <c r="A60" s="1" t="s">
        <v>76</v>
      </c>
      <c r="B60" s="1" t="s">
        <v>695</v>
      </c>
      <c r="C60" s="1" t="s">
        <v>696</v>
      </c>
      <c r="D60" s="1" t="s">
        <v>679</v>
      </c>
    </row>
    <row r="61" spans="1:4" x14ac:dyDescent="0.3">
      <c r="A61" s="1" t="s">
        <v>76</v>
      </c>
      <c r="B61" s="1" t="s">
        <v>697</v>
      </c>
      <c r="C61" s="1" t="s">
        <v>698</v>
      </c>
      <c r="D61" s="1" t="s">
        <v>681</v>
      </c>
    </row>
    <row r="62" spans="1:4" x14ac:dyDescent="0.3">
      <c r="A62" s="1" t="s">
        <v>76</v>
      </c>
      <c r="B62" s="1" t="s">
        <v>699</v>
      </c>
      <c r="C62" s="1" t="s">
        <v>700</v>
      </c>
      <c r="D62" s="1" t="s">
        <v>682</v>
      </c>
    </row>
    <row r="63" spans="1:4" x14ac:dyDescent="0.3">
      <c r="A63" s="1" t="s">
        <v>76</v>
      </c>
      <c r="B63" s="1" t="s">
        <v>701</v>
      </c>
      <c r="C63" s="1" t="s">
        <v>702</v>
      </c>
      <c r="D63" s="1" t="s">
        <v>683</v>
      </c>
    </row>
    <row r="64" spans="1:4" x14ac:dyDescent="0.3">
      <c r="A64" s="1" t="s">
        <v>76</v>
      </c>
      <c r="B64" s="1" t="s">
        <v>703</v>
      </c>
      <c r="C64" s="1" t="s">
        <v>704</v>
      </c>
      <c r="D64" s="1" t="s">
        <v>681</v>
      </c>
    </row>
    <row r="65" spans="1:4" x14ac:dyDescent="0.3">
      <c r="A65" s="1" t="s">
        <v>76</v>
      </c>
      <c r="B65" s="1" t="s">
        <v>705</v>
      </c>
      <c r="C65" s="1" t="s">
        <v>706</v>
      </c>
      <c r="D65" s="1" t="s">
        <v>707</v>
      </c>
    </row>
    <row r="66" spans="1:4" x14ac:dyDescent="0.3">
      <c r="A66" s="1" t="s">
        <v>76</v>
      </c>
      <c r="B66" s="1" t="s">
        <v>708</v>
      </c>
      <c r="C66" s="1" t="s">
        <v>709</v>
      </c>
      <c r="D66" s="1" t="s">
        <v>710</v>
      </c>
    </row>
    <row r="67" spans="1:4" x14ac:dyDescent="0.3">
      <c r="A67" s="1" t="s">
        <v>76</v>
      </c>
      <c r="B67" s="1" t="s">
        <v>711</v>
      </c>
      <c r="C67" s="1" t="s">
        <v>712</v>
      </c>
      <c r="D67" s="1" t="s">
        <v>710</v>
      </c>
    </row>
    <row r="68" spans="1:4" x14ac:dyDescent="0.3">
      <c r="A68" s="1" t="s">
        <v>76</v>
      </c>
      <c r="B68" s="1" t="s">
        <v>713</v>
      </c>
      <c r="C68" s="1" t="s">
        <v>714</v>
      </c>
      <c r="D68" s="1" t="s">
        <v>715</v>
      </c>
    </row>
    <row r="69" spans="1:4" x14ac:dyDescent="0.3">
      <c r="A69" s="1" t="s">
        <v>76</v>
      </c>
      <c r="B69" s="1" t="s">
        <v>716</v>
      </c>
      <c r="C69" s="1" t="s">
        <v>714</v>
      </c>
      <c r="D69" s="1" t="s">
        <v>717</v>
      </c>
    </row>
    <row r="70" spans="1:4" x14ac:dyDescent="0.3">
      <c r="A70" s="1" t="s">
        <v>76</v>
      </c>
      <c r="B70" s="1" t="s">
        <v>718</v>
      </c>
      <c r="C70" s="1" t="s">
        <v>719</v>
      </c>
      <c r="D70" s="1" t="s">
        <v>717</v>
      </c>
    </row>
    <row r="71" spans="1:4" x14ac:dyDescent="0.3">
      <c r="A71" s="1" t="s">
        <v>76</v>
      </c>
      <c r="B71" s="1" t="s">
        <v>720</v>
      </c>
      <c r="C71" s="1" t="s">
        <v>721</v>
      </c>
      <c r="D71" s="1" t="s">
        <v>717</v>
      </c>
    </row>
    <row r="72" spans="1:4" x14ac:dyDescent="0.3">
      <c r="A72" s="1" t="s">
        <v>76</v>
      </c>
      <c r="B72" s="1" t="s">
        <v>722</v>
      </c>
      <c r="C72" s="1" t="s">
        <v>714</v>
      </c>
      <c r="D72" s="1" t="s">
        <v>723</v>
      </c>
    </row>
    <row r="73" spans="1:4" x14ac:dyDescent="0.3">
      <c r="A73" s="1" t="s">
        <v>76</v>
      </c>
      <c r="B73" s="1" t="s">
        <v>724</v>
      </c>
      <c r="C73" s="1" t="s">
        <v>725</v>
      </c>
      <c r="D73" s="1" t="s">
        <v>723</v>
      </c>
    </row>
    <row r="74" spans="1:4" x14ac:dyDescent="0.3">
      <c r="A74" s="1" t="s">
        <v>76</v>
      </c>
      <c r="B74" s="1" t="s">
        <v>726</v>
      </c>
      <c r="C74" s="1" t="s">
        <v>727</v>
      </c>
      <c r="D74" s="1" t="s">
        <v>728</v>
      </c>
    </row>
    <row r="75" spans="1:4" x14ac:dyDescent="0.3">
      <c r="A75" s="1" t="s">
        <v>76</v>
      </c>
      <c r="B75" s="1" t="s">
        <v>729</v>
      </c>
      <c r="C75" s="1" t="s">
        <v>714</v>
      </c>
      <c r="D75" s="1" t="s">
        <v>728</v>
      </c>
    </row>
    <row r="76" spans="1:4" x14ac:dyDescent="0.3">
      <c r="A76" s="1" t="s">
        <v>76</v>
      </c>
      <c r="B76" s="1" t="s">
        <v>730</v>
      </c>
      <c r="C76" s="1" t="s">
        <v>731</v>
      </c>
      <c r="D76" s="1" t="s">
        <v>732</v>
      </c>
    </row>
    <row r="77" spans="1:4" x14ac:dyDescent="0.3">
      <c r="A77" s="1" t="s">
        <v>76</v>
      </c>
      <c r="B77" s="1" t="s">
        <v>733</v>
      </c>
      <c r="C77" s="1" t="s">
        <v>734</v>
      </c>
      <c r="D77" s="1" t="s">
        <v>735</v>
      </c>
    </row>
    <row r="78" spans="1:4" x14ac:dyDescent="0.3">
      <c r="A78" s="1" t="s">
        <v>76</v>
      </c>
      <c r="B78" s="1" t="s">
        <v>736</v>
      </c>
      <c r="C78" s="1" t="s">
        <v>714</v>
      </c>
      <c r="D78" s="1" t="s">
        <v>737</v>
      </c>
    </row>
    <row r="79" spans="1:4" x14ac:dyDescent="0.3">
      <c r="A79" s="1" t="s">
        <v>76</v>
      </c>
      <c r="B79" s="1" t="s">
        <v>738</v>
      </c>
      <c r="C79" s="1" t="s">
        <v>739</v>
      </c>
      <c r="D79" s="1" t="s">
        <v>740</v>
      </c>
    </row>
    <row r="80" spans="1:4" x14ac:dyDescent="0.3">
      <c r="A80" s="1" t="s">
        <v>76</v>
      </c>
      <c r="B80" s="1" t="s">
        <v>741</v>
      </c>
      <c r="C80" s="1" t="s">
        <v>742</v>
      </c>
      <c r="D80" s="1" t="s">
        <v>740</v>
      </c>
    </row>
    <row r="81" spans="1:4" x14ac:dyDescent="0.3">
      <c r="A81" s="1" t="s">
        <v>76</v>
      </c>
      <c r="B81" s="1" t="s">
        <v>743</v>
      </c>
      <c r="C81" s="1" t="s">
        <v>744</v>
      </c>
      <c r="D81" s="1" t="s">
        <v>740</v>
      </c>
    </row>
    <row r="82" spans="1:4" x14ac:dyDescent="0.3">
      <c r="A82" s="1" t="s">
        <v>76</v>
      </c>
      <c r="B82" s="1" t="s">
        <v>745</v>
      </c>
      <c r="C82" s="1" t="s">
        <v>746</v>
      </c>
      <c r="D82" s="1" t="s">
        <v>747</v>
      </c>
    </row>
    <row r="83" spans="1:4" x14ac:dyDescent="0.3">
      <c r="A83" s="1" t="s">
        <v>76</v>
      </c>
      <c r="B83" s="1" t="s">
        <v>748</v>
      </c>
      <c r="C83" s="1" t="s">
        <v>714</v>
      </c>
      <c r="D83" s="1" t="s">
        <v>747</v>
      </c>
    </row>
    <row r="84" spans="1:4" x14ac:dyDescent="0.3">
      <c r="A84" s="1" t="s">
        <v>76</v>
      </c>
      <c r="B84" s="1" t="s">
        <v>749</v>
      </c>
      <c r="C84" s="1" t="s">
        <v>750</v>
      </c>
      <c r="D84" s="1" t="s">
        <v>747</v>
      </c>
    </row>
    <row r="85" spans="1:4" x14ac:dyDescent="0.3">
      <c r="A85" s="1" t="s">
        <v>76</v>
      </c>
      <c r="B85" s="1" t="s">
        <v>751</v>
      </c>
      <c r="C85" s="1" t="s">
        <v>714</v>
      </c>
      <c r="D85" s="1" t="s">
        <v>752</v>
      </c>
    </row>
    <row r="86" spans="1:4" x14ac:dyDescent="0.3">
      <c r="A86" s="1" t="s">
        <v>76</v>
      </c>
      <c r="B86" s="1" t="s">
        <v>753</v>
      </c>
      <c r="C86" s="1" t="s">
        <v>754</v>
      </c>
      <c r="D86" s="1" t="s">
        <v>752</v>
      </c>
    </row>
    <row r="87" spans="1:4" x14ac:dyDescent="0.3">
      <c r="A87" s="1" t="s">
        <v>76</v>
      </c>
      <c r="B87" s="1" t="s">
        <v>755</v>
      </c>
      <c r="C87" s="1" t="s">
        <v>714</v>
      </c>
      <c r="D87" s="1" t="s">
        <v>756</v>
      </c>
    </row>
    <row r="88" spans="1:4" x14ac:dyDescent="0.3">
      <c r="A88" s="1" t="s">
        <v>76</v>
      </c>
      <c r="B88" s="1" t="s">
        <v>757</v>
      </c>
      <c r="C88" s="1" t="s">
        <v>758</v>
      </c>
      <c r="D88" s="1" t="s">
        <v>756</v>
      </c>
    </row>
    <row r="89" spans="1:4" x14ac:dyDescent="0.3">
      <c r="A89" s="1" t="s">
        <v>76</v>
      </c>
      <c r="B89" s="1" t="s">
        <v>759</v>
      </c>
      <c r="C89" s="1" t="s">
        <v>760</v>
      </c>
      <c r="D89" s="1" t="s">
        <v>756</v>
      </c>
    </row>
    <row r="90" spans="1:4" x14ac:dyDescent="0.3">
      <c r="A90" s="1" t="s">
        <v>76</v>
      </c>
      <c r="B90" s="1" t="s">
        <v>761</v>
      </c>
      <c r="C90" s="1" t="s">
        <v>762</v>
      </c>
      <c r="D90" s="1" t="s">
        <v>756</v>
      </c>
    </row>
    <row r="91" spans="1:4" x14ac:dyDescent="0.3">
      <c r="A91" s="1" t="s">
        <v>76</v>
      </c>
      <c r="B91" s="1" t="s">
        <v>763</v>
      </c>
      <c r="C91" s="1" t="s">
        <v>764</v>
      </c>
      <c r="D91" s="1" t="s">
        <v>756</v>
      </c>
    </row>
    <row r="92" spans="1:4" x14ac:dyDescent="0.3">
      <c r="A92" s="1" t="s">
        <v>76</v>
      </c>
      <c r="B92" s="1" t="s">
        <v>765</v>
      </c>
      <c r="C92" s="1" t="s">
        <v>766</v>
      </c>
      <c r="D92" s="1" t="s">
        <v>756</v>
      </c>
    </row>
    <row r="93" spans="1:4" x14ac:dyDescent="0.3">
      <c r="A93" s="1" t="s">
        <v>76</v>
      </c>
      <c r="B93" s="1" t="s">
        <v>767</v>
      </c>
      <c r="C93" s="1" t="s">
        <v>768</v>
      </c>
      <c r="D93" s="1" t="s">
        <v>769</v>
      </c>
    </row>
    <row r="94" spans="1:4" x14ac:dyDescent="0.3">
      <c r="A94" s="1" t="s">
        <v>76</v>
      </c>
      <c r="B94" s="1" t="s">
        <v>770</v>
      </c>
      <c r="C94" s="1" t="s">
        <v>771</v>
      </c>
      <c r="D94" s="1" t="s">
        <v>769</v>
      </c>
    </row>
    <row r="95" spans="1:4" x14ac:dyDescent="0.3">
      <c r="A95" s="1" t="s">
        <v>76</v>
      </c>
      <c r="B95" s="1" t="s">
        <v>772</v>
      </c>
      <c r="C95" s="1" t="s">
        <v>773</v>
      </c>
      <c r="D95" s="1" t="s">
        <v>769</v>
      </c>
    </row>
    <row r="96" spans="1:4" x14ac:dyDescent="0.3">
      <c r="A96" s="1" t="s">
        <v>76</v>
      </c>
      <c r="B96" s="1" t="s">
        <v>774</v>
      </c>
      <c r="C96" s="1" t="s">
        <v>43</v>
      </c>
      <c r="D96" s="1" t="s">
        <v>775</v>
      </c>
    </row>
    <row r="97" spans="1:4" x14ac:dyDescent="0.3">
      <c r="A97" s="1" t="s">
        <v>76</v>
      </c>
      <c r="B97" s="1" t="s">
        <v>774</v>
      </c>
      <c r="C97" s="1" t="s">
        <v>43</v>
      </c>
      <c r="D97" s="1" t="s">
        <v>776</v>
      </c>
    </row>
    <row r="98" spans="1:4" x14ac:dyDescent="0.3">
      <c r="A98" s="1" t="s">
        <v>76</v>
      </c>
      <c r="B98" s="1" t="s">
        <v>774</v>
      </c>
      <c r="C98" s="1" t="s">
        <v>43</v>
      </c>
      <c r="D98" s="1" t="s">
        <v>777</v>
      </c>
    </row>
    <row r="99" spans="1:4" x14ac:dyDescent="0.3">
      <c r="A99" s="1" t="s">
        <v>76</v>
      </c>
      <c r="B99" s="1" t="s">
        <v>774</v>
      </c>
      <c r="C99" s="1" t="s">
        <v>43</v>
      </c>
      <c r="D99" s="1" t="s">
        <v>778</v>
      </c>
    </row>
    <row r="100" spans="1:4" x14ac:dyDescent="0.3">
      <c r="A100" s="1" t="s">
        <v>76</v>
      </c>
      <c r="B100" s="1" t="s">
        <v>774</v>
      </c>
      <c r="C100" s="1" t="s">
        <v>43</v>
      </c>
      <c r="D100" s="1" t="s">
        <v>728</v>
      </c>
    </row>
    <row r="101" spans="1:4" x14ac:dyDescent="0.3">
      <c r="A101" s="1" t="s">
        <v>76</v>
      </c>
      <c r="B101" s="1" t="s">
        <v>774</v>
      </c>
      <c r="C101" s="1" t="s">
        <v>43</v>
      </c>
      <c r="D101" s="1" t="s">
        <v>779</v>
      </c>
    </row>
    <row r="102" spans="1:4" x14ac:dyDescent="0.3">
      <c r="A102" s="1" t="s">
        <v>76</v>
      </c>
      <c r="B102" s="1" t="s">
        <v>774</v>
      </c>
      <c r="C102" s="1" t="s">
        <v>43</v>
      </c>
      <c r="D102" s="1" t="s">
        <v>780</v>
      </c>
    </row>
    <row r="103" spans="1:4" x14ac:dyDescent="0.3">
      <c r="A103" s="1" t="s">
        <v>76</v>
      </c>
      <c r="B103" s="1" t="s">
        <v>774</v>
      </c>
      <c r="C103" s="1" t="s">
        <v>43</v>
      </c>
      <c r="D103" s="1" t="s">
        <v>781</v>
      </c>
    </row>
    <row r="104" spans="1:4" x14ac:dyDescent="0.3">
      <c r="A104" s="1" t="s">
        <v>76</v>
      </c>
      <c r="B104" s="1" t="s">
        <v>774</v>
      </c>
      <c r="C104" s="1" t="s">
        <v>43</v>
      </c>
      <c r="D104" s="1" t="s">
        <v>782</v>
      </c>
    </row>
    <row r="105" spans="1:4" x14ac:dyDescent="0.3">
      <c r="A105" s="1" t="s">
        <v>76</v>
      </c>
      <c r="B105" s="1" t="s">
        <v>774</v>
      </c>
      <c r="C105" s="1" t="s">
        <v>43</v>
      </c>
      <c r="D105" s="1" t="s">
        <v>783</v>
      </c>
    </row>
    <row r="106" spans="1:4" x14ac:dyDescent="0.3">
      <c r="A106" s="1" t="s">
        <v>76</v>
      </c>
      <c r="B106" s="1" t="s">
        <v>774</v>
      </c>
      <c r="C106" s="1" t="s">
        <v>43</v>
      </c>
      <c r="D106" s="1" t="s">
        <v>784</v>
      </c>
    </row>
    <row r="107" spans="1:4" x14ac:dyDescent="0.3">
      <c r="A107" s="1" t="s">
        <v>76</v>
      </c>
      <c r="B107" s="1" t="s">
        <v>774</v>
      </c>
      <c r="C107" s="1" t="s">
        <v>43</v>
      </c>
      <c r="D107" s="1" t="s">
        <v>785</v>
      </c>
    </row>
    <row r="108" spans="1:4" x14ac:dyDescent="0.3">
      <c r="A108" s="1" t="s">
        <v>76</v>
      </c>
      <c r="B108" s="1" t="s">
        <v>774</v>
      </c>
      <c r="C108" s="1" t="s">
        <v>43</v>
      </c>
      <c r="D108" s="1" t="s">
        <v>786</v>
      </c>
    </row>
    <row r="109" spans="1:4" x14ac:dyDescent="0.3">
      <c r="A109" s="1" t="s">
        <v>76</v>
      </c>
      <c r="B109" s="1" t="s">
        <v>774</v>
      </c>
      <c r="C109" s="1" t="s">
        <v>43</v>
      </c>
      <c r="D109" s="1" t="s">
        <v>787</v>
      </c>
    </row>
    <row r="110" spans="1:4" x14ac:dyDescent="0.3">
      <c r="A110" s="1" t="s">
        <v>76</v>
      </c>
      <c r="B110" s="1" t="s">
        <v>774</v>
      </c>
      <c r="C110" s="1" t="s">
        <v>43</v>
      </c>
      <c r="D110" s="1" t="s">
        <v>788</v>
      </c>
    </row>
    <row r="111" spans="1:4" x14ac:dyDescent="0.3">
      <c r="A111" s="1" t="s">
        <v>76</v>
      </c>
      <c r="B111" s="1" t="s">
        <v>774</v>
      </c>
      <c r="C111" s="1" t="s">
        <v>43</v>
      </c>
      <c r="D111" s="1" t="s">
        <v>789</v>
      </c>
    </row>
    <row r="112" spans="1:4" x14ac:dyDescent="0.3">
      <c r="A112" s="1" t="s">
        <v>76</v>
      </c>
      <c r="B112" s="1" t="s">
        <v>774</v>
      </c>
      <c r="C112" s="1" t="s">
        <v>43</v>
      </c>
      <c r="D112" s="1" t="s">
        <v>790</v>
      </c>
    </row>
    <row r="113" spans="1:4" x14ac:dyDescent="0.3">
      <c r="A113" s="1" t="s">
        <v>76</v>
      </c>
      <c r="B113" s="1" t="s">
        <v>774</v>
      </c>
      <c r="C113" s="1" t="s">
        <v>43</v>
      </c>
      <c r="D113" s="1" t="s">
        <v>791</v>
      </c>
    </row>
    <row r="114" spans="1:4" x14ac:dyDescent="0.3">
      <c r="A114" s="1" t="s">
        <v>76</v>
      </c>
      <c r="B114" s="1" t="s">
        <v>774</v>
      </c>
      <c r="C114" s="1" t="s">
        <v>43</v>
      </c>
      <c r="D114" s="1" t="s">
        <v>792</v>
      </c>
    </row>
    <row r="115" spans="1:4" x14ac:dyDescent="0.3">
      <c r="A115" s="1" t="s">
        <v>76</v>
      </c>
      <c r="B115" s="1" t="s">
        <v>774</v>
      </c>
      <c r="C115" s="1" t="s">
        <v>43</v>
      </c>
      <c r="D115" s="1" t="s">
        <v>793</v>
      </c>
    </row>
    <row r="116" spans="1:4" x14ac:dyDescent="0.3">
      <c r="A116" s="1" t="s">
        <v>76</v>
      </c>
      <c r="B116" s="1" t="s">
        <v>774</v>
      </c>
      <c r="C116" s="1" t="s">
        <v>43</v>
      </c>
      <c r="D116" s="1" t="s">
        <v>794</v>
      </c>
    </row>
    <row r="117" spans="1:4" x14ac:dyDescent="0.3">
      <c r="A117" s="1" t="s">
        <v>76</v>
      </c>
      <c r="B117" s="1" t="s">
        <v>774</v>
      </c>
      <c r="C117" s="1" t="s">
        <v>43</v>
      </c>
      <c r="D117" s="1" t="s">
        <v>795</v>
      </c>
    </row>
    <row r="118" spans="1:4" x14ac:dyDescent="0.3">
      <c r="A118" s="1" t="s">
        <v>76</v>
      </c>
      <c r="B118" s="1" t="s">
        <v>774</v>
      </c>
      <c r="C118" s="1" t="s">
        <v>43</v>
      </c>
      <c r="D118" s="1" t="s">
        <v>796</v>
      </c>
    </row>
    <row r="119" spans="1:4" x14ac:dyDescent="0.3">
      <c r="A119" s="1" t="s">
        <v>76</v>
      </c>
      <c r="B119" s="1" t="s">
        <v>774</v>
      </c>
      <c r="C119" s="1" t="s">
        <v>43</v>
      </c>
      <c r="D119" s="1" t="s">
        <v>737</v>
      </c>
    </row>
    <row r="120" spans="1:4" x14ac:dyDescent="0.3">
      <c r="A120" s="1" t="s">
        <v>76</v>
      </c>
      <c r="B120" s="1" t="s">
        <v>774</v>
      </c>
      <c r="C120" s="1" t="s">
        <v>43</v>
      </c>
      <c r="D120" s="1" t="s">
        <v>797</v>
      </c>
    </row>
    <row r="121" spans="1:4" x14ac:dyDescent="0.3">
      <c r="A121" s="1" t="s">
        <v>76</v>
      </c>
      <c r="B121" s="1" t="s">
        <v>774</v>
      </c>
      <c r="C121" s="1" t="s">
        <v>43</v>
      </c>
      <c r="D121" s="1" t="s">
        <v>798</v>
      </c>
    </row>
    <row r="122" spans="1:4" x14ac:dyDescent="0.3">
      <c r="A122" s="1" t="s">
        <v>76</v>
      </c>
      <c r="B122" s="1" t="s">
        <v>774</v>
      </c>
      <c r="C122" s="1" t="s">
        <v>43</v>
      </c>
      <c r="D122" s="1" t="s">
        <v>799</v>
      </c>
    </row>
    <row r="123" spans="1:4" x14ac:dyDescent="0.3">
      <c r="A123" s="1" t="s">
        <v>76</v>
      </c>
      <c r="B123" s="1" t="s">
        <v>774</v>
      </c>
      <c r="C123" s="1" t="s">
        <v>43</v>
      </c>
      <c r="D123" s="1" t="s">
        <v>800</v>
      </c>
    </row>
    <row r="124" spans="1:4" x14ac:dyDescent="0.3">
      <c r="A124" s="1" t="s">
        <v>76</v>
      </c>
      <c r="B124" s="1" t="s">
        <v>774</v>
      </c>
      <c r="C124" s="1" t="s">
        <v>43</v>
      </c>
      <c r="D124" s="1" t="s">
        <v>735</v>
      </c>
    </row>
    <row r="125" spans="1:4" x14ac:dyDescent="0.3">
      <c r="A125" s="1" t="s">
        <v>76</v>
      </c>
      <c r="B125" s="1" t="s">
        <v>774</v>
      </c>
      <c r="C125" s="1" t="s">
        <v>43</v>
      </c>
      <c r="D125" s="1" t="s">
        <v>801</v>
      </c>
    </row>
    <row r="126" spans="1:4" x14ac:dyDescent="0.3">
      <c r="A126" s="1" t="s">
        <v>76</v>
      </c>
      <c r="B126" s="1" t="s">
        <v>774</v>
      </c>
      <c r="C126" s="1" t="s">
        <v>43</v>
      </c>
      <c r="D126" s="1" t="s">
        <v>802</v>
      </c>
    </row>
    <row r="127" spans="1:4" x14ac:dyDescent="0.3">
      <c r="A127" s="1" t="s">
        <v>76</v>
      </c>
      <c r="B127" s="1" t="s">
        <v>774</v>
      </c>
      <c r="C127" s="1" t="s">
        <v>43</v>
      </c>
      <c r="D127" s="1" t="s">
        <v>803</v>
      </c>
    </row>
    <row r="128" spans="1:4" x14ac:dyDescent="0.3">
      <c r="A128" s="1" t="s">
        <v>76</v>
      </c>
      <c r="B128" s="1" t="s">
        <v>774</v>
      </c>
      <c r="C128" s="1" t="s">
        <v>43</v>
      </c>
      <c r="D128" s="1" t="s">
        <v>804</v>
      </c>
    </row>
    <row r="129" spans="1:4" x14ac:dyDescent="0.3">
      <c r="A129" s="1" t="s">
        <v>76</v>
      </c>
      <c r="B129" s="1" t="s">
        <v>774</v>
      </c>
      <c r="C129" s="1" t="s">
        <v>43</v>
      </c>
      <c r="D129" s="1" t="s">
        <v>805</v>
      </c>
    </row>
    <row r="130" spans="1:4" x14ac:dyDescent="0.3">
      <c r="A130" s="1" t="s">
        <v>76</v>
      </c>
      <c r="B130" s="1" t="s">
        <v>774</v>
      </c>
      <c r="C130" s="1" t="s">
        <v>43</v>
      </c>
      <c r="D130" s="1" t="s">
        <v>806</v>
      </c>
    </row>
    <row r="131" spans="1:4" x14ac:dyDescent="0.3">
      <c r="A131" s="1" t="s">
        <v>76</v>
      </c>
      <c r="B131" s="1" t="s">
        <v>774</v>
      </c>
      <c r="C131" s="1" t="s">
        <v>43</v>
      </c>
      <c r="D131" s="1" t="s">
        <v>807</v>
      </c>
    </row>
    <row r="132" spans="1:4" x14ac:dyDescent="0.3">
      <c r="A132" s="1" t="s">
        <v>76</v>
      </c>
      <c r="B132" s="1" t="s">
        <v>774</v>
      </c>
      <c r="C132" s="1" t="s">
        <v>43</v>
      </c>
      <c r="D132" s="1" t="s">
        <v>808</v>
      </c>
    </row>
    <row r="133" spans="1:4" x14ac:dyDescent="0.3">
      <c r="A133" s="1" t="s">
        <v>76</v>
      </c>
      <c r="B133" s="1" t="s">
        <v>774</v>
      </c>
      <c r="C133" s="1" t="s">
        <v>43</v>
      </c>
      <c r="D133" s="1" t="s">
        <v>707</v>
      </c>
    </row>
    <row r="134" spans="1:4" x14ac:dyDescent="0.3">
      <c r="A134" s="1" t="s">
        <v>76</v>
      </c>
      <c r="B134" s="1" t="s">
        <v>774</v>
      </c>
      <c r="C134" s="1" t="s">
        <v>43</v>
      </c>
      <c r="D134" s="1" t="s">
        <v>809</v>
      </c>
    </row>
    <row r="135" spans="1:4" x14ac:dyDescent="0.3">
      <c r="A135" s="1" t="s">
        <v>76</v>
      </c>
      <c r="B135" s="1" t="s">
        <v>774</v>
      </c>
      <c r="C135" s="1" t="s">
        <v>43</v>
      </c>
      <c r="D135" s="1" t="s">
        <v>810</v>
      </c>
    </row>
    <row r="136" spans="1:4" x14ac:dyDescent="0.3">
      <c r="A136" s="1" t="s">
        <v>76</v>
      </c>
      <c r="B136" s="1" t="s">
        <v>774</v>
      </c>
      <c r="C136" s="1" t="s">
        <v>43</v>
      </c>
      <c r="D136" s="1" t="s">
        <v>811</v>
      </c>
    </row>
    <row r="137" spans="1:4" x14ac:dyDescent="0.3">
      <c r="A137" s="1" t="s">
        <v>76</v>
      </c>
      <c r="B137" s="1" t="s">
        <v>774</v>
      </c>
      <c r="C137" s="1" t="s">
        <v>43</v>
      </c>
      <c r="D137" s="1" t="s">
        <v>812</v>
      </c>
    </row>
    <row r="138" spans="1:4" x14ac:dyDescent="0.3">
      <c r="A138" s="1" t="s">
        <v>76</v>
      </c>
      <c r="B138" s="1" t="s">
        <v>774</v>
      </c>
      <c r="C138" s="1" t="s">
        <v>43</v>
      </c>
      <c r="D138" s="1" t="s">
        <v>813</v>
      </c>
    </row>
    <row r="139" spans="1:4" x14ac:dyDescent="0.3">
      <c r="A139" s="1" t="s">
        <v>76</v>
      </c>
      <c r="B139" s="1" t="s">
        <v>774</v>
      </c>
      <c r="C139" s="1" t="s">
        <v>43</v>
      </c>
      <c r="D139" s="1" t="s">
        <v>814</v>
      </c>
    </row>
    <row r="140" spans="1:4" x14ac:dyDescent="0.3">
      <c r="A140" s="1" t="s">
        <v>76</v>
      </c>
      <c r="B140" s="1" t="s">
        <v>774</v>
      </c>
      <c r="C140" s="1" t="s">
        <v>43</v>
      </c>
      <c r="D140" s="1" t="s">
        <v>815</v>
      </c>
    </row>
    <row r="141" spans="1:4" x14ac:dyDescent="0.3">
      <c r="A141" s="1" t="s">
        <v>76</v>
      </c>
      <c r="B141" s="1" t="s">
        <v>774</v>
      </c>
      <c r="C141" s="1" t="s">
        <v>43</v>
      </c>
      <c r="D141" s="1" t="s">
        <v>752</v>
      </c>
    </row>
    <row r="142" spans="1:4" x14ac:dyDescent="0.3">
      <c r="A142" s="1" t="s">
        <v>76</v>
      </c>
      <c r="B142" s="1" t="s">
        <v>774</v>
      </c>
      <c r="C142" s="1" t="s">
        <v>43</v>
      </c>
      <c r="D142" s="1" t="s">
        <v>816</v>
      </c>
    </row>
    <row r="143" spans="1:4" x14ac:dyDescent="0.3">
      <c r="A143" s="1" t="s">
        <v>76</v>
      </c>
      <c r="B143" s="1" t="s">
        <v>774</v>
      </c>
      <c r="C143" s="1" t="s">
        <v>43</v>
      </c>
      <c r="D143" s="1" t="s">
        <v>817</v>
      </c>
    </row>
    <row r="144" spans="1:4" x14ac:dyDescent="0.3">
      <c r="A144" s="1" t="s">
        <v>76</v>
      </c>
      <c r="B144" s="1" t="s">
        <v>774</v>
      </c>
      <c r="C144" s="1" t="s">
        <v>43</v>
      </c>
      <c r="D144" s="1" t="s">
        <v>818</v>
      </c>
    </row>
    <row r="145" spans="1:4" x14ac:dyDescent="0.3">
      <c r="A145" s="1" t="s">
        <v>76</v>
      </c>
      <c r="B145" s="1" t="s">
        <v>774</v>
      </c>
      <c r="C145" s="1" t="s">
        <v>43</v>
      </c>
      <c r="D145" s="1" t="s">
        <v>819</v>
      </c>
    </row>
    <row r="146" spans="1:4" x14ac:dyDescent="0.3">
      <c r="A146" s="1" t="s">
        <v>76</v>
      </c>
      <c r="B146" s="1" t="s">
        <v>774</v>
      </c>
      <c r="C146" s="1" t="s">
        <v>43</v>
      </c>
      <c r="D146" s="1" t="s">
        <v>820</v>
      </c>
    </row>
    <row r="147" spans="1:4" x14ac:dyDescent="0.3">
      <c r="A147" s="1" t="s">
        <v>76</v>
      </c>
      <c r="B147" s="1" t="s">
        <v>774</v>
      </c>
      <c r="C147" s="1" t="s">
        <v>43</v>
      </c>
      <c r="D147" s="1" t="s">
        <v>821</v>
      </c>
    </row>
    <row r="148" spans="1:4" x14ac:dyDescent="0.3">
      <c r="A148" s="1" t="s">
        <v>76</v>
      </c>
      <c r="B148" s="1" t="s">
        <v>774</v>
      </c>
      <c r="C148" s="1" t="s">
        <v>43</v>
      </c>
      <c r="D148" s="1" t="s">
        <v>732</v>
      </c>
    </row>
    <row r="149" spans="1:4" x14ac:dyDescent="0.3">
      <c r="A149" s="1" t="s">
        <v>76</v>
      </c>
      <c r="B149" s="1" t="s">
        <v>774</v>
      </c>
      <c r="C149" s="1" t="s">
        <v>43</v>
      </c>
      <c r="D149" s="1" t="s">
        <v>822</v>
      </c>
    </row>
    <row r="150" spans="1:4" x14ac:dyDescent="0.3">
      <c r="A150" s="1" t="s">
        <v>76</v>
      </c>
      <c r="B150" s="1" t="s">
        <v>774</v>
      </c>
      <c r="C150" s="1" t="s">
        <v>43</v>
      </c>
      <c r="D150" s="1" t="s">
        <v>747</v>
      </c>
    </row>
    <row r="151" spans="1:4" x14ac:dyDescent="0.3">
      <c r="A151" s="1" t="s">
        <v>76</v>
      </c>
      <c r="B151" s="1" t="s">
        <v>774</v>
      </c>
      <c r="C151" s="1" t="s">
        <v>43</v>
      </c>
      <c r="D151" s="1" t="s">
        <v>823</v>
      </c>
    </row>
    <row r="152" spans="1:4" x14ac:dyDescent="0.3">
      <c r="A152" s="1" t="s">
        <v>76</v>
      </c>
      <c r="B152" s="1" t="s">
        <v>774</v>
      </c>
      <c r="C152" s="1" t="s">
        <v>43</v>
      </c>
      <c r="D152" s="1" t="s">
        <v>824</v>
      </c>
    </row>
    <row r="153" spans="1:4" x14ac:dyDescent="0.3">
      <c r="A153" s="1" t="s">
        <v>76</v>
      </c>
      <c r="B153" s="1" t="s">
        <v>774</v>
      </c>
      <c r="C153" s="1" t="s">
        <v>43</v>
      </c>
      <c r="D153" s="1" t="s">
        <v>825</v>
      </c>
    </row>
    <row r="154" spans="1:4" x14ac:dyDescent="0.3">
      <c r="A154" s="1" t="s">
        <v>76</v>
      </c>
      <c r="B154" s="1" t="s">
        <v>774</v>
      </c>
      <c r="C154" s="1" t="s">
        <v>43</v>
      </c>
      <c r="D154" s="1" t="s">
        <v>826</v>
      </c>
    </row>
    <row r="155" spans="1:4" x14ac:dyDescent="0.3">
      <c r="A155" s="1" t="s">
        <v>76</v>
      </c>
      <c r="B155" s="1" t="s">
        <v>774</v>
      </c>
      <c r="C155" s="1" t="s">
        <v>43</v>
      </c>
      <c r="D155" s="1" t="s">
        <v>827</v>
      </c>
    </row>
    <row r="156" spans="1:4" x14ac:dyDescent="0.3">
      <c r="A156" s="1" t="s">
        <v>76</v>
      </c>
      <c r="B156" s="1" t="s">
        <v>774</v>
      </c>
      <c r="C156" s="1" t="s">
        <v>43</v>
      </c>
      <c r="D156" s="1" t="s">
        <v>828</v>
      </c>
    </row>
    <row r="157" spans="1:4" x14ac:dyDescent="0.3">
      <c r="A157" s="1" t="s">
        <v>76</v>
      </c>
      <c r="B157" s="1" t="s">
        <v>774</v>
      </c>
      <c r="C157" s="1" t="s">
        <v>43</v>
      </c>
      <c r="D157" s="1" t="s">
        <v>829</v>
      </c>
    </row>
    <row r="158" spans="1:4" x14ac:dyDescent="0.3">
      <c r="A158" s="1" t="s">
        <v>76</v>
      </c>
      <c r="B158" s="1" t="s">
        <v>774</v>
      </c>
      <c r="C158" s="1" t="s">
        <v>43</v>
      </c>
      <c r="D158" s="1" t="s">
        <v>830</v>
      </c>
    </row>
    <row r="159" spans="1:4" x14ac:dyDescent="0.3">
      <c r="A159" s="1" t="s">
        <v>76</v>
      </c>
      <c r="B159" s="1" t="s">
        <v>774</v>
      </c>
      <c r="C159" s="1" t="s">
        <v>43</v>
      </c>
      <c r="D159" s="1" t="s">
        <v>769</v>
      </c>
    </row>
    <row r="160" spans="1:4" x14ac:dyDescent="0.3">
      <c r="A160" s="1" t="s">
        <v>76</v>
      </c>
      <c r="B160" s="1" t="s">
        <v>774</v>
      </c>
      <c r="C160" s="1" t="s">
        <v>43</v>
      </c>
      <c r="D160" s="1" t="s">
        <v>831</v>
      </c>
    </row>
    <row r="161" spans="1:4" x14ac:dyDescent="0.3">
      <c r="A161" s="1" t="s">
        <v>76</v>
      </c>
      <c r="B161" s="1" t="s">
        <v>774</v>
      </c>
      <c r="C161" s="1" t="s">
        <v>43</v>
      </c>
      <c r="D161" s="1" t="s">
        <v>832</v>
      </c>
    </row>
    <row r="162" spans="1:4" x14ac:dyDescent="0.3">
      <c r="A162" s="1" t="s">
        <v>76</v>
      </c>
      <c r="B162" s="1" t="s">
        <v>774</v>
      </c>
      <c r="C162" s="1" t="s">
        <v>43</v>
      </c>
      <c r="D162" s="1" t="s">
        <v>833</v>
      </c>
    </row>
    <row r="163" spans="1:4" x14ac:dyDescent="0.3">
      <c r="A163" s="1" t="s">
        <v>76</v>
      </c>
      <c r="B163" s="1" t="s">
        <v>774</v>
      </c>
      <c r="C163" s="1" t="s">
        <v>43</v>
      </c>
      <c r="D163" s="1" t="s">
        <v>834</v>
      </c>
    </row>
    <row r="164" spans="1:4" x14ac:dyDescent="0.3">
      <c r="A164" s="1" t="s">
        <v>76</v>
      </c>
      <c r="B164" s="1" t="s">
        <v>774</v>
      </c>
      <c r="C164" s="1" t="s">
        <v>43</v>
      </c>
      <c r="D164" s="1" t="s">
        <v>835</v>
      </c>
    </row>
    <row r="165" spans="1:4" x14ac:dyDescent="0.3">
      <c r="A165" s="1" t="s">
        <v>76</v>
      </c>
      <c r="B165" s="1" t="s">
        <v>774</v>
      </c>
      <c r="C165" s="1" t="s">
        <v>43</v>
      </c>
      <c r="D165" s="1" t="s">
        <v>836</v>
      </c>
    </row>
    <row r="166" spans="1:4" x14ac:dyDescent="0.3">
      <c r="A166" s="1" t="s">
        <v>76</v>
      </c>
      <c r="B166" s="1" t="s">
        <v>774</v>
      </c>
      <c r="C166" s="1" t="s">
        <v>43</v>
      </c>
      <c r="D166" s="1" t="s">
        <v>837</v>
      </c>
    </row>
    <row r="167" spans="1:4" x14ac:dyDescent="0.3">
      <c r="A167" s="1" t="s">
        <v>76</v>
      </c>
      <c r="B167" s="1" t="s">
        <v>774</v>
      </c>
      <c r="C167" s="1" t="s">
        <v>43</v>
      </c>
      <c r="D167" s="1" t="s">
        <v>838</v>
      </c>
    </row>
    <row r="168" spans="1:4" x14ac:dyDescent="0.3">
      <c r="A168" s="1" t="s">
        <v>76</v>
      </c>
      <c r="B168" s="1" t="s">
        <v>774</v>
      </c>
      <c r="C168" s="1" t="s">
        <v>43</v>
      </c>
      <c r="D168" s="1" t="s">
        <v>839</v>
      </c>
    </row>
    <row r="169" spans="1:4" x14ac:dyDescent="0.3">
      <c r="A169" s="1" t="s">
        <v>76</v>
      </c>
      <c r="B169" s="1" t="s">
        <v>774</v>
      </c>
      <c r="C169" s="1" t="s">
        <v>43</v>
      </c>
      <c r="D169" s="1" t="s">
        <v>840</v>
      </c>
    </row>
    <row r="170" spans="1:4" x14ac:dyDescent="0.3">
      <c r="A170" s="1" t="s">
        <v>76</v>
      </c>
      <c r="B170" s="1" t="s">
        <v>774</v>
      </c>
      <c r="C170" s="1" t="s">
        <v>43</v>
      </c>
      <c r="D170" s="1" t="s">
        <v>740</v>
      </c>
    </row>
    <row r="171" spans="1:4" x14ac:dyDescent="0.3">
      <c r="A171" s="1" t="s">
        <v>76</v>
      </c>
      <c r="B171" s="1" t="s">
        <v>774</v>
      </c>
      <c r="C171" s="1" t="s">
        <v>43</v>
      </c>
      <c r="D171" s="1" t="s">
        <v>841</v>
      </c>
    </row>
    <row r="172" spans="1:4" x14ac:dyDescent="0.3">
      <c r="A172" s="1" t="s">
        <v>76</v>
      </c>
      <c r="B172" s="1" t="s">
        <v>774</v>
      </c>
      <c r="C172" s="1" t="s">
        <v>43</v>
      </c>
      <c r="D172" s="1" t="s">
        <v>842</v>
      </c>
    </row>
    <row r="173" spans="1:4" x14ac:dyDescent="0.3">
      <c r="A173" s="1" t="s">
        <v>76</v>
      </c>
      <c r="B173" s="1" t="s">
        <v>774</v>
      </c>
      <c r="C173" s="1" t="s">
        <v>43</v>
      </c>
      <c r="D173" s="1" t="s">
        <v>843</v>
      </c>
    </row>
    <row r="174" spans="1:4" x14ac:dyDescent="0.3">
      <c r="A174" s="1" t="s">
        <v>76</v>
      </c>
      <c r="B174" s="1" t="s">
        <v>774</v>
      </c>
      <c r="C174" s="1" t="s">
        <v>43</v>
      </c>
      <c r="D174" s="1" t="s">
        <v>844</v>
      </c>
    </row>
    <row r="175" spans="1:4" x14ac:dyDescent="0.3">
      <c r="A175" s="1" t="s">
        <v>76</v>
      </c>
      <c r="B175" s="1" t="s">
        <v>774</v>
      </c>
      <c r="C175" s="1" t="s">
        <v>43</v>
      </c>
      <c r="D175" s="1" t="s">
        <v>845</v>
      </c>
    </row>
    <row r="176" spans="1:4" x14ac:dyDescent="0.3">
      <c r="A176" s="1" t="s">
        <v>76</v>
      </c>
      <c r="B176" s="1" t="s">
        <v>774</v>
      </c>
      <c r="C176" s="1" t="s">
        <v>43</v>
      </c>
      <c r="D176" s="1" t="s">
        <v>846</v>
      </c>
    </row>
    <row r="177" spans="1:4" x14ac:dyDescent="0.3">
      <c r="A177" s="1" t="s">
        <v>76</v>
      </c>
      <c r="B177" s="1" t="s">
        <v>774</v>
      </c>
      <c r="C177" s="1" t="s">
        <v>43</v>
      </c>
      <c r="D177" s="1" t="s">
        <v>710</v>
      </c>
    </row>
    <row r="178" spans="1:4" x14ac:dyDescent="0.3">
      <c r="A178" s="1" t="s">
        <v>76</v>
      </c>
      <c r="B178" s="1" t="s">
        <v>774</v>
      </c>
      <c r="C178" s="1" t="s">
        <v>43</v>
      </c>
      <c r="D178" s="1" t="s">
        <v>847</v>
      </c>
    </row>
    <row r="179" spans="1:4" x14ac:dyDescent="0.3">
      <c r="A179" s="1" t="s">
        <v>76</v>
      </c>
      <c r="B179" s="1" t="s">
        <v>774</v>
      </c>
      <c r="C179" s="1" t="s">
        <v>43</v>
      </c>
      <c r="D179" s="1" t="s">
        <v>848</v>
      </c>
    </row>
    <row r="180" spans="1:4" x14ac:dyDescent="0.3">
      <c r="A180" s="1" t="s">
        <v>76</v>
      </c>
      <c r="B180" s="1" t="s">
        <v>774</v>
      </c>
      <c r="C180" s="1" t="s">
        <v>43</v>
      </c>
      <c r="D180" s="1" t="s">
        <v>849</v>
      </c>
    </row>
    <row r="181" spans="1:4" x14ac:dyDescent="0.3">
      <c r="A181" s="1" t="s">
        <v>76</v>
      </c>
      <c r="B181" s="1" t="s">
        <v>774</v>
      </c>
      <c r="C181" s="1" t="s">
        <v>43</v>
      </c>
      <c r="D181" s="1" t="s">
        <v>850</v>
      </c>
    </row>
    <row r="182" spans="1:4" x14ac:dyDescent="0.3">
      <c r="A182" s="1" t="s">
        <v>76</v>
      </c>
      <c r="B182" s="1" t="s">
        <v>774</v>
      </c>
      <c r="C182" s="1" t="s">
        <v>43</v>
      </c>
      <c r="D182" s="1" t="s">
        <v>851</v>
      </c>
    </row>
    <row r="183" spans="1:4" x14ac:dyDescent="0.3">
      <c r="A183" s="1" t="s">
        <v>76</v>
      </c>
      <c r="B183" s="1" t="s">
        <v>774</v>
      </c>
      <c r="C183" s="1" t="s">
        <v>43</v>
      </c>
      <c r="D183" s="1" t="s">
        <v>723</v>
      </c>
    </row>
    <row r="184" spans="1:4" x14ac:dyDescent="0.3">
      <c r="A184" s="1" t="s">
        <v>76</v>
      </c>
      <c r="B184" s="1" t="s">
        <v>774</v>
      </c>
      <c r="C184" s="1" t="s">
        <v>43</v>
      </c>
      <c r="D184" s="1" t="s">
        <v>852</v>
      </c>
    </row>
    <row r="185" spans="1:4" x14ac:dyDescent="0.3">
      <c r="A185" s="1" t="s">
        <v>76</v>
      </c>
      <c r="B185" s="1" t="s">
        <v>774</v>
      </c>
      <c r="C185" s="1" t="s">
        <v>43</v>
      </c>
      <c r="D185" s="1" t="s">
        <v>853</v>
      </c>
    </row>
    <row r="186" spans="1:4" x14ac:dyDescent="0.3">
      <c r="A186" s="1" t="s">
        <v>76</v>
      </c>
      <c r="B186" s="1" t="s">
        <v>774</v>
      </c>
      <c r="C186" s="1" t="s">
        <v>43</v>
      </c>
      <c r="D186" s="1" t="s">
        <v>854</v>
      </c>
    </row>
    <row r="187" spans="1:4" x14ac:dyDescent="0.3">
      <c r="A187" s="1" t="s">
        <v>76</v>
      </c>
      <c r="B187" s="1" t="s">
        <v>774</v>
      </c>
      <c r="C187" s="1" t="s">
        <v>43</v>
      </c>
      <c r="D187" s="1" t="s">
        <v>855</v>
      </c>
    </row>
    <row r="188" spans="1:4" x14ac:dyDescent="0.3">
      <c r="A188" s="1" t="s">
        <v>76</v>
      </c>
      <c r="B188" s="1" t="s">
        <v>774</v>
      </c>
      <c r="C188" s="1" t="s">
        <v>43</v>
      </c>
      <c r="D188" s="1" t="s">
        <v>856</v>
      </c>
    </row>
    <row r="189" spans="1:4" x14ac:dyDescent="0.3">
      <c r="A189" s="1" t="s">
        <v>76</v>
      </c>
      <c r="B189" s="1" t="s">
        <v>774</v>
      </c>
      <c r="C189" s="1" t="s">
        <v>43</v>
      </c>
      <c r="D189" s="1" t="s">
        <v>857</v>
      </c>
    </row>
    <row r="190" spans="1:4" x14ac:dyDescent="0.3">
      <c r="A190" s="1" t="s">
        <v>76</v>
      </c>
      <c r="B190" s="1" t="s">
        <v>774</v>
      </c>
      <c r="C190" s="1" t="s">
        <v>43</v>
      </c>
      <c r="D190" s="1" t="s">
        <v>858</v>
      </c>
    </row>
    <row r="191" spans="1:4" x14ac:dyDescent="0.3">
      <c r="A191" s="1" t="s">
        <v>76</v>
      </c>
      <c r="B191" s="1" t="s">
        <v>774</v>
      </c>
      <c r="C191" s="1" t="s">
        <v>43</v>
      </c>
      <c r="D191" s="1" t="s">
        <v>859</v>
      </c>
    </row>
    <row r="192" spans="1:4" x14ac:dyDescent="0.3">
      <c r="A192" s="1" t="s">
        <v>76</v>
      </c>
      <c r="B192" s="1" t="s">
        <v>774</v>
      </c>
      <c r="C192" s="1" t="s">
        <v>43</v>
      </c>
      <c r="D192" s="1" t="s">
        <v>860</v>
      </c>
    </row>
    <row r="193" spans="1:4" x14ac:dyDescent="0.3">
      <c r="A193" s="1" t="s">
        <v>76</v>
      </c>
      <c r="B193" s="1" t="s">
        <v>774</v>
      </c>
      <c r="C193" s="1" t="s">
        <v>43</v>
      </c>
      <c r="D193" s="1" t="s">
        <v>861</v>
      </c>
    </row>
    <row r="194" spans="1:4" x14ac:dyDescent="0.3">
      <c r="A194" s="1" t="s">
        <v>76</v>
      </c>
      <c r="B194" s="1" t="s">
        <v>774</v>
      </c>
      <c r="C194" s="1" t="s">
        <v>43</v>
      </c>
      <c r="D194" s="1" t="s">
        <v>862</v>
      </c>
    </row>
    <row r="195" spans="1:4" x14ac:dyDescent="0.3">
      <c r="A195" s="1" t="s">
        <v>76</v>
      </c>
      <c r="B195" s="1" t="s">
        <v>774</v>
      </c>
      <c r="C195" s="1" t="s">
        <v>43</v>
      </c>
      <c r="D195" s="1" t="s">
        <v>863</v>
      </c>
    </row>
    <row r="196" spans="1:4" x14ac:dyDescent="0.3">
      <c r="A196" s="1" t="s">
        <v>76</v>
      </c>
      <c r="B196" s="1" t="s">
        <v>774</v>
      </c>
      <c r="C196" s="1" t="s">
        <v>43</v>
      </c>
      <c r="D196" s="1" t="s">
        <v>864</v>
      </c>
    </row>
    <row r="197" spans="1:4" x14ac:dyDescent="0.3">
      <c r="A197" s="1" t="s">
        <v>76</v>
      </c>
      <c r="B197" s="1" t="s">
        <v>774</v>
      </c>
      <c r="C197" s="1" t="s">
        <v>43</v>
      </c>
      <c r="D197" s="1" t="s">
        <v>865</v>
      </c>
    </row>
    <row r="198" spans="1:4" x14ac:dyDescent="0.3">
      <c r="A198" s="1" t="s">
        <v>76</v>
      </c>
      <c r="B198" s="1" t="s">
        <v>774</v>
      </c>
      <c r="C198" s="1" t="s">
        <v>43</v>
      </c>
      <c r="D198" s="1" t="s">
        <v>866</v>
      </c>
    </row>
    <row r="199" spans="1:4" x14ac:dyDescent="0.3">
      <c r="A199" s="1" t="s">
        <v>76</v>
      </c>
      <c r="B199" s="1" t="s">
        <v>774</v>
      </c>
      <c r="C199" s="1" t="s">
        <v>43</v>
      </c>
      <c r="D199" s="1" t="s">
        <v>867</v>
      </c>
    </row>
    <row r="200" spans="1:4" x14ac:dyDescent="0.3">
      <c r="A200" s="1" t="s">
        <v>76</v>
      </c>
      <c r="B200" s="1" t="s">
        <v>774</v>
      </c>
      <c r="C200" s="1" t="s">
        <v>43</v>
      </c>
      <c r="D200" s="1" t="s">
        <v>868</v>
      </c>
    </row>
    <row r="201" spans="1:4" x14ac:dyDescent="0.3">
      <c r="A201" s="1" t="s">
        <v>76</v>
      </c>
      <c r="B201" s="1" t="s">
        <v>774</v>
      </c>
      <c r="C201" s="1" t="s">
        <v>43</v>
      </c>
      <c r="D201" s="1" t="s">
        <v>869</v>
      </c>
    </row>
    <row r="202" spans="1:4" x14ac:dyDescent="0.3">
      <c r="A202" s="1" t="s">
        <v>76</v>
      </c>
      <c r="B202" s="1" t="s">
        <v>774</v>
      </c>
      <c r="C202" s="1" t="s">
        <v>43</v>
      </c>
      <c r="D202" s="1" t="s">
        <v>870</v>
      </c>
    </row>
    <row r="203" spans="1:4" x14ac:dyDescent="0.3">
      <c r="A203" s="1" t="s">
        <v>76</v>
      </c>
      <c r="B203" s="1" t="s">
        <v>774</v>
      </c>
      <c r="C203" s="1" t="s">
        <v>43</v>
      </c>
      <c r="D203" s="1" t="s">
        <v>871</v>
      </c>
    </row>
    <row r="204" spans="1:4" x14ac:dyDescent="0.3">
      <c r="A204" s="1" t="s">
        <v>76</v>
      </c>
      <c r="B204" s="1" t="s">
        <v>774</v>
      </c>
      <c r="C204" s="1" t="s">
        <v>43</v>
      </c>
      <c r="D204" s="1" t="s">
        <v>872</v>
      </c>
    </row>
    <row r="205" spans="1:4" x14ac:dyDescent="0.3">
      <c r="A205" s="1" t="s">
        <v>76</v>
      </c>
      <c r="B205" s="1" t="s">
        <v>774</v>
      </c>
      <c r="C205" s="1" t="s">
        <v>43</v>
      </c>
      <c r="D205" s="1" t="s">
        <v>873</v>
      </c>
    </row>
    <row r="206" spans="1:4" x14ac:dyDescent="0.3">
      <c r="A206" s="1" t="s">
        <v>76</v>
      </c>
      <c r="B206" s="1" t="s">
        <v>774</v>
      </c>
      <c r="C206" s="1" t="s">
        <v>43</v>
      </c>
      <c r="D206" s="1" t="s">
        <v>874</v>
      </c>
    </row>
    <row r="207" spans="1:4" x14ac:dyDescent="0.3">
      <c r="A207" s="1" t="s">
        <v>76</v>
      </c>
      <c r="B207" s="1" t="s">
        <v>774</v>
      </c>
      <c r="C207" s="1" t="s">
        <v>43</v>
      </c>
      <c r="D207" s="1" t="s">
        <v>875</v>
      </c>
    </row>
    <row r="208" spans="1:4" x14ac:dyDescent="0.3">
      <c r="A208" s="1" t="s">
        <v>76</v>
      </c>
      <c r="B208" s="1" t="s">
        <v>774</v>
      </c>
      <c r="C208" s="1" t="s">
        <v>43</v>
      </c>
      <c r="D208" s="1" t="s">
        <v>876</v>
      </c>
    </row>
    <row r="209" spans="1:4" x14ac:dyDescent="0.3">
      <c r="A209" s="1" t="s">
        <v>76</v>
      </c>
      <c r="B209" s="1" t="s">
        <v>774</v>
      </c>
      <c r="C209" s="1" t="s">
        <v>43</v>
      </c>
      <c r="D209" s="1" t="s">
        <v>877</v>
      </c>
    </row>
    <row r="210" spans="1:4" x14ac:dyDescent="0.3">
      <c r="A210" s="1" t="s">
        <v>76</v>
      </c>
      <c r="B210" s="1" t="s">
        <v>774</v>
      </c>
      <c r="C210" s="1" t="s">
        <v>43</v>
      </c>
      <c r="D210" s="1" t="s">
        <v>878</v>
      </c>
    </row>
    <row r="211" spans="1:4" x14ac:dyDescent="0.3">
      <c r="A211" s="1" t="s">
        <v>76</v>
      </c>
      <c r="B211" s="1" t="s">
        <v>774</v>
      </c>
      <c r="C211" s="1" t="s">
        <v>43</v>
      </c>
      <c r="D211" s="1" t="s">
        <v>879</v>
      </c>
    </row>
    <row r="212" spans="1:4" x14ac:dyDescent="0.3">
      <c r="A212" s="1" t="s">
        <v>76</v>
      </c>
      <c r="B212" s="1" t="s">
        <v>774</v>
      </c>
      <c r="C212" s="1" t="s">
        <v>43</v>
      </c>
      <c r="D212" s="1" t="s">
        <v>880</v>
      </c>
    </row>
    <row r="213" spans="1:4" x14ac:dyDescent="0.3">
      <c r="A213" s="1" t="s">
        <v>76</v>
      </c>
      <c r="B213" s="1" t="s">
        <v>774</v>
      </c>
      <c r="C213" s="1" t="s">
        <v>43</v>
      </c>
      <c r="D213" s="1" t="s">
        <v>717</v>
      </c>
    </row>
    <row r="214" spans="1:4" x14ac:dyDescent="0.3">
      <c r="A214" s="1" t="s">
        <v>76</v>
      </c>
      <c r="B214" s="1" t="s">
        <v>774</v>
      </c>
      <c r="C214" s="1" t="s">
        <v>43</v>
      </c>
      <c r="D214" s="1" t="s">
        <v>881</v>
      </c>
    </row>
    <row r="215" spans="1:4" x14ac:dyDescent="0.3">
      <c r="A215" s="1" t="s">
        <v>76</v>
      </c>
      <c r="B215" s="1" t="s">
        <v>774</v>
      </c>
      <c r="C215" s="1" t="s">
        <v>43</v>
      </c>
      <c r="D215" s="1" t="s">
        <v>882</v>
      </c>
    </row>
    <row r="216" spans="1:4" x14ac:dyDescent="0.3">
      <c r="A216" s="1" t="s">
        <v>76</v>
      </c>
      <c r="B216" s="1" t="s">
        <v>774</v>
      </c>
      <c r="C216" s="1" t="s">
        <v>43</v>
      </c>
      <c r="D216" s="1" t="s">
        <v>883</v>
      </c>
    </row>
    <row r="217" spans="1:4" x14ac:dyDescent="0.3">
      <c r="A217" s="1" t="s">
        <v>76</v>
      </c>
      <c r="B217" s="1" t="s">
        <v>774</v>
      </c>
      <c r="C217" s="1" t="s">
        <v>43</v>
      </c>
      <c r="D217" s="1" t="s">
        <v>884</v>
      </c>
    </row>
    <row r="218" spans="1:4" x14ac:dyDescent="0.3">
      <c r="A218" s="1" t="s">
        <v>76</v>
      </c>
      <c r="B218" s="1" t="s">
        <v>774</v>
      </c>
      <c r="C218" s="1" t="s">
        <v>43</v>
      </c>
      <c r="D218" s="1" t="s">
        <v>885</v>
      </c>
    </row>
    <row r="219" spans="1:4" x14ac:dyDescent="0.3">
      <c r="A219" s="1" t="s">
        <v>76</v>
      </c>
      <c r="B219" s="1" t="s">
        <v>774</v>
      </c>
      <c r="C219" s="1" t="s">
        <v>43</v>
      </c>
      <c r="D219" s="1" t="s">
        <v>715</v>
      </c>
    </row>
    <row r="220" spans="1:4" x14ac:dyDescent="0.3">
      <c r="A220" s="1" t="s">
        <v>76</v>
      </c>
      <c r="B220" s="1" t="s">
        <v>774</v>
      </c>
      <c r="C220" s="1" t="s">
        <v>43</v>
      </c>
      <c r="D220" s="1" t="s">
        <v>756</v>
      </c>
    </row>
    <row r="221" spans="1:4" x14ac:dyDescent="0.3">
      <c r="A221" s="1" t="s">
        <v>76</v>
      </c>
      <c r="B221" s="1" t="s">
        <v>774</v>
      </c>
      <c r="C221" s="1" t="s">
        <v>43</v>
      </c>
      <c r="D221" s="1" t="s">
        <v>886</v>
      </c>
    </row>
    <row r="222" spans="1:4" x14ac:dyDescent="0.3">
      <c r="A222" s="1" t="s">
        <v>76</v>
      </c>
      <c r="B222" s="1" t="s">
        <v>774</v>
      </c>
      <c r="C222" s="1" t="s">
        <v>43</v>
      </c>
      <c r="D222" s="1" t="s">
        <v>887</v>
      </c>
    </row>
    <row r="223" spans="1:4" x14ac:dyDescent="0.3">
      <c r="A223" s="1" t="s">
        <v>76</v>
      </c>
      <c r="B223" s="1" t="s">
        <v>774</v>
      </c>
      <c r="C223" s="1" t="s">
        <v>43</v>
      </c>
      <c r="D223" s="1" t="s">
        <v>888</v>
      </c>
    </row>
    <row r="224" spans="1:4" x14ac:dyDescent="0.3">
      <c r="A224" s="1" t="s">
        <v>76</v>
      </c>
      <c r="B224" s="1" t="s">
        <v>774</v>
      </c>
      <c r="C224" s="1" t="s">
        <v>43</v>
      </c>
      <c r="D224" s="1" t="s">
        <v>889</v>
      </c>
    </row>
    <row r="225" spans="1:4" x14ac:dyDescent="0.3">
      <c r="A225" s="1" t="s">
        <v>76</v>
      </c>
      <c r="B225" s="1" t="s">
        <v>774</v>
      </c>
      <c r="C225" s="1" t="s">
        <v>43</v>
      </c>
      <c r="D225" s="1" t="s">
        <v>890</v>
      </c>
    </row>
    <row r="226" spans="1:4" x14ac:dyDescent="0.3">
      <c r="A226" s="1" t="s">
        <v>76</v>
      </c>
      <c r="B226" s="1" t="s">
        <v>774</v>
      </c>
      <c r="C226" s="1" t="s">
        <v>43</v>
      </c>
      <c r="D226" s="1" t="s">
        <v>891</v>
      </c>
    </row>
    <row r="227" spans="1:4" x14ac:dyDescent="0.3">
      <c r="A227" s="1" t="s">
        <v>76</v>
      </c>
      <c r="B227" s="1" t="s">
        <v>774</v>
      </c>
      <c r="C227" s="1" t="s">
        <v>43</v>
      </c>
      <c r="D227" s="1" t="s">
        <v>892</v>
      </c>
    </row>
    <row r="228" spans="1:4" x14ac:dyDescent="0.3">
      <c r="A228" s="1" t="s">
        <v>76</v>
      </c>
      <c r="B228" s="1" t="s">
        <v>774</v>
      </c>
      <c r="C228" s="1" t="s">
        <v>43</v>
      </c>
      <c r="D228" s="1" t="s">
        <v>893</v>
      </c>
    </row>
    <row r="229" spans="1:4" x14ac:dyDescent="0.3">
      <c r="A229" s="1" t="s">
        <v>76</v>
      </c>
      <c r="B229" s="1" t="s">
        <v>774</v>
      </c>
      <c r="C229" s="1" t="s">
        <v>43</v>
      </c>
      <c r="D229" s="1" t="s">
        <v>894</v>
      </c>
    </row>
    <row r="230" spans="1:4" x14ac:dyDescent="0.3">
      <c r="A230" s="1" t="s">
        <v>76</v>
      </c>
      <c r="B230" s="1" t="s">
        <v>774</v>
      </c>
      <c r="C230" s="1" t="s">
        <v>43</v>
      </c>
      <c r="D230" s="1" t="s">
        <v>895</v>
      </c>
    </row>
    <row r="231" spans="1:4" x14ac:dyDescent="0.3">
      <c r="A231" s="1" t="s">
        <v>76</v>
      </c>
      <c r="B231" s="1" t="s">
        <v>774</v>
      </c>
      <c r="C231" s="1" t="s">
        <v>43</v>
      </c>
      <c r="D231" s="1" t="s">
        <v>896</v>
      </c>
    </row>
    <row r="232" spans="1:4" x14ac:dyDescent="0.3">
      <c r="A232" s="1" t="s">
        <v>76</v>
      </c>
      <c r="B232" s="1" t="s">
        <v>774</v>
      </c>
      <c r="C232" s="1" t="s">
        <v>43</v>
      </c>
      <c r="D232" s="1" t="s">
        <v>897</v>
      </c>
    </row>
    <row r="233" spans="1:4" x14ac:dyDescent="0.3">
      <c r="A233" s="1" t="s">
        <v>76</v>
      </c>
      <c r="B233" s="1" t="s">
        <v>774</v>
      </c>
      <c r="C233" s="1" t="s">
        <v>43</v>
      </c>
      <c r="D233" s="1" t="s">
        <v>898</v>
      </c>
    </row>
    <row r="234" spans="1:4" x14ac:dyDescent="0.3">
      <c r="A234" s="1" t="s">
        <v>76</v>
      </c>
      <c r="B234" s="1" t="s">
        <v>774</v>
      </c>
      <c r="C234" s="1" t="s">
        <v>43</v>
      </c>
      <c r="D234" s="1" t="s">
        <v>899</v>
      </c>
    </row>
    <row r="235" spans="1:4" x14ac:dyDescent="0.3">
      <c r="A235" s="1" t="s">
        <v>76</v>
      </c>
      <c r="B235" s="1" t="s">
        <v>774</v>
      </c>
      <c r="C235" s="1" t="s">
        <v>43</v>
      </c>
      <c r="D235" s="1" t="s">
        <v>900</v>
      </c>
    </row>
    <row r="238" spans="1:4" x14ac:dyDescent="0.3">
      <c r="A238" s="1" t="s">
        <v>224</v>
      </c>
      <c r="B238" s="1" t="s">
        <v>901</v>
      </c>
      <c r="C238" s="1" t="s">
        <v>902</v>
      </c>
      <c r="D238" s="1" t="s">
        <v>685</v>
      </c>
    </row>
    <row r="239" spans="1:4" x14ac:dyDescent="0.3">
      <c r="A239" s="1" t="s">
        <v>224</v>
      </c>
      <c r="B239" s="1" t="s">
        <v>903</v>
      </c>
      <c r="C239" s="1" t="s">
        <v>904</v>
      </c>
      <c r="D239" s="1" t="s">
        <v>689</v>
      </c>
    </row>
    <row r="240" spans="1:4" x14ac:dyDescent="0.3">
      <c r="A240" s="1" t="s">
        <v>224</v>
      </c>
      <c r="B240" s="1" t="s">
        <v>905</v>
      </c>
      <c r="C240" s="1" t="s">
        <v>14</v>
      </c>
      <c r="D240" s="1" t="s">
        <v>691</v>
      </c>
    </row>
    <row r="241" spans="1:4" x14ac:dyDescent="0.3">
      <c r="A241" s="1" t="s">
        <v>224</v>
      </c>
      <c r="B241" s="1" t="s">
        <v>906</v>
      </c>
      <c r="C241" s="1" t="s">
        <v>907</v>
      </c>
      <c r="D241" s="1" t="s">
        <v>692</v>
      </c>
    </row>
    <row r="242" spans="1:4" x14ac:dyDescent="0.3">
      <c r="A242" s="1" t="s">
        <v>224</v>
      </c>
      <c r="B242" s="1" t="s">
        <v>908</v>
      </c>
      <c r="C242" s="1" t="s">
        <v>14</v>
      </c>
      <c r="D242" s="1" t="s">
        <v>694</v>
      </c>
    </row>
    <row r="243" spans="1:4" x14ac:dyDescent="0.3">
      <c r="A243" s="1" t="s">
        <v>224</v>
      </c>
      <c r="B243" s="1" t="s">
        <v>909</v>
      </c>
      <c r="C243" s="1" t="s">
        <v>910</v>
      </c>
    </row>
    <row r="244" spans="1:4" x14ac:dyDescent="0.3">
      <c r="A244" s="1" t="s">
        <v>224</v>
      </c>
      <c r="B244" s="1" t="s">
        <v>911</v>
      </c>
      <c r="C244" s="1" t="s">
        <v>912</v>
      </c>
    </row>
    <row r="245" spans="1:4" x14ac:dyDescent="0.3">
      <c r="A245" s="1" t="s">
        <v>224</v>
      </c>
      <c r="B245" s="1" t="s">
        <v>913</v>
      </c>
      <c r="C245" s="1" t="s">
        <v>914</v>
      </c>
    </row>
    <row r="246" spans="1:4" x14ac:dyDescent="0.3">
      <c r="A246" s="1" t="s">
        <v>224</v>
      </c>
      <c r="B246" s="1" t="s">
        <v>915</v>
      </c>
      <c r="C246" s="1" t="s">
        <v>916</v>
      </c>
    </row>
    <row r="247" spans="1:4" x14ac:dyDescent="0.3">
      <c r="A247" s="1" t="s">
        <v>224</v>
      </c>
      <c r="B247" s="1" t="s">
        <v>917</v>
      </c>
      <c r="C247" s="1" t="s">
        <v>918</v>
      </c>
    </row>
    <row r="248" spans="1:4" x14ac:dyDescent="0.3">
      <c r="A248" s="1" t="s">
        <v>224</v>
      </c>
      <c r="B248" s="1" t="s">
        <v>919</v>
      </c>
      <c r="C248" s="1" t="s">
        <v>920</v>
      </c>
      <c r="D248" s="1" t="s">
        <v>707</v>
      </c>
    </row>
    <row r="249" spans="1:4" x14ac:dyDescent="0.3">
      <c r="A249" s="1" t="s">
        <v>224</v>
      </c>
      <c r="B249" s="1" t="s">
        <v>921</v>
      </c>
      <c r="C249" s="1" t="s">
        <v>922</v>
      </c>
      <c r="D249" s="1" t="s">
        <v>707</v>
      </c>
    </row>
    <row r="250" spans="1:4" x14ac:dyDescent="0.3">
      <c r="A250" s="1" t="s">
        <v>224</v>
      </c>
      <c r="B250" s="1" t="s">
        <v>923</v>
      </c>
      <c r="C250" s="1" t="s">
        <v>924</v>
      </c>
      <c r="D250" s="1" t="s">
        <v>735</v>
      </c>
    </row>
    <row r="251" spans="1:4" x14ac:dyDescent="0.3">
      <c r="A251" s="1" t="s">
        <v>224</v>
      </c>
      <c r="B251" s="1" t="s">
        <v>925</v>
      </c>
      <c r="C251" s="1" t="s">
        <v>926</v>
      </c>
      <c r="D251" s="1" t="s">
        <v>732</v>
      </c>
    </row>
    <row r="252" spans="1:4" x14ac:dyDescent="0.3">
      <c r="A252" s="1" t="s">
        <v>224</v>
      </c>
      <c r="B252" s="1" t="s">
        <v>927</v>
      </c>
      <c r="C252" s="1" t="s">
        <v>928</v>
      </c>
      <c r="D252" s="1" t="s">
        <v>710</v>
      </c>
    </row>
    <row r="253" spans="1:4" x14ac:dyDescent="0.3">
      <c r="A253" s="1" t="s">
        <v>224</v>
      </c>
      <c r="B253" s="1" t="s">
        <v>929</v>
      </c>
      <c r="C253" s="1" t="s">
        <v>930</v>
      </c>
      <c r="D253" s="1" t="s">
        <v>710</v>
      </c>
    </row>
    <row r="254" spans="1:4" x14ac:dyDescent="0.3">
      <c r="A254" s="1" t="s">
        <v>224</v>
      </c>
      <c r="B254" s="1" t="s">
        <v>931</v>
      </c>
      <c r="C254" s="1" t="s">
        <v>41</v>
      </c>
      <c r="D254" s="1" t="s">
        <v>737</v>
      </c>
    </row>
    <row r="255" spans="1:4" x14ac:dyDescent="0.3">
      <c r="A255" s="1" t="s">
        <v>224</v>
      </c>
      <c r="B255" s="1" t="s">
        <v>932</v>
      </c>
      <c r="C255" s="1" t="s">
        <v>933</v>
      </c>
      <c r="D255" s="1" t="s">
        <v>715</v>
      </c>
    </row>
    <row r="256" spans="1:4" x14ac:dyDescent="0.3">
      <c r="A256" s="1" t="s">
        <v>224</v>
      </c>
      <c r="B256" s="1" t="s">
        <v>934</v>
      </c>
      <c r="C256" s="1" t="s">
        <v>935</v>
      </c>
      <c r="D256" s="1" t="s">
        <v>717</v>
      </c>
    </row>
    <row r="257" spans="1:4" x14ac:dyDescent="0.3">
      <c r="A257" s="1" t="s">
        <v>224</v>
      </c>
      <c r="B257" s="1" t="s">
        <v>936</v>
      </c>
      <c r="C257" s="1" t="s">
        <v>937</v>
      </c>
      <c r="D257" s="1" t="s">
        <v>717</v>
      </c>
    </row>
    <row r="258" spans="1:4" x14ac:dyDescent="0.3">
      <c r="A258" s="1" t="s">
        <v>224</v>
      </c>
      <c r="B258" s="1" t="s">
        <v>938</v>
      </c>
      <c r="C258" s="1" t="s">
        <v>939</v>
      </c>
      <c r="D258" s="1" t="s">
        <v>717</v>
      </c>
    </row>
    <row r="259" spans="1:4" x14ac:dyDescent="0.3">
      <c r="A259" s="1" t="s">
        <v>224</v>
      </c>
      <c r="B259" s="1" t="s">
        <v>940</v>
      </c>
      <c r="C259" s="1" t="s">
        <v>941</v>
      </c>
      <c r="D259" s="1" t="s">
        <v>723</v>
      </c>
    </row>
    <row r="260" spans="1:4" x14ac:dyDescent="0.3">
      <c r="A260" s="1" t="s">
        <v>224</v>
      </c>
      <c r="B260" s="1" t="s">
        <v>942</v>
      </c>
      <c r="C260" s="1" t="s">
        <v>943</v>
      </c>
      <c r="D260" s="1" t="s">
        <v>723</v>
      </c>
    </row>
    <row r="261" spans="1:4" x14ac:dyDescent="0.3">
      <c r="A261" s="1" t="s">
        <v>224</v>
      </c>
      <c r="B261" s="1" t="s">
        <v>944</v>
      </c>
      <c r="C261" s="1" t="s">
        <v>945</v>
      </c>
      <c r="D261" s="1" t="s">
        <v>723</v>
      </c>
    </row>
    <row r="262" spans="1:4" x14ac:dyDescent="0.3">
      <c r="A262" s="1" t="s">
        <v>224</v>
      </c>
      <c r="B262" s="1" t="s">
        <v>946</v>
      </c>
      <c r="C262" s="1" t="s">
        <v>947</v>
      </c>
      <c r="D262" s="1" t="s">
        <v>728</v>
      </c>
    </row>
    <row r="263" spans="1:4" x14ac:dyDescent="0.3">
      <c r="A263" s="1" t="s">
        <v>224</v>
      </c>
      <c r="B263" s="1" t="s">
        <v>948</v>
      </c>
      <c r="C263" s="1" t="s">
        <v>949</v>
      </c>
      <c r="D263" s="1" t="s">
        <v>728</v>
      </c>
    </row>
    <row r="264" spans="1:4" x14ac:dyDescent="0.3">
      <c r="A264" s="1" t="s">
        <v>224</v>
      </c>
      <c r="B264" s="1" t="s">
        <v>950</v>
      </c>
      <c r="C264" s="1" t="s">
        <v>14</v>
      </c>
      <c r="D264" s="1" t="s">
        <v>728</v>
      </c>
    </row>
    <row r="265" spans="1:4" x14ac:dyDescent="0.3">
      <c r="A265" s="1" t="s">
        <v>224</v>
      </c>
      <c r="B265" s="1" t="s">
        <v>951</v>
      </c>
      <c r="C265" s="1" t="s">
        <v>952</v>
      </c>
      <c r="D265" s="1" t="s">
        <v>740</v>
      </c>
    </row>
    <row r="266" spans="1:4" x14ac:dyDescent="0.3">
      <c r="A266" s="1" t="s">
        <v>224</v>
      </c>
      <c r="B266" s="1" t="s">
        <v>953</v>
      </c>
      <c r="C266" s="1" t="s">
        <v>954</v>
      </c>
      <c r="D266" s="1" t="s">
        <v>747</v>
      </c>
    </row>
    <row r="267" spans="1:4" x14ac:dyDescent="0.3">
      <c r="A267" s="1" t="s">
        <v>224</v>
      </c>
      <c r="B267" s="1" t="s">
        <v>955</v>
      </c>
      <c r="C267" s="1" t="s">
        <v>956</v>
      </c>
      <c r="D267" s="1" t="s">
        <v>747</v>
      </c>
    </row>
    <row r="268" spans="1:4" x14ac:dyDescent="0.3">
      <c r="A268" s="1" t="s">
        <v>224</v>
      </c>
      <c r="B268" s="1" t="s">
        <v>957</v>
      </c>
      <c r="C268" s="1" t="s">
        <v>958</v>
      </c>
      <c r="D268" s="1" t="s">
        <v>752</v>
      </c>
    </row>
    <row r="269" spans="1:4" x14ac:dyDescent="0.3">
      <c r="A269" s="1" t="s">
        <v>224</v>
      </c>
      <c r="B269" s="1" t="s">
        <v>959</v>
      </c>
      <c r="C269" s="1" t="s">
        <v>754</v>
      </c>
      <c r="D269" s="1" t="s">
        <v>752</v>
      </c>
    </row>
    <row r="270" spans="1:4" x14ac:dyDescent="0.3">
      <c r="A270" s="1" t="s">
        <v>224</v>
      </c>
      <c r="B270" s="1" t="s">
        <v>960</v>
      </c>
      <c r="C270" s="1" t="s">
        <v>961</v>
      </c>
      <c r="D270" s="1" t="s">
        <v>756</v>
      </c>
    </row>
    <row r="271" spans="1:4" x14ac:dyDescent="0.3">
      <c r="A271" s="1" t="s">
        <v>224</v>
      </c>
      <c r="B271" s="1" t="s">
        <v>962</v>
      </c>
      <c r="C271" s="1" t="s">
        <v>963</v>
      </c>
      <c r="D271" s="1" t="s">
        <v>756</v>
      </c>
    </row>
    <row r="272" spans="1:4" x14ac:dyDescent="0.3">
      <c r="A272" s="1" t="s">
        <v>224</v>
      </c>
      <c r="B272" s="1" t="s">
        <v>964</v>
      </c>
      <c r="C272" s="1" t="s">
        <v>965</v>
      </c>
      <c r="D272" s="1" t="s">
        <v>769</v>
      </c>
    </row>
    <row r="273" spans="1:4" x14ac:dyDescent="0.3">
      <c r="A273" s="1" t="s">
        <v>224</v>
      </c>
      <c r="B273" s="1" t="s">
        <v>774</v>
      </c>
      <c r="C273" s="1" t="s">
        <v>43</v>
      </c>
      <c r="D273" s="1" t="s">
        <v>775</v>
      </c>
    </row>
    <row r="274" spans="1:4" x14ac:dyDescent="0.3">
      <c r="A274" s="1" t="s">
        <v>224</v>
      </c>
      <c r="B274" s="1" t="s">
        <v>774</v>
      </c>
      <c r="C274" s="1" t="s">
        <v>43</v>
      </c>
      <c r="D274" s="1" t="s">
        <v>776</v>
      </c>
    </row>
    <row r="275" spans="1:4" x14ac:dyDescent="0.3">
      <c r="A275" s="1" t="s">
        <v>224</v>
      </c>
      <c r="B275" s="1" t="s">
        <v>774</v>
      </c>
      <c r="C275" s="1" t="s">
        <v>43</v>
      </c>
      <c r="D275" s="1" t="s">
        <v>777</v>
      </c>
    </row>
    <row r="276" spans="1:4" x14ac:dyDescent="0.3">
      <c r="A276" s="1" t="s">
        <v>224</v>
      </c>
      <c r="B276" s="1" t="s">
        <v>774</v>
      </c>
      <c r="C276" s="1" t="s">
        <v>43</v>
      </c>
      <c r="D276" s="1" t="s">
        <v>778</v>
      </c>
    </row>
    <row r="277" spans="1:4" x14ac:dyDescent="0.3">
      <c r="A277" s="1" t="s">
        <v>224</v>
      </c>
      <c r="B277" s="1" t="s">
        <v>774</v>
      </c>
      <c r="C277" s="1" t="s">
        <v>43</v>
      </c>
      <c r="D277" s="1" t="s">
        <v>728</v>
      </c>
    </row>
    <row r="278" spans="1:4" x14ac:dyDescent="0.3">
      <c r="A278" s="1" t="s">
        <v>224</v>
      </c>
      <c r="B278" s="1" t="s">
        <v>774</v>
      </c>
      <c r="C278" s="1" t="s">
        <v>43</v>
      </c>
      <c r="D278" s="1" t="s">
        <v>779</v>
      </c>
    </row>
    <row r="279" spans="1:4" x14ac:dyDescent="0.3">
      <c r="A279" s="1" t="s">
        <v>224</v>
      </c>
      <c r="B279" s="1" t="s">
        <v>774</v>
      </c>
      <c r="C279" s="1" t="s">
        <v>43</v>
      </c>
      <c r="D279" s="1" t="s">
        <v>780</v>
      </c>
    </row>
    <row r="280" spans="1:4" x14ac:dyDescent="0.3">
      <c r="A280" s="1" t="s">
        <v>224</v>
      </c>
      <c r="B280" s="1" t="s">
        <v>774</v>
      </c>
      <c r="C280" s="1" t="s">
        <v>43</v>
      </c>
      <c r="D280" s="1" t="s">
        <v>781</v>
      </c>
    </row>
    <row r="281" spans="1:4" x14ac:dyDescent="0.3">
      <c r="A281" s="1" t="s">
        <v>224</v>
      </c>
      <c r="B281" s="1" t="s">
        <v>774</v>
      </c>
      <c r="C281" s="1" t="s">
        <v>43</v>
      </c>
      <c r="D281" s="1" t="s">
        <v>782</v>
      </c>
    </row>
    <row r="282" spans="1:4" x14ac:dyDescent="0.3">
      <c r="A282" s="1" t="s">
        <v>224</v>
      </c>
      <c r="B282" s="1" t="s">
        <v>774</v>
      </c>
      <c r="C282" s="1" t="s">
        <v>43</v>
      </c>
      <c r="D282" s="1" t="s">
        <v>783</v>
      </c>
    </row>
    <row r="283" spans="1:4" x14ac:dyDescent="0.3">
      <c r="A283" s="1" t="s">
        <v>224</v>
      </c>
      <c r="B283" s="1" t="s">
        <v>774</v>
      </c>
      <c r="C283" s="1" t="s">
        <v>43</v>
      </c>
      <c r="D283" s="1" t="s">
        <v>784</v>
      </c>
    </row>
    <row r="284" spans="1:4" x14ac:dyDescent="0.3">
      <c r="A284" s="1" t="s">
        <v>224</v>
      </c>
      <c r="B284" s="1" t="s">
        <v>774</v>
      </c>
      <c r="C284" s="1" t="s">
        <v>43</v>
      </c>
      <c r="D284" s="1" t="s">
        <v>785</v>
      </c>
    </row>
    <row r="285" spans="1:4" x14ac:dyDescent="0.3">
      <c r="A285" s="1" t="s">
        <v>224</v>
      </c>
      <c r="B285" s="1" t="s">
        <v>774</v>
      </c>
      <c r="C285" s="1" t="s">
        <v>43</v>
      </c>
      <c r="D285" s="1" t="s">
        <v>786</v>
      </c>
    </row>
    <row r="286" spans="1:4" x14ac:dyDescent="0.3">
      <c r="A286" s="1" t="s">
        <v>224</v>
      </c>
      <c r="B286" s="1" t="s">
        <v>774</v>
      </c>
      <c r="C286" s="1" t="s">
        <v>43</v>
      </c>
      <c r="D286" s="1" t="s">
        <v>787</v>
      </c>
    </row>
    <row r="287" spans="1:4" x14ac:dyDescent="0.3">
      <c r="A287" s="1" t="s">
        <v>224</v>
      </c>
      <c r="B287" s="1" t="s">
        <v>774</v>
      </c>
      <c r="C287" s="1" t="s">
        <v>43</v>
      </c>
      <c r="D287" s="1" t="s">
        <v>788</v>
      </c>
    </row>
    <row r="288" spans="1:4" x14ac:dyDescent="0.3">
      <c r="A288" s="1" t="s">
        <v>224</v>
      </c>
      <c r="B288" s="1" t="s">
        <v>774</v>
      </c>
      <c r="C288" s="1" t="s">
        <v>43</v>
      </c>
      <c r="D288" s="1" t="s">
        <v>789</v>
      </c>
    </row>
    <row r="289" spans="1:4" x14ac:dyDescent="0.3">
      <c r="A289" s="1" t="s">
        <v>224</v>
      </c>
      <c r="B289" s="1" t="s">
        <v>774</v>
      </c>
      <c r="C289" s="1" t="s">
        <v>43</v>
      </c>
      <c r="D289" s="1" t="s">
        <v>790</v>
      </c>
    </row>
    <row r="290" spans="1:4" x14ac:dyDescent="0.3">
      <c r="A290" s="1" t="s">
        <v>224</v>
      </c>
      <c r="B290" s="1" t="s">
        <v>774</v>
      </c>
      <c r="C290" s="1" t="s">
        <v>43</v>
      </c>
      <c r="D290" s="1" t="s">
        <v>791</v>
      </c>
    </row>
    <row r="291" spans="1:4" x14ac:dyDescent="0.3">
      <c r="A291" s="1" t="s">
        <v>224</v>
      </c>
      <c r="B291" s="1" t="s">
        <v>774</v>
      </c>
      <c r="C291" s="1" t="s">
        <v>43</v>
      </c>
      <c r="D291" s="1" t="s">
        <v>792</v>
      </c>
    </row>
    <row r="292" spans="1:4" x14ac:dyDescent="0.3">
      <c r="A292" s="1" t="s">
        <v>224</v>
      </c>
      <c r="B292" s="1" t="s">
        <v>774</v>
      </c>
      <c r="C292" s="1" t="s">
        <v>43</v>
      </c>
      <c r="D292" s="1" t="s">
        <v>793</v>
      </c>
    </row>
    <row r="293" spans="1:4" x14ac:dyDescent="0.3">
      <c r="A293" s="1" t="s">
        <v>224</v>
      </c>
      <c r="B293" s="1" t="s">
        <v>774</v>
      </c>
      <c r="C293" s="1" t="s">
        <v>43</v>
      </c>
      <c r="D293" s="1" t="s">
        <v>794</v>
      </c>
    </row>
    <row r="294" spans="1:4" x14ac:dyDescent="0.3">
      <c r="A294" s="1" t="s">
        <v>224</v>
      </c>
      <c r="B294" s="1" t="s">
        <v>774</v>
      </c>
      <c r="C294" s="1" t="s">
        <v>43</v>
      </c>
      <c r="D294" s="1" t="s">
        <v>795</v>
      </c>
    </row>
    <row r="295" spans="1:4" x14ac:dyDescent="0.3">
      <c r="A295" s="1" t="s">
        <v>224</v>
      </c>
      <c r="B295" s="1" t="s">
        <v>774</v>
      </c>
      <c r="C295" s="1" t="s">
        <v>43</v>
      </c>
      <c r="D295" s="1" t="s">
        <v>796</v>
      </c>
    </row>
    <row r="296" spans="1:4" x14ac:dyDescent="0.3">
      <c r="A296" s="1" t="s">
        <v>224</v>
      </c>
      <c r="B296" s="1" t="s">
        <v>774</v>
      </c>
      <c r="C296" s="1" t="s">
        <v>43</v>
      </c>
      <c r="D296" s="1" t="s">
        <v>737</v>
      </c>
    </row>
    <row r="297" spans="1:4" x14ac:dyDescent="0.3">
      <c r="A297" s="1" t="s">
        <v>224</v>
      </c>
      <c r="B297" s="1" t="s">
        <v>774</v>
      </c>
      <c r="C297" s="1" t="s">
        <v>43</v>
      </c>
      <c r="D297" s="1" t="s">
        <v>797</v>
      </c>
    </row>
    <row r="298" spans="1:4" x14ac:dyDescent="0.3">
      <c r="A298" s="1" t="s">
        <v>224</v>
      </c>
      <c r="B298" s="1" t="s">
        <v>774</v>
      </c>
      <c r="C298" s="1" t="s">
        <v>43</v>
      </c>
      <c r="D298" s="1" t="s">
        <v>798</v>
      </c>
    </row>
    <row r="299" spans="1:4" x14ac:dyDescent="0.3">
      <c r="A299" s="1" t="s">
        <v>224</v>
      </c>
      <c r="B299" s="1" t="s">
        <v>774</v>
      </c>
      <c r="C299" s="1" t="s">
        <v>43</v>
      </c>
      <c r="D299" s="1" t="s">
        <v>799</v>
      </c>
    </row>
    <row r="300" spans="1:4" x14ac:dyDescent="0.3">
      <c r="A300" s="1" t="s">
        <v>224</v>
      </c>
      <c r="B300" s="1" t="s">
        <v>774</v>
      </c>
      <c r="C300" s="1" t="s">
        <v>43</v>
      </c>
      <c r="D300" s="1" t="s">
        <v>800</v>
      </c>
    </row>
    <row r="301" spans="1:4" x14ac:dyDescent="0.3">
      <c r="A301" s="1" t="s">
        <v>224</v>
      </c>
      <c r="B301" s="1" t="s">
        <v>774</v>
      </c>
      <c r="C301" s="1" t="s">
        <v>43</v>
      </c>
      <c r="D301" s="1" t="s">
        <v>735</v>
      </c>
    </row>
    <row r="302" spans="1:4" x14ac:dyDescent="0.3">
      <c r="A302" s="1" t="s">
        <v>224</v>
      </c>
      <c r="B302" s="1" t="s">
        <v>774</v>
      </c>
      <c r="C302" s="1" t="s">
        <v>43</v>
      </c>
      <c r="D302" s="1" t="s">
        <v>801</v>
      </c>
    </row>
    <row r="303" spans="1:4" x14ac:dyDescent="0.3">
      <c r="A303" s="1" t="s">
        <v>224</v>
      </c>
      <c r="B303" s="1" t="s">
        <v>774</v>
      </c>
      <c r="C303" s="1" t="s">
        <v>43</v>
      </c>
      <c r="D303" s="1" t="s">
        <v>802</v>
      </c>
    </row>
    <row r="304" spans="1:4" x14ac:dyDescent="0.3">
      <c r="A304" s="1" t="s">
        <v>224</v>
      </c>
      <c r="B304" s="1" t="s">
        <v>774</v>
      </c>
      <c r="C304" s="1" t="s">
        <v>43</v>
      </c>
      <c r="D304" s="1" t="s">
        <v>803</v>
      </c>
    </row>
    <row r="305" spans="1:4" x14ac:dyDescent="0.3">
      <c r="A305" s="1" t="s">
        <v>224</v>
      </c>
      <c r="B305" s="1" t="s">
        <v>774</v>
      </c>
      <c r="C305" s="1" t="s">
        <v>43</v>
      </c>
      <c r="D305" s="1" t="s">
        <v>804</v>
      </c>
    </row>
    <row r="306" spans="1:4" x14ac:dyDescent="0.3">
      <c r="A306" s="1" t="s">
        <v>224</v>
      </c>
      <c r="B306" s="1" t="s">
        <v>774</v>
      </c>
      <c r="C306" s="1" t="s">
        <v>43</v>
      </c>
      <c r="D306" s="1" t="s">
        <v>805</v>
      </c>
    </row>
    <row r="307" spans="1:4" x14ac:dyDescent="0.3">
      <c r="A307" s="1" t="s">
        <v>224</v>
      </c>
      <c r="B307" s="1" t="s">
        <v>774</v>
      </c>
      <c r="C307" s="1" t="s">
        <v>43</v>
      </c>
      <c r="D307" s="1" t="s">
        <v>806</v>
      </c>
    </row>
    <row r="308" spans="1:4" x14ac:dyDescent="0.3">
      <c r="A308" s="1" t="s">
        <v>224</v>
      </c>
      <c r="B308" s="1" t="s">
        <v>774</v>
      </c>
      <c r="C308" s="1" t="s">
        <v>43</v>
      </c>
      <c r="D308" s="1" t="s">
        <v>807</v>
      </c>
    </row>
    <row r="309" spans="1:4" x14ac:dyDescent="0.3">
      <c r="A309" s="1" t="s">
        <v>224</v>
      </c>
      <c r="B309" s="1" t="s">
        <v>774</v>
      </c>
      <c r="C309" s="1" t="s">
        <v>43</v>
      </c>
      <c r="D309" s="1" t="s">
        <v>808</v>
      </c>
    </row>
    <row r="310" spans="1:4" x14ac:dyDescent="0.3">
      <c r="A310" s="1" t="s">
        <v>224</v>
      </c>
      <c r="B310" s="1" t="s">
        <v>774</v>
      </c>
      <c r="C310" s="1" t="s">
        <v>43</v>
      </c>
      <c r="D310" s="1" t="s">
        <v>707</v>
      </c>
    </row>
    <row r="311" spans="1:4" x14ac:dyDescent="0.3">
      <c r="A311" s="1" t="s">
        <v>224</v>
      </c>
      <c r="B311" s="1" t="s">
        <v>774</v>
      </c>
      <c r="C311" s="1" t="s">
        <v>43</v>
      </c>
      <c r="D311" s="1" t="s">
        <v>809</v>
      </c>
    </row>
    <row r="312" spans="1:4" x14ac:dyDescent="0.3">
      <c r="A312" s="1" t="s">
        <v>224</v>
      </c>
      <c r="B312" s="1" t="s">
        <v>774</v>
      </c>
      <c r="C312" s="1" t="s">
        <v>43</v>
      </c>
      <c r="D312" s="1" t="s">
        <v>810</v>
      </c>
    </row>
    <row r="313" spans="1:4" x14ac:dyDescent="0.3">
      <c r="A313" s="1" t="s">
        <v>224</v>
      </c>
      <c r="B313" s="1" t="s">
        <v>774</v>
      </c>
      <c r="C313" s="1" t="s">
        <v>43</v>
      </c>
      <c r="D313" s="1" t="s">
        <v>811</v>
      </c>
    </row>
    <row r="314" spans="1:4" x14ac:dyDescent="0.3">
      <c r="A314" s="1" t="s">
        <v>224</v>
      </c>
      <c r="B314" s="1" t="s">
        <v>774</v>
      </c>
      <c r="C314" s="1" t="s">
        <v>43</v>
      </c>
      <c r="D314" s="1" t="s">
        <v>812</v>
      </c>
    </row>
    <row r="315" spans="1:4" x14ac:dyDescent="0.3">
      <c r="A315" s="1" t="s">
        <v>224</v>
      </c>
      <c r="B315" s="1" t="s">
        <v>774</v>
      </c>
      <c r="C315" s="1" t="s">
        <v>43</v>
      </c>
      <c r="D315" s="1" t="s">
        <v>813</v>
      </c>
    </row>
    <row r="316" spans="1:4" x14ac:dyDescent="0.3">
      <c r="A316" s="1" t="s">
        <v>224</v>
      </c>
      <c r="B316" s="1" t="s">
        <v>774</v>
      </c>
      <c r="C316" s="1" t="s">
        <v>43</v>
      </c>
      <c r="D316" s="1" t="s">
        <v>814</v>
      </c>
    </row>
    <row r="317" spans="1:4" x14ac:dyDescent="0.3">
      <c r="A317" s="1" t="s">
        <v>224</v>
      </c>
      <c r="B317" s="1" t="s">
        <v>774</v>
      </c>
      <c r="C317" s="1" t="s">
        <v>43</v>
      </c>
      <c r="D317" s="1" t="s">
        <v>815</v>
      </c>
    </row>
    <row r="318" spans="1:4" x14ac:dyDescent="0.3">
      <c r="A318" s="1" t="s">
        <v>224</v>
      </c>
      <c r="B318" s="1" t="s">
        <v>774</v>
      </c>
      <c r="C318" s="1" t="s">
        <v>43</v>
      </c>
      <c r="D318" s="1" t="s">
        <v>752</v>
      </c>
    </row>
    <row r="319" spans="1:4" x14ac:dyDescent="0.3">
      <c r="A319" s="1" t="s">
        <v>224</v>
      </c>
      <c r="B319" s="1" t="s">
        <v>774</v>
      </c>
      <c r="C319" s="1" t="s">
        <v>43</v>
      </c>
      <c r="D319" s="1" t="s">
        <v>816</v>
      </c>
    </row>
    <row r="320" spans="1:4" x14ac:dyDescent="0.3">
      <c r="A320" s="1" t="s">
        <v>224</v>
      </c>
      <c r="B320" s="1" t="s">
        <v>774</v>
      </c>
      <c r="C320" s="1" t="s">
        <v>43</v>
      </c>
      <c r="D320" s="1" t="s">
        <v>817</v>
      </c>
    </row>
    <row r="321" spans="1:4" x14ac:dyDescent="0.3">
      <c r="A321" s="1" t="s">
        <v>224</v>
      </c>
      <c r="B321" s="1" t="s">
        <v>774</v>
      </c>
      <c r="C321" s="1" t="s">
        <v>43</v>
      </c>
      <c r="D321" s="1" t="s">
        <v>818</v>
      </c>
    </row>
    <row r="322" spans="1:4" x14ac:dyDescent="0.3">
      <c r="A322" s="1" t="s">
        <v>224</v>
      </c>
      <c r="B322" s="1" t="s">
        <v>774</v>
      </c>
      <c r="C322" s="1" t="s">
        <v>43</v>
      </c>
      <c r="D322" s="1" t="s">
        <v>819</v>
      </c>
    </row>
    <row r="323" spans="1:4" x14ac:dyDescent="0.3">
      <c r="A323" s="1" t="s">
        <v>224</v>
      </c>
      <c r="B323" s="1" t="s">
        <v>774</v>
      </c>
      <c r="C323" s="1" t="s">
        <v>43</v>
      </c>
      <c r="D323" s="1" t="s">
        <v>820</v>
      </c>
    </row>
    <row r="324" spans="1:4" x14ac:dyDescent="0.3">
      <c r="A324" s="1" t="s">
        <v>224</v>
      </c>
      <c r="B324" s="1" t="s">
        <v>774</v>
      </c>
      <c r="C324" s="1" t="s">
        <v>43</v>
      </c>
      <c r="D324" s="1" t="s">
        <v>821</v>
      </c>
    </row>
    <row r="325" spans="1:4" x14ac:dyDescent="0.3">
      <c r="A325" s="1" t="s">
        <v>224</v>
      </c>
      <c r="B325" s="1" t="s">
        <v>774</v>
      </c>
      <c r="C325" s="1" t="s">
        <v>43</v>
      </c>
      <c r="D325" s="1" t="s">
        <v>732</v>
      </c>
    </row>
    <row r="326" spans="1:4" x14ac:dyDescent="0.3">
      <c r="A326" s="1" t="s">
        <v>224</v>
      </c>
      <c r="B326" s="1" t="s">
        <v>774</v>
      </c>
      <c r="C326" s="1" t="s">
        <v>43</v>
      </c>
      <c r="D326" s="1" t="s">
        <v>822</v>
      </c>
    </row>
    <row r="327" spans="1:4" x14ac:dyDescent="0.3">
      <c r="A327" s="1" t="s">
        <v>224</v>
      </c>
      <c r="B327" s="1" t="s">
        <v>774</v>
      </c>
      <c r="C327" s="1" t="s">
        <v>43</v>
      </c>
      <c r="D327" s="1" t="s">
        <v>747</v>
      </c>
    </row>
    <row r="328" spans="1:4" x14ac:dyDescent="0.3">
      <c r="A328" s="1" t="s">
        <v>224</v>
      </c>
      <c r="B328" s="1" t="s">
        <v>774</v>
      </c>
      <c r="C328" s="1" t="s">
        <v>43</v>
      </c>
      <c r="D328" s="1" t="s">
        <v>823</v>
      </c>
    </row>
    <row r="329" spans="1:4" x14ac:dyDescent="0.3">
      <c r="A329" s="1" t="s">
        <v>224</v>
      </c>
      <c r="B329" s="1" t="s">
        <v>774</v>
      </c>
      <c r="C329" s="1" t="s">
        <v>43</v>
      </c>
      <c r="D329" s="1" t="s">
        <v>824</v>
      </c>
    </row>
    <row r="330" spans="1:4" x14ac:dyDescent="0.3">
      <c r="A330" s="1" t="s">
        <v>224</v>
      </c>
      <c r="B330" s="1" t="s">
        <v>774</v>
      </c>
      <c r="C330" s="1" t="s">
        <v>43</v>
      </c>
      <c r="D330" s="1" t="s">
        <v>825</v>
      </c>
    </row>
    <row r="331" spans="1:4" x14ac:dyDescent="0.3">
      <c r="A331" s="1" t="s">
        <v>224</v>
      </c>
      <c r="B331" s="1" t="s">
        <v>774</v>
      </c>
      <c r="C331" s="1" t="s">
        <v>43</v>
      </c>
      <c r="D331" s="1" t="s">
        <v>826</v>
      </c>
    </row>
    <row r="332" spans="1:4" x14ac:dyDescent="0.3">
      <c r="A332" s="1" t="s">
        <v>224</v>
      </c>
      <c r="B332" s="1" t="s">
        <v>774</v>
      </c>
      <c r="C332" s="1" t="s">
        <v>43</v>
      </c>
      <c r="D332" s="1" t="s">
        <v>827</v>
      </c>
    </row>
    <row r="333" spans="1:4" x14ac:dyDescent="0.3">
      <c r="A333" s="1" t="s">
        <v>224</v>
      </c>
      <c r="B333" s="1" t="s">
        <v>774</v>
      </c>
      <c r="C333" s="1" t="s">
        <v>43</v>
      </c>
      <c r="D333" s="1" t="s">
        <v>828</v>
      </c>
    </row>
    <row r="334" spans="1:4" x14ac:dyDescent="0.3">
      <c r="A334" s="1" t="s">
        <v>224</v>
      </c>
      <c r="B334" s="1" t="s">
        <v>774</v>
      </c>
      <c r="C334" s="1" t="s">
        <v>43</v>
      </c>
      <c r="D334" s="1" t="s">
        <v>829</v>
      </c>
    </row>
    <row r="335" spans="1:4" x14ac:dyDescent="0.3">
      <c r="A335" s="1" t="s">
        <v>224</v>
      </c>
      <c r="B335" s="1" t="s">
        <v>774</v>
      </c>
      <c r="C335" s="1" t="s">
        <v>43</v>
      </c>
      <c r="D335" s="1" t="s">
        <v>830</v>
      </c>
    </row>
    <row r="336" spans="1:4" x14ac:dyDescent="0.3">
      <c r="A336" s="1" t="s">
        <v>224</v>
      </c>
      <c r="B336" s="1" t="s">
        <v>774</v>
      </c>
      <c r="C336" s="1" t="s">
        <v>43</v>
      </c>
      <c r="D336" s="1" t="s">
        <v>769</v>
      </c>
    </row>
    <row r="337" spans="1:4" x14ac:dyDescent="0.3">
      <c r="A337" s="1" t="s">
        <v>224</v>
      </c>
      <c r="B337" s="1" t="s">
        <v>774</v>
      </c>
      <c r="C337" s="1" t="s">
        <v>43</v>
      </c>
      <c r="D337" s="1" t="s">
        <v>831</v>
      </c>
    </row>
    <row r="338" spans="1:4" x14ac:dyDescent="0.3">
      <c r="A338" s="1" t="s">
        <v>224</v>
      </c>
      <c r="B338" s="1" t="s">
        <v>774</v>
      </c>
      <c r="C338" s="1" t="s">
        <v>43</v>
      </c>
      <c r="D338" s="1" t="s">
        <v>832</v>
      </c>
    </row>
    <row r="339" spans="1:4" x14ac:dyDescent="0.3">
      <c r="A339" s="1" t="s">
        <v>224</v>
      </c>
      <c r="B339" s="1" t="s">
        <v>774</v>
      </c>
      <c r="C339" s="1" t="s">
        <v>43</v>
      </c>
      <c r="D339" s="1" t="s">
        <v>833</v>
      </c>
    </row>
    <row r="340" spans="1:4" x14ac:dyDescent="0.3">
      <c r="A340" s="1" t="s">
        <v>224</v>
      </c>
      <c r="B340" s="1" t="s">
        <v>774</v>
      </c>
      <c r="C340" s="1" t="s">
        <v>43</v>
      </c>
      <c r="D340" s="1" t="s">
        <v>834</v>
      </c>
    </row>
    <row r="341" spans="1:4" x14ac:dyDescent="0.3">
      <c r="A341" s="1" t="s">
        <v>224</v>
      </c>
      <c r="B341" s="1" t="s">
        <v>774</v>
      </c>
      <c r="C341" s="1" t="s">
        <v>43</v>
      </c>
      <c r="D341" s="1" t="s">
        <v>835</v>
      </c>
    </row>
    <row r="342" spans="1:4" x14ac:dyDescent="0.3">
      <c r="A342" s="1" t="s">
        <v>224</v>
      </c>
      <c r="B342" s="1" t="s">
        <v>774</v>
      </c>
      <c r="C342" s="1" t="s">
        <v>43</v>
      </c>
      <c r="D342" s="1" t="s">
        <v>836</v>
      </c>
    </row>
    <row r="343" spans="1:4" x14ac:dyDescent="0.3">
      <c r="A343" s="1" t="s">
        <v>224</v>
      </c>
      <c r="B343" s="1" t="s">
        <v>774</v>
      </c>
      <c r="C343" s="1" t="s">
        <v>43</v>
      </c>
      <c r="D343" s="1" t="s">
        <v>837</v>
      </c>
    </row>
    <row r="344" spans="1:4" x14ac:dyDescent="0.3">
      <c r="A344" s="1" t="s">
        <v>224</v>
      </c>
      <c r="B344" s="1" t="s">
        <v>774</v>
      </c>
      <c r="C344" s="1" t="s">
        <v>43</v>
      </c>
      <c r="D344" s="1" t="s">
        <v>838</v>
      </c>
    </row>
    <row r="345" spans="1:4" x14ac:dyDescent="0.3">
      <c r="A345" s="1" t="s">
        <v>224</v>
      </c>
      <c r="B345" s="1" t="s">
        <v>774</v>
      </c>
      <c r="C345" s="1" t="s">
        <v>43</v>
      </c>
      <c r="D345" s="1" t="s">
        <v>839</v>
      </c>
    </row>
    <row r="346" spans="1:4" x14ac:dyDescent="0.3">
      <c r="A346" s="1" t="s">
        <v>224</v>
      </c>
      <c r="B346" s="1" t="s">
        <v>774</v>
      </c>
      <c r="C346" s="1" t="s">
        <v>43</v>
      </c>
      <c r="D346" s="1" t="s">
        <v>840</v>
      </c>
    </row>
    <row r="347" spans="1:4" x14ac:dyDescent="0.3">
      <c r="A347" s="1" t="s">
        <v>224</v>
      </c>
      <c r="B347" s="1" t="s">
        <v>774</v>
      </c>
      <c r="C347" s="1" t="s">
        <v>43</v>
      </c>
      <c r="D347" s="1" t="s">
        <v>740</v>
      </c>
    </row>
    <row r="348" spans="1:4" x14ac:dyDescent="0.3">
      <c r="A348" s="1" t="s">
        <v>224</v>
      </c>
      <c r="B348" s="1" t="s">
        <v>774</v>
      </c>
      <c r="C348" s="1" t="s">
        <v>43</v>
      </c>
      <c r="D348" s="1" t="s">
        <v>841</v>
      </c>
    </row>
    <row r="349" spans="1:4" x14ac:dyDescent="0.3">
      <c r="A349" s="1" t="s">
        <v>224</v>
      </c>
      <c r="B349" s="1" t="s">
        <v>774</v>
      </c>
      <c r="C349" s="1" t="s">
        <v>43</v>
      </c>
      <c r="D349" s="1" t="s">
        <v>842</v>
      </c>
    </row>
    <row r="350" spans="1:4" x14ac:dyDescent="0.3">
      <c r="A350" s="1" t="s">
        <v>224</v>
      </c>
      <c r="B350" s="1" t="s">
        <v>774</v>
      </c>
      <c r="C350" s="1" t="s">
        <v>43</v>
      </c>
      <c r="D350" s="1" t="s">
        <v>843</v>
      </c>
    </row>
    <row r="351" spans="1:4" x14ac:dyDescent="0.3">
      <c r="A351" s="1" t="s">
        <v>224</v>
      </c>
      <c r="B351" s="1" t="s">
        <v>774</v>
      </c>
      <c r="C351" s="1" t="s">
        <v>43</v>
      </c>
      <c r="D351" s="1" t="s">
        <v>844</v>
      </c>
    </row>
    <row r="352" spans="1:4" x14ac:dyDescent="0.3">
      <c r="A352" s="1" t="s">
        <v>224</v>
      </c>
      <c r="B352" s="1" t="s">
        <v>774</v>
      </c>
      <c r="C352" s="1" t="s">
        <v>43</v>
      </c>
      <c r="D352" s="1" t="s">
        <v>845</v>
      </c>
    </row>
    <row r="353" spans="1:4" x14ac:dyDescent="0.3">
      <c r="A353" s="1" t="s">
        <v>224</v>
      </c>
      <c r="B353" s="1" t="s">
        <v>774</v>
      </c>
      <c r="C353" s="1" t="s">
        <v>43</v>
      </c>
      <c r="D353" s="1" t="s">
        <v>846</v>
      </c>
    </row>
    <row r="354" spans="1:4" x14ac:dyDescent="0.3">
      <c r="A354" s="1" t="s">
        <v>224</v>
      </c>
      <c r="B354" s="1" t="s">
        <v>774</v>
      </c>
      <c r="C354" s="1" t="s">
        <v>43</v>
      </c>
      <c r="D354" s="1" t="s">
        <v>710</v>
      </c>
    </row>
    <row r="355" spans="1:4" x14ac:dyDescent="0.3">
      <c r="A355" s="1" t="s">
        <v>224</v>
      </c>
      <c r="B355" s="1" t="s">
        <v>774</v>
      </c>
      <c r="C355" s="1" t="s">
        <v>43</v>
      </c>
      <c r="D355" s="1" t="s">
        <v>847</v>
      </c>
    </row>
    <row r="356" spans="1:4" x14ac:dyDescent="0.3">
      <c r="A356" s="1" t="s">
        <v>224</v>
      </c>
      <c r="B356" s="1" t="s">
        <v>774</v>
      </c>
      <c r="C356" s="1" t="s">
        <v>43</v>
      </c>
      <c r="D356" s="1" t="s">
        <v>848</v>
      </c>
    </row>
    <row r="357" spans="1:4" x14ac:dyDescent="0.3">
      <c r="A357" s="1" t="s">
        <v>224</v>
      </c>
      <c r="B357" s="1" t="s">
        <v>774</v>
      </c>
      <c r="C357" s="1" t="s">
        <v>43</v>
      </c>
      <c r="D357" s="1" t="s">
        <v>849</v>
      </c>
    </row>
    <row r="358" spans="1:4" x14ac:dyDescent="0.3">
      <c r="A358" s="1" t="s">
        <v>224</v>
      </c>
      <c r="B358" s="1" t="s">
        <v>774</v>
      </c>
      <c r="C358" s="1" t="s">
        <v>43</v>
      </c>
      <c r="D358" s="1" t="s">
        <v>850</v>
      </c>
    </row>
    <row r="359" spans="1:4" x14ac:dyDescent="0.3">
      <c r="A359" s="1" t="s">
        <v>224</v>
      </c>
      <c r="B359" s="1" t="s">
        <v>774</v>
      </c>
      <c r="C359" s="1" t="s">
        <v>43</v>
      </c>
      <c r="D359" s="1" t="s">
        <v>851</v>
      </c>
    </row>
    <row r="360" spans="1:4" x14ac:dyDescent="0.3">
      <c r="A360" s="1" t="s">
        <v>224</v>
      </c>
      <c r="B360" s="1" t="s">
        <v>774</v>
      </c>
      <c r="C360" s="1" t="s">
        <v>43</v>
      </c>
      <c r="D360" s="1" t="s">
        <v>723</v>
      </c>
    </row>
    <row r="361" spans="1:4" x14ac:dyDescent="0.3">
      <c r="A361" s="1" t="s">
        <v>224</v>
      </c>
      <c r="B361" s="1" t="s">
        <v>774</v>
      </c>
      <c r="C361" s="1" t="s">
        <v>43</v>
      </c>
      <c r="D361" s="1" t="s">
        <v>852</v>
      </c>
    </row>
    <row r="362" spans="1:4" x14ac:dyDescent="0.3">
      <c r="A362" s="1" t="s">
        <v>224</v>
      </c>
      <c r="B362" s="1" t="s">
        <v>774</v>
      </c>
      <c r="C362" s="1" t="s">
        <v>43</v>
      </c>
      <c r="D362" s="1" t="s">
        <v>853</v>
      </c>
    </row>
    <row r="363" spans="1:4" x14ac:dyDescent="0.3">
      <c r="A363" s="1" t="s">
        <v>224</v>
      </c>
      <c r="B363" s="1" t="s">
        <v>774</v>
      </c>
      <c r="C363" s="1" t="s">
        <v>43</v>
      </c>
      <c r="D363" s="1" t="s">
        <v>854</v>
      </c>
    </row>
    <row r="364" spans="1:4" x14ac:dyDescent="0.3">
      <c r="A364" s="1" t="s">
        <v>224</v>
      </c>
      <c r="B364" s="1" t="s">
        <v>774</v>
      </c>
      <c r="C364" s="1" t="s">
        <v>43</v>
      </c>
      <c r="D364" s="1" t="s">
        <v>855</v>
      </c>
    </row>
    <row r="365" spans="1:4" x14ac:dyDescent="0.3">
      <c r="A365" s="1" t="s">
        <v>224</v>
      </c>
      <c r="B365" s="1" t="s">
        <v>774</v>
      </c>
      <c r="C365" s="1" t="s">
        <v>43</v>
      </c>
      <c r="D365" s="1" t="s">
        <v>856</v>
      </c>
    </row>
    <row r="366" spans="1:4" x14ac:dyDescent="0.3">
      <c r="A366" s="1" t="s">
        <v>224</v>
      </c>
      <c r="B366" s="1" t="s">
        <v>774</v>
      </c>
      <c r="C366" s="1" t="s">
        <v>43</v>
      </c>
      <c r="D366" s="1" t="s">
        <v>857</v>
      </c>
    </row>
    <row r="367" spans="1:4" x14ac:dyDescent="0.3">
      <c r="A367" s="1" t="s">
        <v>224</v>
      </c>
      <c r="B367" s="1" t="s">
        <v>774</v>
      </c>
      <c r="C367" s="1" t="s">
        <v>43</v>
      </c>
      <c r="D367" s="1" t="s">
        <v>858</v>
      </c>
    </row>
    <row r="368" spans="1:4" x14ac:dyDescent="0.3">
      <c r="A368" s="1" t="s">
        <v>224</v>
      </c>
      <c r="B368" s="1" t="s">
        <v>774</v>
      </c>
      <c r="C368" s="1" t="s">
        <v>43</v>
      </c>
      <c r="D368" s="1" t="s">
        <v>859</v>
      </c>
    </row>
    <row r="369" spans="1:4" x14ac:dyDescent="0.3">
      <c r="A369" s="1" t="s">
        <v>224</v>
      </c>
      <c r="B369" s="1" t="s">
        <v>774</v>
      </c>
      <c r="C369" s="1" t="s">
        <v>43</v>
      </c>
      <c r="D369" s="1" t="s">
        <v>860</v>
      </c>
    </row>
    <row r="370" spans="1:4" x14ac:dyDescent="0.3">
      <c r="A370" s="1" t="s">
        <v>224</v>
      </c>
      <c r="B370" s="1" t="s">
        <v>774</v>
      </c>
      <c r="C370" s="1" t="s">
        <v>43</v>
      </c>
      <c r="D370" s="1" t="s">
        <v>861</v>
      </c>
    </row>
    <row r="371" spans="1:4" x14ac:dyDescent="0.3">
      <c r="A371" s="1" t="s">
        <v>224</v>
      </c>
      <c r="B371" s="1" t="s">
        <v>774</v>
      </c>
      <c r="C371" s="1" t="s">
        <v>43</v>
      </c>
      <c r="D371" s="1" t="s">
        <v>862</v>
      </c>
    </row>
    <row r="372" spans="1:4" x14ac:dyDescent="0.3">
      <c r="A372" s="1" t="s">
        <v>224</v>
      </c>
      <c r="B372" s="1" t="s">
        <v>774</v>
      </c>
      <c r="C372" s="1" t="s">
        <v>43</v>
      </c>
      <c r="D372" s="1" t="s">
        <v>863</v>
      </c>
    </row>
    <row r="373" spans="1:4" x14ac:dyDescent="0.3">
      <c r="A373" s="1" t="s">
        <v>224</v>
      </c>
      <c r="B373" s="1" t="s">
        <v>774</v>
      </c>
      <c r="C373" s="1" t="s">
        <v>43</v>
      </c>
      <c r="D373" s="1" t="s">
        <v>864</v>
      </c>
    </row>
    <row r="374" spans="1:4" x14ac:dyDescent="0.3">
      <c r="A374" s="1" t="s">
        <v>224</v>
      </c>
      <c r="B374" s="1" t="s">
        <v>774</v>
      </c>
      <c r="C374" s="1" t="s">
        <v>43</v>
      </c>
      <c r="D374" s="1" t="s">
        <v>865</v>
      </c>
    </row>
    <row r="375" spans="1:4" x14ac:dyDescent="0.3">
      <c r="A375" s="1" t="s">
        <v>224</v>
      </c>
      <c r="B375" s="1" t="s">
        <v>774</v>
      </c>
      <c r="C375" s="1" t="s">
        <v>43</v>
      </c>
      <c r="D375" s="1" t="s">
        <v>866</v>
      </c>
    </row>
    <row r="376" spans="1:4" x14ac:dyDescent="0.3">
      <c r="A376" s="1" t="s">
        <v>224</v>
      </c>
      <c r="B376" s="1" t="s">
        <v>774</v>
      </c>
      <c r="C376" s="1" t="s">
        <v>43</v>
      </c>
      <c r="D376" s="1" t="s">
        <v>867</v>
      </c>
    </row>
    <row r="377" spans="1:4" x14ac:dyDescent="0.3">
      <c r="A377" s="1" t="s">
        <v>224</v>
      </c>
      <c r="B377" s="1" t="s">
        <v>774</v>
      </c>
      <c r="C377" s="1" t="s">
        <v>43</v>
      </c>
      <c r="D377" s="1" t="s">
        <v>868</v>
      </c>
    </row>
    <row r="378" spans="1:4" x14ac:dyDescent="0.3">
      <c r="A378" s="1" t="s">
        <v>224</v>
      </c>
      <c r="B378" s="1" t="s">
        <v>774</v>
      </c>
      <c r="C378" s="1" t="s">
        <v>43</v>
      </c>
      <c r="D378" s="1" t="s">
        <v>869</v>
      </c>
    </row>
    <row r="379" spans="1:4" x14ac:dyDescent="0.3">
      <c r="A379" s="1" t="s">
        <v>224</v>
      </c>
      <c r="B379" s="1" t="s">
        <v>774</v>
      </c>
      <c r="C379" s="1" t="s">
        <v>43</v>
      </c>
      <c r="D379" s="1" t="s">
        <v>870</v>
      </c>
    </row>
    <row r="380" spans="1:4" x14ac:dyDescent="0.3">
      <c r="A380" s="1" t="s">
        <v>224</v>
      </c>
      <c r="B380" s="1" t="s">
        <v>774</v>
      </c>
      <c r="C380" s="1" t="s">
        <v>43</v>
      </c>
      <c r="D380" s="1" t="s">
        <v>871</v>
      </c>
    </row>
    <row r="381" spans="1:4" x14ac:dyDescent="0.3">
      <c r="A381" s="1" t="s">
        <v>224</v>
      </c>
      <c r="B381" s="1" t="s">
        <v>774</v>
      </c>
      <c r="C381" s="1" t="s">
        <v>43</v>
      </c>
      <c r="D381" s="1" t="s">
        <v>872</v>
      </c>
    </row>
    <row r="382" spans="1:4" x14ac:dyDescent="0.3">
      <c r="A382" s="1" t="s">
        <v>224</v>
      </c>
      <c r="B382" s="1" t="s">
        <v>774</v>
      </c>
      <c r="C382" s="1" t="s">
        <v>43</v>
      </c>
      <c r="D382" s="1" t="s">
        <v>873</v>
      </c>
    </row>
    <row r="383" spans="1:4" x14ac:dyDescent="0.3">
      <c r="A383" s="1" t="s">
        <v>224</v>
      </c>
      <c r="B383" s="1" t="s">
        <v>774</v>
      </c>
      <c r="C383" s="1" t="s">
        <v>43</v>
      </c>
      <c r="D383" s="1" t="s">
        <v>874</v>
      </c>
    </row>
    <row r="384" spans="1:4" x14ac:dyDescent="0.3">
      <c r="A384" s="1" t="s">
        <v>224</v>
      </c>
      <c r="B384" s="1" t="s">
        <v>774</v>
      </c>
      <c r="C384" s="1" t="s">
        <v>43</v>
      </c>
      <c r="D384" s="1" t="s">
        <v>875</v>
      </c>
    </row>
    <row r="385" spans="1:4" x14ac:dyDescent="0.3">
      <c r="A385" s="1" t="s">
        <v>224</v>
      </c>
      <c r="B385" s="1" t="s">
        <v>774</v>
      </c>
      <c r="C385" s="1" t="s">
        <v>43</v>
      </c>
      <c r="D385" s="1" t="s">
        <v>876</v>
      </c>
    </row>
    <row r="386" spans="1:4" x14ac:dyDescent="0.3">
      <c r="A386" s="1" t="s">
        <v>224</v>
      </c>
      <c r="B386" s="1" t="s">
        <v>774</v>
      </c>
      <c r="C386" s="1" t="s">
        <v>43</v>
      </c>
      <c r="D386" s="1" t="s">
        <v>877</v>
      </c>
    </row>
    <row r="387" spans="1:4" x14ac:dyDescent="0.3">
      <c r="A387" s="1" t="s">
        <v>224</v>
      </c>
      <c r="B387" s="1" t="s">
        <v>774</v>
      </c>
      <c r="C387" s="1" t="s">
        <v>43</v>
      </c>
      <c r="D387" s="1" t="s">
        <v>878</v>
      </c>
    </row>
    <row r="388" spans="1:4" x14ac:dyDescent="0.3">
      <c r="A388" s="1" t="s">
        <v>224</v>
      </c>
      <c r="B388" s="1" t="s">
        <v>774</v>
      </c>
      <c r="C388" s="1" t="s">
        <v>43</v>
      </c>
      <c r="D388" s="1" t="s">
        <v>879</v>
      </c>
    </row>
    <row r="389" spans="1:4" x14ac:dyDescent="0.3">
      <c r="A389" s="1" t="s">
        <v>224</v>
      </c>
      <c r="B389" s="1" t="s">
        <v>774</v>
      </c>
      <c r="C389" s="1" t="s">
        <v>43</v>
      </c>
      <c r="D389" s="1" t="s">
        <v>880</v>
      </c>
    </row>
    <row r="390" spans="1:4" x14ac:dyDescent="0.3">
      <c r="A390" s="1" t="s">
        <v>224</v>
      </c>
      <c r="B390" s="1" t="s">
        <v>774</v>
      </c>
      <c r="C390" s="1" t="s">
        <v>43</v>
      </c>
      <c r="D390" s="1" t="s">
        <v>717</v>
      </c>
    </row>
    <row r="391" spans="1:4" x14ac:dyDescent="0.3">
      <c r="A391" s="1" t="s">
        <v>224</v>
      </c>
      <c r="B391" s="1" t="s">
        <v>774</v>
      </c>
      <c r="C391" s="1" t="s">
        <v>43</v>
      </c>
      <c r="D391" s="1" t="s">
        <v>881</v>
      </c>
    </row>
    <row r="392" spans="1:4" x14ac:dyDescent="0.3">
      <c r="A392" s="1" t="s">
        <v>224</v>
      </c>
      <c r="B392" s="1" t="s">
        <v>774</v>
      </c>
      <c r="C392" s="1" t="s">
        <v>43</v>
      </c>
      <c r="D392" s="1" t="s">
        <v>882</v>
      </c>
    </row>
    <row r="393" spans="1:4" x14ac:dyDescent="0.3">
      <c r="A393" s="1" t="s">
        <v>224</v>
      </c>
      <c r="B393" s="1" t="s">
        <v>774</v>
      </c>
      <c r="C393" s="1" t="s">
        <v>43</v>
      </c>
      <c r="D393" s="1" t="s">
        <v>883</v>
      </c>
    </row>
    <row r="394" spans="1:4" x14ac:dyDescent="0.3">
      <c r="A394" s="1" t="s">
        <v>224</v>
      </c>
      <c r="B394" s="1" t="s">
        <v>774</v>
      </c>
      <c r="C394" s="1" t="s">
        <v>43</v>
      </c>
      <c r="D394" s="1" t="s">
        <v>884</v>
      </c>
    </row>
    <row r="395" spans="1:4" x14ac:dyDescent="0.3">
      <c r="A395" s="1" t="s">
        <v>224</v>
      </c>
      <c r="B395" s="1" t="s">
        <v>774</v>
      </c>
      <c r="C395" s="1" t="s">
        <v>43</v>
      </c>
      <c r="D395" s="1" t="s">
        <v>885</v>
      </c>
    </row>
    <row r="396" spans="1:4" x14ac:dyDescent="0.3">
      <c r="A396" s="1" t="s">
        <v>224</v>
      </c>
      <c r="B396" s="1" t="s">
        <v>774</v>
      </c>
      <c r="C396" s="1" t="s">
        <v>43</v>
      </c>
      <c r="D396" s="1" t="s">
        <v>715</v>
      </c>
    </row>
    <row r="397" spans="1:4" x14ac:dyDescent="0.3">
      <c r="A397" s="1" t="s">
        <v>224</v>
      </c>
      <c r="B397" s="1" t="s">
        <v>774</v>
      </c>
      <c r="C397" s="1" t="s">
        <v>43</v>
      </c>
      <c r="D397" s="1" t="s">
        <v>756</v>
      </c>
    </row>
    <row r="398" spans="1:4" x14ac:dyDescent="0.3">
      <c r="A398" s="1" t="s">
        <v>224</v>
      </c>
      <c r="B398" s="1" t="s">
        <v>774</v>
      </c>
      <c r="C398" s="1" t="s">
        <v>43</v>
      </c>
      <c r="D398" s="1" t="s">
        <v>886</v>
      </c>
    </row>
    <row r="399" spans="1:4" x14ac:dyDescent="0.3">
      <c r="A399" s="1" t="s">
        <v>224</v>
      </c>
      <c r="B399" s="1" t="s">
        <v>774</v>
      </c>
      <c r="C399" s="1" t="s">
        <v>43</v>
      </c>
      <c r="D399" s="1" t="s">
        <v>887</v>
      </c>
    </row>
    <row r="400" spans="1:4" x14ac:dyDescent="0.3">
      <c r="A400" s="1" t="s">
        <v>224</v>
      </c>
      <c r="B400" s="1" t="s">
        <v>774</v>
      </c>
      <c r="C400" s="1" t="s">
        <v>43</v>
      </c>
      <c r="D400" s="1" t="s">
        <v>888</v>
      </c>
    </row>
    <row r="401" spans="1:4" x14ac:dyDescent="0.3">
      <c r="A401" s="1" t="s">
        <v>224</v>
      </c>
      <c r="B401" s="1" t="s">
        <v>774</v>
      </c>
      <c r="C401" s="1" t="s">
        <v>43</v>
      </c>
      <c r="D401" s="1" t="s">
        <v>889</v>
      </c>
    </row>
    <row r="402" spans="1:4" x14ac:dyDescent="0.3">
      <c r="A402" s="1" t="s">
        <v>224</v>
      </c>
      <c r="B402" s="1" t="s">
        <v>774</v>
      </c>
      <c r="C402" s="1" t="s">
        <v>43</v>
      </c>
      <c r="D402" s="1" t="s">
        <v>890</v>
      </c>
    </row>
    <row r="403" spans="1:4" x14ac:dyDescent="0.3">
      <c r="A403" s="1" t="s">
        <v>224</v>
      </c>
      <c r="B403" s="1" t="s">
        <v>774</v>
      </c>
      <c r="C403" s="1" t="s">
        <v>43</v>
      </c>
      <c r="D403" s="1" t="s">
        <v>891</v>
      </c>
    </row>
    <row r="404" spans="1:4" x14ac:dyDescent="0.3">
      <c r="A404" s="1" t="s">
        <v>224</v>
      </c>
      <c r="B404" s="1" t="s">
        <v>774</v>
      </c>
      <c r="C404" s="1" t="s">
        <v>43</v>
      </c>
      <c r="D404" s="1" t="s">
        <v>892</v>
      </c>
    </row>
    <row r="405" spans="1:4" x14ac:dyDescent="0.3">
      <c r="A405" s="1" t="s">
        <v>224</v>
      </c>
      <c r="B405" s="1" t="s">
        <v>774</v>
      </c>
      <c r="C405" s="1" t="s">
        <v>43</v>
      </c>
      <c r="D405" s="1" t="s">
        <v>893</v>
      </c>
    </row>
    <row r="406" spans="1:4" x14ac:dyDescent="0.3">
      <c r="A406" s="1" t="s">
        <v>224</v>
      </c>
      <c r="B406" s="1" t="s">
        <v>774</v>
      </c>
      <c r="C406" s="1" t="s">
        <v>43</v>
      </c>
      <c r="D406" s="1" t="s">
        <v>894</v>
      </c>
    </row>
    <row r="407" spans="1:4" x14ac:dyDescent="0.3">
      <c r="A407" s="1" t="s">
        <v>224</v>
      </c>
      <c r="B407" s="1" t="s">
        <v>774</v>
      </c>
      <c r="C407" s="1" t="s">
        <v>43</v>
      </c>
      <c r="D407" s="1" t="s">
        <v>895</v>
      </c>
    </row>
    <row r="408" spans="1:4" x14ac:dyDescent="0.3">
      <c r="A408" s="1" t="s">
        <v>224</v>
      </c>
      <c r="B408" s="1" t="s">
        <v>774</v>
      </c>
      <c r="C408" s="1" t="s">
        <v>43</v>
      </c>
      <c r="D408" s="1" t="s">
        <v>896</v>
      </c>
    </row>
    <row r="409" spans="1:4" x14ac:dyDescent="0.3">
      <c r="A409" s="1" t="s">
        <v>224</v>
      </c>
      <c r="B409" s="1" t="s">
        <v>774</v>
      </c>
      <c r="C409" s="1" t="s">
        <v>43</v>
      </c>
      <c r="D409" s="1" t="s">
        <v>897</v>
      </c>
    </row>
    <row r="410" spans="1:4" x14ac:dyDescent="0.3">
      <c r="A410" s="1" t="s">
        <v>224</v>
      </c>
      <c r="B410" s="1" t="s">
        <v>774</v>
      </c>
      <c r="C410" s="1" t="s">
        <v>43</v>
      </c>
      <c r="D410" s="1" t="s">
        <v>898</v>
      </c>
    </row>
    <row r="411" spans="1:4" x14ac:dyDescent="0.3">
      <c r="A411" s="1" t="s">
        <v>224</v>
      </c>
      <c r="B411" s="1" t="s">
        <v>774</v>
      </c>
      <c r="C411" s="1" t="s">
        <v>43</v>
      </c>
      <c r="D411" s="1" t="s">
        <v>899</v>
      </c>
    </row>
    <row r="412" spans="1:4" x14ac:dyDescent="0.3">
      <c r="A412" s="1" t="s">
        <v>224</v>
      </c>
      <c r="B412" s="1" t="s">
        <v>774</v>
      </c>
      <c r="C412" s="1" t="s">
        <v>43</v>
      </c>
      <c r="D412" s="1" t="s">
        <v>900</v>
      </c>
    </row>
    <row r="414" spans="1:4" x14ac:dyDescent="0.3">
      <c r="A414" s="1" t="s">
        <v>966</v>
      </c>
      <c r="B414" s="1" t="s">
        <v>967</v>
      </c>
      <c r="C414" s="1" t="s">
        <v>968</v>
      </c>
    </row>
    <row r="415" spans="1:4" x14ac:dyDescent="0.3">
      <c r="A415" s="1" t="s">
        <v>966</v>
      </c>
      <c r="B415" s="1" t="s">
        <v>969</v>
      </c>
      <c r="C415" s="1" t="s">
        <v>970</v>
      </c>
    </row>
    <row r="416" spans="1:4" x14ac:dyDescent="0.3">
      <c r="A416" s="1" t="s">
        <v>966</v>
      </c>
      <c r="B416" s="1" t="s">
        <v>971</v>
      </c>
      <c r="C416" s="1" t="s">
        <v>972</v>
      </c>
    </row>
    <row r="417" spans="1:3" x14ac:dyDescent="0.3">
      <c r="A417" s="1" t="s">
        <v>966</v>
      </c>
      <c r="B417" s="1" t="s">
        <v>973</v>
      </c>
      <c r="C417" s="1" t="s">
        <v>974</v>
      </c>
    </row>
    <row r="418" spans="1:3" x14ac:dyDescent="0.3">
      <c r="A418" s="1" t="s">
        <v>966</v>
      </c>
      <c r="B418" s="1" t="s">
        <v>975</v>
      </c>
      <c r="C418" s="1" t="s">
        <v>976</v>
      </c>
    </row>
    <row r="421" spans="1:3" x14ac:dyDescent="0.3">
      <c r="A421" s="1" t="s">
        <v>977</v>
      </c>
      <c r="B421" s="1" t="s">
        <v>967</v>
      </c>
      <c r="C421" s="1" t="s">
        <v>978</v>
      </c>
    </row>
    <row r="422" spans="1:3" x14ac:dyDescent="0.3">
      <c r="A422" s="1" t="s">
        <v>977</v>
      </c>
      <c r="B422" s="1" t="s">
        <v>979</v>
      </c>
      <c r="C422" s="1" t="s">
        <v>980</v>
      </c>
    </row>
    <row r="423" spans="1:3" x14ac:dyDescent="0.3">
      <c r="A423" s="1" t="s">
        <v>977</v>
      </c>
      <c r="B423" s="1" t="s">
        <v>969</v>
      </c>
      <c r="C423" s="1" t="s">
        <v>981</v>
      </c>
    </row>
    <row r="424" spans="1:3" x14ac:dyDescent="0.3">
      <c r="A424" s="1" t="s">
        <v>977</v>
      </c>
      <c r="B424" s="1" t="s">
        <v>971</v>
      </c>
      <c r="C424" s="1" t="s">
        <v>982</v>
      </c>
    </row>
    <row r="425" spans="1:3" x14ac:dyDescent="0.3">
      <c r="A425" s="1" t="s">
        <v>977</v>
      </c>
      <c r="B425" s="1" t="s">
        <v>973</v>
      </c>
      <c r="C425" s="1" t="s">
        <v>974</v>
      </c>
    </row>
    <row r="427" spans="1:3" x14ac:dyDescent="0.3">
      <c r="A427" s="1" t="s">
        <v>983</v>
      </c>
      <c r="B427" s="1" t="s">
        <v>984</v>
      </c>
      <c r="C427" s="1" t="s">
        <v>985</v>
      </c>
    </row>
    <row r="428" spans="1:3" x14ac:dyDescent="0.3">
      <c r="A428" s="1" t="s">
        <v>983</v>
      </c>
      <c r="B428" s="1" t="s">
        <v>986</v>
      </c>
      <c r="C428" s="1" t="s">
        <v>987</v>
      </c>
    </row>
    <row r="429" spans="1:3" x14ac:dyDescent="0.3">
      <c r="A429" s="1" t="s">
        <v>983</v>
      </c>
      <c r="B429" s="1" t="s">
        <v>774</v>
      </c>
      <c r="C429" s="1" t="s">
        <v>43</v>
      </c>
    </row>
    <row r="431" spans="1:3" x14ac:dyDescent="0.3">
      <c r="A431" s="1" t="s">
        <v>988</v>
      </c>
      <c r="B431" s="1" t="s">
        <v>989</v>
      </c>
      <c r="C431" s="1" t="s">
        <v>17</v>
      </c>
    </row>
    <row r="432" spans="1:3" x14ac:dyDescent="0.3">
      <c r="A432" s="1" t="s">
        <v>988</v>
      </c>
      <c r="B432" s="1" t="s">
        <v>990</v>
      </c>
      <c r="C432" s="1" t="s">
        <v>33</v>
      </c>
    </row>
    <row r="433" spans="1:3" x14ac:dyDescent="0.3">
      <c r="A433" s="1" t="s">
        <v>988</v>
      </c>
      <c r="B433" s="1" t="s">
        <v>991</v>
      </c>
      <c r="C433" s="1" t="s">
        <v>132</v>
      </c>
    </row>
    <row r="434" spans="1:3" x14ac:dyDescent="0.3">
      <c r="A434" s="1" t="s">
        <v>988</v>
      </c>
      <c r="B434" s="1" t="s">
        <v>668</v>
      </c>
      <c r="C434" s="1" t="s">
        <v>13</v>
      </c>
    </row>
    <row r="436" spans="1:3" x14ac:dyDescent="0.3">
      <c r="A436" s="1" t="s">
        <v>992</v>
      </c>
      <c r="B436" s="1" t="s">
        <v>993</v>
      </c>
      <c r="C436" s="1" t="s">
        <v>994</v>
      </c>
    </row>
    <row r="437" spans="1:3" x14ac:dyDescent="0.3">
      <c r="A437" s="1" t="s">
        <v>992</v>
      </c>
      <c r="B437" s="1" t="s">
        <v>995</v>
      </c>
      <c r="C437" s="1" t="s">
        <v>996</v>
      </c>
    </row>
    <row r="438" spans="1:3" x14ac:dyDescent="0.3">
      <c r="A438" s="1" t="s">
        <v>992</v>
      </c>
      <c r="B438" s="1" t="s">
        <v>997</v>
      </c>
      <c r="C438" s="1" t="s">
        <v>998</v>
      </c>
    </row>
    <row r="439" spans="1:3" x14ac:dyDescent="0.3">
      <c r="A439" s="1" t="s">
        <v>992</v>
      </c>
      <c r="B439" s="1" t="s">
        <v>999</v>
      </c>
      <c r="C439" s="1" t="s">
        <v>1000</v>
      </c>
    </row>
    <row r="440" spans="1:3" x14ac:dyDescent="0.3">
      <c r="A440" s="1" t="s">
        <v>992</v>
      </c>
      <c r="B440" s="1" t="s">
        <v>1001</v>
      </c>
      <c r="C440" s="1" t="s">
        <v>1002</v>
      </c>
    </row>
    <row r="441" spans="1:3" x14ac:dyDescent="0.3">
      <c r="A441" s="1" t="s">
        <v>992</v>
      </c>
      <c r="B441" s="1" t="s">
        <v>1003</v>
      </c>
      <c r="C441" s="1" t="s">
        <v>1004</v>
      </c>
    </row>
    <row r="442" spans="1:3" x14ac:dyDescent="0.3">
      <c r="A442" s="1" t="s">
        <v>992</v>
      </c>
      <c r="B442" s="1" t="s">
        <v>1005</v>
      </c>
      <c r="C442" s="1" t="s">
        <v>1006</v>
      </c>
    </row>
    <row r="443" spans="1:3" x14ac:dyDescent="0.3">
      <c r="A443" s="1" t="s">
        <v>992</v>
      </c>
      <c r="B443" s="1" t="s">
        <v>1007</v>
      </c>
      <c r="C443" s="1" t="s">
        <v>1008</v>
      </c>
    </row>
    <row r="444" spans="1:3" x14ac:dyDescent="0.3">
      <c r="A444" s="1" t="s">
        <v>992</v>
      </c>
      <c r="B444" s="1" t="s">
        <v>774</v>
      </c>
      <c r="C444" s="1" t="s">
        <v>34</v>
      </c>
    </row>
    <row r="445" spans="1:3" x14ac:dyDescent="0.3">
      <c r="A445" s="1" t="s">
        <v>992</v>
      </c>
      <c r="B445" s="1" t="s">
        <v>668</v>
      </c>
      <c r="C445" s="1" t="s">
        <v>13</v>
      </c>
    </row>
    <row r="447" spans="1:3" x14ac:dyDescent="0.3">
      <c r="A447" s="1" t="s">
        <v>1009</v>
      </c>
      <c r="B447" s="1" t="s">
        <v>993</v>
      </c>
      <c r="C447" s="1" t="s">
        <v>994</v>
      </c>
    </row>
    <row r="448" spans="1:3" x14ac:dyDescent="0.3">
      <c r="A448" s="1" t="s">
        <v>1009</v>
      </c>
      <c r="B448" s="1" t="s">
        <v>999</v>
      </c>
      <c r="C448" s="1" t="s">
        <v>1000</v>
      </c>
    </row>
    <row r="449" spans="1:3" x14ac:dyDescent="0.3">
      <c r="A449" s="1" t="s">
        <v>1009</v>
      </c>
      <c r="B449" s="1" t="s">
        <v>1001</v>
      </c>
      <c r="C449" s="1" t="s">
        <v>1002</v>
      </c>
    </row>
    <row r="450" spans="1:3" x14ac:dyDescent="0.3">
      <c r="A450" s="1" t="s">
        <v>1009</v>
      </c>
      <c r="B450" s="1" t="s">
        <v>1010</v>
      </c>
      <c r="C450" s="1" t="s">
        <v>1011</v>
      </c>
    </row>
    <row r="451" spans="1:3" x14ac:dyDescent="0.3">
      <c r="A451" s="1" t="s">
        <v>1009</v>
      </c>
      <c r="B451" s="1" t="s">
        <v>1012</v>
      </c>
      <c r="C451" s="1" t="s">
        <v>1013</v>
      </c>
    </row>
    <row r="452" spans="1:3" x14ac:dyDescent="0.3">
      <c r="A452" s="1" t="s">
        <v>1009</v>
      </c>
      <c r="B452" s="1" t="s">
        <v>1014</v>
      </c>
      <c r="C452" s="1" t="s">
        <v>1015</v>
      </c>
    </row>
    <row r="453" spans="1:3" x14ac:dyDescent="0.3">
      <c r="A453" s="1" t="s">
        <v>1009</v>
      </c>
      <c r="B453" s="1" t="s">
        <v>774</v>
      </c>
      <c r="C453" s="1" t="s">
        <v>34</v>
      </c>
    </row>
    <row r="454" spans="1:3" x14ac:dyDescent="0.3">
      <c r="A454" s="1" t="s">
        <v>1009</v>
      </c>
      <c r="B454" s="1" t="s">
        <v>668</v>
      </c>
      <c r="C454" s="1" t="s">
        <v>13</v>
      </c>
    </row>
    <row r="456" spans="1:3" x14ac:dyDescent="0.3">
      <c r="A456" s="1" t="s">
        <v>1016</v>
      </c>
      <c r="B456" s="1" t="s">
        <v>993</v>
      </c>
      <c r="C456" s="1" t="s">
        <v>994</v>
      </c>
    </row>
    <row r="457" spans="1:3" x14ac:dyDescent="0.3">
      <c r="A457" s="1" t="s">
        <v>1016</v>
      </c>
      <c r="B457" s="1" t="s">
        <v>995</v>
      </c>
      <c r="C457" s="1" t="s">
        <v>996</v>
      </c>
    </row>
    <row r="458" spans="1:3" x14ac:dyDescent="0.3">
      <c r="A458" s="1" t="s">
        <v>1016</v>
      </c>
      <c r="B458" s="1" t="s">
        <v>997</v>
      </c>
      <c r="C458" s="1" t="s">
        <v>998</v>
      </c>
    </row>
    <row r="459" spans="1:3" x14ac:dyDescent="0.3">
      <c r="A459" s="1" t="s">
        <v>1016</v>
      </c>
      <c r="B459" s="1" t="s">
        <v>999</v>
      </c>
      <c r="C459" s="1" t="s">
        <v>1000</v>
      </c>
    </row>
    <row r="460" spans="1:3" x14ac:dyDescent="0.3">
      <c r="A460" s="1" t="s">
        <v>1016</v>
      </c>
      <c r="B460" s="1" t="s">
        <v>1001</v>
      </c>
      <c r="C460" s="1" t="s">
        <v>1002</v>
      </c>
    </row>
    <row r="461" spans="1:3" x14ac:dyDescent="0.3">
      <c r="A461" s="1" t="s">
        <v>1016</v>
      </c>
      <c r="B461" s="1" t="s">
        <v>1003</v>
      </c>
      <c r="C461" s="1" t="s">
        <v>1004</v>
      </c>
    </row>
    <row r="462" spans="1:3" x14ac:dyDescent="0.3">
      <c r="A462" s="1" t="s">
        <v>1016</v>
      </c>
      <c r="B462" s="1" t="s">
        <v>1010</v>
      </c>
      <c r="C462" s="1" t="s">
        <v>1011</v>
      </c>
    </row>
    <row r="463" spans="1:3" x14ac:dyDescent="0.3">
      <c r="A463" s="1" t="s">
        <v>1016</v>
      </c>
      <c r="B463" s="1" t="s">
        <v>1017</v>
      </c>
      <c r="C463" s="1" t="s">
        <v>68</v>
      </c>
    </row>
    <row r="464" spans="1:3" x14ac:dyDescent="0.3">
      <c r="A464" s="1" t="s">
        <v>1016</v>
      </c>
      <c r="B464" s="1" t="s">
        <v>1007</v>
      </c>
      <c r="C464" s="1" t="s">
        <v>1008</v>
      </c>
    </row>
    <row r="465" spans="1:3" x14ac:dyDescent="0.3">
      <c r="A465" s="1" t="s">
        <v>1016</v>
      </c>
      <c r="B465" s="1" t="s">
        <v>774</v>
      </c>
      <c r="C465" s="1" t="s">
        <v>34</v>
      </c>
    </row>
    <row r="466" spans="1:3" x14ac:dyDescent="0.3">
      <c r="A466" s="1" t="s">
        <v>1016</v>
      </c>
      <c r="B466" s="1" t="s">
        <v>668</v>
      </c>
      <c r="C466" s="1" t="s">
        <v>13</v>
      </c>
    </row>
    <row r="468" spans="1:3" x14ac:dyDescent="0.3">
      <c r="A468" s="1" t="s">
        <v>991</v>
      </c>
      <c r="B468" s="1" t="s">
        <v>1003</v>
      </c>
      <c r="C468" s="1" t="s">
        <v>1018</v>
      </c>
    </row>
    <row r="469" spans="1:3" x14ac:dyDescent="0.3">
      <c r="A469" s="1" t="s">
        <v>991</v>
      </c>
      <c r="B469" s="1" t="s">
        <v>1019</v>
      </c>
      <c r="C469" s="1" t="s">
        <v>1020</v>
      </c>
    </row>
    <row r="470" spans="1:3" x14ac:dyDescent="0.3">
      <c r="A470" s="1" t="s">
        <v>991</v>
      </c>
      <c r="B470" s="1" t="s">
        <v>1021</v>
      </c>
      <c r="C470" s="1" t="s">
        <v>1022</v>
      </c>
    </row>
    <row r="471" spans="1:3" x14ac:dyDescent="0.3">
      <c r="A471" s="1" t="s">
        <v>991</v>
      </c>
      <c r="B471" s="1" t="s">
        <v>1023</v>
      </c>
      <c r="C471" s="1" t="s">
        <v>1024</v>
      </c>
    </row>
    <row r="472" spans="1:3" x14ac:dyDescent="0.3">
      <c r="A472" s="1" t="s">
        <v>991</v>
      </c>
      <c r="B472" s="1" t="s">
        <v>1025</v>
      </c>
      <c r="C472" s="1" t="s">
        <v>1026</v>
      </c>
    </row>
    <row r="473" spans="1:3" x14ac:dyDescent="0.3">
      <c r="A473" s="1" t="s">
        <v>991</v>
      </c>
      <c r="B473" s="1" t="s">
        <v>1027</v>
      </c>
      <c r="C473" s="1" t="s">
        <v>1028</v>
      </c>
    </row>
    <row r="474" spans="1:3" x14ac:dyDescent="0.3">
      <c r="A474" s="1" t="s">
        <v>991</v>
      </c>
      <c r="B474" s="1" t="s">
        <v>774</v>
      </c>
      <c r="C474" s="1" t="s">
        <v>34</v>
      </c>
    </row>
    <row r="475" spans="1:3" x14ac:dyDescent="0.3">
      <c r="A475" s="1" t="s">
        <v>991</v>
      </c>
      <c r="B475" s="1" t="s">
        <v>668</v>
      </c>
      <c r="C475" s="1" t="s">
        <v>13</v>
      </c>
    </row>
    <row r="477" spans="1:3" x14ac:dyDescent="0.3">
      <c r="A477" s="1" t="s">
        <v>1029</v>
      </c>
      <c r="B477" s="1" t="s">
        <v>993</v>
      </c>
      <c r="C477" s="1" t="s">
        <v>994</v>
      </c>
    </row>
    <row r="478" spans="1:3" x14ac:dyDescent="0.3">
      <c r="A478" s="1" t="s">
        <v>1029</v>
      </c>
      <c r="B478" s="1" t="s">
        <v>995</v>
      </c>
      <c r="C478" s="1" t="s">
        <v>996</v>
      </c>
    </row>
    <row r="479" spans="1:3" x14ac:dyDescent="0.3">
      <c r="A479" s="1" t="s">
        <v>1029</v>
      </c>
      <c r="B479" s="1" t="s">
        <v>997</v>
      </c>
      <c r="C479" s="1" t="s">
        <v>998</v>
      </c>
    </row>
    <row r="480" spans="1:3" x14ac:dyDescent="0.3">
      <c r="A480" s="1" t="s">
        <v>1029</v>
      </c>
      <c r="B480" s="1" t="s">
        <v>1030</v>
      </c>
      <c r="C480" s="1" t="s">
        <v>1031</v>
      </c>
    </row>
    <row r="481" spans="1:3" x14ac:dyDescent="0.3">
      <c r="A481" s="1" t="s">
        <v>1029</v>
      </c>
      <c r="B481" s="1" t="s">
        <v>999</v>
      </c>
      <c r="C481" s="1" t="s">
        <v>1000</v>
      </c>
    </row>
    <row r="482" spans="1:3" x14ac:dyDescent="0.3">
      <c r="A482" s="1" t="s">
        <v>1029</v>
      </c>
      <c r="B482" s="1" t="s">
        <v>1001</v>
      </c>
      <c r="C482" s="1" t="s">
        <v>1002</v>
      </c>
    </row>
    <row r="483" spans="1:3" x14ac:dyDescent="0.3">
      <c r="A483" s="1" t="s">
        <v>1029</v>
      </c>
      <c r="B483" s="1" t="s">
        <v>1032</v>
      </c>
      <c r="C483" s="1" t="s">
        <v>1033</v>
      </c>
    </row>
    <row r="484" spans="1:3" x14ac:dyDescent="0.3">
      <c r="A484" s="1" t="s">
        <v>1029</v>
      </c>
      <c r="B484" s="1" t="s">
        <v>1034</v>
      </c>
      <c r="C484" s="1" t="s">
        <v>1035</v>
      </c>
    </row>
    <row r="485" spans="1:3" x14ac:dyDescent="0.3">
      <c r="A485" s="1" t="s">
        <v>1029</v>
      </c>
      <c r="B485" s="1" t="s">
        <v>1036</v>
      </c>
      <c r="C485" s="1" t="s">
        <v>1037</v>
      </c>
    </row>
    <row r="486" spans="1:3" x14ac:dyDescent="0.3">
      <c r="A486" s="1" t="s">
        <v>1029</v>
      </c>
      <c r="B486" s="1" t="s">
        <v>774</v>
      </c>
      <c r="C486" s="1" t="s">
        <v>34</v>
      </c>
    </row>
    <row r="487" spans="1:3" x14ac:dyDescent="0.3">
      <c r="A487" s="1" t="s">
        <v>1029</v>
      </c>
      <c r="B487" s="1" t="s">
        <v>668</v>
      </c>
      <c r="C487" s="1" t="s">
        <v>13</v>
      </c>
    </row>
    <row r="489" spans="1:3" x14ac:dyDescent="0.3">
      <c r="A489" s="1" t="s">
        <v>1038</v>
      </c>
      <c r="B489" s="1" t="s">
        <v>1039</v>
      </c>
      <c r="C489" s="1" t="s">
        <v>1040</v>
      </c>
    </row>
    <row r="490" spans="1:3" x14ac:dyDescent="0.3">
      <c r="A490" s="1" t="s">
        <v>1038</v>
      </c>
      <c r="B490" s="1" t="s">
        <v>995</v>
      </c>
      <c r="C490" s="1" t="s">
        <v>996</v>
      </c>
    </row>
    <row r="491" spans="1:3" x14ac:dyDescent="0.3">
      <c r="A491" s="1" t="s">
        <v>1038</v>
      </c>
      <c r="B491" s="1" t="s">
        <v>997</v>
      </c>
      <c r="C491" s="1" t="s">
        <v>998</v>
      </c>
    </row>
    <row r="492" spans="1:3" x14ac:dyDescent="0.3">
      <c r="A492" s="1" t="s">
        <v>1038</v>
      </c>
      <c r="B492" s="1" t="s">
        <v>1041</v>
      </c>
      <c r="C492" s="1" t="s">
        <v>1042</v>
      </c>
    </row>
    <row r="493" spans="1:3" x14ac:dyDescent="0.3">
      <c r="A493" s="1" t="s">
        <v>1038</v>
      </c>
      <c r="B493" s="1" t="s">
        <v>1030</v>
      </c>
      <c r="C493" s="1" t="s">
        <v>1031</v>
      </c>
    </row>
    <row r="494" spans="1:3" x14ac:dyDescent="0.3">
      <c r="A494" s="1" t="s">
        <v>1038</v>
      </c>
      <c r="B494" s="1" t="s">
        <v>1010</v>
      </c>
      <c r="C494" s="1" t="s">
        <v>1011</v>
      </c>
    </row>
    <row r="495" spans="1:3" x14ac:dyDescent="0.3">
      <c r="A495" s="1" t="s">
        <v>1038</v>
      </c>
      <c r="B495" s="1" t="s">
        <v>1017</v>
      </c>
      <c r="C495" s="1" t="s">
        <v>68</v>
      </c>
    </row>
    <row r="496" spans="1:3" x14ac:dyDescent="0.3">
      <c r="A496" s="1" t="s">
        <v>1038</v>
      </c>
      <c r="B496" s="1" t="s">
        <v>1007</v>
      </c>
      <c r="C496" s="1" t="s">
        <v>1008</v>
      </c>
    </row>
    <row r="497" spans="1:3" x14ac:dyDescent="0.3">
      <c r="A497" s="1" t="s">
        <v>1038</v>
      </c>
      <c r="B497" s="1" t="s">
        <v>1001</v>
      </c>
      <c r="C497" s="1" t="s">
        <v>1002</v>
      </c>
    </row>
    <row r="498" spans="1:3" x14ac:dyDescent="0.3">
      <c r="A498" s="1" t="s">
        <v>1038</v>
      </c>
      <c r="B498" s="1" t="s">
        <v>774</v>
      </c>
      <c r="C498" s="1" t="s">
        <v>34</v>
      </c>
    </row>
    <row r="499" spans="1:3" x14ac:dyDescent="0.3">
      <c r="A499" s="1" t="s">
        <v>1038</v>
      </c>
      <c r="B499" s="1" t="s">
        <v>668</v>
      </c>
      <c r="C499" s="1" t="s">
        <v>13</v>
      </c>
    </row>
    <row r="501" spans="1:3" x14ac:dyDescent="0.3">
      <c r="A501" s="1" t="s">
        <v>1043</v>
      </c>
      <c r="B501" s="1" t="s">
        <v>1044</v>
      </c>
      <c r="C501" s="1" t="s">
        <v>1045</v>
      </c>
    </row>
    <row r="502" spans="1:3" x14ac:dyDescent="0.3">
      <c r="A502" s="1" t="s">
        <v>1043</v>
      </c>
      <c r="B502" s="1" t="s">
        <v>989</v>
      </c>
      <c r="C502" s="1" t="s">
        <v>1046</v>
      </c>
    </row>
    <row r="504" spans="1:3" x14ac:dyDescent="0.3">
      <c r="A504" s="1" t="s">
        <v>1047</v>
      </c>
      <c r="B504" s="1" t="s">
        <v>1044</v>
      </c>
      <c r="C504" s="1" t="s">
        <v>1045</v>
      </c>
    </row>
    <row r="505" spans="1:3" x14ac:dyDescent="0.3">
      <c r="A505" s="1" t="s">
        <v>1047</v>
      </c>
      <c r="B505" s="1" t="s">
        <v>989</v>
      </c>
      <c r="C505" s="1" t="s">
        <v>1046</v>
      </c>
    </row>
    <row r="506" spans="1:3" x14ac:dyDescent="0.3">
      <c r="A506" s="1" t="s">
        <v>1047</v>
      </c>
      <c r="B506" s="1" t="s">
        <v>668</v>
      </c>
      <c r="C506" s="1" t="s">
        <v>13</v>
      </c>
    </row>
    <row r="508" spans="1:3" x14ac:dyDescent="0.3">
      <c r="A508" s="1" t="s">
        <v>1048</v>
      </c>
      <c r="B508" s="1" t="s">
        <v>1049</v>
      </c>
      <c r="C508" s="1" t="s">
        <v>1050</v>
      </c>
    </row>
    <row r="509" spans="1:3" x14ac:dyDescent="0.3">
      <c r="A509" s="1" t="s">
        <v>1048</v>
      </c>
      <c r="B509" s="1" t="s">
        <v>1051</v>
      </c>
      <c r="C509" s="1" t="s">
        <v>1052</v>
      </c>
    </row>
    <row r="510" spans="1:3" x14ac:dyDescent="0.3">
      <c r="A510" s="1" t="s">
        <v>1048</v>
      </c>
      <c r="B510" s="1" t="s">
        <v>1053</v>
      </c>
      <c r="C510" s="1" t="s">
        <v>1054</v>
      </c>
    </row>
    <row r="511" spans="1:3" x14ac:dyDescent="0.3">
      <c r="A511" s="1" t="s">
        <v>1048</v>
      </c>
      <c r="B511" s="1" t="s">
        <v>1055</v>
      </c>
      <c r="C511" s="1" t="s">
        <v>40</v>
      </c>
    </row>
    <row r="512" spans="1:3" x14ac:dyDescent="0.3">
      <c r="A512" s="1" t="s">
        <v>1048</v>
      </c>
      <c r="B512" s="1" t="s">
        <v>1056</v>
      </c>
      <c r="C512" s="1" t="s">
        <v>1057</v>
      </c>
    </row>
    <row r="513" spans="1:3" x14ac:dyDescent="0.3">
      <c r="A513" s="1" t="s">
        <v>1048</v>
      </c>
      <c r="B513" s="1" t="s">
        <v>1058</v>
      </c>
      <c r="C513" s="1" t="s">
        <v>1059</v>
      </c>
    </row>
    <row r="514" spans="1:3" x14ac:dyDescent="0.3">
      <c r="A514" s="1" t="s">
        <v>1048</v>
      </c>
      <c r="B514" s="1" t="s">
        <v>774</v>
      </c>
      <c r="C514" s="1" t="s">
        <v>43</v>
      </c>
    </row>
    <row r="516" spans="1:3" x14ac:dyDescent="0.3">
      <c r="A516" s="1" t="s">
        <v>1060</v>
      </c>
      <c r="B516" s="1" t="s">
        <v>1061</v>
      </c>
      <c r="C516" s="1" t="s">
        <v>38</v>
      </c>
    </row>
    <row r="517" spans="1:3" x14ac:dyDescent="0.3">
      <c r="A517" s="1" t="s">
        <v>1060</v>
      </c>
      <c r="B517" s="1" t="s">
        <v>1062</v>
      </c>
      <c r="C517" s="1" t="s">
        <v>1063</v>
      </c>
    </row>
    <row r="518" spans="1:3" x14ac:dyDescent="0.3">
      <c r="A518" s="1" t="s">
        <v>1060</v>
      </c>
      <c r="B518" s="1" t="s">
        <v>1064</v>
      </c>
      <c r="C518" s="1" t="s">
        <v>1065</v>
      </c>
    </row>
    <row r="519" spans="1:3" x14ac:dyDescent="0.3">
      <c r="A519" s="1" t="s">
        <v>1060</v>
      </c>
      <c r="B519" s="1" t="s">
        <v>774</v>
      </c>
      <c r="C519" s="1" t="s">
        <v>43</v>
      </c>
    </row>
    <row r="521" spans="1:3" x14ac:dyDescent="0.3">
      <c r="A521" s="1" t="s">
        <v>1066</v>
      </c>
      <c r="B521" s="1" t="s">
        <v>1067</v>
      </c>
      <c r="C521" s="1" t="s">
        <v>1068</v>
      </c>
    </row>
    <row r="522" spans="1:3" x14ac:dyDescent="0.3">
      <c r="A522" s="1" t="s">
        <v>1066</v>
      </c>
      <c r="B522" s="1" t="s">
        <v>1069</v>
      </c>
      <c r="C522" s="1" t="s">
        <v>1070</v>
      </c>
    </row>
    <row r="523" spans="1:3" x14ac:dyDescent="0.3">
      <c r="A523" s="1" t="s">
        <v>1066</v>
      </c>
      <c r="B523" s="1" t="s">
        <v>1071</v>
      </c>
      <c r="C523" s="1" t="s">
        <v>1072</v>
      </c>
    </row>
    <row r="524" spans="1:3" x14ac:dyDescent="0.3">
      <c r="A524" s="1" t="s">
        <v>1066</v>
      </c>
      <c r="B524" s="1" t="s">
        <v>1073</v>
      </c>
      <c r="C524" s="1" t="s">
        <v>1074</v>
      </c>
    </row>
    <row r="525" spans="1:3" x14ac:dyDescent="0.3">
      <c r="A525" s="1" t="s">
        <v>1066</v>
      </c>
      <c r="B525" s="1" t="s">
        <v>774</v>
      </c>
      <c r="C525" s="1" t="s">
        <v>43</v>
      </c>
    </row>
    <row r="527" spans="1:3" x14ac:dyDescent="0.3">
      <c r="A527" s="1" t="s">
        <v>1075</v>
      </c>
      <c r="B527" s="1" t="s">
        <v>1076</v>
      </c>
      <c r="C527" s="1" t="s">
        <v>1077</v>
      </c>
    </row>
    <row r="528" spans="1:3" x14ac:dyDescent="0.3">
      <c r="A528" s="1" t="s">
        <v>1075</v>
      </c>
      <c r="B528" s="1" t="s">
        <v>1078</v>
      </c>
      <c r="C528" s="1" t="s">
        <v>1079</v>
      </c>
    </row>
    <row r="529" spans="1:4" x14ac:dyDescent="0.3">
      <c r="A529" s="1" t="s">
        <v>1075</v>
      </c>
      <c r="B529" s="1" t="s">
        <v>1080</v>
      </c>
      <c r="C529" s="1" t="s">
        <v>1081</v>
      </c>
    </row>
    <row r="530" spans="1:4" x14ac:dyDescent="0.3">
      <c r="A530" s="1" t="s">
        <v>1075</v>
      </c>
      <c r="B530" s="1" t="s">
        <v>1082</v>
      </c>
      <c r="C530" s="1" t="s">
        <v>1083</v>
      </c>
    </row>
    <row r="531" spans="1:4" x14ac:dyDescent="0.3">
      <c r="A531" s="1" t="s">
        <v>1075</v>
      </c>
      <c r="B531" s="1" t="s">
        <v>774</v>
      </c>
      <c r="C531" s="1" t="s">
        <v>43</v>
      </c>
    </row>
    <row r="533" spans="1:4" x14ac:dyDescent="0.3">
      <c r="A533" s="1" t="s">
        <v>78</v>
      </c>
      <c r="B533" s="1" t="s">
        <v>224</v>
      </c>
      <c r="C533" s="1" t="s">
        <v>1084</v>
      </c>
    </row>
    <row r="534" spans="1:4" x14ac:dyDescent="0.3">
      <c r="A534" s="1" t="s">
        <v>78</v>
      </c>
      <c r="B534" s="1" t="s">
        <v>1085</v>
      </c>
      <c r="C534" s="1" t="s">
        <v>1086</v>
      </c>
    </row>
    <row r="536" spans="1:4" x14ac:dyDescent="0.3">
      <c r="A536" s="1" t="s">
        <v>1087</v>
      </c>
      <c r="B536" s="1" t="s">
        <v>1088</v>
      </c>
      <c r="C536" s="1" t="s">
        <v>1089</v>
      </c>
    </row>
    <row r="537" spans="1:4" x14ac:dyDescent="0.3">
      <c r="A537" s="1" t="s">
        <v>1087</v>
      </c>
      <c r="B537" s="1" t="s">
        <v>1090</v>
      </c>
      <c r="C537" s="1" t="s">
        <v>1091</v>
      </c>
    </row>
    <row r="539" spans="1:4" x14ac:dyDescent="0.3">
      <c r="A539" s="1" t="s">
        <v>73</v>
      </c>
      <c r="B539" s="1" t="s">
        <v>775</v>
      </c>
      <c r="C539" s="1" t="s">
        <v>1092</v>
      </c>
      <c r="D539" s="1" t="s">
        <v>670</v>
      </c>
    </row>
    <row r="540" spans="1:4" x14ac:dyDescent="0.3">
      <c r="A540" s="1" t="s">
        <v>73</v>
      </c>
      <c r="B540" s="1" t="s">
        <v>776</v>
      </c>
      <c r="C540" s="1" t="s">
        <v>1093</v>
      </c>
      <c r="D540" s="1" t="s">
        <v>670</v>
      </c>
    </row>
    <row r="541" spans="1:4" x14ac:dyDescent="0.3">
      <c r="A541" s="1" t="s">
        <v>73</v>
      </c>
      <c r="B541" s="1" t="s">
        <v>777</v>
      </c>
      <c r="C541" s="1" t="s">
        <v>1094</v>
      </c>
      <c r="D541" s="1" t="s">
        <v>670</v>
      </c>
    </row>
    <row r="542" spans="1:4" x14ac:dyDescent="0.3">
      <c r="A542" s="1" t="s">
        <v>73</v>
      </c>
      <c r="B542" s="1" t="s">
        <v>778</v>
      </c>
      <c r="C542" s="1" t="s">
        <v>1095</v>
      </c>
      <c r="D542" s="1" t="s">
        <v>672</v>
      </c>
    </row>
    <row r="543" spans="1:4" x14ac:dyDescent="0.3">
      <c r="A543" s="1" t="s">
        <v>73</v>
      </c>
      <c r="B543" s="1" t="s">
        <v>728</v>
      </c>
      <c r="C543" s="1" t="s">
        <v>48</v>
      </c>
      <c r="D543" s="1" t="s">
        <v>674</v>
      </c>
    </row>
    <row r="544" spans="1:4" x14ac:dyDescent="0.3">
      <c r="A544" s="1" t="s">
        <v>73</v>
      </c>
      <c r="B544" s="1" t="s">
        <v>779</v>
      </c>
      <c r="C544" s="1" t="s">
        <v>1096</v>
      </c>
      <c r="D544" s="1" t="s">
        <v>670</v>
      </c>
    </row>
    <row r="545" spans="1:4" x14ac:dyDescent="0.3">
      <c r="A545" s="1" t="s">
        <v>73</v>
      </c>
      <c r="B545" s="1" t="s">
        <v>780</v>
      </c>
      <c r="C545" s="1" t="s">
        <v>1097</v>
      </c>
      <c r="D545" s="1" t="s">
        <v>675</v>
      </c>
    </row>
    <row r="546" spans="1:4" x14ac:dyDescent="0.3">
      <c r="A546" s="1" t="s">
        <v>73</v>
      </c>
      <c r="B546" s="1" t="s">
        <v>781</v>
      </c>
      <c r="C546" s="1" t="s">
        <v>1098</v>
      </c>
      <c r="D546" s="1" t="s">
        <v>677</v>
      </c>
    </row>
    <row r="547" spans="1:4" x14ac:dyDescent="0.3">
      <c r="A547" s="1" t="s">
        <v>73</v>
      </c>
      <c r="B547" s="1" t="s">
        <v>782</v>
      </c>
      <c r="C547" s="1" t="s">
        <v>1099</v>
      </c>
      <c r="D547" s="1" t="s">
        <v>678</v>
      </c>
    </row>
    <row r="548" spans="1:4" x14ac:dyDescent="0.3">
      <c r="A548" s="1" t="s">
        <v>73</v>
      </c>
      <c r="B548" s="1" t="s">
        <v>783</v>
      </c>
      <c r="C548" s="1" t="s">
        <v>1100</v>
      </c>
      <c r="D548" s="1" t="s">
        <v>678</v>
      </c>
    </row>
    <row r="549" spans="1:4" x14ac:dyDescent="0.3">
      <c r="A549" s="1" t="s">
        <v>73</v>
      </c>
      <c r="B549" s="1" t="s">
        <v>784</v>
      </c>
      <c r="C549" s="1" t="s">
        <v>1101</v>
      </c>
      <c r="D549" s="1" t="s">
        <v>679</v>
      </c>
    </row>
    <row r="550" spans="1:4" x14ac:dyDescent="0.3">
      <c r="A550" s="1" t="s">
        <v>73</v>
      </c>
      <c r="B550" s="1" t="s">
        <v>785</v>
      </c>
      <c r="C550" s="1" t="s">
        <v>1102</v>
      </c>
      <c r="D550" s="1" t="s">
        <v>675</v>
      </c>
    </row>
    <row r="551" spans="1:4" x14ac:dyDescent="0.3">
      <c r="A551" s="1" t="s">
        <v>73</v>
      </c>
      <c r="B551" s="1" t="s">
        <v>786</v>
      </c>
      <c r="C551" s="1" t="s">
        <v>1103</v>
      </c>
      <c r="D551" s="1" t="s">
        <v>675</v>
      </c>
    </row>
    <row r="552" spans="1:4" x14ac:dyDescent="0.3">
      <c r="A552" s="1" t="s">
        <v>73</v>
      </c>
      <c r="B552" s="1" t="s">
        <v>787</v>
      </c>
      <c r="C552" s="1" t="s">
        <v>1104</v>
      </c>
      <c r="D552" s="1" t="s">
        <v>674</v>
      </c>
    </row>
    <row r="553" spans="1:4" x14ac:dyDescent="0.3">
      <c r="A553" s="1" t="s">
        <v>73</v>
      </c>
      <c r="B553" s="1" t="s">
        <v>788</v>
      </c>
      <c r="C553" s="1" t="s">
        <v>1105</v>
      </c>
      <c r="D553" s="1" t="s">
        <v>679</v>
      </c>
    </row>
    <row r="554" spans="1:4" x14ac:dyDescent="0.3">
      <c r="A554" s="1" t="s">
        <v>73</v>
      </c>
      <c r="B554" s="1" t="s">
        <v>789</v>
      </c>
      <c r="C554" s="1" t="s">
        <v>1106</v>
      </c>
      <c r="D554" s="1" t="s">
        <v>679</v>
      </c>
    </row>
    <row r="555" spans="1:4" x14ac:dyDescent="0.3">
      <c r="A555" s="1" t="s">
        <v>73</v>
      </c>
      <c r="B555" s="1" t="s">
        <v>790</v>
      </c>
      <c r="C555" s="1" t="s">
        <v>1107</v>
      </c>
      <c r="D555" s="1" t="s">
        <v>672</v>
      </c>
    </row>
    <row r="556" spans="1:4" x14ac:dyDescent="0.3">
      <c r="A556" s="1" t="s">
        <v>73</v>
      </c>
      <c r="B556" s="1" t="s">
        <v>791</v>
      </c>
      <c r="C556" s="1" t="s">
        <v>1108</v>
      </c>
      <c r="D556" s="1" t="s">
        <v>678</v>
      </c>
    </row>
    <row r="557" spans="1:4" x14ac:dyDescent="0.3">
      <c r="A557" s="1" t="s">
        <v>73</v>
      </c>
      <c r="B557" s="1" t="s">
        <v>792</v>
      </c>
      <c r="C557" s="1" t="s">
        <v>1109</v>
      </c>
      <c r="D557" s="1" t="s">
        <v>681</v>
      </c>
    </row>
    <row r="558" spans="1:4" x14ac:dyDescent="0.3">
      <c r="A558" s="1" t="s">
        <v>73</v>
      </c>
      <c r="B558" s="1" t="s">
        <v>793</v>
      </c>
      <c r="C558" s="1" t="s">
        <v>1110</v>
      </c>
      <c r="D558" s="1" t="s">
        <v>682</v>
      </c>
    </row>
    <row r="559" spans="1:4" x14ac:dyDescent="0.3">
      <c r="A559" s="1" t="s">
        <v>73</v>
      </c>
      <c r="B559" s="1" t="s">
        <v>794</v>
      </c>
      <c r="C559" s="1" t="s">
        <v>1111</v>
      </c>
      <c r="D559" s="1" t="s">
        <v>683</v>
      </c>
    </row>
    <row r="560" spans="1:4" x14ac:dyDescent="0.3">
      <c r="A560" s="1" t="s">
        <v>73</v>
      </c>
      <c r="B560" s="1" t="s">
        <v>795</v>
      </c>
      <c r="C560" s="1" t="s">
        <v>1112</v>
      </c>
      <c r="D560" s="1" t="s">
        <v>679</v>
      </c>
    </row>
    <row r="561" spans="1:4" x14ac:dyDescent="0.3">
      <c r="A561" s="1" t="s">
        <v>73</v>
      </c>
      <c r="B561" s="1" t="s">
        <v>796</v>
      </c>
      <c r="C561" s="1" t="s">
        <v>1113</v>
      </c>
      <c r="D561" s="1" t="s">
        <v>679</v>
      </c>
    </row>
    <row r="562" spans="1:4" x14ac:dyDescent="0.3">
      <c r="A562" s="1" t="s">
        <v>73</v>
      </c>
      <c r="B562" s="1" t="s">
        <v>737</v>
      </c>
      <c r="C562" s="1" t="s">
        <v>29</v>
      </c>
      <c r="D562" s="1" t="s">
        <v>678</v>
      </c>
    </row>
    <row r="563" spans="1:4" x14ac:dyDescent="0.3">
      <c r="A563" s="1" t="s">
        <v>73</v>
      </c>
      <c r="B563" s="1" t="s">
        <v>797</v>
      </c>
      <c r="C563" s="1" t="s">
        <v>1114</v>
      </c>
      <c r="D563" s="1" t="s">
        <v>682</v>
      </c>
    </row>
    <row r="564" spans="1:4" x14ac:dyDescent="0.3">
      <c r="A564" s="1" t="s">
        <v>73</v>
      </c>
      <c r="B564" s="1" t="s">
        <v>798</v>
      </c>
      <c r="C564" s="1" t="s">
        <v>1115</v>
      </c>
      <c r="D564" s="1" t="s">
        <v>672</v>
      </c>
    </row>
    <row r="565" spans="1:4" x14ac:dyDescent="0.3">
      <c r="A565" s="1" t="s">
        <v>73</v>
      </c>
      <c r="B565" s="1" t="s">
        <v>799</v>
      </c>
      <c r="C565" s="1" t="s">
        <v>1116</v>
      </c>
      <c r="D565" s="1" t="s">
        <v>678</v>
      </c>
    </row>
    <row r="566" spans="1:4" x14ac:dyDescent="0.3">
      <c r="A566" s="1" t="s">
        <v>73</v>
      </c>
      <c r="B566" s="1" t="s">
        <v>800</v>
      </c>
      <c r="C566" s="1" t="s">
        <v>1117</v>
      </c>
      <c r="D566" s="1" t="s">
        <v>678</v>
      </c>
    </row>
    <row r="567" spans="1:4" x14ac:dyDescent="0.3">
      <c r="A567" s="1" t="s">
        <v>73</v>
      </c>
      <c r="B567" s="1" t="s">
        <v>735</v>
      </c>
      <c r="C567" s="1" t="s">
        <v>1118</v>
      </c>
      <c r="D567" s="1" t="s">
        <v>672</v>
      </c>
    </row>
    <row r="568" spans="1:4" x14ac:dyDescent="0.3">
      <c r="A568" s="1" t="s">
        <v>73</v>
      </c>
      <c r="B568" s="1" t="s">
        <v>801</v>
      </c>
      <c r="C568" s="1" t="s">
        <v>1119</v>
      </c>
      <c r="D568" s="1" t="s">
        <v>672</v>
      </c>
    </row>
    <row r="569" spans="1:4" x14ac:dyDescent="0.3">
      <c r="A569" s="1" t="s">
        <v>73</v>
      </c>
      <c r="B569" s="1" t="s">
        <v>802</v>
      </c>
      <c r="C569" s="1" t="s">
        <v>1120</v>
      </c>
      <c r="D569" s="1" t="s">
        <v>683</v>
      </c>
    </row>
    <row r="570" spans="1:4" x14ac:dyDescent="0.3">
      <c r="A570" s="1" t="s">
        <v>73</v>
      </c>
      <c r="B570" s="1" t="s">
        <v>803</v>
      </c>
      <c r="C570" s="1" t="s">
        <v>1121</v>
      </c>
      <c r="D570" s="1" t="s">
        <v>679</v>
      </c>
    </row>
    <row r="571" spans="1:4" x14ac:dyDescent="0.3">
      <c r="A571" s="1" t="s">
        <v>73</v>
      </c>
      <c r="B571" s="1" t="s">
        <v>804</v>
      </c>
      <c r="C571" s="1" t="s">
        <v>1122</v>
      </c>
      <c r="D571" s="1" t="s">
        <v>679</v>
      </c>
    </row>
    <row r="572" spans="1:4" x14ac:dyDescent="0.3">
      <c r="A572" s="1" t="s">
        <v>73</v>
      </c>
      <c r="B572" s="1" t="s">
        <v>805</v>
      </c>
      <c r="C572" s="1" t="s">
        <v>1123</v>
      </c>
      <c r="D572" s="1" t="s">
        <v>674</v>
      </c>
    </row>
    <row r="573" spans="1:4" x14ac:dyDescent="0.3">
      <c r="A573" s="1" t="s">
        <v>73</v>
      </c>
      <c r="B573" s="1" t="s">
        <v>806</v>
      </c>
      <c r="C573" s="1" t="s">
        <v>1124</v>
      </c>
      <c r="D573" s="1" t="s">
        <v>681</v>
      </c>
    </row>
    <row r="574" spans="1:4" x14ac:dyDescent="0.3">
      <c r="A574" s="1" t="s">
        <v>73</v>
      </c>
      <c r="B574" s="1" t="s">
        <v>807</v>
      </c>
      <c r="C574" s="1" t="s">
        <v>1125</v>
      </c>
      <c r="D574" s="1" t="s">
        <v>670</v>
      </c>
    </row>
    <row r="575" spans="1:4" x14ac:dyDescent="0.3">
      <c r="A575" s="1" t="s">
        <v>73</v>
      </c>
      <c r="B575" s="1" t="s">
        <v>808</v>
      </c>
      <c r="C575" s="1" t="s">
        <v>1126</v>
      </c>
      <c r="D575" s="1" t="s">
        <v>670</v>
      </c>
    </row>
    <row r="576" spans="1:4" x14ac:dyDescent="0.3">
      <c r="A576" s="1" t="s">
        <v>73</v>
      </c>
      <c r="B576" s="1" t="s">
        <v>707</v>
      </c>
      <c r="C576" s="1" t="s">
        <v>690</v>
      </c>
      <c r="D576" s="1" t="s">
        <v>672</v>
      </c>
    </row>
    <row r="577" spans="1:4" x14ac:dyDescent="0.3">
      <c r="A577" s="1" t="s">
        <v>73</v>
      </c>
      <c r="B577" s="1" t="s">
        <v>809</v>
      </c>
      <c r="C577" s="1" t="s">
        <v>1127</v>
      </c>
      <c r="D577" s="1" t="s">
        <v>672</v>
      </c>
    </row>
    <row r="578" spans="1:4" x14ac:dyDescent="0.3">
      <c r="A578" s="1" t="s">
        <v>73</v>
      </c>
      <c r="B578" s="1" t="s">
        <v>810</v>
      </c>
      <c r="C578" s="1" t="s">
        <v>1128</v>
      </c>
      <c r="D578" s="1" t="s">
        <v>674</v>
      </c>
    </row>
    <row r="579" spans="1:4" x14ac:dyDescent="0.3">
      <c r="A579" s="1" t="s">
        <v>73</v>
      </c>
      <c r="B579" s="1" t="s">
        <v>811</v>
      </c>
      <c r="C579" s="1" t="s">
        <v>1129</v>
      </c>
      <c r="D579" s="1" t="s">
        <v>679</v>
      </c>
    </row>
    <row r="580" spans="1:4" x14ac:dyDescent="0.3">
      <c r="A580" s="1" t="s">
        <v>73</v>
      </c>
      <c r="B580" s="1" t="s">
        <v>812</v>
      </c>
      <c r="C580" s="1" t="s">
        <v>1130</v>
      </c>
      <c r="D580" s="1" t="s">
        <v>677</v>
      </c>
    </row>
    <row r="581" spans="1:4" x14ac:dyDescent="0.3">
      <c r="A581" s="1" t="s">
        <v>73</v>
      </c>
      <c r="B581" s="1" t="s">
        <v>813</v>
      </c>
      <c r="C581" s="1" t="s">
        <v>1131</v>
      </c>
      <c r="D581" s="1" t="s">
        <v>679</v>
      </c>
    </row>
    <row r="582" spans="1:4" x14ac:dyDescent="0.3">
      <c r="A582" s="1" t="s">
        <v>73</v>
      </c>
      <c r="B582" s="1" t="s">
        <v>814</v>
      </c>
      <c r="C582" s="1" t="s">
        <v>1132</v>
      </c>
      <c r="D582" s="1" t="s">
        <v>677</v>
      </c>
    </row>
    <row r="583" spans="1:4" x14ac:dyDescent="0.3">
      <c r="A583" s="1" t="s">
        <v>73</v>
      </c>
      <c r="B583" s="1" t="s">
        <v>815</v>
      </c>
      <c r="C583" s="1" t="s">
        <v>1133</v>
      </c>
      <c r="D583" s="1" t="s">
        <v>683</v>
      </c>
    </row>
    <row r="584" spans="1:4" x14ac:dyDescent="0.3">
      <c r="A584" s="1" t="s">
        <v>73</v>
      </c>
      <c r="B584" s="1" t="s">
        <v>752</v>
      </c>
      <c r="C584" s="1" t="s">
        <v>28</v>
      </c>
      <c r="D584" s="1" t="s">
        <v>678</v>
      </c>
    </row>
    <row r="585" spans="1:4" x14ac:dyDescent="0.3">
      <c r="A585" s="1" t="s">
        <v>73</v>
      </c>
      <c r="B585" s="1" t="s">
        <v>816</v>
      </c>
      <c r="C585" s="1" t="s">
        <v>1134</v>
      </c>
      <c r="D585" s="1" t="s">
        <v>675</v>
      </c>
    </row>
    <row r="586" spans="1:4" x14ac:dyDescent="0.3">
      <c r="A586" s="1" t="s">
        <v>73</v>
      </c>
      <c r="B586" s="1" t="s">
        <v>817</v>
      </c>
      <c r="C586" s="1" t="s">
        <v>1135</v>
      </c>
      <c r="D586" s="1" t="s">
        <v>683</v>
      </c>
    </row>
    <row r="587" spans="1:4" x14ac:dyDescent="0.3">
      <c r="A587" s="1" t="s">
        <v>73</v>
      </c>
      <c r="B587" s="1" t="s">
        <v>818</v>
      </c>
      <c r="C587" s="1" t="s">
        <v>1136</v>
      </c>
      <c r="D587" s="1" t="s">
        <v>682</v>
      </c>
    </row>
    <row r="588" spans="1:4" x14ac:dyDescent="0.3">
      <c r="A588" s="1" t="s">
        <v>73</v>
      </c>
      <c r="B588" s="1" t="s">
        <v>819</v>
      </c>
      <c r="C588" s="1" t="s">
        <v>1137</v>
      </c>
      <c r="D588" s="1" t="s">
        <v>682</v>
      </c>
    </row>
    <row r="589" spans="1:4" x14ac:dyDescent="0.3">
      <c r="A589" s="1" t="s">
        <v>73</v>
      </c>
      <c r="B589" s="1" t="s">
        <v>820</v>
      </c>
      <c r="C589" s="1" t="s">
        <v>1138</v>
      </c>
      <c r="D589" s="1" t="s">
        <v>674</v>
      </c>
    </row>
    <row r="590" spans="1:4" x14ac:dyDescent="0.3">
      <c r="A590" s="1" t="s">
        <v>73</v>
      </c>
      <c r="B590" s="1" t="s">
        <v>821</v>
      </c>
      <c r="C590" s="1" t="s">
        <v>1139</v>
      </c>
      <c r="D590" s="1" t="s">
        <v>672</v>
      </c>
    </row>
    <row r="591" spans="1:4" x14ac:dyDescent="0.3">
      <c r="A591" s="1" t="s">
        <v>73</v>
      </c>
      <c r="B591" s="1" t="s">
        <v>732</v>
      </c>
      <c r="C591" s="1" t="s">
        <v>1140</v>
      </c>
      <c r="D591" s="1" t="s">
        <v>674</v>
      </c>
    </row>
    <row r="592" spans="1:4" x14ac:dyDescent="0.3">
      <c r="A592" s="1" t="s">
        <v>73</v>
      </c>
      <c r="B592" s="1" t="s">
        <v>822</v>
      </c>
      <c r="C592" s="1" t="s">
        <v>1141</v>
      </c>
      <c r="D592" s="1" t="s">
        <v>681</v>
      </c>
    </row>
    <row r="593" spans="1:4" x14ac:dyDescent="0.3">
      <c r="A593" s="1" t="s">
        <v>73</v>
      </c>
      <c r="B593" s="1" t="s">
        <v>747</v>
      </c>
      <c r="C593" s="1" t="s">
        <v>23</v>
      </c>
      <c r="D593" s="1" t="s">
        <v>682</v>
      </c>
    </row>
    <row r="594" spans="1:4" x14ac:dyDescent="0.3">
      <c r="A594" s="1" t="s">
        <v>73</v>
      </c>
      <c r="B594" s="1" t="s">
        <v>823</v>
      </c>
      <c r="C594" s="1" t="s">
        <v>1142</v>
      </c>
      <c r="D594" s="1" t="s">
        <v>681</v>
      </c>
    </row>
    <row r="595" spans="1:4" x14ac:dyDescent="0.3">
      <c r="A595" s="1" t="s">
        <v>73</v>
      </c>
      <c r="B595" s="1" t="s">
        <v>824</v>
      </c>
      <c r="C595" s="1" t="s">
        <v>1143</v>
      </c>
      <c r="D595" s="1" t="s">
        <v>679</v>
      </c>
    </row>
    <row r="596" spans="1:4" x14ac:dyDescent="0.3">
      <c r="A596" s="1" t="s">
        <v>73</v>
      </c>
      <c r="B596" s="1" t="s">
        <v>825</v>
      </c>
      <c r="C596" s="1" t="s">
        <v>1144</v>
      </c>
      <c r="D596" s="1" t="s">
        <v>679</v>
      </c>
    </row>
    <row r="597" spans="1:4" x14ac:dyDescent="0.3">
      <c r="A597" s="1" t="s">
        <v>73</v>
      </c>
      <c r="B597" s="1" t="s">
        <v>826</v>
      </c>
      <c r="C597" s="1" t="s">
        <v>1145</v>
      </c>
      <c r="D597" s="1" t="s">
        <v>677</v>
      </c>
    </row>
    <row r="598" spans="1:4" x14ac:dyDescent="0.3">
      <c r="A598" s="1" t="s">
        <v>73</v>
      </c>
      <c r="B598" s="1" t="s">
        <v>827</v>
      </c>
      <c r="C598" s="1" t="s">
        <v>1146</v>
      </c>
      <c r="D598" s="1" t="s">
        <v>678</v>
      </c>
    </row>
    <row r="599" spans="1:4" x14ac:dyDescent="0.3">
      <c r="A599" s="1" t="s">
        <v>73</v>
      </c>
      <c r="B599" s="1" t="s">
        <v>828</v>
      </c>
      <c r="C599" s="1" t="s">
        <v>1147</v>
      </c>
      <c r="D599" s="1" t="s">
        <v>681</v>
      </c>
    </row>
    <row r="600" spans="1:4" x14ac:dyDescent="0.3">
      <c r="A600" s="1" t="s">
        <v>73</v>
      </c>
      <c r="B600" s="1" t="s">
        <v>829</v>
      </c>
      <c r="C600" s="1" t="s">
        <v>1148</v>
      </c>
      <c r="D600" s="1" t="s">
        <v>670</v>
      </c>
    </row>
    <row r="601" spans="1:4" x14ac:dyDescent="0.3">
      <c r="A601" s="1" t="s">
        <v>73</v>
      </c>
      <c r="B601" s="1" t="s">
        <v>830</v>
      </c>
      <c r="C601" s="1" t="s">
        <v>1149</v>
      </c>
      <c r="D601" s="1" t="s">
        <v>678</v>
      </c>
    </row>
    <row r="602" spans="1:4" x14ac:dyDescent="0.3">
      <c r="A602" s="1" t="s">
        <v>73</v>
      </c>
      <c r="B602" s="1" t="s">
        <v>769</v>
      </c>
      <c r="C602" s="1" t="s">
        <v>26</v>
      </c>
      <c r="D602" s="1" t="s">
        <v>681</v>
      </c>
    </row>
    <row r="603" spans="1:4" x14ac:dyDescent="0.3">
      <c r="A603" s="1" t="s">
        <v>73</v>
      </c>
      <c r="B603" s="1" t="s">
        <v>831</v>
      </c>
      <c r="C603" s="1" t="s">
        <v>1150</v>
      </c>
      <c r="D603" s="1" t="s">
        <v>683</v>
      </c>
    </row>
    <row r="604" spans="1:4" x14ac:dyDescent="0.3">
      <c r="A604" s="1" t="s">
        <v>73</v>
      </c>
      <c r="B604" s="1" t="s">
        <v>832</v>
      </c>
      <c r="C604" s="1" t="s">
        <v>1151</v>
      </c>
      <c r="D604" s="1" t="s">
        <v>678</v>
      </c>
    </row>
    <row r="605" spans="1:4" x14ac:dyDescent="0.3">
      <c r="A605" s="1" t="s">
        <v>73</v>
      </c>
      <c r="B605" s="1" t="s">
        <v>833</v>
      </c>
      <c r="C605" s="1" t="s">
        <v>1152</v>
      </c>
      <c r="D605" s="1" t="s">
        <v>683</v>
      </c>
    </row>
    <row r="606" spans="1:4" x14ac:dyDescent="0.3">
      <c r="A606" s="1" t="s">
        <v>73</v>
      </c>
      <c r="B606" s="1" t="s">
        <v>834</v>
      </c>
      <c r="C606" s="1" t="s">
        <v>1153</v>
      </c>
      <c r="D606" s="1" t="s">
        <v>675</v>
      </c>
    </row>
    <row r="607" spans="1:4" x14ac:dyDescent="0.3">
      <c r="A607" s="1" t="s">
        <v>73</v>
      </c>
      <c r="B607" s="1" t="s">
        <v>835</v>
      </c>
      <c r="C607" s="1" t="s">
        <v>1154</v>
      </c>
      <c r="D607" s="1" t="s">
        <v>670</v>
      </c>
    </row>
    <row r="608" spans="1:4" x14ac:dyDescent="0.3">
      <c r="A608" s="1" t="s">
        <v>73</v>
      </c>
      <c r="B608" s="1" t="s">
        <v>836</v>
      </c>
      <c r="C608" s="1" t="s">
        <v>1155</v>
      </c>
      <c r="D608" s="1" t="s">
        <v>672</v>
      </c>
    </row>
    <row r="609" spans="1:4" x14ac:dyDescent="0.3">
      <c r="A609" s="1" t="s">
        <v>73</v>
      </c>
      <c r="B609" s="1" t="s">
        <v>837</v>
      </c>
      <c r="C609" s="1" t="s">
        <v>1156</v>
      </c>
      <c r="D609" s="1" t="s">
        <v>683</v>
      </c>
    </row>
    <row r="610" spans="1:4" x14ac:dyDescent="0.3">
      <c r="A610" s="1" t="s">
        <v>73</v>
      </c>
      <c r="B610" s="1" t="s">
        <v>838</v>
      </c>
      <c r="C610" s="1" t="s">
        <v>1157</v>
      </c>
      <c r="D610" s="1" t="s">
        <v>670</v>
      </c>
    </row>
    <row r="611" spans="1:4" x14ac:dyDescent="0.3">
      <c r="A611" s="1" t="s">
        <v>73</v>
      </c>
      <c r="B611" s="1" t="s">
        <v>839</v>
      </c>
      <c r="C611" s="1" t="s">
        <v>1158</v>
      </c>
      <c r="D611" s="1" t="s">
        <v>683</v>
      </c>
    </row>
    <row r="612" spans="1:4" x14ac:dyDescent="0.3">
      <c r="A612" s="1" t="s">
        <v>73</v>
      </c>
      <c r="B612" s="1" t="s">
        <v>840</v>
      </c>
      <c r="C612" s="1" t="s">
        <v>1159</v>
      </c>
      <c r="D612" s="1" t="s">
        <v>679</v>
      </c>
    </row>
    <row r="613" spans="1:4" x14ac:dyDescent="0.3">
      <c r="A613" s="1" t="s">
        <v>73</v>
      </c>
      <c r="B613" s="1" t="s">
        <v>740</v>
      </c>
      <c r="C613" s="1" t="s">
        <v>31</v>
      </c>
      <c r="D613" s="1" t="s">
        <v>677</v>
      </c>
    </row>
    <row r="614" spans="1:4" x14ac:dyDescent="0.3">
      <c r="A614" s="1" t="s">
        <v>73</v>
      </c>
      <c r="B614" s="1" t="s">
        <v>841</v>
      </c>
      <c r="C614" s="1" t="s">
        <v>1160</v>
      </c>
      <c r="D614" s="1" t="s">
        <v>675</v>
      </c>
    </row>
    <row r="615" spans="1:4" x14ac:dyDescent="0.3">
      <c r="A615" s="1" t="s">
        <v>73</v>
      </c>
      <c r="B615" s="1" t="s">
        <v>842</v>
      </c>
      <c r="C615" s="1" t="s">
        <v>1161</v>
      </c>
      <c r="D615" s="1" t="s">
        <v>679</v>
      </c>
    </row>
    <row r="616" spans="1:4" x14ac:dyDescent="0.3">
      <c r="A616" s="1" t="s">
        <v>73</v>
      </c>
      <c r="B616" s="1" t="s">
        <v>843</v>
      </c>
      <c r="C616" s="1" t="s">
        <v>1162</v>
      </c>
      <c r="D616" s="1" t="s">
        <v>675</v>
      </c>
    </row>
    <row r="617" spans="1:4" x14ac:dyDescent="0.3">
      <c r="A617" s="1" t="s">
        <v>73</v>
      </c>
      <c r="B617" s="1" t="s">
        <v>844</v>
      </c>
      <c r="C617" s="1" t="s">
        <v>1163</v>
      </c>
      <c r="D617" s="1" t="s">
        <v>672</v>
      </c>
    </row>
    <row r="618" spans="1:4" x14ac:dyDescent="0.3">
      <c r="A618" s="1" t="s">
        <v>73</v>
      </c>
      <c r="B618" s="1" t="s">
        <v>845</v>
      </c>
      <c r="C618" s="1" t="s">
        <v>1164</v>
      </c>
      <c r="D618" s="1" t="s">
        <v>679</v>
      </c>
    </row>
    <row r="619" spans="1:4" x14ac:dyDescent="0.3">
      <c r="A619" s="1" t="s">
        <v>73</v>
      </c>
      <c r="B619" s="1" t="s">
        <v>846</v>
      </c>
      <c r="C619" s="1" t="s">
        <v>1165</v>
      </c>
      <c r="D619" s="1" t="s">
        <v>670</v>
      </c>
    </row>
    <row r="620" spans="1:4" x14ac:dyDescent="0.3">
      <c r="A620" s="1" t="s">
        <v>73</v>
      </c>
      <c r="B620" s="1" t="s">
        <v>710</v>
      </c>
      <c r="C620" s="1" t="s">
        <v>20</v>
      </c>
      <c r="D620" s="1" t="s">
        <v>678</v>
      </c>
    </row>
    <row r="621" spans="1:4" x14ac:dyDescent="0.3">
      <c r="A621" s="1" t="s">
        <v>73</v>
      </c>
      <c r="B621" s="1" t="s">
        <v>847</v>
      </c>
      <c r="C621" s="1" t="s">
        <v>1166</v>
      </c>
      <c r="D621" s="1" t="s">
        <v>674</v>
      </c>
    </row>
    <row r="622" spans="1:4" x14ac:dyDescent="0.3">
      <c r="A622" s="1" t="s">
        <v>73</v>
      </c>
      <c r="B622" s="1" t="s">
        <v>848</v>
      </c>
      <c r="C622" s="1" t="s">
        <v>1167</v>
      </c>
      <c r="D622" s="1" t="s">
        <v>683</v>
      </c>
    </row>
    <row r="623" spans="1:4" x14ac:dyDescent="0.3">
      <c r="A623" s="1" t="s">
        <v>73</v>
      </c>
      <c r="B623" s="1" t="s">
        <v>849</v>
      </c>
      <c r="C623" s="1" t="s">
        <v>1168</v>
      </c>
      <c r="D623" s="1" t="s">
        <v>679</v>
      </c>
    </row>
    <row r="624" spans="1:4" x14ac:dyDescent="0.3">
      <c r="A624" s="1" t="s">
        <v>73</v>
      </c>
      <c r="B624" s="1" t="s">
        <v>850</v>
      </c>
      <c r="C624" s="1" t="s">
        <v>1169</v>
      </c>
      <c r="D624" s="1" t="s">
        <v>683</v>
      </c>
    </row>
    <row r="625" spans="1:4" x14ac:dyDescent="0.3">
      <c r="A625" s="1" t="s">
        <v>73</v>
      </c>
      <c r="B625" s="1" t="s">
        <v>851</v>
      </c>
      <c r="C625" s="1" t="s">
        <v>1170</v>
      </c>
      <c r="D625" s="1" t="s">
        <v>672</v>
      </c>
    </row>
    <row r="626" spans="1:4" x14ac:dyDescent="0.3">
      <c r="A626" s="1" t="s">
        <v>73</v>
      </c>
      <c r="B626" s="1" t="s">
        <v>723</v>
      </c>
      <c r="C626" s="1" t="s">
        <v>30</v>
      </c>
      <c r="D626" s="1" t="s">
        <v>677</v>
      </c>
    </row>
    <row r="627" spans="1:4" x14ac:dyDescent="0.3">
      <c r="A627" s="1" t="s">
        <v>73</v>
      </c>
      <c r="B627" s="1" t="s">
        <v>852</v>
      </c>
      <c r="C627" s="1" t="s">
        <v>1171</v>
      </c>
      <c r="D627" s="1" t="s">
        <v>681</v>
      </c>
    </row>
    <row r="628" spans="1:4" x14ac:dyDescent="0.3">
      <c r="A628" s="1" t="s">
        <v>73</v>
      </c>
      <c r="B628" s="1" t="s">
        <v>853</v>
      </c>
      <c r="C628" s="1" t="s">
        <v>1172</v>
      </c>
      <c r="D628" s="1" t="s">
        <v>675</v>
      </c>
    </row>
    <row r="629" spans="1:4" x14ac:dyDescent="0.3">
      <c r="A629" s="1" t="s">
        <v>73</v>
      </c>
      <c r="B629" s="1" t="s">
        <v>854</v>
      </c>
      <c r="C629" s="1" t="s">
        <v>1173</v>
      </c>
      <c r="D629" s="1" t="s">
        <v>681</v>
      </c>
    </row>
    <row r="630" spans="1:4" x14ac:dyDescent="0.3">
      <c r="A630" s="1" t="s">
        <v>73</v>
      </c>
      <c r="B630" s="1" t="s">
        <v>855</v>
      </c>
      <c r="C630" s="1" t="s">
        <v>1174</v>
      </c>
      <c r="D630" s="1" t="s">
        <v>682</v>
      </c>
    </row>
    <row r="631" spans="1:4" x14ac:dyDescent="0.3">
      <c r="A631" s="1" t="s">
        <v>73</v>
      </c>
      <c r="B631" s="1" t="s">
        <v>856</v>
      </c>
      <c r="C631" s="1" t="s">
        <v>1175</v>
      </c>
      <c r="D631" s="1" t="s">
        <v>670</v>
      </c>
    </row>
    <row r="632" spans="1:4" x14ac:dyDescent="0.3">
      <c r="A632" s="1" t="s">
        <v>73</v>
      </c>
      <c r="B632" s="1" t="s">
        <v>857</v>
      </c>
      <c r="C632" s="1" t="s">
        <v>1176</v>
      </c>
      <c r="D632" s="1" t="s">
        <v>674</v>
      </c>
    </row>
    <row r="633" spans="1:4" x14ac:dyDescent="0.3">
      <c r="A633" s="1" t="s">
        <v>73</v>
      </c>
      <c r="B633" s="1" t="s">
        <v>858</v>
      </c>
      <c r="C633" s="1" t="s">
        <v>1177</v>
      </c>
      <c r="D633" s="1" t="s">
        <v>682</v>
      </c>
    </row>
    <row r="634" spans="1:4" x14ac:dyDescent="0.3">
      <c r="A634" s="1" t="s">
        <v>73</v>
      </c>
      <c r="B634" s="1" t="s">
        <v>859</v>
      </c>
      <c r="C634" s="1" t="s">
        <v>1178</v>
      </c>
      <c r="D634" s="1" t="s">
        <v>672</v>
      </c>
    </row>
    <row r="635" spans="1:4" x14ac:dyDescent="0.3">
      <c r="A635" s="1" t="s">
        <v>73</v>
      </c>
      <c r="B635" s="1" t="s">
        <v>860</v>
      </c>
      <c r="C635" s="1" t="s">
        <v>1179</v>
      </c>
      <c r="D635" s="1" t="s">
        <v>672</v>
      </c>
    </row>
    <row r="636" spans="1:4" x14ac:dyDescent="0.3">
      <c r="A636" s="1" t="s">
        <v>73</v>
      </c>
      <c r="B636" s="1" t="s">
        <v>861</v>
      </c>
      <c r="C636" s="1" t="s">
        <v>1180</v>
      </c>
      <c r="D636" s="1" t="s">
        <v>681</v>
      </c>
    </row>
    <row r="637" spans="1:4" x14ac:dyDescent="0.3">
      <c r="A637" s="1" t="s">
        <v>73</v>
      </c>
      <c r="B637" s="1" t="s">
        <v>862</v>
      </c>
      <c r="C637" s="1" t="s">
        <v>1181</v>
      </c>
      <c r="D637" s="1" t="s">
        <v>672</v>
      </c>
    </row>
    <row r="638" spans="1:4" x14ac:dyDescent="0.3">
      <c r="A638" s="1" t="s">
        <v>73</v>
      </c>
      <c r="B638" s="1" t="s">
        <v>863</v>
      </c>
      <c r="C638" s="1" t="s">
        <v>1182</v>
      </c>
      <c r="D638" s="1" t="s">
        <v>679</v>
      </c>
    </row>
    <row r="639" spans="1:4" x14ac:dyDescent="0.3">
      <c r="A639" s="1" t="s">
        <v>73</v>
      </c>
      <c r="B639" s="1" t="s">
        <v>864</v>
      </c>
      <c r="C639" s="1" t="s">
        <v>1183</v>
      </c>
      <c r="D639" s="1" t="s">
        <v>681</v>
      </c>
    </row>
    <row r="640" spans="1:4" x14ac:dyDescent="0.3">
      <c r="A640" s="1" t="s">
        <v>73</v>
      </c>
      <c r="B640" s="1" t="s">
        <v>865</v>
      </c>
      <c r="C640" s="1" t="s">
        <v>1184</v>
      </c>
      <c r="D640" s="1" t="s">
        <v>678</v>
      </c>
    </row>
    <row r="641" spans="1:4" x14ac:dyDescent="0.3">
      <c r="A641" s="1" t="s">
        <v>73</v>
      </c>
      <c r="B641" s="1" t="s">
        <v>866</v>
      </c>
      <c r="C641" s="1" t="s">
        <v>1185</v>
      </c>
      <c r="D641" s="1" t="s">
        <v>677</v>
      </c>
    </row>
    <row r="642" spans="1:4" x14ac:dyDescent="0.3">
      <c r="A642" s="1" t="s">
        <v>73</v>
      </c>
      <c r="B642" s="1" t="s">
        <v>867</v>
      </c>
      <c r="C642" s="1" t="s">
        <v>1186</v>
      </c>
      <c r="D642" s="1" t="s">
        <v>670</v>
      </c>
    </row>
    <row r="643" spans="1:4" x14ac:dyDescent="0.3">
      <c r="A643" s="1" t="s">
        <v>73</v>
      </c>
      <c r="B643" s="1" t="s">
        <v>868</v>
      </c>
      <c r="C643" s="1" t="s">
        <v>1187</v>
      </c>
      <c r="D643" s="1" t="s">
        <v>670</v>
      </c>
    </row>
    <row r="644" spans="1:4" x14ac:dyDescent="0.3">
      <c r="A644" s="1" t="s">
        <v>73</v>
      </c>
      <c r="B644" s="1" t="s">
        <v>869</v>
      </c>
      <c r="C644" s="1" t="s">
        <v>1188</v>
      </c>
      <c r="D644" s="1" t="s">
        <v>679</v>
      </c>
    </row>
    <row r="645" spans="1:4" x14ac:dyDescent="0.3">
      <c r="A645" s="1" t="s">
        <v>73</v>
      </c>
      <c r="B645" s="1" t="s">
        <v>870</v>
      </c>
      <c r="C645" s="1" t="s">
        <v>1189</v>
      </c>
      <c r="D645" s="1" t="s">
        <v>670</v>
      </c>
    </row>
    <row r="646" spans="1:4" x14ac:dyDescent="0.3">
      <c r="A646" s="1" t="s">
        <v>73</v>
      </c>
      <c r="B646" s="1" t="s">
        <v>871</v>
      </c>
      <c r="C646" s="1" t="s">
        <v>1190</v>
      </c>
      <c r="D646" s="1" t="s">
        <v>670</v>
      </c>
    </row>
    <row r="647" spans="1:4" x14ac:dyDescent="0.3">
      <c r="A647" s="1" t="s">
        <v>73</v>
      </c>
      <c r="B647" s="1" t="s">
        <v>872</v>
      </c>
      <c r="C647" s="1" t="s">
        <v>1191</v>
      </c>
      <c r="D647" s="1" t="s">
        <v>672</v>
      </c>
    </row>
    <row r="648" spans="1:4" x14ac:dyDescent="0.3">
      <c r="A648" s="1" t="s">
        <v>73</v>
      </c>
      <c r="B648" s="1" t="s">
        <v>873</v>
      </c>
      <c r="C648" s="1" t="s">
        <v>1192</v>
      </c>
      <c r="D648" s="1" t="s">
        <v>679</v>
      </c>
    </row>
    <row r="649" spans="1:4" x14ac:dyDescent="0.3">
      <c r="A649" s="1" t="s">
        <v>73</v>
      </c>
      <c r="B649" s="1" t="s">
        <v>874</v>
      </c>
      <c r="C649" s="1" t="s">
        <v>1193</v>
      </c>
      <c r="D649" s="1" t="s">
        <v>677</v>
      </c>
    </row>
    <row r="650" spans="1:4" x14ac:dyDescent="0.3">
      <c r="A650" s="1" t="s">
        <v>73</v>
      </c>
      <c r="B650" s="1" t="s">
        <v>875</v>
      </c>
      <c r="C650" s="1" t="s">
        <v>1194</v>
      </c>
      <c r="D650" s="1" t="s">
        <v>677</v>
      </c>
    </row>
    <row r="651" spans="1:4" x14ac:dyDescent="0.3">
      <c r="A651" s="1" t="s">
        <v>73</v>
      </c>
      <c r="B651" s="1" t="s">
        <v>876</v>
      </c>
      <c r="C651" s="1" t="s">
        <v>1195</v>
      </c>
      <c r="D651" s="1" t="s">
        <v>670</v>
      </c>
    </row>
    <row r="652" spans="1:4" x14ac:dyDescent="0.3">
      <c r="A652" s="1" t="s">
        <v>73</v>
      </c>
      <c r="B652" s="1" t="s">
        <v>877</v>
      </c>
      <c r="C652" s="1" t="s">
        <v>1196</v>
      </c>
      <c r="D652" s="1" t="s">
        <v>675</v>
      </c>
    </row>
    <row r="653" spans="1:4" x14ac:dyDescent="0.3">
      <c r="A653" s="1" t="s">
        <v>73</v>
      </c>
      <c r="B653" s="1" t="s">
        <v>878</v>
      </c>
      <c r="C653" s="1" t="s">
        <v>1197</v>
      </c>
      <c r="D653" s="1" t="s">
        <v>681</v>
      </c>
    </row>
    <row r="654" spans="1:4" x14ac:dyDescent="0.3">
      <c r="A654" s="1" t="s">
        <v>73</v>
      </c>
      <c r="B654" s="1" t="s">
        <v>879</v>
      </c>
      <c r="C654" s="1" t="s">
        <v>1198</v>
      </c>
      <c r="D654" s="1" t="s">
        <v>682</v>
      </c>
    </row>
    <row r="655" spans="1:4" x14ac:dyDescent="0.3">
      <c r="A655" s="1" t="s">
        <v>73</v>
      </c>
      <c r="B655" s="1" t="s">
        <v>880</v>
      </c>
      <c r="C655" s="1" t="s">
        <v>1199</v>
      </c>
      <c r="D655" s="1" t="s">
        <v>682</v>
      </c>
    </row>
    <row r="656" spans="1:4" x14ac:dyDescent="0.3">
      <c r="A656" s="1" t="s">
        <v>73</v>
      </c>
      <c r="B656" s="1" t="s">
        <v>717</v>
      </c>
      <c r="C656" s="1" t="s">
        <v>12</v>
      </c>
      <c r="D656" s="1" t="s">
        <v>681</v>
      </c>
    </row>
    <row r="657" spans="1:4" x14ac:dyDescent="0.3">
      <c r="A657" s="1" t="s">
        <v>73</v>
      </c>
      <c r="B657" s="1" t="s">
        <v>881</v>
      </c>
      <c r="C657" s="1" t="s">
        <v>1200</v>
      </c>
      <c r="D657" s="1" t="s">
        <v>681</v>
      </c>
    </row>
    <row r="658" spans="1:4" x14ac:dyDescent="0.3">
      <c r="A658" s="1" t="s">
        <v>73</v>
      </c>
      <c r="B658" s="1" t="s">
        <v>882</v>
      </c>
      <c r="C658" s="1" t="s">
        <v>1201</v>
      </c>
      <c r="D658" s="1" t="s">
        <v>672</v>
      </c>
    </row>
    <row r="659" spans="1:4" x14ac:dyDescent="0.3">
      <c r="A659" s="1" t="s">
        <v>73</v>
      </c>
      <c r="B659" s="1" t="s">
        <v>883</v>
      </c>
      <c r="C659" s="1" t="s">
        <v>1202</v>
      </c>
      <c r="D659" s="1" t="s">
        <v>677</v>
      </c>
    </row>
    <row r="660" spans="1:4" x14ac:dyDescent="0.3">
      <c r="A660" s="1" t="s">
        <v>73</v>
      </c>
      <c r="B660" s="1" t="s">
        <v>884</v>
      </c>
      <c r="C660" s="1" t="s">
        <v>1203</v>
      </c>
      <c r="D660" s="1" t="s">
        <v>674</v>
      </c>
    </row>
    <row r="661" spans="1:4" x14ac:dyDescent="0.3">
      <c r="A661" s="1" t="s">
        <v>73</v>
      </c>
      <c r="B661" s="1" t="s">
        <v>885</v>
      </c>
      <c r="C661" s="1" t="s">
        <v>1204</v>
      </c>
      <c r="D661" s="1" t="s">
        <v>675</v>
      </c>
    </row>
    <row r="662" spans="1:4" x14ac:dyDescent="0.3">
      <c r="A662" s="1" t="s">
        <v>73</v>
      </c>
      <c r="B662" s="1" t="s">
        <v>715</v>
      </c>
      <c r="C662" s="1" t="s">
        <v>25</v>
      </c>
      <c r="D662" s="1" t="s">
        <v>677</v>
      </c>
    </row>
    <row r="663" spans="1:4" x14ac:dyDescent="0.3">
      <c r="A663" s="1" t="s">
        <v>73</v>
      </c>
      <c r="B663" s="1" t="s">
        <v>756</v>
      </c>
      <c r="C663" s="1" t="s">
        <v>32</v>
      </c>
      <c r="D663" s="1" t="s">
        <v>682</v>
      </c>
    </row>
    <row r="664" spans="1:4" x14ac:dyDescent="0.3">
      <c r="A664" s="1" t="s">
        <v>73</v>
      </c>
      <c r="B664" s="1" t="s">
        <v>886</v>
      </c>
      <c r="C664" s="1" t="s">
        <v>1205</v>
      </c>
      <c r="D664" s="1" t="s">
        <v>675</v>
      </c>
    </row>
    <row r="665" spans="1:4" x14ac:dyDescent="0.3">
      <c r="A665" s="1" t="s">
        <v>73</v>
      </c>
      <c r="B665" s="1" t="s">
        <v>887</v>
      </c>
      <c r="C665" s="1" t="s">
        <v>1206</v>
      </c>
      <c r="D665" s="1" t="s">
        <v>683</v>
      </c>
    </row>
    <row r="666" spans="1:4" x14ac:dyDescent="0.3">
      <c r="A666" s="1" t="s">
        <v>73</v>
      </c>
      <c r="B666" s="1" t="s">
        <v>888</v>
      </c>
      <c r="C666" s="1" t="s">
        <v>1207</v>
      </c>
      <c r="D666" s="1" t="s">
        <v>681</v>
      </c>
    </row>
    <row r="667" spans="1:4" x14ac:dyDescent="0.3">
      <c r="A667" s="1" t="s">
        <v>73</v>
      </c>
      <c r="B667" s="1" t="s">
        <v>889</v>
      </c>
      <c r="C667" s="1" t="s">
        <v>1208</v>
      </c>
      <c r="D667" s="1" t="s">
        <v>677</v>
      </c>
    </row>
    <row r="668" spans="1:4" x14ac:dyDescent="0.3">
      <c r="A668" s="1" t="s">
        <v>73</v>
      </c>
      <c r="B668" s="1" t="s">
        <v>890</v>
      </c>
      <c r="C668" s="1" t="s">
        <v>1209</v>
      </c>
      <c r="D668" s="1" t="s">
        <v>683</v>
      </c>
    </row>
    <row r="669" spans="1:4" x14ac:dyDescent="0.3">
      <c r="A669" s="1" t="s">
        <v>73</v>
      </c>
      <c r="B669" s="1" t="s">
        <v>891</v>
      </c>
      <c r="C669" s="1" t="s">
        <v>1210</v>
      </c>
      <c r="D669" s="1" t="s">
        <v>679</v>
      </c>
    </row>
    <row r="670" spans="1:4" x14ac:dyDescent="0.3">
      <c r="A670" s="1" t="s">
        <v>73</v>
      </c>
      <c r="B670" s="1" t="s">
        <v>892</v>
      </c>
      <c r="C670" s="1" t="s">
        <v>1211</v>
      </c>
      <c r="D670" s="1" t="s">
        <v>670</v>
      </c>
    </row>
    <row r="671" spans="1:4" x14ac:dyDescent="0.3">
      <c r="A671" s="1" t="s">
        <v>73</v>
      </c>
      <c r="B671" s="1" t="s">
        <v>893</v>
      </c>
      <c r="C671" s="1" t="s">
        <v>1212</v>
      </c>
      <c r="D671" s="1" t="s">
        <v>672</v>
      </c>
    </row>
    <row r="672" spans="1:4" x14ac:dyDescent="0.3">
      <c r="A672" s="1" t="s">
        <v>73</v>
      </c>
      <c r="B672" s="1" t="s">
        <v>894</v>
      </c>
      <c r="C672" s="1" t="s">
        <v>1213</v>
      </c>
      <c r="D672" s="1" t="s">
        <v>670</v>
      </c>
    </row>
    <row r="673" spans="1:4" x14ac:dyDescent="0.3">
      <c r="A673" s="1" t="s">
        <v>73</v>
      </c>
      <c r="B673" s="1" t="s">
        <v>895</v>
      </c>
      <c r="C673" s="1" t="s">
        <v>1214</v>
      </c>
      <c r="D673" s="1" t="s">
        <v>674</v>
      </c>
    </row>
    <row r="674" spans="1:4" x14ac:dyDescent="0.3">
      <c r="A674" s="1" t="s">
        <v>73</v>
      </c>
      <c r="B674" s="1" t="s">
        <v>896</v>
      </c>
      <c r="C674" s="1" t="s">
        <v>1215</v>
      </c>
      <c r="D674" s="1" t="s">
        <v>683</v>
      </c>
    </row>
    <row r="675" spans="1:4" x14ac:dyDescent="0.3">
      <c r="A675" s="1" t="s">
        <v>73</v>
      </c>
      <c r="B675" s="1" t="s">
        <v>897</v>
      </c>
      <c r="C675" s="1" t="s">
        <v>686</v>
      </c>
      <c r="D675" s="1" t="s">
        <v>670</v>
      </c>
    </row>
    <row r="676" spans="1:4" x14ac:dyDescent="0.3">
      <c r="A676" s="1" t="s">
        <v>73</v>
      </c>
      <c r="B676" s="1" t="s">
        <v>898</v>
      </c>
      <c r="C676" s="1" t="s">
        <v>1216</v>
      </c>
      <c r="D676" s="1" t="s">
        <v>672</v>
      </c>
    </row>
    <row r="677" spans="1:4" x14ac:dyDescent="0.3">
      <c r="A677" s="1" t="s">
        <v>73</v>
      </c>
      <c r="B677" s="1" t="s">
        <v>899</v>
      </c>
      <c r="C677" s="1" t="s">
        <v>1217</v>
      </c>
      <c r="D677" s="1" t="s">
        <v>681</v>
      </c>
    </row>
    <row r="678" spans="1:4" x14ac:dyDescent="0.3">
      <c r="A678" s="1" t="s">
        <v>73</v>
      </c>
      <c r="B678" s="1" t="s">
        <v>900</v>
      </c>
      <c r="C678" s="1" t="s">
        <v>1218</v>
      </c>
      <c r="D678" s="1" t="s">
        <v>670</v>
      </c>
    </row>
    <row r="679" spans="1:4" x14ac:dyDescent="0.3">
      <c r="A679" s="1" t="s">
        <v>73</v>
      </c>
      <c r="B679" s="1" t="s">
        <v>668</v>
      </c>
      <c r="C679" s="1" t="s">
        <v>13</v>
      </c>
      <c r="D679" s="1" t="s">
        <v>670</v>
      </c>
    </row>
    <row r="680" spans="1:4" x14ac:dyDescent="0.3">
      <c r="A680" s="1" t="s">
        <v>73</v>
      </c>
      <c r="B680" s="1" t="s">
        <v>668</v>
      </c>
      <c r="C680" s="1" t="s">
        <v>13</v>
      </c>
      <c r="D680" s="1" t="s">
        <v>672</v>
      </c>
    </row>
    <row r="681" spans="1:4" x14ac:dyDescent="0.3">
      <c r="A681" s="1" t="s">
        <v>73</v>
      </c>
      <c r="B681" s="1" t="s">
        <v>668</v>
      </c>
      <c r="C681" s="1" t="s">
        <v>13</v>
      </c>
      <c r="D681" s="1" t="s">
        <v>674</v>
      </c>
    </row>
    <row r="682" spans="1:4" x14ac:dyDescent="0.3">
      <c r="A682" s="1" t="s">
        <v>73</v>
      </c>
      <c r="B682" s="1" t="s">
        <v>668</v>
      </c>
      <c r="C682" s="1" t="s">
        <v>13</v>
      </c>
      <c r="D682" s="1" t="s">
        <v>675</v>
      </c>
    </row>
    <row r="683" spans="1:4" x14ac:dyDescent="0.3">
      <c r="A683" s="1" t="s">
        <v>73</v>
      </c>
      <c r="B683" s="1" t="s">
        <v>668</v>
      </c>
      <c r="C683" s="1" t="s">
        <v>13</v>
      </c>
      <c r="D683" s="1" t="s">
        <v>677</v>
      </c>
    </row>
    <row r="684" spans="1:4" x14ac:dyDescent="0.3">
      <c r="A684" s="1" t="s">
        <v>73</v>
      </c>
      <c r="B684" s="1" t="s">
        <v>668</v>
      </c>
      <c r="C684" s="1" t="s">
        <v>13</v>
      </c>
      <c r="D684" s="1" t="s">
        <v>678</v>
      </c>
    </row>
    <row r="685" spans="1:4" x14ac:dyDescent="0.3">
      <c r="A685" s="1" t="s">
        <v>73</v>
      </c>
      <c r="B685" s="1" t="s">
        <v>668</v>
      </c>
      <c r="C685" s="1" t="s">
        <v>13</v>
      </c>
      <c r="D685" s="1" t="s">
        <v>679</v>
      </c>
    </row>
    <row r="686" spans="1:4" x14ac:dyDescent="0.3">
      <c r="A686" s="1" t="s">
        <v>73</v>
      </c>
      <c r="B686" s="1" t="s">
        <v>668</v>
      </c>
      <c r="C686" s="1" t="s">
        <v>13</v>
      </c>
      <c r="D686" s="1" t="s">
        <v>681</v>
      </c>
    </row>
    <row r="687" spans="1:4" x14ac:dyDescent="0.3">
      <c r="A687" s="1" t="s">
        <v>73</v>
      </c>
      <c r="B687" s="1" t="s">
        <v>668</v>
      </c>
      <c r="C687" s="1" t="s">
        <v>13</v>
      </c>
      <c r="D687" s="1" t="s">
        <v>682</v>
      </c>
    </row>
    <row r="688" spans="1:4" x14ac:dyDescent="0.3">
      <c r="A688" s="1" t="s">
        <v>73</v>
      </c>
      <c r="B688" s="1" t="s">
        <v>668</v>
      </c>
      <c r="C688" s="1" t="s">
        <v>13</v>
      </c>
      <c r="D688" s="1" t="s">
        <v>683</v>
      </c>
    </row>
    <row r="695" spans="1:4" x14ac:dyDescent="0.3">
      <c r="A695" s="1" t="s">
        <v>74</v>
      </c>
      <c r="B695" s="1" t="s">
        <v>1219</v>
      </c>
      <c r="C695" s="1" t="s">
        <v>1220</v>
      </c>
      <c r="D695" s="1" t="s">
        <v>775</v>
      </c>
    </row>
    <row r="696" spans="1:4" x14ac:dyDescent="0.3">
      <c r="A696" s="1" t="s">
        <v>74</v>
      </c>
      <c r="B696" s="1" t="s">
        <v>1221</v>
      </c>
      <c r="C696" s="1" t="s">
        <v>1222</v>
      </c>
      <c r="D696" s="1" t="s">
        <v>776</v>
      </c>
    </row>
    <row r="697" spans="1:4" x14ac:dyDescent="0.3">
      <c r="A697" s="1" t="s">
        <v>74</v>
      </c>
      <c r="B697" s="1" t="s">
        <v>1223</v>
      </c>
      <c r="C697" s="1" t="s">
        <v>1224</v>
      </c>
      <c r="D697" s="1" t="s">
        <v>777</v>
      </c>
    </row>
    <row r="698" spans="1:4" x14ac:dyDescent="0.3">
      <c r="A698" s="1" t="s">
        <v>74</v>
      </c>
      <c r="B698" s="1" t="s">
        <v>1225</v>
      </c>
      <c r="C698" s="1" t="s">
        <v>1226</v>
      </c>
      <c r="D698" s="1" t="s">
        <v>778</v>
      </c>
    </row>
    <row r="699" spans="1:4" x14ac:dyDescent="0.3">
      <c r="A699" s="1" t="s">
        <v>74</v>
      </c>
      <c r="B699" s="1" t="s">
        <v>1227</v>
      </c>
      <c r="C699" s="1" t="s">
        <v>1228</v>
      </c>
      <c r="D699" s="1" t="s">
        <v>728</v>
      </c>
    </row>
    <row r="700" spans="1:4" x14ac:dyDescent="0.3">
      <c r="A700" s="1" t="s">
        <v>74</v>
      </c>
      <c r="B700" s="1" t="s">
        <v>1229</v>
      </c>
      <c r="C700" s="1" t="s">
        <v>1230</v>
      </c>
      <c r="D700" s="1" t="s">
        <v>779</v>
      </c>
    </row>
    <row r="701" spans="1:4" x14ac:dyDescent="0.3">
      <c r="A701" s="1" t="s">
        <v>74</v>
      </c>
      <c r="B701" s="1" t="s">
        <v>1231</v>
      </c>
      <c r="C701" s="1" t="s">
        <v>1232</v>
      </c>
      <c r="D701" s="1" t="s">
        <v>777</v>
      </c>
    </row>
    <row r="702" spans="1:4" x14ac:dyDescent="0.3">
      <c r="A702" s="1" t="s">
        <v>74</v>
      </c>
      <c r="B702" s="1" t="s">
        <v>1233</v>
      </c>
      <c r="C702" s="1" t="s">
        <v>1234</v>
      </c>
      <c r="D702" s="1" t="s">
        <v>728</v>
      </c>
    </row>
    <row r="703" spans="1:4" x14ac:dyDescent="0.3">
      <c r="A703" s="1" t="s">
        <v>74</v>
      </c>
      <c r="B703" s="1" t="s">
        <v>1235</v>
      </c>
      <c r="C703" s="1" t="s">
        <v>1236</v>
      </c>
      <c r="D703" s="1" t="s">
        <v>776</v>
      </c>
    </row>
    <row r="704" spans="1:4" x14ac:dyDescent="0.3">
      <c r="A704" s="1" t="s">
        <v>74</v>
      </c>
      <c r="B704" s="1" t="s">
        <v>1237</v>
      </c>
      <c r="C704" s="1" t="s">
        <v>1238</v>
      </c>
      <c r="D704" s="1" t="s">
        <v>779</v>
      </c>
    </row>
    <row r="705" spans="1:4" x14ac:dyDescent="0.3">
      <c r="A705" s="1" t="s">
        <v>74</v>
      </c>
      <c r="B705" s="1" t="s">
        <v>1239</v>
      </c>
      <c r="C705" s="1" t="s">
        <v>1240</v>
      </c>
      <c r="D705" s="1" t="s">
        <v>777</v>
      </c>
    </row>
    <row r="706" spans="1:4" x14ac:dyDescent="0.3">
      <c r="A706" s="1" t="s">
        <v>74</v>
      </c>
      <c r="B706" s="1" t="s">
        <v>1241</v>
      </c>
      <c r="C706" s="1" t="s">
        <v>1242</v>
      </c>
      <c r="D706" s="1" t="s">
        <v>776</v>
      </c>
    </row>
    <row r="707" spans="1:4" x14ac:dyDescent="0.3">
      <c r="A707" s="1" t="s">
        <v>74</v>
      </c>
      <c r="B707" s="1" t="s">
        <v>1243</v>
      </c>
      <c r="C707" s="1" t="s">
        <v>1244</v>
      </c>
      <c r="D707" s="1" t="s">
        <v>779</v>
      </c>
    </row>
    <row r="708" spans="1:4" x14ac:dyDescent="0.3">
      <c r="A708" s="1" t="s">
        <v>74</v>
      </c>
      <c r="B708" s="1" t="s">
        <v>1245</v>
      </c>
      <c r="C708" s="1" t="s">
        <v>1246</v>
      </c>
      <c r="D708" s="1" t="s">
        <v>779</v>
      </c>
    </row>
    <row r="709" spans="1:4" x14ac:dyDescent="0.3">
      <c r="A709" s="1" t="s">
        <v>74</v>
      </c>
      <c r="B709" s="1" t="s">
        <v>1247</v>
      </c>
      <c r="C709" s="1" t="s">
        <v>1248</v>
      </c>
      <c r="D709" s="1" t="s">
        <v>777</v>
      </c>
    </row>
    <row r="710" spans="1:4" x14ac:dyDescent="0.3">
      <c r="A710" s="1" t="s">
        <v>74</v>
      </c>
      <c r="B710" s="1" t="s">
        <v>1249</v>
      </c>
      <c r="C710" s="1" t="s">
        <v>1250</v>
      </c>
      <c r="D710" s="1" t="s">
        <v>780</v>
      </c>
    </row>
    <row r="711" spans="1:4" x14ac:dyDescent="0.3">
      <c r="A711" s="1" t="s">
        <v>74</v>
      </c>
      <c r="B711" s="1" t="s">
        <v>1251</v>
      </c>
      <c r="C711" s="1" t="s">
        <v>1252</v>
      </c>
      <c r="D711" s="1" t="s">
        <v>781</v>
      </c>
    </row>
    <row r="712" spans="1:4" x14ac:dyDescent="0.3">
      <c r="A712" s="1" t="s">
        <v>74</v>
      </c>
      <c r="B712" s="1" t="s">
        <v>1253</v>
      </c>
      <c r="C712" s="1" t="s">
        <v>1254</v>
      </c>
      <c r="D712" s="1" t="s">
        <v>782</v>
      </c>
    </row>
    <row r="713" spans="1:4" x14ac:dyDescent="0.3">
      <c r="A713" s="1" t="s">
        <v>74</v>
      </c>
      <c r="B713" s="1" t="s">
        <v>1255</v>
      </c>
      <c r="C713" s="1" t="s">
        <v>1256</v>
      </c>
      <c r="D713" s="1" t="s">
        <v>783</v>
      </c>
    </row>
    <row r="714" spans="1:4" x14ac:dyDescent="0.3">
      <c r="A714" s="1" t="s">
        <v>74</v>
      </c>
      <c r="B714" s="1" t="s">
        <v>1257</v>
      </c>
      <c r="C714" s="1" t="s">
        <v>1258</v>
      </c>
      <c r="D714" s="1" t="s">
        <v>784</v>
      </c>
    </row>
    <row r="715" spans="1:4" x14ac:dyDescent="0.3">
      <c r="A715" s="1" t="s">
        <v>74</v>
      </c>
      <c r="B715" s="1" t="s">
        <v>1259</v>
      </c>
      <c r="C715" s="1" t="s">
        <v>1260</v>
      </c>
      <c r="D715" s="1" t="s">
        <v>785</v>
      </c>
    </row>
    <row r="716" spans="1:4" x14ac:dyDescent="0.3">
      <c r="A716" s="1" t="s">
        <v>74</v>
      </c>
      <c r="B716" s="1" t="s">
        <v>1261</v>
      </c>
      <c r="C716" s="1" t="s">
        <v>1262</v>
      </c>
      <c r="D716" s="1" t="s">
        <v>786</v>
      </c>
    </row>
    <row r="717" spans="1:4" x14ac:dyDescent="0.3">
      <c r="A717" s="1" t="s">
        <v>74</v>
      </c>
      <c r="B717" s="1" t="s">
        <v>1263</v>
      </c>
      <c r="C717" s="1" t="s">
        <v>1264</v>
      </c>
      <c r="D717" s="1" t="s">
        <v>787</v>
      </c>
    </row>
    <row r="718" spans="1:4" x14ac:dyDescent="0.3">
      <c r="A718" s="1" t="s">
        <v>74</v>
      </c>
      <c r="B718" s="1" t="s">
        <v>1265</v>
      </c>
      <c r="C718" s="1" t="s">
        <v>1266</v>
      </c>
      <c r="D718" s="1" t="s">
        <v>788</v>
      </c>
    </row>
    <row r="719" spans="1:4" x14ac:dyDescent="0.3">
      <c r="A719" s="1" t="s">
        <v>74</v>
      </c>
      <c r="B719" s="1" t="s">
        <v>1267</v>
      </c>
      <c r="C719" s="1" t="s">
        <v>1268</v>
      </c>
      <c r="D719" s="1" t="s">
        <v>789</v>
      </c>
    </row>
    <row r="720" spans="1:4" x14ac:dyDescent="0.3">
      <c r="A720" s="1" t="s">
        <v>74</v>
      </c>
      <c r="B720" s="1" t="s">
        <v>1269</v>
      </c>
      <c r="C720" s="1" t="s">
        <v>1270</v>
      </c>
      <c r="D720" s="1" t="s">
        <v>790</v>
      </c>
    </row>
    <row r="721" spans="1:4" x14ac:dyDescent="0.3">
      <c r="A721" s="1" t="s">
        <v>74</v>
      </c>
      <c r="B721" s="1" t="s">
        <v>1271</v>
      </c>
      <c r="C721" s="1" t="s">
        <v>1272</v>
      </c>
      <c r="D721" s="1" t="s">
        <v>791</v>
      </c>
    </row>
    <row r="722" spans="1:4" x14ac:dyDescent="0.3">
      <c r="A722" s="1" t="s">
        <v>74</v>
      </c>
      <c r="B722" s="1" t="s">
        <v>1273</v>
      </c>
      <c r="C722" s="1" t="s">
        <v>1274</v>
      </c>
      <c r="D722" s="1" t="s">
        <v>728</v>
      </c>
    </row>
    <row r="723" spans="1:4" x14ac:dyDescent="0.3">
      <c r="A723" s="1" t="s">
        <v>74</v>
      </c>
      <c r="B723" s="1" t="s">
        <v>1275</v>
      </c>
      <c r="C723" s="1" t="s">
        <v>1276</v>
      </c>
      <c r="D723" s="1" t="s">
        <v>792</v>
      </c>
    </row>
    <row r="724" spans="1:4" x14ac:dyDescent="0.3">
      <c r="A724" s="1" t="s">
        <v>74</v>
      </c>
      <c r="B724" s="1" t="s">
        <v>1277</v>
      </c>
      <c r="C724" s="1" t="s">
        <v>1278</v>
      </c>
      <c r="D724" s="1" t="s">
        <v>793</v>
      </c>
    </row>
    <row r="725" spans="1:4" x14ac:dyDescent="0.3">
      <c r="A725" s="1" t="s">
        <v>74</v>
      </c>
      <c r="B725" s="1" t="s">
        <v>1279</v>
      </c>
      <c r="C725" s="1" t="s">
        <v>1280</v>
      </c>
      <c r="D725" s="1" t="s">
        <v>794</v>
      </c>
    </row>
    <row r="726" spans="1:4" x14ac:dyDescent="0.3">
      <c r="A726" s="1" t="s">
        <v>74</v>
      </c>
      <c r="B726" s="1" t="s">
        <v>1281</v>
      </c>
      <c r="C726" s="1" t="s">
        <v>1282</v>
      </c>
      <c r="D726" s="1" t="s">
        <v>795</v>
      </c>
    </row>
    <row r="727" spans="1:4" x14ac:dyDescent="0.3">
      <c r="A727" s="1" t="s">
        <v>74</v>
      </c>
      <c r="B727" s="1" t="s">
        <v>1283</v>
      </c>
      <c r="C727" s="1" t="s">
        <v>1282</v>
      </c>
      <c r="D727" s="1" t="s">
        <v>796</v>
      </c>
    </row>
    <row r="728" spans="1:4" x14ac:dyDescent="0.3">
      <c r="A728" s="1" t="s">
        <v>74</v>
      </c>
      <c r="B728" s="1" t="s">
        <v>1284</v>
      </c>
      <c r="C728" s="1" t="s">
        <v>1285</v>
      </c>
      <c r="D728" s="1" t="s">
        <v>737</v>
      </c>
    </row>
    <row r="729" spans="1:4" x14ac:dyDescent="0.3">
      <c r="A729" s="1" t="s">
        <v>74</v>
      </c>
      <c r="B729" s="1" t="s">
        <v>1286</v>
      </c>
      <c r="C729" s="1" t="s">
        <v>1287</v>
      </c>
      <c r="D729" s="1" t="s">
        <v>797</v>
      </c>
    </row>
    <row r="730" spans="1:4" x14ac:dyDescent="0.3">
      <c r="A730" s="1" t="s">
        <v>74</v>
      </c>
      <c r="B730" s="1" t="s">
        <v>1288</v>
      </c>
      <c r="C730" s="1" t="s">
        <v>1289</v>
      </c>
      <c r="D730" s="1" t="s">
        <v>798</v>
      </c>
    </row>
    <row r="731" spans="1:4" x14ac:dyDescent="0.3">
      <c r="A731" s="1" t="s">
        <v>74</v>
      </c>
      <c r="B731" s="1" t="s">
        <v>1290</v>
      </c>
      <c r="C731" s="1" t="s">
        <v>1291</v>
      </c>
      <c r="D731" s="1" t="s">
        <v>799</v>
      </c>
    </row>
    <row r="732" spans="1:4" x14ac:dyDescent="0.3">
      <c r="A732" s="1" t="s">
        <v>74</v>
      </c>
      <c r="B732" s="1" t="s">
        <v>1292</v>
      </c>
      <c r="C732" s="1" t="s">
        <v>1293</v>
      </c>
      <c r="D732" s="1" t="s">
        <v>800</v>
      </c>
    </row>
    <row r="733" spans="1:4" x14ac:dyDescent="0.3">
      <c r="A733" s="1" t="s">
        <v>74</v>
      </c>
      <c r="B733" s="1" t="s">
        <v>1294</v>
      </c>
      <c r="C733" s="1" t="s">
        <v>1295</v>
      </c>
      <c r="D733" s="1" t="s">
        <v>776</v>
      </c>
    </row>
    <row r="734" spans="1:4" x14ac:dyDescent="0.3">
      <c r="A734" s="1" t="s">
        <v>74</v>
      </c>
      <c r="B734" s="1" t="s">
        <v>1296</v>
      </c>
      <c r="C734" s="1" t="s">
        <v>1297</v>
      </c>
      <c r="D734" s="1" t="s">
        <v>735</v>
      </c>
    </row>
    <row r="735" spans="1:4" x14ac:dyDescent="0.3">
      <c r="A735" s="1" t="s">
        <v>74</v>
      </c>
      <c r="B735" s="1" t="s">
        <v>1298</v>
      </c>
      <c r="C735" s="1" t="s">
        <v>1299</v>
      </c>
      <c r="D735" s="1" t="s">
        <v>801</v>
      </c>
    </row>
    <row r="736" spans="1:4" x14ac:dyDescent="0.3">
      <c r="A736" s="1" t="s">
        <v>74</v>
      </c>
      <c r="B736" s="1" t="s">
        <v>1300</v>
      </c>
      <c r="C736" s="1" t="s">
        <v>1301</v>
      </c>
      <c r="D736" s="1" t="s">
        <v>802</v>
      </c>
    </row>
    <row r="737" spans="1:4" x14ac:dyDescent="0.3">
      <c r="A737" s="1" t="s">
        <v>74</v>
      </c>
      <c r="B737" s="1" t="s">
        <v>1302</v>
      </c>
      <c r="C737" s="1" t="s">
        <v>1303</v>
      </c>
      <c r="D737" s="1" t="s">
        <v>803</v>
      </c>
    </row>
    <row r="738" spans="1:4" x14ac:dyDescent="0.3">
      <c r="A738" s="1" t="s">
        <v>74</v>
      </c>
      <c r="B738" s="1" t="s">
        <v>1304</v>
      </c>
      <c r="C738" s="1" t="s">
        <v>1305</v>
      </c>
      <c r="D738" s="1" t="s">
        <v>804</v>
      </c>
    </row>
    <row r="739" spans="1:4" x14ac:dyDescent="0.3">
      <c r="A739" s="1" t="s">
        <v>74</v>
      </c>
      <c r="B739" s="1" t="s">
        <v>1306</v>
      </c>
      <c r="C739" s="1" t="s">
        <v>1307</v>
      </c>
      <c r="D739" s="1" t="s">
        <v>805</v>
      </c>
    </row>
    <row r="740" spans="1:4" x14ac:dyDescent="0.3">
      <c r="A740" s="1" t="s">
        <v>74</v>
      </c>
      <c r="B740" s="1" t="s">
        <v>1308</v>
      </c>
      <c r="C740" s="1" t="s">
        <v>1309</v>
      </c>
      <c r="D740" s="1" t="s">
        <v>806</v>
      </c>
    </row>
    <row r="741" spans="1:4" x14ac:dyDescent="0.3">
      <c r="A741" s="1" t="s">
        <v>74</v>
      </c>
      <c r="B741" s="1" t="s">
        <v>1310</v>
      </c>
      <c r="C741" s="1" t="s">
        <v>1311</v>
      </c>
      <c r="D741" s="1" t="s">
        <v>807</v>
      </c>
    </row>
    <row r="742" spans="1:4" x14ac:dyDescent="0.3">
      <c r="A742" s="1" t="s">
        <v>74</v>
      </c>
      <c r="B742" s="1" t="s">
        <v>1312</v>
      </c>
      <c r="C742" s="1" t="s">
        <v>1311</v>
      </c>
      <c r="D742" s="1" t="s">
        <v>808</v>
      </c>
    </row>
    <row r="743" spans="1:4" x14ac:dyDescent="0.3">
      <c r="A743" s="1" t="s">
        <v>74</v>
      </c>
      <c r="B743" s="1" t="s">
        <v>1313</v>
      </c>
      <c r="C743" s="1" t="s">
        <v>1314</v>
      </c>
      <c r="D743" s="1" t="s">
        <v>707</v>
      </c>
    </row>
    <row r="744" spans="1:4" x14ac:dyDescent="0.3">
      <c r="A744" s="1" t="s">
        <v>74</v>
      </c>
      <c r="B744" s="1" t="s">
        <v>1315</v>
      </c>
      <c r="C744" s="1" t="s">
        <v>1316</v>
      </c>
      <c r="D744" s="1" t="s">
        <v>809</v>
      </c>
    </row>
    <row r="745" spans="1:4" x14ac:dyDescent="0.3">
      <c r="A745" s="1" t="s">
        <v>74</v>
      </c>
      <c r="B745" s="1" t="s">
        <v>1317</v>
      </c>
      <c r="C745" s="1" t="s">
        <v>1318</v>
      </c>
      <c r="D745" s="1" t="s">
        <v>810</v>
      </c>
    </row>
    <row r="746" spans="1:4" x14ac:dyDescent="0.3">
      <c r="A746" s="1" t="s">
        <v>74</v>
      </c>
      <c r="B746" s="1" t="s">
        <v>1319</v>
      </c>
      <c r="C746" s="1" t="s">
        <v>1320</v>
      </c>
      <c r="D746" s="1" t="s">
        <v>811</v>
      </c>
    </row>
    <row r="747" spans="1:4" x14ac:dyDescent="0.3">
      <c r="A747" s="1" t="s">
        <v>74</v>
      </c>
      <c r="B747" s="1" t="s">
        <v>1321</v>
      </c>
      <c r="C747" s="1" t="s">
        <v>1322</v>
      </c>
      <c r="D747" s="1" t="s">
        <v>812</v>
      </c>
    </row>
    <row r="748" spans="1:4" x14ac:dyDescent="0.3">
      <c r="A748" s="1" t="s">
        <v>74</v>
      </c>
      <c r="B748" s="1" t="s">
        <v>1323</v>
      </c>
      <c r="C748" s="1" t="s">
        <v>1324</v>
      </c>
      <c r="D748" s="1" t="s">
        <v>813</v>
      </c>
    </row>
    <row r="749" spans="1:4" x14ac:dyDescent="0.3">
      <c r="A749" s="1" t="s">
        <v>74</v>
      </c>
      <c r="B749" s="1" t="s">
        <v>1325</v>
      </c>
      <c r="C749" s="1" t="s">
        <v>1326</v>
      </c>
      <c r="D749" s="1" t="s">
        <v>814</v>
      </c>
    </row>
    <row r="750" spans="1:4" x14ac:dyDescent="0.3">
      <c r="A750" s="1" t="s">
        <v>74</v>
      </c>
      <c r="B750" s="1" t="s">
        <v>1327</v>
      </c>
      <c r="C750" s="1" t="s">
        <v>1328</v>
      </c>
      <c r="D750" s="1" t="s">
        <v>815</v>
      </c>
    </row>
    <row r="751" spans="1:4" x14ac:dyDescent="0.3">
      <c r="A751" s="1" t="s">
        <v>74</v>
      </c>
      <c r="B751" s="1" t="s">
        <v>1329</v>
      </c>
      <c r="C751" s="1" t="s">
        <v>1330</v>
      </c>
      <c r="D751" s="1" t="s">
        <v>752</v>
      </c>
    </row>
    <row r="752" spans="1:4" x14ac:dyDescent="0.3">
      <c r="A752" s="1" t="s">
        <v>74</v>
      </c>
      <c r="B752" s="1" t="s">
        <v>1331</v>
      </c>
      <c r="C752" s="1" t="s">
        <v>1332</v>
      </c>
      <c r="D752" s="1" t="s">
        <v>816</v>
      </c>
    </row>
    <row r="753" spans="1:4" x14ac:dyDescent="0.3">
      <c r="A753" s="1" t="s">
        <v>74</v>
      </c>
      <c r="B753" s="1" t="s">
        <v>1333</v>
      </c>
      <c r="C753" s="1" t="s">
        <v>1334</v>
      </c>
      <c r="D753" s="1" t="s">
        <v>817</v>
      </c>
    </row>
    <row r="754" spans="1:4" x14ac:dyDescent="0.3">
      <c r="A754" s="1" t="s">
        <v>74</v>
      </c>
      <c r="B754" s="1" t="s">
        <v>1335</v>
      </c>
      <c r="C754" s="1" t="s">
        <v>1336</v>
      </c>
      <c r="D754" s="1" t="s">
        <v>818</v>
      </c>
    </row>
    <row r="755" spans="1:4" x14ac:dyDescent="0.3">
      <c r="A755" s="1" t="s">
        <v>74</v>
      </c>
      <c r="B755" s="1" t="s">
        <v>1337</v>
      </c>
      <c r="C755" s="1" t="s">
        <v>1338</v>
      </c>
      <c r="D755" s="1" t="s">
        <v>819</v>
      </c>
    </row>
    <row r="756" spans="1:4" x14ac:dyDescent="0.3">
      <c r="A756" s="1" t="s">
        <v>74</v>
      </c>
      <c r="B756" s="1" t="s">
        <v>1339</v>
      </c>
      <c r="C756" s="1" t="s">
        <v>1340</v>
      </c>
      <c r="D756" s="1" t="s">
        <v>820</v>
      </c>
    </row>
    <row r="757" spans="1:4" x14ac:dyDescent="0.3">
      <c r="A757" s="1" t="s">
        <v>74</v>
      </c>
      <c r="B757" s="1" t="s">
        <v>1341</v>
      </c>
      <c r="C757" s="1" t="s">
        <v>1342</v>
      </c>
      <c r="D757" s="1" t="s">
        <v>821</v>
      </c>
    </row>
    <row r="758" spans="1:4" x14ac:dyDescent="0.3">
      <c r="A758" s="1" t="s">
        <v>74</v>
      </c>
      <c r="B758" s="1" t="s">
        <v>1343</v>
      </c>
      <c r="C758" s="1" t="s">
        <v>1344</v>
      </c>
      <c r="D758" s="1" t="s">
        <v>732</v>
      </c>
    </row>
    <row r="759" spans="1:4" x14ac:dyDescent="0.3">
      <c r="A759" s="1" t="s">
        <v>74</v>
      </c>
      <c r="B759" s="1" t="s">
        <v>1345</v>
      </c>
      <c r="C759" s="1" t="s">
        <v>1346</v>
      </c>
      <c r="D759" s="1" t="s">
        <v>822</v>
      </c>
    </row>
    <row r="760" spans="1:4" x14ac:dyDescent="0.3">
      <c r="A760" s="1" t="s">
        <v>74</v>
      </c>
      <c r="B760" s="1" t="s">
        <v>1347</v>
      </c>
      <c r="C760" s="1" t="s">
        <v>1348</v>
      </c>
      <c r="D760" s="1" t="s">
        <v>747</v>
      </c>
    </row>
    <row r="761" spans="1:4" x14ac:dyDescent="0.3">
      <c r="A761" s="1" t="s">
        <v>74</v>
      </c>
      <c r="B761" s="1" t="s">
        <v>1349</v>
      </c>
      <c r="C761" s="1" t="s">
        <v>1350</v>
      </c>
      <c r="D761" s="1" t="s">
        <v>823</v>
      </c>
    </row>
    <row r="762" spans="1:4" x14ac:dyDescent="0.3">
      <c r="A762" s="1" t="s">
        <v>74</v>
      </c>
      <c r="B762" s="1" t="s">
        <v>1351</v>
      </c>
      <c r="C762" s="1" t="s">
        <v>1352</v>
      </c>
      <c r="D762" s="1" t="s">
        <v>824</v>
      </c>
    </row>
    <row r="763" spans="1:4" x14ac:dyDescent="0.3">
      <c r="A763" s="1" t="s">
        <v>74</v>
      </c>
      <c r="B763" s="1" t="s">
        <v>1353</v>
      </c>
      <c r="C763" s="1" t="s">
        <v>1354</v>
      </c>
      <c r="D763" s="1" t="s">
        <v>825</v>
      </c>
    </row>
    <row r="764" spans="1:4" x14ac:dyDescent="0.3">
      <c r="A764" s="1" t="s">
        <v>74</v>
      </c>
      <c r="B764" s="1" t="s">
        <v>1355</v>
      </c>
      <c r="C764" s="1" t="s">
        <v>1356</v>
      </c>
      <c r="D764" s="1" t="s">
        <v>826</v>
      </c>
    </row>
    <row r="765" spans="1:4" x14ac:dyDescent="0.3">
      <c r="A765" s="1" t="s">
        <v>74</v>
      </c>
      <c r="B765" s="1" t="s">
        <v>1357</v>
      </c>
      <c r="C765" s="1" t="s">
        <v>1358</v>
      </c>
      <c r="D765" s="1" t="s">
        <v>827</v>
      </c>
    </row>
    <row r="766" spans="1:4" x14ac:dyDescent="0.3">
      <c r="A766" s="1" t="s">
        <v>74</v>
      </c>
      <c r="B766" s="1" t="s">
        <v>1359</v>
      </c>
      <c r="C766" s="1" t="s">
        <v>1360</v>
      </c>
      <c r="D766" s="1" t="s">
        <v>828</v>
      </c>
    </row>
    <row r="767" spans="1:4" x14ac:dyDescent="0.3">
      <c r="A767" s="1" t="s">
        <v>74</v>
      </c>
      <c r="B767" s="1" t="s">
        <v>1361</v>
      </c>
      <c r="C767" s="1" t="s">
        <v>1362</v>
      </c>
      <c r="D767" s="1" t="s">
        <v>829</v>
      </c>
    </row>
    <row r="768" spans="1:4" x14ac:dyDescent="0.3">
      <c r="A768" s="1" t="s">
        <v>74</v>
      </c>
      <c r="B768" s="1" t="s">
        <v>1363</v>
      </c>
      <c r="C768" s="1" t="s">
        <v>1362</v>
      </c>
      <c r="D768" s="1" t="s">
        <v>775</v>
      </c>
    </row>
    <row r="769" spans="1:4" x14ac:dyDescent="0.3">
      <c r="A769" s="1" t="s">
        <v>74</v>
      </c>
      <c r="B769" s="1" t="s">
        <v>1364</v>
      </c>
      <c r="C769" s="1" t="s">
        <v>1365</v>
      </c>
      <c r="D769" s="1" t="s">
        <v>830</v>
      </c>
    </row>
    <row r="770" spans="1:4" x14ac:dyDescent="0.3">
      <c r="A770" s="1" t="s">
        <v>74</v>
      </c>
      <c r="B770" s="1" t="s">
        <v>1366</v>
      </c>
      <c r="C770" s="1" t="s">
        <v>1367</v>
      </c>
      <c r="D770" s="1" t="s">
        <v>777</v>
      </c>
    </row>
    <row r="771" spans="1:4" x14ac:dyDescent="0.3">
      <c r="A771" s="1" t="s">
        <v>74</v>
      </c>
      <c r="B771" s="1" t="s">
        <v>1368</v>
      </c>
      <c r="C771" s="1" t="s">
        <v>1369</v>
      </c>
      <c r="D771" s="1" t="s">
        <v>769</v>
      </c>
    </row>
    <row r="772" spans="1:4" x14ac:dyDescent="0.3">
      <c r="A772" s="1" t="s">
        <v>74</v>
      </c>
      <c r="B772" s="1" t="s">
        <v>1370</v>
      </c>
      <c r="C772" s="1" t="s">
        <v>1371</v>
      </c>
      <c r="D772" s="1" t="s">
        <v>831</v>
      </c>
    </row>
    <row r="773" spans="1:4" x14ac:dyDescent="0.3">
      <c r="A773" s="1" t="s">
        <v>74</v>
      </c>
      <c r="B773" s="1" t="s">
        <v>1372</v>
      </c>
      <c r="C773" s="1" t="s">
        <v>1373</v>
      </c>
      <c r="D773" s="1" t="s">
        <v>832</v>
      </c>
    </row>
    <row r="774" spans="1:4" x14ac:dyDescent="0.3">
      <c r="A774" s="1" t="s">
        <v>74</v>
      </c>
      <c r="B774" s="1" t="s">
        <v>1374</v>
      </c>
      <c r="C774" s="1" t="s">
        <v>1375</v>
      </c>
      <c r="D774" s="1" t="s">
        <v>833</v>
      </c>
    </row>
    <row r="775" spans="1:4" x14ac:dyDescent="0.3">
      <c r="A775" s="1" t="s">
        <v>74</v>
      </c>
      <c r="B775" s="1" t="s">
        <v>1376</v>
      </c>
      <c r="C775" s="1" t="s">
        <v>1377</v>
      </c>
      <c r="D775" s="1" t="s">
        <v>834</v>
      </c>
    </row>
    <row r="776" spans="1:4" x14ac:dyDescent="0.3">
      <c r="A776" s="1" t="s">
        <v>74</v>
      </c>
      <c r="B776" s="1" t="s">
        <v>1378</v>
      </c>
      <c r="C776" s="1" t="s">
        <v>1379</v>
      </c>
      <c r="D776" s="1" t="s">
        <v>835</v>
      </c>
    </row>
    <row r="777" spans="1:4" x14ac:dyDescent="0.3">
      <c r="A777" s="1" t="s">
        <v>74</v>
      </c>
      <c r="B777" s="1" t="s">
        <v>1380</v>
      </c>
      <c r="C777" s="1" t="s">
        <v>1381</v>
      </c>
      <c r="D777" s="1" t="s">
        <v>836</v>
      </c>
    </row>
    <row r="778" spans="1:4" x14ac:dyDescent="0.3">
      <c r="A778" s="1" t="s">
        <v>74</v>
      </c>
      <c r="B778" s="1" t="s">
        <v>1382</v>
      </c>
      <c r="C778" s="1" t="s">
        <v>1383</v>
      </c>
      <c r="D778" s="1" t="s">
        <v>837</v>
      </c>
    </row>
    <row r="779" spans="1:4" x14ac:dyDescent="0.3">
      <c r="A779" s="1" t="s">
        <v>74</v>
      </c>
      <c r="B779" s="1" t="s">
        <v>1384</v>
      </c>
      <c r="C779" s="1" t="s">
        <v>1385</v>
      </c>
      <c r="D779" s="1" t="s">
        <v>838</v>
      </c>
    </row>
    <row r="780" spans="1:4" x14ac:dyDescent="0.3">
      <c r="A780" s="1" t="s">
        <v>74</v>
      </c>
      <c r="B780" s="1" t="s">
        <v>1386</v>
      </c>
      <c r="C780" s="1" t="s">
        <v>1387</v>
      </c>
      <c r="D780" s="1" t="s">
        <v>839</v>
      </c>
    </row>
    <row r="781" spans="1:4" x14ac:dyDescent="0.3">
      <c r="A781" s="1" t="s">
        <v>74</v>
      </c>
      <c r="B781" s="1" t="s">
        <v>1388</v>
      </c>
      <c r="C781" s="1" t="s">
        <v>1389</v>
      </c>
      <c r="D781" s="1" t="s">
        <v>840</v>
      </c>
    </row>
    <row r="782" spans="1:4" x14ac:dyDescent="0.3">
      <c r="A782" s="1" t="s">
        <v>74</v>
      </c>
      <c r="B782" s="1" t="s">
        <v>1390</v>
      </c>
      <c r="C782" s="1" t="s">
        <v>1391</v>
      </c>
      <c r="D782" s="1" t="s">
        <v>740</v>
      </c>
    </row>
    <row r="783" spans="1:4" x14ac:dyDescent="0.3">
      <c r="A783" s="1" t="s">
        <v>74</v>
      </c>
      <c r="B783" s="1" t="s">
        <v>1392</v>
      </c>
      <c r="C783" s="1" t="s">
        <v>1393</v>
      </c>
      <c r="D783" s="1" t="s">
        <v>841</v>
      </c>
    </row>
    <row r="784" spans="1:4" x14ac:dyDescent="0.3">
      <c r="A784" s="1" t="s">
        <v>74</v>
      </c>
      <c r="B784" s="1" t="s">
        <v>1394</v>
      </c>
      <c r="C784" s="1" t="s">
        <v>1395</v>
      </c>
      <c r="D784" s="1" t="s">
        <v>842</v>
      </c>
    </row>
    <row r="785" spans="1:4" x14ac:dyDescent="0.3">
      <c r="A785" s="1" t="s">
        <v>74</v>
      </c>
      <c r="B785" s="1" t="s">
        <v>1396</v>
      </c>
      <c r="C785" s="1" t="s">
        <v>1397</v>
      </c>
      <c r="D785" s="1" t="s">
        <v>843</v>
      </c>
    </row>
    <row r="786" spans="1:4" x14ac:dyDescent="0.3">
      <c r="A786" s="1" t="s">
        <v>74</v>
      </c>
      <c r="B786" s="1" t="s">
        <v>1398</v>
      </c>
      <c r="C786" s="1" t="s">
        <v>1399</v>
      </c>
      <c r="D786" s="1" t="s">
        <v>844</v>
      </c>
    </row>
    <row r="787" spans="1:4" x14ac:dyDescent="0.3">
      <c r="A787" s="1" t="s">
        <v>74</v>
      </c>
      <c r="B787" s="1" t="s">
        <v>1400</v>
      </c>
      <c r="C787" s="1" t="s">
        <v>1401</v>
      </c>
      <c r="D787" s="1" t="s">
        <v>845</v>
      </c>
    </row>
    <row r="788" spans="1:4" x14ac:dyDescent="0.3">
      <c r="A788" s="1" t="s">
        <v>74</v>
      </c>
      <c r="B788" s="1" t="s">
        <v>1402</v>
      </c>
      <c r="C788" s="1" t="s">
        <v>1403</v>
      </c>
      <c r="D788" s="1" t="s">
        <v>846</v>
      </c>
    </row>
    <row r="789" spans="1:4" x14ac:dyDescent="0.3">
      <c r="A789" s="1" t="s">
        <v>74</v>
      </c>
      <c r="B789" s="1" t="s">
        <v>1404</v>
      </c>
      <c r="C789" s="1" t="s">
        <v>1405</v>
      </c>
      <c r="D789" s="1" t="s">
        <v>710</v>
      </c>
    </row>
    <row r="790" spans="1:4" x14ac:dyDescent="0.3">
      <c r="A790" s="1" t="s">
        <v>74</v>
      </c>
      <c r="B790" s="1" t="s">
        <v>1406</v>
      </c>
      <c r="C790" s="1" t="s">
        <v>1407</v>
      </c>
      <c r="D790" s="1" t="s">
        <v>847</v>
      </c>
    </row>
    <row r="791" spans="1:4" x14ac:dyDescent="0.3">
      <c r="A791" s="1" t="s">
        <v>74</v>
      </c>
      <c r="B791" s="1" t="s">
        <v>1408</v>
      </c>
      <c r="C791" s="1" t="s">
        <v>1409</v>
      </c>
      <c r="D791" s="1" t="s">
        <v>848</v>
      </c>
    </row>
    <row r="792" spans="1:4" x14ac:dyDescent="0.3">
      <c r="A792" s="1" t="s">
        <v>74</v>
      </c>
      <c r="B792" s="1" t="s">
        <v>1410</v>
      </c>
      <c r="C792" s="1" t="s">
        <v>1411</v>
      </c>
      <c r="D792" s="1" t="s">
        <v>849</v>
      </c>
    </row>
    <row r="793" spans="1:4" x14ac:dyDescent="0.3">
      <c r="A793" s="1" t="s">
        <v>74</v>
      </c>
      <c r="B793" s="1" t="s">
        <v>1412</v>
      </c>
      <c r="C793" s="1" t="s">
        <v>1413</v>
      </c>
      <c r="D793" s="1" t="s">
        <v>850</v>
      </c>
    </row>
    <row r="794" spans="1:4" x14ac:dyDescent="0.3">
      <c r="A794" s="1" t="s">
        <v>74</v>
      </c>
      <c r="B794" s="1" t="s">
        <v>1414</v>
      </c>
      <c r="C794" s="1" t="s">
        <v>1415</v>
      </c>
      <c r="D794" s="1" t="s">
        <v>851</v>
      </c>
    </row>
    <row r="795" spans="1:4" x14ac:dyDescent="0.3">
      <c r="A795" s="1" t="s">
        <v>74</v>
      </c>
      <c r="B795" s="1" t="s">
        <v>1416</v>
      </c>
      <c r="C795" s="1" t="s">
        <v>1417</v>
      </c>
      <c r="D795" s="1" t="s">
        <v>723</v>
      </c>
    </row>
    <row r="796" spans="1:4" x14ac:dyDescent="0.3">
      <c r="A796" s="1" t="s">
        <v>74</v>
      </c>
      <c r="B796" s="1" t="s">
        <v>1418</v>
      </c>
      <c r="C796" s="1" t="s">
        <v>1419</v>
      </c>
      <c r="D796" s="1" t="s">
        <v>852</v>
      </c>
    </row>
    <row r="797" spans="1:4" x14ac:dyDescent="0.3">
      <c r="A797" s="1" t="s">
        <v>74</v>
      </c>
      <c r="B797" s="1" t="s">
        <v>1420</v>
      </c>
      <c r="C797" s="1" t="s">
        <v>1421</v>
      </c>
      <c r="D797" s="1" t="s">
        <v>853</v>
      </c>
    </row>
    <row r="798" spans="1:4" x14ac:dyDescent="0.3">
      <c r="A798" s="1" t="s">
        <v>74</v>
      </c>
      <c r="B798" s="1" t="s">
        <v>1422</v>
      </c>
      <c r="C798" s="1" t="s">
        <v>1423</v>
      </c>
      <c r="D798" s="1" t="s">
        <v>854</v>
      </c>
    </row>
    <row r="799" spans="1:4" x14ac:dyDescent="0.3">
      <c r="A799" s="1" t="s">
        <v>74</v>
      </c>
      <c r="B799" s="1" t="s">
        <v>1424</v>
      </c>
      <c r="C799" s="1" t="s">
        <v>1425</v>
      </c>
      <c r="D799" s="1" t="s">
        <v>855</v>
      </c>
    </row>
    <row r="800" spans="1:4" x14ac:dyDescent="0.3">
      <c r="A800" s="1" t="s">
        <v>74</v>
      </c>
      <c r="B800" s="1" t="s">
        <v>1426</v>
      </c>
      <c r="C800" s="1" t="s">
        <v>1427</v>
      </c>
      <c r="D800" s="1" t="s">
        <v>856</v>
      </c>
    </row>
    <row r="801" spans="1:4" x14ac:dyDescent="0.3">
      <c r="A801" s="1" t="s">
        <v>74</v>
      </c>
      <c r="B801" s="1" t="s">
        <v>1428</v>
      </c>
      <c r="C801" s="1" t="s">
        <v>1429</v>
      </c>
      <c r="D801" s="1" t="s">
        <v>857</v>
      </c>
    </row>
    <row r="802" spans="1:4" x14ac:dyDescent="0.3">
      <c r="A802" s="1" t="s">
        <v>74</v>
      </c>
      <c r="B802" s="1" t="s">
        <v>1430</v>
      </c>
      <c r="C802" s="1" t="s">
        <v>1431</v>
      </c>
      <c r="D802" s="1" t="s">
        <v>858</v>
      </c>
    </row>
    <row r="803" spans="1:4" x14ac:dyDescent="0.3">
      <c r="A803" s="1" t="s">
        <v>74</v>
      </c>
      <c r="B803" s="1" t="s">
        <v>1432</v>
      </c>
      <c r="C803" s="1" t="s">
        <v>1433</v>
      </c>
      <c r="D803" s="1" t="s">
        <v>859</v>
      </c>
    </row>
    <row r="804" spans="1:4" x14ac:dyDescent="0.3">
      <c r="A804" s="1" t="s">
        <v>74</v>
      </c>
      <c r="B804" s="1" t="s">
        <v>1434</v>
      </c>
      <c r="C804" s="1" t="s">
        <v>1435</v>
      </c>
      <c r="D804" s="1" t="s">
        <v>860</v>
      </c>
    </row>
    <row r="805" spans="1:4" x14ac:dyDescent="0.3">
      <c r="A805" s="1" t="s">
        <v>74</v>
      </c>
      <c r="B805" s="1" t="s">
        <v>1436</v>
      </c>
      <c r="C805" s="1" t="s">
        <v>1437</v>
      </c>
      <c r="D805" s="1" t="s">
        <v>861</v>
      </c>
    </row>
    <row r="806" spans="1:4" x14ac:dyDescent="0.3">
      <c r="A806" s="1" t="s">
        <v>74</v>
      </c>
      <c r="B806" s="1" t="s">
        <v>1438</v>
      </c>
      <c r="C806" s="1" t="s">
        <v>1439</v>
      </c>
      <c r="D806" s="1" t="s">
        <v>778</v>
      </c>
    </row>
    <row r="807" spans="1:4" x14ac:dyDescent="0.3">
      <c r="A807" s="1" t="s">
        <v>74</v>
      </c>
      <c r="B807" s="1" t="s">
        <v>1440</v>
      </c>
      <c r="C807" s="1" t="s">
        <v>1441</v>
      </c>
      <c r="D807" s="1" t="s">
        <v>862</v>
      </c>
    </row>
    <row r="808" spans="1:4" x14ac:dyDescent="0.3">
      <c r="A808" s="1" t="s">
        <v>74</v>
      </c>
      <c r="B808" s="1" t="s">
        <v>1442</v>
      </c>
      <c r="C808" s="1" t="s">
        <v>1443</v>
      </c>
      <c r="D808" s="1" t="s">
        <v>863</v>
      </c>
    </row>
    <row r="809" spans="1:4" x14ac:dyDescent="0.3">
      <c r="A809" s="1" t="s">
        <v>74</v>
      </c>
      <c r="B809" s="1" t="s">
        <v>1444</v>
      </c>
      <c r="C809" s="1" t="s">
        <v>1445</v>
      </c>
      <c r="D809" s="1" t="s">
        <v>864</v>
      </c>
    </row>
    <row r="810" spans="1:4" x14ac:dyDescent="0.3">
      <c r="A810" s="1" t="s">
        <v>74</v>
      </c>
      <c r="B810" s="1" t="s">
        <v>1446</v>
      </c>
      <c r="C810" s="1" t="s">
        <v>1447</v>
      </c>
      <c r="D810" s="1" t="s">
        <v>865</v>
      </c>
    </row>
    <row r="811" spans="1:4" x14ac:dyDescent="0.3">
      <c r="A811" s="1" t="s">
        <v>74</v>
      </c>
      <c r="B811" s="1" t="s">
        <v>1448</v>
      </c>
      <c r="C811" s="1" t="s">
        <v>1449</v>
      </c>
      <c r="D811" s="1" t="s">
        <v>866</v>
      </c>
    </row>
    <row r="812" spans="1:4" x14ac:dyDescent="0.3">
      <c r="A812" s="1" t="s">
        <v>74</v>
      </c>
      <c r="B812" s="1" t="s">
        <v>1450</v>
      </c>
      <c r="C812" s="1" t="s">
        <v>1451</v>
      </c>
      <c r="D812" s="1" t="s">
        <v>867</v>
      </c>
    </row>
    <row r="813" spans="1:4" x14ac:dyDescent="0.3">
      <c r="A813" s="1" t="s">
        <v>74</v>
      </c>
      <c r="B813" s="1" t="s">
        <v>1452</v>
      </c>
      <c r="C813" s="1" t="s">
        <v>1453</v>
      </c>
      <c r="D813" s="1" t="s">
        <v>868</v>
      </c>
    </row>
    <row r="814" spans="1:4" x14ac:dyDescent="0.3">
      <c r="A814" s="1" t="s">
        <v>74</v>
      </c>
      <c r="B814" s="1" t="s">
        <v>1454</v>
      </c>
      <c r="C814" s="1" t="s">
        <v>1455</v>
      </c>
      <c r="D814" s="1" t="s">
        <v>779</v>
      </c>
    </row>
    <row r="815" spans="1:4" x14ac:dyDescent="0.3">
      <c r="A815" s="1" t="s">
        <v>74</v>
      </c>
      <c r="B815" s="1" t="s">
        <v>1456</v>
      </c>
      <c r="C815" s="1" t="s">
        <v>1457</v>
      </c>
      <c r="D815" s="1" t="s">
        <v>869</v>
      </c>
    </row>
    <row r="816" spans="1:4" x14ac:dyDescent="0.3">
      <c r="A816" s="1" t="s">
        <v>74</v>
      </c>
      <c r="B816" s="1" t="s">
        <v>1458</v>
      </c>
      <c r="C816" s="1" t="s">
        <v>1459</v>
      </c>
      <c r="D816" s="1" t="s">
        <v>870</v>
      </c>
    </row>
    <row r="817" spans="1:4" x14ac:dyDescent="0.3">
      <c r="A817" s="1" t="s">
        <v>74</v>
      </c>
      <c r="B817" s="1" t="s">
        <v>1460</v>
      </c>
      <c r="C817" s="1" t="s">
        <v>1461</v>
      </c>
      <c r="D817" s="1" t="s">
        <v>871</v>
      </c>
    </row>
    <row r="818" spans="1:4" x14ac:dyDescent="0.3">
      <c r="A818" s="1" t="s">
        <v>74</v>
      </c>
      <c r="B818" s="1" t="s">
        <v>1462</v>
      </c>
      <c r="C818" s="1" t="s">
        <v>1463</v>
      </c>
      <c r="D818" s="1" t="s">
        <v>872</v>
      </c>
    </row>
    <row r="819" spans="1:4" x14ac:dyDescent="0.3">
      <c r="A819" s="1" t="s">
        <v>74</v>
      </c>
      <c r="B819" s="1" t="s">
        <v>1464</v>
      </c>
      <c r="C819" s="1" t="s">
        <v>1465</v>
      </c>
      <c r="D819" s="1" t="s">
        <v>873</v>
      </c>
    </row>
    <row r="820" spans="1:4" x14ac:dyDescent="0.3">
      <c r="A820" s="1" t="s">
        <v>74</v>
      </c>
      <c r="B820" s="1" t="s">
        <v>1466</v>
      </c>
      <c r="C820" s="1" t="s">
        <v>1467</v>
      </c>
      <c r="D820" s="1" t="s">
        <v>874</v>
      </c>
    </row>
    <row r="821" spans="1:4" x14ac:dyDescent="0.3">
      <c r="A821" s="1" t="s">
        <v>74</v>
      </c>
      <c r="B821" s="1" t="s">
        <v>1468</v>
      </c>
      <c r="C821" s="1" t="s">
        <v>1469</v>
      </c>
      <c r="D821" s="1" t="s">
        <v>875</v>
      </c>
    </row>
    <row r="822" spans="1:4" x14ac:dyDescent="0.3">
      <c r="A822" s="1" t="s">
        <v>74</v>
      </c>
      <c r="B822" s="1" t="s">
        <v>1470</v>
      </c>
      <c r="C822" s="1" t="s">
        <v>1471</v>
      </c>
      <c r="D822" s="1" t="s">
        <v>876</v>
      </c>
    </row>
    <row r="823" spans="1:4" x14ac:dyDescent="0.3">
      <c r="A823" s="1" t="s">
        <v>74</v>
      </c>
      <c r="B823" s="1" t="s">
        <v>1472</v>
      </c>
      <c r="C823" s="1" t="s">
        <v>1473</v>
      </c>
      <c r="D823" s="1" t="s">
        <v>877</v>
      </c>
    </row>
    <row r="824" spans="1:4" x14ac:dyDescent="0.3">
      <c r="A824" s="1" t="s">
        <v>74</v>
      </c>
      <c r="B824" s="1" t="s">
        <v>1474</v>
      </c>
      <c r="C824" s="1" t="s">
        <v>1475</v>
      </c>
      <c r="D824" s="1" t="s">
        <v>878</v>
      </c>
    </row>
    <row r="825" spans="1:4" x14ac:dyDescent="0.3">
      <c r="A825" s="1" t="s">
        <v>74</v>
      </c>
      <c r="B825" s="1" t="s">
        <v>1476</v>
      </c>
      <c r="C825" s="1" t="s">
        <v>1477</v>
      </c>
      <c r="D825" s="1" t="s">
        <v>879</v>
      </c>
    </row>
    <row r="826" spans="1:4" x14ac:dyDescent="0.3">
      <c r="A826" s="1" t="s">
        <v>74</v>
      </c>
      <c r="B826" s="1" t="s">
        <v>1478</v>
      </c>
      <c r="C826" s="1" t="s">
        <v>1479</v>
      </c>
      <c r="D826" s="1" t="s">
        <v>880</v>
      </c>
    </row>
    <row r="827" spans="1:4" x14ac:dyDescent="0.3">
      <c r="A827" s="1" t="s">
        <v>74</v>
      </c>
      <c r="B827" s="1" t="s">
        <v>1480</v>
      </c>
      <c r="C827" s="1" t="s">
        <v>1481</v>
      </c>
      <c r="D827" s="1" t="s">
        <v>717</v>
      </c>
    </row>
    <row r="828" spans="1:4" x14ac:dyDescent="0.3">
      <c r="A828" s="1" t="s">
        <v>74</v>
      </c>
      <c r="B828" s="1" t="s">
        <v>1482</v>
      </c>
      <c r="C828" s="1" t="s">
        <v>1483</v>
      </c>
      <c r="D828" s="1" t="s">
        <v>881</v>
      </c>
    </row>
    <row r="829" spans="1:4" x14ac:dyDescent="0.3">
      <c r="A829" s="1" t="s">
        <v>74</v>
      </c>
      <c r="B829" s="1" t="s">
        <v>1484</v>
      </c>
      <c r="C829" s="1" t="s">
        <v>1485</v>
      </c>
      <c r="D829" s="1" t="s">
        <v>882</v>
      </c>
    </row>
    <row r="830" spans="1:4" x14ac:dyDescent="0.3">
      <c r="A830" s="1" t="s">
        <v>74</v>
      </c>
      <c r="B830" s="1" t="s">
        <v>1486</v>
      </c>
      <c r="C830" s="1" t="s">
        <v>1487</v>
      </c>
      <c r="D830" s="1" t="s">
        <v>883</v>
      </c>
    </row>
    <row r="831" spans="1:4" x14ac:dyDescent="0.3">
      <c r="A831" s="1" t="s">
        <v>74</v>
      </c>
      <c r="B831" s="1" t="s">
        <v>1488</v>
      </c>
      <c r="C831" s="1" t="s">
        <v>1489</v>
      </c>
      <c r="D831" s="1" t="s">
        <v>884</v>
      </c>
    </row>
    <row r="832" spans="1:4" x14ac:dyDescent="0.3">
      <c r="A832" s="1" t="s">
        <v>74</v>
      </c>
      <c r="B832" s="1" t="s">
        <v>1490</v>
      </c>
      <c r="C832" s="1" t="s">
        <v>1491</v>
      </c>
      <c r="D832" s="1" t="s">
        <v>885</v>
      </c>
    </row>
    <row r="833" spans="1:4" x14ac:dyDescent="0.3">
      <c r="A833" s="1" t="s">
        <v>74</v>
      </c>
      <c r="B833" s="1" t="s">
        <v>1492</v>
      </c>
      <c r="C833" s="1" t="s">
        <v>1493</v>
      </c>
      <c r="D833" s="1" t="s">
        <v>715</v>
      </c>
    </row>
    <row r="834" spans="1:4" x14ac:dyDescent="0.3">
      <c r="A834" s="1" t="s">
        <v>74</v>
      </c>
      <c r="B834" s="1" t="s">
        <v>1494</v>
      </c>
      <c r="C834" s="1" t="s">
        <v>1495</v>
      </c>
      <c r="D834" s="1" t="s">
        <v>756</v>
      </c>
    </row>
    <row r="835" spans="1:4" x14ac:dyDescent="0.3">
      <c r="A835" s="1" t="s">
        <v>74</v>
      </c>
      <c r="B835" s="1" t="s">
        <v>1496</v>
      </c>
      <c r="C835" s="1" t="s">
        <v>1497</v>
      </c>
      <c r="D835" s="1" t="s">
        <v>886</v>
      </c>
    </row>
    <row r="836" spans="1:4" x14ac:dyDescent="0.3">
      <c r="A836" s="1" t="s">
        <v>74</v>
      </c>
      <c r="B836" s="1" t="s">
        <v>1498</v>
      </c>
      <c r="C836" s="1" t="s">
        <v>1499</v>
      </c>
      <c r="D836" s="1" t="s">
        <v>887</v>
      </c>
    </row>
    <row r="837" spans="1:4" x14ac:dyDescent="0.3">
      <c r="A837" s="1" t="s">
        <v>74</v>
      </c>
      <c r="B837" s="1" t="s">
        <v>1500</v>
      </c>
      <c r="C837" s="1" t="s">
        <v>1501</v>
      </c>
      <c r="D837" s="1" t="s">
        <v>888</v>
      </c>
    </row>
    <row r="838" spans="1:4" x14ac:dyDescent="0.3">
      <c r="A838" s="1" t="s">
        <v>74</v>
      </c>
      <c r="B838" s="1" t="s">
        <v>1502</v>
      </c>
      <c r="C838" s="1" t="s">
        <v>1503</v>
      </c>
      <c r="D838" s="1" t="s">
        <v>889</v>
      </c>
    </row>
    <row r="839" spans="1:4" x14ac:dyDescent="0.3">
      <c r="A839" s="1" t="s">
        <v>74</v>
      </c>
      <c r="B839" s="1" t="s">
        <v>1504</v>
      </c>
      <c r="C839" s="1" t="s">
        <v>1505</v>
      </c>
      <c r="D839" s="1" t="s">
        <v>890</v>
      </c>
    </row>
    <row r="840" spans="1:4" x14ac:dyDescent="0.3">
      <c r="A840" s="1" t="s">
        <v>74</v>
      </c>
      <c r="B840" s="1" t="s">
        <v>1506</v>
      </c>
      <c r="C840" s="1" t="s">
        <v>1507</v>
      </c>
      <c r="D840" s="1" t="s">
        <v>891</v>
      </c>
    </row>
    <row r="841" spans="1:4" x14ac:dyDescent="0.3">
      <c r="A841" s="1" t="s">
        <v>74</v>
      </c>
      <c r="B841" s="1" t="s">
        <v>1508</v>
      </c>
      <c r="C841" s="1" t="s">
        <v>1509</v>
      </c>
      <c r="D841" s="1" t="s">
        <v>892</v>
      </c>
    </row>
    <row r="842" spans="1:4" x14ac:dyDescent="0.3">
      <c r="A842" s="1" t="s">
        <v>74</v>
      </c>
      <c r="B842" s="1" t="s">
        <v>1510</v>
      </c>
      <c r="C842" s="1" t="s">
        <v>1511</v>
      </c>
      <c r="D842" s="1" t="s">
        <v>893</v>
      </c>
    </row>
    <row r="843" spans="1:4" x14ac:dyDescent="0.3">
      <c r="A843" s="1" t="s">
        <v>74</v>
      </c>
      <c r="B843" s="1" t="s">
        <v>1512</v>
      </c>
      <c r="C843" s="1" t="s">
        <v>1513</v>
      </c>
      <c r="D843" s="1" t="s">
        <v>894</v>
      </c>
    </row>
    <row r="844" spans="1:4" x14ac:dyDescent="0.3">
      <c r="A844" s="1" t="s">
        <v>74</v>
      </c>
      <c r="B844" s="1" t="s">
        <v>1514</v>
      </c>
      <c r="C844" s="1" t="s">
        <v>1515</v>
      </c>
      <c r="D844" s="1" t="s">
        <v>895</v>
      </c>
    </row>
    <row r="845" spans="1:4" x14ac:dyDescent="0.3">
      <c r="A845" s="1" t="s">
        <v>74</v>
      </c>
      <c r="B845" s="1" t="s">
        <v>1516</v>
      </c>
      <c r="C845" s="1" t="s">
        <v>1517</v>
      </c>
      <c r="D845" s="1" t="s">
        <v>896</v>
      </c>
    </row>
    <row r="846" spans="1:4" x14ac:dyDescent="0.3">
      <c r="A846" s="1" t="s">
        <v>74</v>
      </c>
      <c r="B846" s="1" t="s">
        <v>1518</v>
      </c>
      <c r="C846" s="1" t="s">
        <v>1519</v>
      </c>
      <c r="D846" s="1" t="s">
        <v>897</v>
      </c>
    </row>
    <row r="847" spans="1:4" x14ac:dyDescent="0.3">
      <c r="A847" s="1" t="s">
        <v>74</v>
      </c>
      <c r="B847" s="1" t="s">
        <v>1520</v>
      </c>
      <c r="C847" s="1" t="s">
        <v>1521</v>
      </c>
      <c r="D847" s="1" t="s">
        <v>898</v>
      </c>
    </row>
    <row r="848" spans="1:4" x14ac:dyDescent="0.3">
      <c r="A848" s="1" t="s">
        <v>74</v>
      </c>
      <c r="B848" s="1" t="s">
        <v>1522</v>
      </c>
      <c r="C848" s="1" t="s">
        <v>1523</v>
      </c>
      <c r="D848" s="1" t="s">
        <v>899</v>
      </c>
    </row>
    <row r="849" spans="1:4" x14ac:dyDescent="0.3">
      <c r="A849" s="1" t="s">
        <v>74</v>
      </c>
      <c r="B849" s="1" t="s">
        <v>1524</v>
      </c>
      <c r="C849" s="1" t="s">
        <v>1525</v>
      </c>
      <c r="D849" s="1" t="s">
        <v>781</v>
      </c>
    </row>
    <row r="850" spans="1:4" x14ac:dyDescent="0.3">
      <c r="A850" s="1" t="s">
        <v>74</v>
      </c>
      <c r="B850" s="1" t="s">
        <v>1526</v>
      </c>
      <c r="C850" s="1" t="s">
        <v>1527</v>
      </c>
      <c r="D850" s="1" t="s">
        <v>850</v>
      </c>
    </row>
    <row r="851" spans="1:4" x14ac:dyDescent="0.3">
      <c r="A851" s="1" t="s">
        <v>74</v>
      </c>
      <c r="B851" s="1" t="s">
        <v>1528</v>
      </c>
      <c r="C851" s="1" t="s">
        <v>1529</v>
      </c>
      <c r="D851" s="1" t="s">
        <v>859</v>
      </c>
    </row>
    <row r="852" spans="1:4" x14ac:dyDescent="0.3">
      <c r="A852" s="1" t="s">
        <v>74</v>
      </c>
      <c r="B852" s="1" t="s">
        <v>1530</v>
      </c>
      <c r="C852" s="1" t="s">
        <v>1531</v>
      </c>
      <c r="D852" s="1" t="s">
        <v>877</v>
      </c>
    </row>
    <row r="853" spans="1:4" x14ac:dyDescent="0.3">
      <c r="A853" s="1" t="s">
        <v>74</v>
      </c>
      <c r="B853" s="1" t="s">
        <v>1532</v>
      </c>
      <c r="C853" s="1" t="s">
        <v>1533</v>
      </c>
      <c r="D853" s="1" t="s">
        <v>867</v>
      </c>
    </row>
    <row r="854" spans="1:4" x14ac:dyDescent="0.3">
      <c r="A854" s="1" t="s">
        <v>74</v>
      </c>
      <c r="B854" s="1" t="s">
        <v>1534</v>
      </c>
      <c r="C854" s="1" t="s">
        <v>1535</v>
      </c>
      <c r="D854" s="1" t="s">
        <v>844</v>
      </c>
    </row>
    <row r="855" spans="1:4" x14ac:dyDescent="0.3">
      <c r="A855" s="1" t="s">
        <v>74</v>
      </c>
      <c r="B855" s="1" t="s">
        <v>1536</v>
      </c>
      <c r="C855" s="1" t="s">
        <v>1537</v>
      </c>
      <c r="D855" s="1" t="s">
        <v>804</v>
      </c>
    </row>
    <row r="856" spans="1:4" x14ac:dyDescent="0.3">
      <c r="A856" s="1" t="s">
        <v>74</v>
      </c>
      <c r="B856" s="1" t="s">
        <v>1538</v>
      </c>
      <c r="C856" s="1" t="s">
        <v>1539</v>
      </c>
      <c r="D856" s="1" t="s">
        <v>872</v>
      </c>
    </row>
    <row r="857" spans="1:4" x14ac:dyDescent="0.3">
      <c r="A857" s="1" t="s">
        <v>74</v>
      </c>
      <c r="B857" s="1" t="s">
        <v>1540</v>
      </c>
      <c r="C857" s="1" t="s">
        <v>1541</v>
      </c>
      <c r="D857" s="1" t="s">
        <v>838</v>
      </c>
    </row>
    <row r="858" spans="1:4" x14ac:dyDescent="0.3">
      <c r="A858" s="1" t="s">
        <v>74</v>
      </c>
      <c r="B858" s="1" t="s">
        <v>1542</v>
      </c>
      <c r="C858" s="1" t="s">
        <v>1543</v>
      </c>
      <c r="D858" s="1" t="s">
        <v>783</v>
      </c>
    </row>
    <row r="859" spans="1:4" x14ac:dyDescent="0.3">
      <c r="A859" s="1" t="s">
        <v>74</v>
      </c>
      <c r="B859" s="1" t="s">
        <v>1544</v>
      </c>
      <c r="C859" s="1" t="s">
        <v>1545</v>
      </c>
      <c r="D859" s="1" t="s">
        <v>785</v>
      </c>
    </row>
    <row r="860" spans="1:4" x14ac:dyDescent="0.3">
      <c r="A860" s="1" t="s">
        <v>74</v>
      </c>
      <c r="B860" s="1" t="s">
        <v>1546</v>
      </c>
      <c r="C860" s="1" t="s">
        <v>1547</v>
      </c>
      <c r="D860" s="1" t="s">
        <v>792</v>
      </c>
    </row>
    <row r="861" spans="1:4" x14ac:dyDescent="0.3">
      <c r="A861" s="1" t="s">
        <v>74</v>
      </c>
      <c r="B861" s="1" t="s">
        <v>1548</v>
      </c>
      <c r="C861" s="1" t="s">
        <v>1549</v>
      </c>
      <c r="D861" s="1" t="s">
        <v>813</v>
      </c>
    </row>
    <row r="862" spans="1:4" x14ac:dyDescent="0.3">
      <c r="A862" s="1" t="s">
        <v>74</v>
      </c>
      <c r="B862" s="1" t="s">
        <v>1550</v>
      </c>
      <c r="C862" s="1" t="s">
        <v>1551</v>
      </c>
      <c r="D862" s="1" t="s">
        <v>848</v>
      </c>
    </row>
    <row r="863" spans="1:4" x14ac:dyDescent="0.3">
      <c r="A863" s="1" t="s">
        <v>74</v>
      </c>
      <c r="B863" s="1" t="s">
        <v>1552</v>
      </c>
      <c r="C863" s="1" t="s">
        <v>1553</v>
      </c>
      <c r="D863" s="1" t="s">
        <v>824</v>
      </c>
    </row>
    <row r="864" spans="1:4" x14ac:dyDescent="0.3">
      <c r="A864" s="1" t="s">
        <v>74</v>
      </c>
      <c r="B864" s="1" t="s">
        <v>1554</v>
      </c>
      <c r="C864" s="1" t="s">
        <v>1555</v>
      </c>
      <c r="D864" s="1" t="s">
        <v>869</v>
      </c>
    </row>
    <row r="865" spans="1:4" x14ac:dyDescent="0.3">
      <c r="A865" s="1" t="s">
        <v>74</v>
      </c>
      <c r="B865" s="1" t="s">
        <v>1556</v>
      </c>
      <c r="C865" s="1" t="s">
        <v>1557</v>
      </c>
      <c r="D865" s="1" t="s">
        <v>717</v>
      </c>
    </row>
    <row r="866" spans="1:4" x14ac:dyDescent="0.3">
      <c r="A866" s="1" t="s">
        <v>74</v>
      </c>
      <c r="B866" s="1" t="s">
        <v>1558</v>
      </c>
      <c r="C866" s="1" t="s">
        <v>1559</v>
      </c>
      <c r="D866" s="1" t="s">
        <v>811</v>
      </c>
    </row>
    <row r="867" spans="1:4" x14ac:dyDescent="0.3">
      <c r="A867" s="1" t="s">
        <v>74</v>
      </c>
      <c r="B867" s="1" t="s">
        <v>1560</v>
      </c>
      <c r="C867" s="1" t="s">
        <v>1561</v>
      </c>
      <c r="D867" s="1" t="s">
        <v>822</v>
      </c>
    </row>
    <row r="868" spans="1:4" x14ac:dyDescent="0.3">
      <c r="A868" s="1" t="s">
        <v>74</v>
      </c>
      <c r="B868" s="1" t="s">
        <v>1562</v>
      </c>
      <c r="C868" s="1" t="s">
        <v>1563</v>
      </c>
      <c r="D868" s="1" t="s">
        <v>788</v>
      </c>
    </row>
    <row r="869" spans="1:4" x14ac:dyDescent="0.3">
      <c r="A869" s="1" t="s">
        <v>74</v>
      </c>
      <c r="B869" s="1" t="s">
        <v>1564</v>
      </c>
      <c r="C869" s="1" t="s">
        <v>1565</v>
      </c>
      <c r="D869" s="1" t="s">
        <v>831</v>
      </c>
    </row>
    <row r="870" spans="1:4" x14ac:dyDescent="0.3">
      <c r="A870" s="1" t="s">
        <v>74</v>
      </c>
      <c r="B870" s="1" t="s">
        <v>1566</v>
      </c>
      <c r="C870" s="1" t="s">
        <v>1567</v>
      </c>
      <c r="D870" s="1" t="s">
        <v>865</v>
      </c>
    </row>
    <row r="871" spans="1:4" x14ac:dyDescent="0.3">
      <c r="A871" s="1" t="s">
        <v>74</v>
      </c>
      <c r="B871" s="1" t="s">
        <v>1568</v>
      </c>
      <c r="C871" s="1" t="s">
        <v>1569</v>
      </c>
      <c r="D871" s="1" t="s">
        <v>861</v>
      </c>
    </row>
    <row r="872" spans="1:4" x14ac:dyDescent="0.3">
      <c r="A872" s="1" t="s">
        <v>74</v>
      </c>
      <c r="B872" s="1" t="s">
        <v>1570</v>
      </c>
      <c r="C872" s="1" t="s">
        <v>1571</v>
      </c>
      <c r="D872" s="1" t="s">
        <v>816</v>
      </c>
    </row>
    <row r="873" spans="1:4" x14ac:dyDescent="0.3">
      <c r="A873" s="1" t="s">
        <v>74</v>
      </c>
      <c r="B873" s="1" t="s">
        <v>1572</v>
      </c>
      <c r="C873" s="1" t="s">
        <v>1573</v>
      </c>
      <c r="D873" s="1" t="s">
        <v>778</v>
      </c>
    </row>
    <row r="874" spans="1:4" x14ac:dyDescent="0.3">
      <c r="A874" s="1" t="s">
        <v>74</v>
      </c>
      <c r="B874" s="1" t="s">
        <v>1574</v>
      </c>
      <c r="C874" s="1" t="s">
        <v>1575</v>
      </c>
      <c r="D874" s="1" t="s">
        <v>809</v>
      </c>
    </row>
    <row r="875" spans="1:4" x14ac:dyDescent="0.3">
      <c r="A875" s="1" t="s">
        <v>74</v>
      </c>
      <c r="B875" s="1" t="s">
        <v>1576</v>
      </c>
      <c r="C875" s="1" t="s">
        <v>1577</v>
      </c>
      <c r="D875" s="1" t="s">
        <v>886</v>
      </c>
    </row>
    <row r="876" spans="1:4" x14ac:dyDescent="0.3">
      <c r="A876" s="1" t="s">
        <v>74</v>
      </c>
      <c r="B876" s="1" t="s">
        <v>1578</v>
      </c>
      <c r="C876" s="1" t="s">
        <v>1579</v>
      </c>
      <c r="D876" s="1" t="s">
        <v>837</v>
      </c>
    </row>
    <row r="877" spans="1:4" x14ac:dyDescent="0.3">
      <c r="A877" s="1" t="s">
        <v>74</v>
      </c>
      <c r="B877" s="1" t="s">
        <v>1580</v>
      </c>
      <c r="C877" s="1" t="s">
        <v>1581</v>
      </c>
      <c r="D877" s="1" t="s">
        <v>805</v>
      </c>
    </row>
    <row r="878" spans="1:4" x14ac:dyDescent="0.3">
      <c r="A878" s="1" t="s">
        <v>74</v>
      </c>
      <c r="B878" s="1" t="s">
        <v>1582</v>
      </c>
      <c r="C878" s="1" t="s">
        <v>1583</v>
      </c>
      <c r="D878" s="1" t="s">
        <v>796</v>
      </c>
    </row>
    <row r="879" spans="1:4" x14ac:dyDescent="0.3">
      <c r="A879" s="1" t="s">
        <v>74</v>
      </c>
      <c r="B879" s="1" t="s">
        <v>1584</v>
      </c>
      <c r="C879" s="1" t="s">
        <v>1583</v>
      </c>
      <c r="D879" s="1" t="s">
        <v>784</v>
      </c>
    </row>
    <row r="880" spans="1:4" x14ac:dyDescent="0.3">
      <c r="A880" s="1" t="s">
        <v>74</v>
      </c>
      <c r="B880" s="1" t="s">
        <v>1585</v>
      </c>
      <c r="C880" s="1" t="s">
        <v>1586</v>
      </c>
      <c r="D880" s="1" t="s">
        <v>887</v>
      </c>
    </row>
    <row r="881" spans="1:4" x14ac:dyDescent="0.3">
      <c r="A881" s="1" t="s">
        <v>74</v>
      </c>
      <c r="B881" s="1" t="s">
        <v>1587</v>
      </c>
      <c r="C881" s="1" t="s">
        <v>1588</v>
      </c>
      <c r="D881" s="1" t="s">
        <v>769</v>
      </c>
    </row>
    <row r="882" spans="1:4" x14ac:dyDescent="0.3">
      <c r="A882" s="1" t="s">
        <v>74</v>
      </c>
      <c r="B882" s="1" t="s">
        <v>1589</v>
      </c>
      <c r="C882" s="1" t="s">
        <v>1588</v>
      </c>
      <c r="D882" s="1" t="s">
        <v>828</v>
      </c>
    </row>
    <row r="883" spans="1:4" x14ac:dyDescent="0.3">
      <c r="A883" s="1" t="s">
        <v>74</v>
      </c>
      <c r="B883" s="1" t="s">
        <v>1590</v>
      </c>
      <c r="C883" s="1" t="s">
        <v>1591</v>
      </c>
      <c r="D883" s="1" t="s">
        <v>890</v>
      </c>
    </row>
    <row r="884" spans="1:4" x14ac:dyDescent="0.3">
      <c r="A884" s="1" t="s">
        <v>74</v>
      </c>
      <c r="B884" s="1" t="s">
        <v>1592</v>
      </c>
      <c r="C884" s="1" t="s">
        <v>1593</v>
      </c>
      <c r="D884" s="1" t="s">
        <v>870</v>
      </c>
    </row>
    <row r="885" spans="1:4" x14ac:dyDescent="0.3">
      <c r="A885" s="1" t="s">
        <v>74</v>
      </c>
      <c r="B885" s="1" t="s">
        <v>1594</v>
      </c>
      <c r="C885" s="1" t="s">
        <v>1595</v>
      </c>
      <c r="D885" s="1" t="s">
        <v>873</v>
      </c>
    </row>
    <row r="886" spans="1:4" x14ac:dyDescent="0.3">
      <c r="A886" s="1" t="s">
        <v>74</v>
      </c>
      <c r="B886" s="1" t="s">
        <v>1596</v>
      </c>
      <c r="C886" s="1" t="s">
        <v>1597</v>
      </c>
      <c r="D886" s="1" t="s">
        <v>864</v>
      </c>
    </row>
    <row r="887" spans="1:4" x14ac:dyDescent="0.3">
      <c r="A887" s="1" t="s">
        <v>74</v>
      </c>
      <c r="B887" s="1" t="s">
        <v>1598</v>
      </c>
      <c r="C887" s="1" t="s">
        <v>1599</v>
      </c>
      <c r="D887" s="1" t="s">
        <v>827</v>
      </c>
    </row>
    <row r="888" spans="1:4" x14ac:dyDescent="0.3">
      <c r="A888" s="1" t="s">
        <v>74</v>
      </c>
      <c r="B888" s="1" t="s">
        <v>1600</v>
      </c>
      <c r="C888" s="1" t="s">
        <v>1601</v>
      </c>
      <c r="D888" s="1" t="s">
        <v>875</v>
      </c>
    </row>
    <row r="889" spans="1:4" x14ac:dyDescent="0.3">
      <c r="A889" s="1" t="s">
        <v>74</v>
      </c>
      <c r="B889" s="1" t="s">
        <v>1602</v>
      </c>
      <c r="C889" s="1" t="s">
        <v>1603</v>
      </c>
      <c r="D889" s="1" t="s">
        <v>863</v>
      </c>
    </row>
    <row r="890" spans="1:4" x14ac:dyDescent="0.3">
      <c r="A890" s="1" t="s">
        <v>74</v>
      </c>
      <c r="B890" s="1" t="s">
        <v>1604</v>
      </c>
      <c r="C890" s="1" t="s">
        <v>1605</v>
      </c>
      <c r="D890" s="1" t="s">
        <v>808</v>
      </c>
    </row>
    <row r="891" spans="1:4" x14ac:dyDescent="0.3">
      <c r="A891" s="1" t="s">
        <v>74</v>
      </c>
      <c r="B891" s="1" t="s">
        <v>1606</v>
      </c>
      <c r="C891" s="1" t="s">
        <v>1607</v>
      </c>
      <c r="D891" s="1" t="s">
        <v>710</v>
      </c>
    </row>
    <row r="892" spans="1:4" x14ac:dyDescent="0.3">
      <c r="A892" s="1" t="s">
        <v>74</v>
      </c>
      <c r="B892" s="1" t="s">
        <v>1608</v>
      </c>
      <c r="C892" s="1" t="s">
        <v>1609</v>
      </c>
      <c r="D892" s="1" t="s">
        <v>878</v>
      </c>
    </row>
    <row r="893" spans="1:4" x14ac:dyDescent="0.3">
      <c r="A893" s="1" t="s">
        <v>74</v>
      </c>
      <c r="B893" s="1" t="s">
        <v>1610</v>
      </c>
      <c r="C893" s="1" t="s">
        <v>1611</v>
      </c>
      <c r="D893" s="1" t="s">
        <v>855</v>
      </c>
    </row>
    <row r="894" spans="1:4" x14ac:dyDescent="0.3">
      <c r="A894" s="1" t="s">
        <v>74</v>
      </c>
      <c r="B894" s="1" t="s">
        <v>1612</v>
      </c>
      <c r="C894" s="1" t="s">
        <v>1613</v>
      </c>
      <c r="D894" s="1" t="s">
        <v>849</v>
      </c>
    </row>
    <row r="895" spans="1:4" x14ac:dyDescent="0.3">
      <c r="A895" s="1" t="s">
        <v>74</v>
      </c>
      <c r="B895" s="1" t="s">
        <v>1614</v>
      </c>
      <c r="C895" s="1" t="s">
        <v>1615</v>
      </c>
      <c r="D895" s="1" t="s">
        <v>842</v>
      </c>
    </row>
    <row r="896" spans="1:4" x14ac:dyDescent="0.3">
      <c r="A896" s="1" t="s">
        <v>74</v>
      </c>
      <c r="B896" s="1" t="s">
        <v>1616</v>
      </c>
      <c r="C896" s="1" t="s">
        <v>1617</v>
      </c>
      <c r="D896" s="1" t="s">
        <v>860</v>
      </c>
    </row>
    <row r="897" spans="1:4" x14ac:dyDescent="0.3">
      <c r="A897" s="1" t="s">
        <v>74</v>
      </c>
      <c r="B897" s="1" t="s">
        <v>1618</v>
      </c>
      <c r="C897" s="1" t="s">
        <v>1619</v>
      </c>
      <c r="D897" s="1" t="s">
        <v>853</v>
      </c>
    </row>
    <row r="898" spans="1:4" x14ac:dyDescent="0.3">
      <c r="A898" s="1" t="s">
        <v>74</v>
      </c>
      <c r="B898" s="1" t="s">
        <v>1620</v>
      </c>
      <c r="C898" s="1" t="s">
        <v>1621</v>
      </c>
      <c r="D898" s="1" t="s">
        <v>799</v>
      </c>
    </row>
    <row r="899" spans="1:4" x14ac:dyDescent="0.3">
      <c r="A899" s="1" t="s">
        <v>74</v>
      </c>
      <c r="B899" s="1" t="s">
        <v>1622</v>
      </c>
      <c r="C899" s="1" t="s">
        <v>1623</v>
      </c>
      <c r="D899" s="1" t="s">
        <v>834</v>
      </c>
    </row>
    <row r="900" spans="1:4" x14ac:dyDescent="0.3">
      <c r="A900" s="1" t="s">
        <v>74</v>
      </c>
      <c r="B900" s="1" t="s">
        <v>1624</v>
      </c>
      <c r="C900" s="1" t="s">
        <v>1625</v>
      </c>
      <c r="D900" s="1" t="s">
        <v>791</v>
      </c>
    </row>
    <row r="901" spans="1:4" x14ac:dyDescent="0.3">
      <c r="A901" s="1" t="s">
        <v>74</v>
      </c>
      <c r="B901" s="1" t="s">
        <v>1626</v>
      </c>
      <c r="C901" s="1" t="s">
        <v>1627</v>
      </c>
      <c r="D901" s="1" t="s">
        <v>893</v>
      </c>
    </row>
    <row r="902" spans="1:4" x14ac:dyDescent="0.3">
      <c r="A902" s="1" t="s">
        <v>74</v>
      </c>
      <c r="B902" s="1" t="s">
        <v>1628</v>
      </c>
      <c r="C902" s="1" t="s">
        <v>1629</v>
      </c>
      <c r="D902" s="1" t="s">
        <v>882</v>
      </c>
    </row>
    <row r="903" spans="1:4" x14ac:dyDescent="0.3">
      <c r="A903" s="1" t="s">
        <v>74</v>
      </c>
      <c r="B903" s="1" t="s">
        <v>1630</v>
      </c>
      <c r="C903" s="1" t="s">
        <v>1631</v>
      </c>
      <c r="D903" s="1" t="s">
        <v>776</v>
      </c>
    </row>
    <row r="904" spans="1:4" x14ac:dyDescent="0.3">
      <c r="A904" s="1" t="s">
        <v>74</v>
      </c>
      <c r="B904" s="1" t="s">
        <v>1632</v>
      </c>
      <c r="C904" s="1" t="s">
        <v>1633</v>
      </c>
      <c r="D904" s="1" t="s">
        <v>756</v>
      </c>
    </row>
    <row r="905" spans="1:4" x14ac:dyDescent="0.3">
      <c r="A905" s="1" t="s">
        <v>74</v>
      </c>
      <c r="B905" s="1" t="s">
        <v>1634</v>
      </c>
      <c r="C905" s="1" t="s">
        <v>1635</v>
      </c>
      <c r="D905" s="1" t="s">
        <v>879</v>
      </c>
    </row>
    <row r="906" spans="1:4" x14ac:dyDescent="0.3">
      <c r="A906" s="1" t="s">
        <v>74</v>
      </c>
      <c r="B906" s="1" t="s">
        <v>1636</v>
      </c>
      <c r="C906" s="1" t="s">
        <v>1637</v>
      </c>
      <c r="D906" s="1" t="s">
        <v>829</v>
      </c>
    </row>
    <row r="907" spans="1:4" x14ac:dyDescent="0.3">
      <c r="A907" s="1" t="s">
        <v>74</v>
      </c>
      <c r="B907" s="1" t="s">
        <v>1638</v>
      </c>
      <c r="C907" s="1" t="s">
        <v>1637</v>
      </c>
      <c r="D907" s="1" t="s">
        <v>775</v>
      </c>
    </row>
    <row r="908" spans="1:4" x14ac:dyDescent="0.3">
      <c r="A908" s="1" t="s">
        <v>74</v>
      </c>
      <c r="B908" s="1" t="s">
        <v>1639</v>
      </c>
      <c r="C908" s="1" t="s">
        <v>1640</v>
      </c>
      <c r="D908" s="1" t="s">
        <v>821</v>
      </c>
    </row>
    <row r="909" spans="1:4" x14ac:dyDescent="0.3">
      <c r="A909" s="1" t="s">
        <v>74</v>
      </c>
      <c r="B909" s="1" t="s">
        <v>1641</v>
      </c>
      <c r="C909" s="1" t="s">
        <v>1642</v>
      </c>
      <c r="D909" s="1" t="s">
        <v>862</v>
      </c>
    </row>
    <row r="910" spans="1:4" x14ac:dyDescent="0.3">
      <c r="A910" s="1" t="s">
        <v>74</v>
      </c>
      <c r="B910" s="1" t="s">
        <v>1643</v>
      </c>
      <c r="C910" s="1" t="s">
        <v>1644</v>
      </c>
      <c r="D910" s="1" t="s">
        <v>819</v>
      </c>
    </row>
    <row r="911" spans="1:4" x14ac:dyDescent="0.3">
      <c r="A911" s="1" t="s">
        <v>74</v>
      </c>
      <c r="B911" s="1" t="s">
        <v>1645</v>
      </c>
      <c r="C911" s="1" t="s">
        <v>1646</v>
      </c>
      <c r="D911" s="1" t="s">
        <v>790</v>
      </c>
    </row>
    <row r="912" spans="1:4" x14ac:dyDescent="0.3">
      <c r="A912" s="1" t="s">
        <v>74</v>
      </c>
      <c r="B912" s="1" t="s">
        <v>1647</v>
      </c>
      <c r="C912" s="1" t="s">
        <v>1648</v>
      </c>
      <c r="D912" s="1" t="s">
        <v>843</v>
      </c>
    </row>
    <row r="913" spans="1:4" x14ac:dyDescent="0.3">
      <c r="A913" s="1" t="s">
        <v>74</v>
      </c>
      <c r="B913" s="1" t="s">
        <v>1649</v>
      </c>
      <c r="C913" s="1" t="s">
        <v>1650</v>
      </c>
      <c r="D913" s="1" t="s">
        <v>896</v>
      </c>
    </row>
    <row r="914" spans="1:4" x14ac:dyDescent="0.3">
      <c r="A914" s="1" t="s">
        <v>74</v>
      </c>
      <c r="B914" s="1" t="s">
        <v>1651</v>
      </c>
      <c r="C914" s="1" t="s">
        <v>1652</v>
      </c>
      <c r="D914" s="1" t="s">
        <v>898</v>
      </c>
    </row>
    <row r="915" spans="1:4" x14ac:dyDescent="0.3">
      <c r="A915" s="1" t="s">
        <v>74</v>
      </c>
      <c r="B915" s="1" t="s">
        <v>1653</v>
      </c>
      <c r="C915" s="1" t="s">
        <v>1654</v>
      </c>
      <c r="D915" s="1" t="s">
        <v>800</v>
      </c>
    </row>
    <row r="916" spans="1:4" x14ac:dyDescent="0.3">
      <c r="A916" s="1" t="s">
        <v>74</v>
      </c>
      <c r="B916" s="1" t="s">
        <v>1655</v>
      </c>
      <c r="C916" s="1" t="s">
        <v>1656</v>
      </c>
      <c r="D916" s="1" t="s">
        <v>780</v>
      </c>
    </row>
    <row r="917" spans="1:4" x14ac:dyDescent="0.3">
      <c r="A917" s="1" t="s">
        <v>74</v>
      </c>
      <c r="B917" s="1" t="s">
        <v>1657</v>
      </c>
      <c r="C917" s="1" t="s">
        <v>1658</v>
      </c>
      <c r="D917" s="1" t="s">
        <v>752</v>
      </c>
    </row>
    <row r="918" spans="1:4" x14ac:dyDescent="0.3">
      <c r="A918" s="1" t="s">
        <v>74</v>
      </c>
      <c r="B918" s="1" t="s">
        <v>1659</v>
      </c>
      <c r="C918" s="1" t="s">
        <v>1660</v>
      </c>
      <c r="D918" s="1" t="s">
        <v>832</v>
      </c>
    </row>
    <row r="919" spans="1:4" x14ac:dyDescent="0.3">
      <c r="A919" s="1" t="s">
        <v>74</v>
      </c>
      <c r="B919" s="1" t="s">
        <v>1661</v>
      </c>
      <c r="C919" s="1" t="s">
        <v>1662</v>
      </c>
      <c r="D919" s="1" t="s">
        <v>728</v>
      </c>
    </row>
    <row r="920" spans="1:4" x14ac:dyDescent="0.3">
      <c r="A920" s="1" t="s">
        <v>74</v>
      </c>
      <c r="B920" s="1" t="s">
        <v>1663</v>
      </c>
      <c r="C920" s="1" t="s">
        <v>1664</v>
      </c>
      <c r="D920" s="1" t="s">
        <v>884</v>
      </c>
    </row>
    <row r="921" spans="1:4" x14ac:dyDescent="0.3">
      <c r="A921" s="1" t="s">
        <v>74</v>
      </c>
      <c r="B921" s="1" t="s">
        <v>1665</v>
      </c>
      <c r="C921" s="1" t="s">
        <v>1666</v>
      </c>
      <c r="D921" s="1" t="s">
        <v>807</v>
      </c>
    </row>
    <row r="922" spans="1:4" x14ac:dyDescent="0.3">
      <c r="A922" s="1" t="s">
        <v>74</v>
      </c>
      <c r="B922" s="1" t="s">
        <v>1667</v>
      </c>
      <c r="C922" s="1" t="s">
        <v>1668</v>
      </c>
      <c r="D922" s="1" t="s">
        <v>707</v>
      </c>
    </row>
    <row r="923" spans="1:4" x14ac:dyDescent="0.3">
      <c r="A923" s="1" t="s">
        <v>74</v>
      </c>
      <c r="B923" s="1" t="s">
        <v>1669</v>
      </c>
      <c r="C923" s="1" t="s">
        <v>1670</v>
      </c>
      <c r="D923" s="1" t="s">
        <v>899</v>
      </c>
    </row>
    <row r="924" spans="1:4" x14ac:dyDescent="0.3">
      <c r="A924" s="1" t="s">
        <v>74</v>
      </c>
      <c r="B924" s="1" t="s">
        <v>1671</v>
      </c>
      <c r="C924" s="1" t="s">
        <v>1672</v>
      </c>
      <c r="D924" s="1" t="s">
        <v>884</v>
      </c>
    </row>
    <row r="925" spans="1:4" x14ac:dyDescent="0.3">
      <c r="A925" s="1" t="s">
        <v>74</v>
      </c>
      <c r="B925" s="1" t="s">
        <v>1673</v>
      </c>
      <c r="C925" s="1" t="s">
        <v>1674</v>
      </c>
      <c r="D925" s="1" t="s">
        <v>817</v>
      </c>
    </row>
    <row r="926" spans="1:4" x14ac:dyDescent="0.3">
      <c r="A926" s="1" t="s">
        <v>74</v>
      </c>
      <c r="B926" s="1" t="s">
        <v>1675</v>
      </c>
      <c r="C926" s="1" t="s">
        <v>1676</v>
      </c>
      <c r="D926" s="1" t="s">
        <v>833</v>
      </c>
    </row>
    <row r="927" spans="1:4" x14ac:dyDescent="0.3">
      <c r="A927" s="1" t="s">
        <v>74</v>
      </c>
      <c r="B927" s="1" t="s">
        <v>1677</v>
      </c>
      <c r="C927" s="1" t="s">
        <v>1678</v>
      </c>
      <c r="D927" s="1" t="s">
        <v>856</v>
      </c>
    </row>
    <row r="928" spans="1:4" x14ac:dyDescent="0.3">
      <c r="A928" s="1" t="s">
        <v>74</v>
      </c>
      <c r="B928" s="1" t="s">
        <v>1679</v>
      </c>
      <c r="C928" s="1" t="s">
        <v>1680</v>
      </c>
      <c r="D928" s="1" t="s">
        <v>786</v>
      </c>
    </row>
    <row r="929" spans="1:4" x14ac:dyDescent="0.3">
      <c r="A929" s="1" t="s">
        <v>74</v>
      </c>
      <c r="B929" s="1" t="s">
        <v>1681</v>
      </c>
      <c r="C929" s="1" t="s">
        <v>1682</v>
      </c>
      <c r="D929" s="1" t="s">
        <v>846</v>
      </c>
    </row>
    <row r="930" spans="1:4" x14ac:dyDescent="0.3">
      <c r="A930" s="1" t="s">
        <v>74</v>
      </c>
      <c r="B930" s="1" t="s">
        <v>1683</v>
      </c>
      <c r="C930" s="1" t="s">
        <v>1684</v>
      </c>
      <c r="D930" s="1" t="s">
        <v>732</v>
      </c>
    </row>
    <row r="931" spans="1:4" x14ac:dyDescent="0.3">
      <c r="A931" s="1" t="s">
        <v>74</v>
      </c>
      <c r="B931" s="1" t="s">
        <v>1685</v>
      </c>
      <c r="C931" s="1" t="s">
        <v>1686</v>
      </c>
      <c r="D931" s="1" t="s">
        <v>858</v>
      </c>
    </row>
    <row r="932" spans="1:4" x14ac:dyDescent="0.3">
      <c r="A932" s="1" t="s">
        <v>74</v>
      </c>
      <c r="B932" s="1" t="s">
        <v>1687</v>
      </c>
      <c r="C932" s="1" t="s">
        <v>1688</v>
      </c>
      <c r="D932" s="1" t="s">
        <v>789</v>
      </c>
    </row>
    <row r="933" spans="1:4" x14ac:dyDescent="0.3">
      <c r="A933" s="1" t="s">
        <v>74</v>
      </c>
      <c r="B933" s="1" t="s">
        <v>1689</v>
      </c>
      <c r="C933" s="1" t="s">
        <v>1690</v>
      </c>
      <c r="D933" s="1" t="s">
        <v>737</v>
      </c>
    </row>
    <row r="934" spans="1:4" x14ac:dyDescent="0.3">
      <c r="A934" s="1" t="s">
        <v>74</v>
      </c>
      <c r="B934" s="1" t="s">
        <v>1691</v>
      </c>
      <c r="C934" s="1" t="s">
        <v>1692</v>
      </c>
      <c r="D934" s="1" t="s">
        <v>874</v>
      </c>
    </row>
    <row r="935" spans="1:4" x14ac:dyDescent="0.3">
      <c r="A935" s="1" t="s">
        <v>74</v>
      </c>
      <c r="B935" s="1" t="s">
        <v>1693</v>
      </c>
      <c r="C935" s="1" t="s">
        <v>1694</v>
      </c>
      <c r="D935" s="1" t="s">
        <v>891</v>
      </c>
    </row>
    <row r="936" spans="1:4" x14ac:dyDescent="0.3">
      <c r="A936" s="1" t="s">
        <v>74</v>
      </c>
      <c r="B936" s="1" t="s">
        <v>1695</v>
      </c>
      <c r="C936" s="1" t="s">
        <v>1696</v>
      </c>
      <c r="D936" s="1" t="s">
        <v>826</v>
      </c>
    </row>
    <row r="937" spans="1:4" x14ac:dyDescent="0.3">
      <c r="A937" s="1" t="s">
        <v>74</v>
      </c>
      <c r="B937" s="1" t="s">
        <v>1697</v>
      </c>
      <c r="C937" s="1" t="s">
        <v>1698</v>
      </c>
      <c r="D937" s="1" t="s">
        <v>797</v>
      </c>
    </row>
    <row r="938" spans="1:4" x14ac:dyDescent="0.3">
      <c r="A938" s="1" t="s">
        <v>74</v>
      </c>
      <c r="B938" s="1" t="s">
        <v>1699</v>
      </c>
      <c r="C938" s="1" t="s">
        <v>1700</v>
      </c>
      <c r="D938" s="1" t="s">
        <v>814</v>
      </c>
    </row>
    <row r="939" spans="1:4" x14ac:dyDescent="0.3">
      <c r="A939" s="1" t="s">
        <v>74</v>
      </c>
      <c r="B939" s="1" t="s">
        <v>1701</v>
      </c>
      <c r="C939" s="1" t="s">
        <v>1702</v>
      </c>
      <c r="D939" s="1" t="s">
        <v>857</v>
      </c>
    </row>
    <row r="940" spans="1:4" x14ac:dyDescent="0.3">
      <c r="A940" s="1" t="s">
        <v>74</v>
      </c>
      <c r="B940" s="1" t="s">
        <v>1703</v>
      </c>
      <c r="C940" s="1" t="s">
        <v>1704</v>
      </c>
      <c r="D940" s="1" t="s">
        <v>847</v>
      </c>
    </row>
    <row r="941" spans="1:4" x14ac:dyDescent="0.3">
      <c r="A941" s="1" t="s">
        <v>74</v>
      </c>
      <c r="B941" s="1" t="s">
        <v>1705</v>
      </c>
      <c r="C941" s="1" t="s">
        <v>1706</v>
      </c>
      <c r="D941" s="1" t="s">
        <v>815</v>
      </c>
    </row>
    <row r="942" spans="1:4" x14ac:dyDescent="0.3">
      <c r="A942" s="1" t="s">
        <v>74</v>
      </c>
      <c r="B942" s="1" t="s">
        <v>1707</v>
      </c>
      <c r="C942" s="1" t="s">
        <v>1708</v>
      </c>
      <c r="D942" s="1" t="s">
        <v>866</v>
      </c>
    </row>
    <row r="943" spans="1:4" x14ac:dyDescent="0.3">
      <c r="A943" s="1" t="s">
        <v>74</v>
      </c>
      <c r="B943" s="1" t="s">
        <v>1709</v>
      </c>
      <c r="C943" s="1" t="s">
        <v>1710</v>
      </c>
      <c r="D943" s="1" t="s">
        <v>787</v>
      </c>
    </row>
    <row r="944" spans="1:4" x14ac:dyDescent="0.3">
      <c r="A944" s="1" t="s">
        <v>74</v>
      </c>
      <c r="B944" s="1" t="s">
        <v>1711</v>
      </c>
      <c r="C944" s="1" t="s">
        <v>1712</v>
      </c>
      <c r="D944" s="1" t="s">
        <v>747</v>
      </c>
    </row>
    <row r="945" spans="1:4" x14ac:dyDescent="0.3">
      <c r="A945" s="1" t="s">
        <v>74</v>
      </c>
      <c r="B945" s="1" t="s">
        <v>1713</v>
      </c>
      <c r="C945" s="1" t="s">
        <v>1714</v>
      </c>
      <c r="D945" s="1" t="s">
        <v>880</v>
      </c>
    </row>
    <row r="946" spans="1:4" x14ac:dyDescent="0.3">
      <c r="A946" s="1" t="s">
        <v>74</v>
      </c>
      <c r="B946" s="1" t="s">
        <v>1715</v>
      </c>
      <c r="C946" s="1" t="s">
        <v>1716</v>
      </c>
      <c r="D946" s="1" t="s">
        <v>723</v>
      </c>
    </row>
    <row r="947" spans="1:4" x14ac:dyDescent="0.3">
      <c r="A947" s="1" t="s">
        <v>74</v>
      </c>
      <c r="B947" s="1" t="s">
        <v>1717</v>
      </c>
      <c r="C947" s="1" t="s">
        <v>1718</v>
      </c>
      <c r="D947" s="1" t="s">
        <v>801</v>
      </c>
    </row>
    <row r="948" spans="1:4" x14ac:dyDescent="0.3">
      <c r="A948" s="1" t="s">
        <v>74</v>
      </c>
      <c r="B948" s="1" t="s">
        <v>1719</v>
      </c>
      <c r="C948" s="1" t="s">
        <v>1720</v>
      </c>
      <c r="D948" s="1" t="s">
        <v>803</v>
      </c>
    </row>
    <row r="949" spans="1:4" x14ac:dyDescent="0.3">
      <c r="A949" s="1" t="s">
        <v>74</v>
      </c>
      <c r="B949" s="1" t="s">
        <v>1721</v>
      </c>
      <c r="C949" s="1" t="s">
        <v>1722</v>
      </c>
      <c r="D949" s="1" t="s">
        <v>793</v>
      </c>
    </row>
    <row r="950" spans="1:4" x14ac:dyDescent="0.3">
      <c r="A950" s="1" t="s">
        <v>74</v>
      </c>
      <c r="B950" s="1" t="s">
        <v>1723</v>
      </c>
      <c r="C950" s="1" t="s">
        <v>1724</v>
      </c>
      <c r="D950" s="1" t="s">
        <v>836</v>
      </c>
    </row>
    <row r="951" spans="1:4" x14ac:dyDescent="0.3">
      <c r="A951" s="1" t="s">
        <v>74</v>
      </c>
      <c r="B951" s="1" t="s">
        <v>1725</v>
      </c>
      <c r="C951" s="1" t="s">
        <v>1726</v>
      </c>
      <c r="D951" s="1" t="s">
        <v>868</v>
      </c>
    </row>
    <row r="952" spans="1:4" x14ac:dyDescent="0.3">
      <c r="A952" s="1" t="s">
        <v>74</v>
      </c>
      <c r="B952" s="1" t="s">
        <v>1727</v>
      </c>
      <c r="C952" s="1" t="s">
        <v>1728</v>
      </c>
      <c r="D952" s="1" t="s">
        <v>897</v>
      </c>
    </row>
    <row r="953" spans="1:4" x14ac:dyDescent="0.3">
      <c r="A953" s="1" t="s">
        <v>74</v>
      </c>
      <c r="B953" s="1" t="s">
        <v>1729</v>
      </c>
      <c r="C953" s="1" t="s">
        <v>1730</v>
      </c>
      <c r="D953" s="1" t="s">
        <v>795</v>
      </c>
    </row>
    <row r="954" spans="1:4" x14ac:dyDescent="0.3">
      <c r="A954" s="1" t="s">
        <v>74</v>
      </c>
      <c r="B954" s="1" t="s">
        <v>1731</v>
      </c>
      <c r="C954" s="1" t="s">
        <v>1732</v>
      </c>
      <c r="D954" s="1" t="s">
        <v>735</v>
      </c>
    </row>
    <row r="955" spans="1:4" x14ac:dyDescent="0.3">
      <c r="A955" s="1" t="s">
        <v>74</v>
      </c>
      <c r="B955" s="1" t="s">
        <v>1733</v>
      </c>
      <c r="C955" s="1" t="s">
        <v>1734</v>
      </c>
      <c r="D955" s="1" t="s">
        <v>889</v>
      </c>
    </row>
    <row r="956" spans="1:4" x14ac:dyDescent="0.3">
      <c r="A956" s="1" t="s">
        <v>74</v>
      </c>
      <c r="B956" s="1" t="s">
        <v>1735</v>
      </c>
      <c r="C956" s="1" t="s">
        <v>1736</v>
      </c>
      <c r="D956" s="1" t="s">
        <v>888</v>
      </c>
    </row>
    <row r="957" spans="1:4" x14ac:dyDescent="0.3">
      <c r="A957" s="1" t="s">
        <v>74</v>
      </c>
      <c r="B957" s="1" t="s">
        <v>1737</v>
      </c>
      <c r="C957" s="1" t="s">
        <v>1738</v>
      </c>
      <c r="D957" s="1" t="s">
        <v>840</v>
      </c>
    </row>
    <row r="958" spans="1:4" x14ac:dyDescent="0.3">
      <c r="A958" s="1" t="s">
        <v>74</v>
      </c>
      <c r="B958" s="1" t="s">
        <v>1739</v>
      </c>
      <c r="C958" s="1" t="s">
        <v>1740</v>
      </c>
      <c r="D958" s="1" t="s">
        <v>854</v>
      </c>
    </row>
    <row r="959" spans="1:4" x14ac:dyDescent="0.3">
      <c r="A959" s="1" t="s">
        <v>74</v>
      </c>
      <c r="B959" s="1" t="s">
        <v>1741</v>
      </c>
      <c r="C959" s="1" t="s">
        <v>1742</v>
      </c>
      <c r="D959" s="1" t="s">
        <v>777</v>
      </c>
    </row>
    <row r="960" spans="1:4" x14ac:dyDescent="0.3">
      <c r="A960" s="1" t="s">
        <v>74</v>
      </c>
      <c r="B960" s="1" t="s">
        <v>1743</v>
      </c>
      <c r="C960" s="1" t="s">
        <v>1744</v>
      </c>
      <c r="D960" s="1" t="s">
        <v>871</v>
      </c>
    </row>
    <row r="961" spans="1:4" x14ac:dyDescent="0.3">
      <c r="A961" s="1" t="s">
        <v>74</v>
      </c>
      <c r="B961" s="1" t="s">
        <v>1745</v>
      </c>
      <c r="C961" s="1" t="s">
        <v>1746</v>
      </c>
      <c r="D961" s="1" t="s">
        <v>876</v>
      </c>
    </row>
    <row r="962" spans="1:4" x14ac:dyDescent="0.3">
      <c r="A962" s="1" t="s">
        <v>74</v>
      </c>
      <c r="B962" s="1" t="s">
        <v>1747</v>
      </c>
      <c r="C962" s="1" t="s">
        <v>1748</v>
      </c>
      <c r="D962" s="1" t="s">
        <v>779</v>
      </c>
    </row>
    <row r="963" spans="1:4" x14ac:dyDescent="0.3">
      <c r="A963" s="1" t="s">
        <v>74</v>
      </c>
      <c r="B963" s="1" t="s">
        <v>1749</v>
      </c>
      <c r="C963" s="1" t="s">
        <v>1750</v>
      </c>
      <c r="D963" s="1" t="s">
        <v>895</v>
      </c>
    </row>
    <row r="964" spans="1:4" x14ac:dyDescent="0.3">
      <c r="A964" s="1" t="s">
        <v>74</v>
      </c>
      <c r="B964" s="1" t="s">
        <v>1751</v>
      </c>
      <c r="C964" s="1" t="s">
        <v>1752</v>
      </c>
      <c r="D964" s="1" t="s">
        <v>798</v>
      </c>
    </row>
    <row r="965" spans="1:4" x14ac:dyDescent="0.3">
      <c r="A965" s="1" t="s">
        <v>74</v>
      </c>
      <c r="B965" s="1" t="s">
        <v>1753</v>
      </c>
      <c r="C965" s="1" t="s">
        <v>1754</v>
      </c>
      <c r="D965" s="1" t="s">
        <v>806</v>
      </c>
    </row>
    <row r="966" spans="1:4" x14ac:dyDescent="0.3">
      <c r="A966" s="1" t="s">
        <v>74</v>
      </c>
      <c r="B966" s="1" t="s">
        <v>1755</v>
      </c>
      <c r="C966" s="1" t="s">
        <v>1756</v>
      </c>
      <c r="D966" s="1" t="s">
        <v>802</v>
      </c>
    </row>
    <row r="967" spans="1:4" x14ac:dyDescent="0.3">
      <c r="A967" s="1" t="s">
        <v>74</v>
      </c>
      <c r="B967" s="1" t="s">
        <v>1757</v>
      </c>
      <c r="C967" s="1" t="s">
        <v>1758</v>
      </c>
      <c r="D967" s="1" t="s">
        <v>839</v>
      </c>
    </row>
    <row r="968" spans="1:4" x14ac:dyDescent="0.3">
      <c r="A968" s="1" t="s">
        <v>74</v>
      </c>
      <c r="B968" s="1" t="s">
        <v>1759</v>
      </c>
      <c r="C968" s="1" t="s">
        <v>1760</v>
      </c>
      <c r="D968" s="1" t="s">
        <v>715</v>
      </c>
    </row>
    <row r="969" spans="1:4" x14ac:dyDescent="0.3">
      <c r="A969" s="1" t="s">
        <v>74</v>
      </c>
      <c r="B969" s="1" t="s">
        <v>1761</v>
      </c>
      <c r="C969" s="1" t="s">
        <v>1762</v>
      </c>
      <c r="D969" s="1" t="s">
        <v>740</v>
      </c>
    </row>
    <row r="970" spans="1:4" x14ac:dyDescent="0.3">
      <c r="A970" s="1" t="s">
        <v>74</v>
      </c>
      <c r="B970" s="1" t="s">
        <v>1763</v>
      </c>
      <c r="C970" s="1" t="s">
        <v>1764</v>
      </c>
      <c r="D970" s="1" t="s">
        <v>845</v>
      </c>
    </row>
    <row r="971" spans="1:4" x14ac:dyDescent="0.3">
      <c r="A971" s="1" t="s">
        <v>74</v>
      </c>
      <c r="B971" s="1" t="s">
        <v>1765</v>
      </c>
      <c r="C971" s="1" t="s">
        <v>1766</v>
      </c>
      <c r="D971" s="1" t="s">
        <v>852</v>
      </c>
    </row>
    <row r="972" spans="1:4" x14ac:dyDescent="0.3">
      <c r="A972" s="1" t="s">
        <v>74</v>
      </c>
      <c r="B972" s="1" t="s">
        <v>1767</v>
      </c>
      <c r="C972" s="1" t="s">
        <v>1766</v>
      </c>
      <c r="D972" s="1" t="s">
        <v>782</v>
      </c>
    </row>
    <row r="973" spans="1:4" x14ac:dyDescent="0.3">
      <c r="A973" s="1" t="s">
        <v>74</v>
      </c>
      <c r="B973" s="1" t="s">
        <v>1768</v>
      </c>
      <c r="C973" s="1" t="s">
        <v>1769</v>
      </c>
      <c r="D973" s="1" t="s">
        <v>894</v>
      </c>
    </row>
    <row r="974" spans="1:4" x14ac:dyDescent="0.3">
      <c r="A974" s="1" t="s">
        <v>74</v>
      </c>
      <c r="B974" s="1" t="s">
        <v>1770</v>
      </c>
      <c r="C974" s="1" t="s">
        <v>1771</v>
      </c>
      <c r="D974" s="1" t="s">
        <v>841</v>
      </c>
    </row>
    <row r="975" spans="1:4" x14ac:dyDescent="0.3">
      <c r="A975" s="1" t="s">
        <v>74</v>
      </c>
      <c r="B975" s="1" t="s">
        <v>1772</v>
      </c>
      <c r="C975" s="1" t="s">
        <v>1773</v>
      </c>
      <c r="D975" s="1" t="s">
        <v>885</v>
      </c>
    </row>
    <row r="976" spans="1:4" x14ac:dyDescent="0.3">
      <c r="A976" s="1" t="s">
        <v>74</v>
      </c>
      <c r="B976" s="1" t="s">
        <v>1774</v>
      </c>
      <c r="C976" s="1" t="s">
        <v>1775</v>
      </c>
      <c r="D976" s="1" t="s">
        <v>812</v>
      </c>
    </row>
    <row r="977" spans="1:4" x14ac:dyDescent="0.3">
      <c r="A977" s="1" t="s">
        <v>74</v>
      </c>
      <c r="B977" s="1" t="s">
        <v>1776</v>
      </c>
      <c r="C977" s="1" t="s">
        <v>1777</v>
      </c>
      <c r="D977" s="1" t="s">
        <v>810</v>
      </c>
    </row>
    <row r="978" spans="1:4" x14ac:dyDescent="0.3">
      <c r="A978" s="1" t="s">
        <v>74</v>
      </c>
      <c r="B978" s="1" t="s">
        <v>1778</v>
      </c>
      <c r="C978" s="1" t="s">
        <v>1779</v>
      </c>
      <c r="D978" s="1" t="s">
        <v>818</v>
      </c>
    </row>
    <row r="979" spans="1:4" x14ac:dyDescent="0.3">
      <c r="A979" s="1" t="s">
        <v>74</v>
      </c>
      <c r="B979" s="1" t="s">
        <v>1780</v>
      </c>
      <c r="C979" s="1" t="s">
        <v>1781</v>
      </c>
      <c r="D979" s="1" t="s">
        <v>723</v>
      </c>
    </row>
    <row r="980" spans="1:4" x14ac:dyDescent="0.3">
      <c r="A980" s="1" t="s">
        <v>74</v>
      </c>
      <c r="B980" s="1" t="s">
        <v>1782</v>
      </c>
      <c r="C980" s="1" t="s">
        <v>1783</v>
      </c>
      <c r="D980" s="1" t="s">
        <v>785</v>
      </c>
    </row>
    <row r="981" spans="1:4" x14ac:dyDescent="0.3">
      <c r="A981" s="1" t="s">
        <v>74</v>
      </c>
      <c r="B981" s="1" t="s">
        <v>1784</v>
      </c>
      <c r="C981" s="1" t="s">
        <v>1785</v>
      </c>
      <c r="D981" s="1" t="s">
        <v>797</v>
      </c>
    </row>
    <row r="982" spans="1:4" x14ac:dyDescent="0.3">
      <c r="A982" s="1" t="s">
        <v>74</v>
      </c>
      <c r="B982" s="1" t="s">
        <v>1786</v>
      </c>
      <c r="C982" s="1" t="s">
        <v>1787</v>
      </c>
      <c r="D982" s="1" t="s">
        <v>812</v>
      </c>
    </row>
    <row r="983" spans="1:4" x14ac:dyDescent="0.3">
      <c r="A983" s="1" t="s">
        <v>74</v>
      </c>
      <c r="B983" s="1" t="s">
        <v>1788</v>
      </c>
      <c r="C983" s="1" t="s">
        <v>1789</v>
      </c>
      <c r="D983" s="1" t="s">
        <v>878</v>
      </c>
    </row>
    <row r="984" spans="1:4" x14ac:dyDescent="0.3">
      <c r="A984" s="1" t="s">
        <v>74</v>
      </c>
      <c r="B984" s="1" t="s">
        <v>1790</v>
      </c>
      <c r="C984" s="1" t="s">
        <v>1791</v>
      </c>
      <c r="D984" s="1" t="s">
        <v>798</v>
      </c>
    </row>
    <row r="985" spans="1:4" x14ac:dyDescent="0.3">
      <c r="A985" s="1" t="s">
        <v>74</v>
      </c>
      <c r="B985" s="1" t="s">
        <v>1792</v>
      </c>
      <c r="C985" s="1" t="s">
        <v>1793</v>
      </c>
      <c r="D985" s="1" t="s">
        <v>900</v>
      </c>
    </row>
    <row r="986" spans="1:4" x14ac:dyDescent="0.3">
      <c r="A986" s="1" t="s">
        <v>74</v>
      </c>
      <c r="B986" s="1" t="s">
        <v>1794</v>
      </c>
      <c r="C986" s="1" t="s">
        <v>1795</v>
      </c>
      <c r="D986" s="1" t="s">
        <v>882</v>
      </c>
    </row>
    <row r="987" spans="1:4" x14ac:dyDescent="0.3">
      <c r="A987" s="1" t="s">
        <v>74</v>
      </c>
      <c r="B987" s="1" t="s">
        <v>1796</v>
      </c>
      <c r="C987" s="1" t="s">
        <v>1797</v>
      </c>
      <c r="D987" s="1" t="s">
        <v>876</v>
      </c>
    </row>
    <row r="988" spans="1:4" x14ac:dyDescent="0.3">
      <c r="A988" s="1" t="s">
        <v>74</v>
      </c>
      <c r="B988" s="1" t="s">
        <v>1798</v>
      </c>
      <c r="C988" s="1" t="s">
        <v>1799</v>
      </c>
      <c r="D988" s="1" t="s">
        <v>803</v>
      </c>
    </row>
    <row r="989" spans="1:4" x14ac:dyDescent="0.3">
      <c r="A989" s="1" t="s">
        <v>74</v>
      </c>
      <c r="B989" s="1" t="s">
        <v>1800</v>
      </c>
      <c r="C989" s="1" t="s">
        <v>1801</v>
      </c>
      <c r="D989" s="1" t="s">
        <v>847</v>
      </c>
    </row>
    <row r="990" spans="1:4" x14ac:dyDescent="0.3">
      <c r="A990" s="1" t="s">
        <v>74</v>
      </c>
      <c r="B990" s="1" t="s">
        <v>1802</v>
      </c>
      <c r="C990" s="1" t="s">
        <v>1803</v>
      </c>
      <c r="D990" s="1" t="s">
        <v>778</v>
      </c>
    </row>
    <row r="991" spans="1:4" x14ac:dyDescent="0.3">
      <c r="A991" s="1" t="s">
        <v>74</v>
      </c>
      <c r="B991" s="1" t="s">
        <v>1804</v>
      </c>
      <c r="C991" s="1" t="s">
        <v>1805</v>
      </c>
      <c r="D991" s="1" t="s">
        <v>787</v>
      </c>
    </row>
    <row r="992" spans="1:4" x14ac:dyDescent="0.3">
      <c r="A992" s="1" t="s">
        <v>74</v>
      </c>
      <c r="B992" s="1" t="s">
        <v>1806</v>
      </c>
      <c r="C992" s="1" t="s">
        <v>1807</v>
      </c>
      <c r="D992" s="1" t="s">
        <v>849</v>
      </c>
    </row>
    <row r="993" spans="1:4" x14ac:dyDescent="0.3">
      <c r="A993" s="1" t="s">
        <v>74</v>
      </c>
      <c r="B993" s="1" t="s">
        <v>1808</v>
      </c>
      <c r="C993" s="1" t="s">
        <v>1809</v>
      </c>
      <c r="D993" s="1" t="s">
        <v>845</v>
      </c>
    </row>
    <row r="994" spans="1:4" x14ac:dyDescent="0.3">
      <c r="A994" s="1" t="s">
        <v>74</v>
      </c>
      <c r="B994" s="1" t="s">
        <v>1810</v>
      </c>
      <c r="C994" s="1" t="s">
        <v>1811</v>
      </c>
      <c r="D994" s="1" t="s">
        <v>836</v>
      </c>
    </row>
    <row r="995" spans="1:4" x14ac:dyDescent="0.3">
      <c r="A995" s="1" t="s">
        <v>74</v>
      </c>
      <c r="B995" s="1" t="s">
        <v>1812</v>
      </c>
      <c r="C995" s="1" t="s">
        <v>1813</v>
      </c>
      <c r="D995" s="1" t="s">
        <v>832</v>
      </c>
    </row>
    <row r="996" spans="1:4" x14ac:dyDescent="0.3">
      <c r="A996" s="1" t="s">
        <v>74</v>
      </c>
      <c r="B996" s="1" t="s">
        <v>1814</v>
      </c>
      <c r="C996" s="1" t="s">
        <v>1815</v>
      </c>
      <c r="D996" s="1" t="s">
        <v>888</v>
      </c>
    </row>
    <row r="997" spans="1:4" x14ac:dyDescent="0.3">
      <c r="A997" s="1" t="s">
        <v>74</v>
      </c>
      <c r="B997" s="1" t="s">
        <v>1816</v>
      </c>
      <c r="C997" s="1" t="s">
        <v>1817</v>
      </c>
      <c r="D997" s="1" t="s">
        <v>728</v>
      </c>
    </row>
    <row r="998" spans="1:4" x14ac:dyDescent="0.3">
      <c r="A998" s="1" t="s">
        <v>74</v>
      </c>
      <c r="B998" s="1" t="s">
        <v>1818</v>
      </c>
      <c r="C998" s="1" t="s">
        <v>1819</v>
      </c>
      <c r="D998" s="1" t="s">
        <v>896</v>
      </c>
    </row>
    <row r="999" spans="1:4" x14ac:dyDescent="0.3">
      <c r="A999" s="1" t="s">
        <v>74</v>
      </c>
      <c r="B999" s="1" t="s">
        <v>1820</v>
      </c>
      <c r="C999" s="1" t="s">
        <v>1821</v>
      </c>
      <c r="D999" s="1" t="s">
        <v>898</v>
      </c>
    </row>
    <row r="1000" spans="1:4" x14ac:dyDescent="0.3">
      <c r="A1000" s="1" t="s">
        <v>74</v>
      </c>
      <c r="B1000" s="1" t="s">
        <v>1822</v>
      </c>
      <c r="C1000" s="1" t="s">
        <v>1823</v>
      </c>
      <c r="D1000" s="1" t="s">
        <v>837</v>
      </c>
    </row>
    <row r="1001" spans="1:4" x14ac:dyDescent="0.3">
      <c r="A1001" s="1" t="s">
        <v>74</v>
      </c>
      <c r="B1001" s="1" t="s">
        <v>1824</v>
      </c>
      <c r="C1001" s="1" t="s">
        <v>1825</v>
      </c>
      <c r="D1001" s="1" t="s">
        <v>793</v>
      </c>
    </row>
    <row r="1002" spans="1:4" x14ac:dyDescent="0.3">
      <c r="A1002" s="1" t="s">
        <v>74</v>
      </c>
      <c r="B1002" s="1" t="s">
        <v>1826</v>
      </c>
      <c r="C1002" s="1" t="s">
        <v>1827</v>
      </c>
      <c r="D1002" s="1" t="s">
        <v>814</v>
      </c>
    </row>
    <row r="1003" spans="1:4" x14ac:dyDescent="0.3">
      <c r="A1003" s="1" t="s">
        <v>74</v>
      </c>
      <c r="B1003" s="1" t="s">
        <v>1828</v>
      </c>
      <c r="C1003" s="1" t="s">
        <v>1829</v>
      </c>
      <c r="D1003" s="1" t="s">
        <v>784</v>
      </c>
    </row>
    <row r="1004" spans="1:4" x14ac:dyDescent="0.3">
      <c r="A1004" s="1" t="s">
        <v>74</v>
      </c>
      <c r="B1004" s="1" t="s">
        <v>1830</v>
      </c>
      <c r="C1004" s="1" t="s">
        <v>1831</v>
      </c>
      <c r="D1004" s="1" t="s">
        <v>859</v>
      </c>
    </row>
    <row r="1005" spans="1:4" x14ac:dyDescent="0.3">
      <c r="A1005" s="1" t="s">
        <v>74</v>
      </c>
      <c r="B1005" s="1" t="s">
        <v>1832</v>
      </c>
      <c r="C1005" s="1" t="s">
        <v>1833</v>
      </c>
      <c r="D1005" s="1" t="s">
        <v>747</v>
      </c>
    </row>
    <row r="1006" spans="1:4" x14ac:dyDescent="0.3">
      <c r="A1006" s="1" t="s">
        <v>74</v>
      </c>
      <c r="B1006" s="1" t="s">
        <v>1834</v>
      </c>
      <c r="C1006" s="1" t="s">
        <v>1835</v>
      </c>
      <c r="D1006" s="1" t="s">
        <v>783</v>
      </c>
    </row>
    <row r="1007" spans="1:4" x14ac:dyDescent="0.3">
      <c r="A1007" s="1" t="s">
        <v>74</v>
      </c>
      <c r="B1007" s="1" t="s">
        <v>1836</v>
      </c>
      <c r="C1007" s="1" t="s">
        <v>1837</v>
      </c>
      <c r="D1007" s="1" t="s">
        <v>824</v>
      </c>
    </row>
    <row r="1008" spans="1:4" x14ac:dyDescent="0.3">
      <c r="A1008" s="1" t="s">
        <v>74</v>
      </c>
      <c r="B1008" s="1" t="s">
        <v>1838</v>
      </c>
      <c r="C1008" s="1" t="s">
        <v>1839</v>
      </c>
      <c r="D1008" s="1" t="s">
        <v>875</v>
      </c>
    </row>
    <row r="1009" spans="1:4" x14ac:dyDescent="0.3">
      <c r="A1009" s="1" t="s">
        <v>74</v>
      </c>
      <c r="B1009" s="1" t="s">
        <v>1840</v>
      </c>
      <c r="C1009" s="1" t="s">
        <v>1841</v>
      </c>
      <c r="D1009" s="1" t="s">
        <v>756</v>
      </c>
    </row>
    <row r="1010" spans="1:4" x14ac:dyDescent="0.3">
      <c r="A1010" s="1" t="s">
        <v>74</v>
      </c>
      <c r="B1010" s="1" t="s">
        <v>1842</v>
      </c>
      <c r="C1010" s="1" t="s">
        <v>1843</v>
      </c>
      <c r="D1010" s="1" t="s">
        <v>807</v>
      </c>
    </row>
    <row r="1011" spans="1:4" x14ac:dyDescent="0.3">
      <c r="A1011" s="1" t="s">
        <v>74</v>
      </c>
      <c r="B1011" s="1" t="s">
        <v>1844</v>
      </c>
      <c r="C1011" s="1" t="s">
        <v>1845</v>
      </c>
      <c r="D1011" s="1" t="s">
        <v>791</v>
      </c>
    </row>
    <row r="1012" spans="1:4" x14ac:dyDescent="0.3">
      <c r="A1012" s="1" t="s">
        <v>74</v>
      </c>
      <c r="B1012" s="1" t="s">
        <v>1846</v>
      </c>
      <c r="C1012" s="1" t="s">
        <v>1847</v>
      </c>
      <c r="D1012" s="1" t="s">
        <v>816</v>
      </c>
    </row>
    <row r="1013" spans="1:4" x14ac:dyDescent="0.3">
      <c r="A1013" s="1" t="s">
        <v>74</v>
      </c>
      <c r="B1013" s="1" t="s">
        <v>1848</v>
      </c>
      <c r="C1013" s="1" t="s">
        <v>1849</v>
      </c>
      <c r="D1013" s="1" t="s">
        <v>867</v>
      </c>
    </row>
    <row r="1014" spans="1:4" x14ac:dyDescent="0.3">
      <c r="A1014" s="1" t="s">
        <v>74</v>
      </c>
      <c r="B1014" s="1" t="s">
        <v>1850</v>
      </c>
      <c r="C1014" s="1" t="s">
        <v>1851</v>
      </c>
      <c r="D1014" s="1" t="s">
        <v>838</v>
      </c>
    </row>
    <row r="1015" spans="1:4" x14ac:dyDescent="0.3">
      <c r="A1015" s="1" t="s">
        <v>74</v>
      </c>
      <c r="B1015" s="1" t="s">
        <v>1852</v>
      </c>
      <c r="C1015" s="1" t="s">
        <v>1853</v>
      </c>
      <c r="D1015" s="1" t="s">
        <v>841</v>
      </c>
    </row>
    <row r="1016" spans="1:4" x14ac:dyDescent="0.3">
      <c r="A1016" s="1" t="s">
        <v>74</v>
      </c>
      <c r="B1016" s="1" t="s">
        <v>1854</v>
      </c>
      <c r="C1016" s="1" t="s">
        <v>1855</v>
      </c>
      <c r="D1016" s="1" t="s">
        <v>865</v>
      </c>
    </row>
    <row r="1017" spans="1:4" x14ac:dyDescent="0.3">
      <c r="A1017" s="1" t="s">
        <v>74</v>
      </c>
      <c r="B1017" s="1" t="s">
        <v>1856</v>
      </c>
      <c r="C1017" s="1" t="s">
        <v>1857</v>
      </c>
      <c r="D1017" s="1" t="s">
        <v>873</v>
      </c>
    </row>
    <row r="1018" spans="1:4" x14ac:dyDescent="0.3">
      <c r="A1018" s="1" t="s">
        <v>74</v>
      </c>
      <c r="B1018" s="1" t="s">
        <v>1858</v>
      </c>
      <c r="C1018" s="1" t="s">
        <v>1859</v>
      </c>
      <c r="D1018" s="1" t="s">
        <v>828</v>
      </c>
    </row>
    <row r="1019" spans="1:4" x14ac:dyDescent="0.3">
      <c r="A1019" s="1" t="s">
        <v>74</v>
      </c>
      <c r="B1019" s="1" t="s">
        <v>1860</v>
      </c>
      <c r="C1019" s="1" t="s">
        <v>1861</v>
      </c>
      <c r="D1019" s="1" t="s">
        <v>869</v>
      </c>
    </row>
    <row r="1020" spans="1:4" x14ac:dyDescent="0.3">
      <c r="A1020" s="1" t="s">
        <v>74</v>
      </c>
      <c r="B1020" s="1" t="s">
        <v>1862</v>
      </c>
      <c r="C1020" s="1" t="s">
        <v>1861</v>
      </c>
      <c r="D1020" s="1" t="s">
        <v>740</v>
      </c>
    </row>
    <row r="1021" spans="1:4" x14ac:dyDescent="0.3">
      <c r="A1021" s="1" t="s">
        <v>74</v>
      </c>
      <c r="B1021" s="1" t="s">
        <v>1863</v>
      </c>
      <c r="C1021" s="1" t="s">
        <v>1864</v>
      </c>
      <c r="D1021" s="1" t="s">
        <v>752</v>
      </c>
    </row>
    <row r="1022" spans="1:4" x14ac:dyDescent="0.3">
      <c r="A1022" s="1" t="s">
        <v>74</v>
      </c>
      <c r="B1022" s="1" t="s">
        <v>1865</v>
      </c>
      <c r="C1022" s="1" t="s">
        <v>1866</v>
      </c>
      <c r="D1022" s="1" t="s">
        <v>777</v>
      </c>
    </row>
    <row r="1023" spans="1:4" x14ac:dyDescent="0.3">
      <c r="A1023" s="1" t="s">
        <v>74</v>
      </c>
      <c r="B1023" s="1" t="s">
        <v>1867</v>
      </c>
      <c r="C1023" s="1" t="s">
        <v>1868</v>
      </c>
      <c r="D1023" s="1" t="s">
        <v>871</v>
      </c>
    </row>
    <row r="1024" spans="1:4" x14ac:dyDescent="0.3">
      <c r="A1024" s="1" t="s">
        <v>74</v>
      </c>
      <c r="B1024" s="1" t="s">
        <v>1869</v>
      </c>
      <c r="C1024" s="1" t="s">
        <v>1870</v>
      </c>
      <c r="D1024" s="1" t="s">
        <v>844</v>
      </c>
    </row>
    <row r="1025" spans="1:4" x14ac:dyDescent="0.3">
      <c r="A1025" s="1" t="s">
        <v>74</v>
      </c>
      <c r="B1025" s="1" t="s">
        <v>1871</v>
      </c>
      <c r="C1025" s="1" t="s">
        <v>1872</v>
      </c>
      <c r="D1025" s="1" t="s">
        <v>801</v>
      </c>
    </row>
    <row r="1026" spans="1:4" x14ac:dyDescent="0.3">
      <c r="A1026" s="1" t="s">
        <v>74</v>
      </c>
      <c r="B1026" s="1" t="s">
        <v>1873</v>
      </c>
      <c r="C1026" s="1" t="s">
        <v>1874</v>
      </c>
      <c r="D1026" s="1" t="s">
        <v>861</v>
      </c>
    </row>
    <row r="1027" spans="1:4" x14ac:dyDescent="0.3">
      <c r="A1027" s="1" t="s">
        <v>74</v>
      </c>
      <c r="B1027" s="1" t="s">
        <v>1875</v>
      </c>
      <c r="C1027" s="1" t="s">
        <v>1876</v>
      </c>
      <c r="D1027" s="1" t="s">
        <v>889</v>
      </c>
    </row>
    <row r="1028" spans="1:4" x14ac:dyDescent="0.3">
      <c r="A1028" s="1" t="s">
        <v>74</v>
      </c>
      <c r="B1028" s="1" t="s">
        <v>1877</v>
      </c>
      <c r="C1028" s="1" t="s">
        <v>1878</v>
      </c>
      <c r="D1028" s="1" t="s">
        <v>884</v>
      </c>
    </row>
    <row r="1029" spans="1:4" x14ac:dyDescent="0.3">
      <c r="A1029" s="1" t="s">
        <v>74</v>
      </c>
      <c r="B1029" s="1" t="s">
        <v>1879</v>
      </c>
      <c r="C1029" s="1" t="s">
        <v>1880</v>
      </c>
      <c r="D1029" s="1" t="s">
        <v>855</v>
      </c>
    </row>
    <row r="1030" spans="1:4" x14ac:dyDescent="0.3">
      <c r="A1030" s="1" t="s">
        <v>74</v>
      </c>
      <c r="B1030" s="1" t="s">
        <v>1881</v>
      </c>
      <c r="C1030" s="1" t="s">
        <v>1882</v>
      </c>
      <c r="D1030" s="1" t="s">
        <v>842</v>
      </c>
    </row>
    <row r="1031" spans="1:4" x14ac:dyDescent="0.3">
      <c r="A1031" s="1" t="s">
        <v>74</v>
      </c>
      <c r="B1031" s="1" t="s">
        <v>1883</v>
      </c>
      <c r="C1031" s="1" t="s">
        <v>1884</v>
      </c>
      <c r="D1031" s="1" t="s">
        <v>737</v>
      </c>
    </row>
    <row r="1032" spans="1:4" x14ac:dyDescent="0.3">
      <c r="A1032" s="1" t="s">
        <v>74</v>
      </c>
      <c r="B1032" s="1" t="s">
        <v>1885</v>
      </c>
      <c r="C1032" s="1" t="s">
        <v>1886</v>
      </c>
      <c r="D1032" s="1" t="s">
        <v>710</v>
      </c>
    </row>
    <row r="1033" spans="1:4" x14ac:dyDescent="0.3">
      <c r="A1033" s="1" t="s">
        <v>74</v>
      </c>
      <c r="B1033" s="1" t="s">
        <v>1887</v>
      </c>
      <c r="C1033" s="1" t="s">
        <v>1888</v>
      </c>
      <c r="D1033" s="1" t="s">
        <v>800</v>
      </c>
    </row>
    <row r="1034" spans="1:4" x14ac:dyDescent="0.3">
      <c r="A1034" s="1" t="s">
        <v>74</v>
      </c>
      <c r="B1034" s="1" t="s">
        <v>1889</v>
      </c>
      <c r="C1034" s="1" t="s">
        <v>1890</v>
      </c>
      <c r="D1034" s="1" t="s">
        <v>782</v>
      </c>
    </row>
    <row r="1035" spans="1:4" x14ac:dyDescent="0.3">
      <c r="A1035" s="1" t="s">
        <v>74</v>
      </c>
      <c r="B1035" s="1" t="s">
        <v>1891</v>
      </c>
      <c r="C1035" s="1" t="s">
        <v>1892</v>
      </c>
      <c r="D1035" s="1" t="s">
        <v>810</v>
      </c>
    </row>
    <row r="1036" spans="1:4" x14ac:dyDescent="0.3">
      <c r="A1036" s="1" t="s">
        <v>74</v>
      </c>
      <c r="B1036" s="1" t="s">
        <v>1893</v>
      </c>
      <c r="C1036" s="1" t="s">
        <v>1894</v>
      </c>
      <c r="D1036" s="1" t="s">
        <v>792</v>
      </c>
    </row>
    <row r="1037" spans="1:4" x14ac:dyDescent="0.3">
      <c r="A1037" s="1" t="s">
        <v>74</v>
      </c>
      <c r="B1037" s="1" t="s">
        <v>1895</v>
      </c>
      <c r="C1037" s="1" t="s">
        <v>1896</v>
      </c>
      <c r="D1037" s="1" t="s">
        <v>707</v>
      </c>
    </row>
    <row r="1038" spans="1:4" x14ac:dyDescent="0.3">
      <c r="A1038" s="1" t="s">
        <v>74</v>
      </c>
      <c r="B1038" s="1" t="s">
        <v>1897</v>
      </c>
      <c r="C1038" s="1" t="s">
        <v>1898</v>
      </c>
      <c r="D1038" s="1" t="s">
        <v>769</v>
      </c>
    </row>
    <row r="1039" spans="1:4" x14ac:dyDescent="0.3">
      <c r="A1039" s="1" t="s">
        <v>74</v>
      </c>
      <c r="B1039" s="1" t="s">
        <v>1899</v>
      </c>
      <c r="C1039" s="1" t="s">
        <v>1900</v>
      </c>
      <c r="D1039" s="1" t="s">
        <v>781</v>
      </c>
    </row>
    <row r="1040" spans="1:4" x14ac:dyDescent="0.3">
      <c r="A1040" s="1" t="s">
        <v>74</v>
      </c>
      <c r="B1040" s="1" t="s">
        <v>1901</v>
      </c>
      <c r="C1040" s="1" t="s">
        <v>1902</v>
      </c>
      <c r="D1040" s="1" t="s">
        <v>885</v>
      </c>
    </row>
    <row r="1041" spans="1:4" x14ac:dyDescent="0.3">
      <c r="A1041" s="1" t="s">
        <v>74</v>
      </c>
      <c r="B1041" s="1" t="s">
        <v>1903</v>
      </c>
      <c r="C1041" s="1" t="s">
        <v>1904</v>
      </c>
      <c r="D1041" s="1" t="s">
        <v>735</v>
      </c>
    </row>
    <row r="1042" spans="1:4" x14ac:dyDescent="0.3">
      <c r="A1042" s="1" t="s">
        <v>74</v>
      </c>
      <c r="B1042" s="1" t="s">
        <v>1905</v>
      </c>
      <c r="C1042" s="1" t="s">
        <v>1906</v>
      </c>
      <c r="D1042" s="1" t="s">
        <v>831</v>
      </c>
    </row>
    <row r="1043" spans="1:4" x14ac:dyDescent="0.3">
      <c r="A1043" s="1" t="s">
        <v>74</v>
      </c>
      <c r="B1043" s="1" t="s">
        <v>1907</v>
      </c>
      <c r="C1043" s="1" t="s">
        <v>1908</v>
      </c>
      <c r="D1043" s="1" t="s">
        <v>732</v>
      </c>
    </row>
    <row r="1044" spans="1:4" x14ac:dyDescent="0.3">
      <c r="A1044" s="1" t="s">
        <v>74</v>
      </c>
      <c r="B1044" s="1" t="s">
        <v>1909</v>
      </c>
      <c r="C1044" s="1" t="s">
        <v>1910</v>
      </c>
      <c r="D1044" s="1" t="s">
        <v>897</v>
      </c>
    </row>
    <row r="1045" spans="1:4" x14ac:dyDescent="0.3">
      <c r="A1045" s="1" t="s">
        <v>74</v>
      </c>
      <c r="B1045" s="1" t="s">
        <v>1911</v>
      </c>
      <c r="C1045" s="1" t="s">
        <v>1912</v>
      </c>
      <c r="D1045" s="1" t="s">
        <v>811</v>
      </c>
    </row>
    <row r="1046" spans="1:4" x14ac:dyDescent="0.3">
      <c r="A1046" s="1" t="s">
        <v>74</v>
      </c>
      <c r="B1046" s="1" t="s">
        <v>1913</v>
      </c>
      <c r="C1046" s="1" t="s">
        <v>1914</v>
      </c>
      <c r="D1046" s="1" t="s">
        <v>862</v>
      </c>
    </row>
    <row r="1047" spans="1:4" x14ac:dyDescent="0.3">
      <c r="A1047" s="1" t="s">
        <v>74</v>
      </c>
      <c r="B1047" s="1" t="s">
        <v>1915</v>
      </c>
      <c r="C1047" s="1" t="s">
        <v>1916</v>
      </c>
      <c r="D1047" s="1" t="s">
        <v>804</v>
      </c>
    </row>
    <row r="1048" spans="1:4" x14ac:dyDescent="0.3">
      <c r="A1048" s="1" t="s">
        <v>74</v>
      </c>
      <c r="B1048" s="1" t="s">
        <v>1917</v>
      </c>
      <c r="C1048" s="1" t="s">
        <v>1918</v>
      </c>
      <c r="D1048" s="1" t="s">
        <v>857</v>
      </c>
    </row>
    <row r="1049" spans="1:4" x14ac:dyDescent="0.3">
      <c r="A1049" s="1" t="s">
        <v>74</v>
      </c>
      <c r="B1049" s="1" t="s">
        <v>1919</v>
      </c>
      <c r="C1049" s="1" t="s">
        <v>1920</v>
      </c>
      <c r="D1049" s="1" t="s">
        <v>813</v>
      </c>
    </row>
    <row r="1050" spans="1:4" x14ac:dyDescent="0.3">
      <c r="A1050" s="1" t="s">
        <v>74</v>
      </c>
      <c r="B1050" s="1" t="s">
        <v>1921</v>
      </c>
      <c r="C1050" s="1" t="s">
        <v>1922</v>
      </c>
      <c r="D1050" s="1" t="s">
        <v>799</v>
      </c>
    </row>
    <row r="1051" spans="1:4" x14ac:dyDescent="0.3">
      <c r="A1051" s="1" t="s">
        <v>74</v>
      </c>
      <c r="B1051" s="1" t="s">
        <v>1923</v>
      </c>
      <c r="C1051" s="1" t="s">
        <v>1924</v>
      </c>
      <c r="D1051" s="1" t="s">
        <v>894</v>
      </c>
    </row>
    <row r="1052" spans="1:4" x14ac:dyDescent="0.3">
      <c r="A1052" s="1" t="s">
        <v>74</v>
      </c>
      <c r="B1052" s="1" t="s">
        <v>1925</v>
      </c>
      <c r="C1052" s="1" t="s">
        <v>1926</v>
      </c>
      <c r="D1052" s="1" t="s">
        <v>899</v>
      </c>
    </row>
    <row r="1053" spans="1:4" x14ac:dyDescent="0.3">
      <c r="A1053" s="1" t="s">
        <v>74</v>
      </c>
      <c r="B1053" s="1" t="s">
        <v>1927</v>
      </c>
      <c r="C1053" s="1" t="s">
        <v>1928</v>
      </c>
      <c r="D1053" s="1" t="s">
        <v>780</v>
      </c>
    </row>
    <row r="1054" spans="1:4" x14ac:dyDescent="0.3">
      <c r="A1054" s="1" t="s">
        <v>74</v>
      </c>
      <c r="B1054" s="1" t="s">
        <v>1929</v>
      </c>
      <c r="C1054" s="1" t="s">
        <v>1930</v>
      </c>
      <c r="D1054" s="1" t="s">
        <v>789</v>
      </c>
    </row>
    <row r="1055" spans="1:4" x14ac:dyDescent="0.3">
      <c r="A1055" s="1" t="s">
        <v>74</v>
      </c>
      <c r="B1055" s="1" t="s">
        <v>1931</v>
      </c>
      <c r="C1055" s="1" t="s">
        <v>1932</v>
      </c>
      <c r="D1055" s="1" t="s">
        <v>775</v>
      </c>
    </row>
    <row r="1056" spans="1:4" x14ac:dyDescent="0.3">
      <c r="A1056" s="1" t="s">
        <v>74</v>
      </c>
      <c r="B1056" s="1" t="s">
        <v>1933</v>
      </c>
      <c r="C1056" s="1" t="s">
        <v>1934</v>
      </c>
      <c r="D1056" s="1" t="s">
        <v>868</v>
      </c>
    </row>
    <row r="1057" spans="1:4" x14ac:dyDescent="0.3">
      <c r="A1057" s="1" t="s">
        <v>74</v>
      </c>
      <c r="B1057" s="1" t="s">
        <v>1935</v>
      </c>
      <c r="C1057" s="1" t="s">
        <v>1936</v>
      </c>
      <c r="D1057" s="1" t="s">
        <v>863</v>
      </c>
    </row>
    <row r="1058" spans="1:4" x14ac:dyDescent="0.3">
      <c r="A1058" s="1" t="s">
        <v>74</v>
      </c>
      <c r="B1058" s="1" t="s">
        <v>1937</v>
      </c>
      <c r="C1058" s="1" t="s">
        <v>1938</v>
      </c>
      <c r="D1058" s="1" t="s">
        <v>879</v>
      </c>
    </row>
    <row r="1059" spans="1:4" x14ac:dyDescent="0.3">
      <c r="A1059" s="1" t="s">
        <v>74</v>
      </c>
      <c r="B1059" s="1" t="s">
        <v>1939</v>
      </c>
      <c r="C1059" s="1" t="s">
        <v>1940</v>
      </c>
      <c r="D1059" s="1" t="s">
        <v>822</v>
      </c>
    </row>
    <row r="1060" spans="1:4" x14ac:dyDescent="0.3">
      <c r="A1060" s="1" t="s">
        <v>74</v>
      </c>
      <c r="B1060" s="1" t="s">
        <v>1941</v>
      </c>
      <c r="C1060" s="1" t="s">
        <v>1942</v>
      </c>
      <c r="D1060" s="1" t="s">
        <v>717</v>
      </c>
    </row>
    <row r="1061" spans="1:4" x14ac:dyDescent="0.3">
      <c r="A1061" s="1" t="s">
        <v>74</v>
      </c>
      <c r="B1061" s="1" t="s">
        <v>1943</v>
      </c>
      <c r="C1061" s="1" t="s">
        <v>1944</v>
      </c>
      <c r="D1061" s="1" t="s">
        <v>821</v>
      </c>
    </row>
    <row r="1062" spans="1:4" x14ac:dyDescent="0.3">
      <c r="A1062" s="1" t="s">
        <v>74</v>
      </c>
      <c r="B1062" s="1" t="s">
        <v>1945</v>
      </c>
      <c r="C1062" s="1" t="s">
        <v>1946</v>
      </c>
      <c r="D1062" s="1" t="s">
        <v>788</v>
      </c>
    </row>
    <row r="1063" spans="1:4" x14ac:dyDescent="0.3">
      <c r="A1063" s="1" t="s">
        <v>74</v>
      </c>
      <c r="B1063" s="1" t="s">
        <v>1947</v>
      </c>
      <c r="C1063" s="1" t="s">
        <v>1948</v>
      </c>
      <c r="D1063" s="1" t="s">
        <v>819</v>
      </c>
    </row>
    <row r="1064" spans="1:4" x14ac:dyDescent="0.3">
      <c r="A1064" s="1" t="s">
        <v>74</v>
      </c>
      <c r="B1064" s="1" t="s">
        <v>1949</v>
      </c>
      <c r="C1064" s="1" t="s">
        <v>1950</v>
      </c>
      <c r="D1064" s="1" t="s">
        <v>715</v>
      </c>
    </row>
    <row r="1065" spans="1:4" x14ac:dyDescent="0.3">
      <c r="A1065" s="1" t="s">
        <v>74</v>
      </c>
      <c r="B1065" s="1" t="s">
        <v>1951</v>
      </c>
      <c r="C1065" s="1" t="s">
        <v>1952</v>
      </c>
      <c r="D1065" s="1" t="s">
        <v>806</v>
      </c>
    </row>
    <row r="1066" spans="1:4" x14ac:dyDescent="0.3">
      <c r="A1066" s="1" t="s">
        <v>74</v>
      </c>
      <c r="B1066" s="1" t="s">
        <v>1953</v>
      </c>
      <c r="C1066" s="1" t="s">
        <v>1954</v>
      </c>
      <c r="D1066" s="1" t="s">
        <v>839</v>
      </c>
    </row>
    <row r="1067" spans="1:4" x14ac:dyDescent="0.3">
      <c r="A1067" s="1" t="s">
        <v>74</v>
      </c>
      <c r="B1067" s="1" t="s">
        <v>1955</v>
      </c>
      <c r="C1067" s="1" t="s">
        <v>1956</v>
      </c>
      <c r="D1067" s="1" t="s">
        <v>796</v>
      </c>
    </row>
    <row r="1068" spans="1:4" x14ac:dyDescent="0.3">
      <c r="A1068" s="1" t="s">
        <v>74</v>
      </c>
      <c r="B1068" s="1" t="s">
        <v>1957</v>
      </c>
      <c r="C1068" s="1" t="s">
        <v>1958</v>
      </c>
      <c r="D1068" s="1" t="s">
        <v>786</v>
      </c>
    </row>
    <row r="1069" spans="1:4" x14ac:dyDescent="0.3">
      <c r="A1069" s="1" t="s">
        <v>74</v>
      </c>
      <c r="B1069" s="1" t="s">
        <v>1959</v>
      </c>
      <c r="C1069" s="1" t="s">
        <v>1960</v>
      </c>
      <c r="D1069" s="1" t="s">
        <v>850</v>
      </c>
    </row>
    <row r="1070" spans="1:4" x14ac:dyDescent="0.3">
      <c r="A1070" s="1" t="s">
        <v>74</v>
      </c>
      <c r="B1070" s="1" t="s">
        <v>1961</v>
      </c>
      <c r="C1070" s="1" t="s">
        <v>1962</v>
      </c>
      <c r="D1070" s="1" t="s">
        <v>834</v>
      </c>
    </row>
    <row r="1071" spans="1:4" x14ac:dyDescent="0.3">
      <c r="A1071" s="1" t="s">
        <v>74</v>
      </c>
      <c r="B1071" s="1" t="s">
        <v>1963</v>
      </c>
      <c r="C1071" s="1" t="s">
        <v>1964</v>
      </c>
      <c r="D1071" s="1" t="s">
        <v>809</v>
      </c>
    </row>
    <row r="1072" spans="1:4" x14ac:dyDescent="0.3">
      <c r="A1072" s="1" t="s">
        <v>74</v>
      </c>
      <c r="B1072" s="1" t="s">
        <v>1965</v>
      </c>
      <c r="C1072" s="1" t="s">
        <v>1966</v>
      </c>
      <c r="D1072" s="1" t="s">
        <v>870</v>
      </c>
    </row>
    <row r="1073" spans="1:4" x14ac:dyDescent="0.3">
      <c r="A1073" s="1" t="s">
        <v>74</v>
      </c>
      <c r="B1073" s="1" t="s">
        <v>1967</v>
      </c>
      <c r="C1073" s="1" t="s">
        <v>1968</v>
      </c>
      <c r="D1073" s="1" t="s">
        <v>808</v>
      </c>
    </row>
    <row r="1074" spans="1:4" x14ac:dyDescent="0.3">
      <c r="A1074" s="1" t="s">
        <v>74</v>
      </c>
      <c r="B1074" s="1" t="s">
        <v>1969</v>
      </c>
      <c r="C1074" s="1" t="s">
        <v>1970</v>
      </c>
      <c r="D1074" s="1" t="s">
        <v>779</v>
      </c>
    </row>
    <row r="1075" spans="1:4" x14ac:dyDescent="0.3">
      <c r="A1075" s="1" t="s">
        <v>74</v>
      </c>
      <c r="B1075" s="1" t="s">
        <v>1971</v>
      </c>
      <c r="C1075" s="1" t="s">
        <v>1972</v>
      </c>
      <c r="D1075" s="1" t="s">
        <v>860</v>
      </c>
    </row>
    <row r="1076" spans="1:4" x14ac:dyDescent="0.3">
      <c r="A1076" s="1" t="s">
        <v>74</v>
      </c>
      <c r="B1076" s="1" t="s">
        <v>1973</v>
      </c>
      <c r="C1076" s="1" t="s">
        <v>1974</v>
      </c>
      <c r="D1076" s="1" t="s">
        <v>853</v>
      </c>
    </row>
    <row r="1077" spans="1:4" x14ac:dyDescent="0.3">
      <c r="A1077" s="1" t="s">
        <v>74</v>
      </c>
      <c r="B1077" s="1" t="s">
        <v>1975</v>
      </c>
      <c r="C1077" s="1" t="s">
        <v>1976</v>
      </c>
      <c r="D1077" s="1" t="s">
        <v>893</v>
      </c>
    </row>
    <row r="1078" spans="1:4" x14ac:dyDescent="0.3">
      <c r="A1078" s="1" t="s">
        <v>74</v>
      </c>
      <c r="B1078" s="1" t="s">
        <v>1977</v>
      </c>
      <c r="C1078" s="1" t="s">
        <v>1978</v>
      </c>
      <c r="D1078" s="1" t="s">
        <v>776</v>
      </c>
    </row>
    <row r="1079" spans="1:4" x14ac:dyDescent="0.3">
      <c r="A1079" s="1" t="s">
        <v>74</v>
      </c>
      <c r="B1079" s="1" t="s">
        <v>1979</v>
      </c>
      <c r="C1079" s="1" t="s">
        <v>1980</v>
      </c>
      <c r="D1079" s="1" t="s">
        <v>846</v>
      </c>
    </row>
    <row r="1080" spans="1:4" x14ac:dyDescent="0.3">
      <c r="A1080" s="1" t="s">
        <v>74</v>
      </c>
      <c r="B1080" s="1" t="s">
        <v>1981</v>
      </c>
      <c r="C1080" s="1" t="s">
        <v>1982</v>
      </c>
      <c r="D1080" s="1" t="s">
        <v>856</v>
      </c>
    </row>
    <row r="1081" spans="1:4" x14ac:dyDescent="0.3">
      <c r="A1081" s="1" t="s">
        <v>74</v>
      </c>
      <c r="B1081" s="1" t="s">
        <v>1983</v>
      </c>
      <c r="C1081" s="1" t="s">
        <v>1984</v>
      </c>
      <c r="D1081" s="1" t="s">
        <v>877</v>
      </c>
    </row>
    <row r="1082" spans="1:4" x14ac:dyDescent="0.3">
      <c r="A1082" s="1" t="s">
        <v>74</v>
      </c>
      <c r="B1082" s="1" t="s">
        <v>1985</v>
      </c>
      <c r="C1082" s="1" t="s">
        <v>1986</v>
      </c>
      <c r="D1082" s="1" t="s">
        <v>858</v>
      </c>
    </row>
    <row r="1083" spans="1:4" x14ac:dyDescent="0.3">
      <c r="A1083" s="1" t="s">
        <v>74</v>
      </c>
      <c r="B1083" s="1" t="s">
        <v>1987</v>
      </c>
      <c r="C1083" s="1" t="s">
        <v>1988</v>
      </c>
      <c r="D1083" s="1" t="s">
        <v>723</v>
      </c>
    </row>
    <row r="1084" spans="1:4" x14ac:dyDescent="0.3">
      <c r="A1084" s="1" t="s">
        <v>74</v>
      </c>
      <c r="B1084" s="1" t="s">
        <v>1989</v>
      </c>
      <c r="C1084" s="1" t="s">
        <v>1990</v>
      </c>
      <c r="D1084" s="1" t="s">
        <v>847</v>
      </c>
    </row>
    <row r="1085" spans="1:4" x14ac:dyDescent="0.3">
      <c r="A1085" s="1" t="s">
        <v>74</v>
      </c>
      <c r="B1085" s="1" t="s">
        <v>1991</v>
      </c>
      <c r="C1085" s="1" t="s">
        <v>1992</v>
      </c>
      <c r="D1085" s="1" t="s">
        <v>737</v>
      </c>
    </row>
    <row r="1086" spans="1:4" x14ac:dyDescent="0.3">
      <c r="A1086" s="1" t="s">
        <v>74</v>
      </c>
      <c r="B1086" s="1" t="s">
        <v>1993</v>
      </c>
      <c r="C1086" s="1" t="s">
        <v>1994</v>
      </c>
      <c r="D1086" s="1" t="s">
        <v>869</v>
      </c>
    </row>
    <row r="1087" spans="1:4" x14ac:dyDescent="0.3">
      <c r="A1087" s="1" t="s">
        <v>74</v>
      </c>
      <c r="B1087" s="1" t="s">
        <v>1995</v>
      </c>
      <c r="C1087" s="1" t="s">
        <v>1996</v>
      </c>
      <c r="D1087" s="1" t="s">
        <v>870</v>
      </c>
    </row>
    <row r="1088" spans="1:4" x14ac:dyDescent="0.3">
      <c r="A1088" s="1" t="s">
        <v>74</v>
      </c>
      <c r="B1088" s="1" t="s">
        <v>1997</v>
      </c>
      <c r="C1088" s="1" t="s">
        <v>1998</v>
      </c>
      <c r="D1088" s="1" t="s">
        <v>900</v>
      </c>
    </row>
    <row r="1089" spans="1:4" x14ac:dyDescent="0.3">
      <c r="A1089" s="1" t="s">
        <v>74</v>
      </c>
      <c r="B1089" s="1" t="s">
        <v>1999</v>
      </c>
      <c r="C1089" s="1" t="s">
        <v>2000</v>
      </c>
      <c r="D1089" s="1" t="s">
        <v>867</v>
      </c>
    </row>
    <row r="1090" spans="1:4" x14ac:dyDescent="0.3">
      <c r="A1090" s="1" t="s">
        <v>74</v>
      </c>
      <c r="B1090" s="1" t="s">
        <v>2001</v>
      </c>
      <c r="C1090" s="1" t="s">
        <v>2002</v>
      </c>
      <c r="D1090" s="1" t="s">
        <v>834</v>
      </c>
    </row>
    <row r="1091" spans="1:4" x14ac:dyDescent="0.3">
      <c r="A1091" s="1" t="s">
        <v>74</v>
      </c>
      <c r="B1091" s="1" t="s">
        <v>2003</v>
      </c>
      <c r="C1091" s="1" t="s">
        <v>2004</v>
      </c>
      <c r="D1091" s="1" t="s">
        <v>876</v>
      </c>
    </row>
    <row r="1092" spans="1:4" x14ac:dyDescent="0.3">
      <c r="A1092" s="1" t="s">
        <v>74</v>
      </c>
      <c r="B1092" s="1" t="s">
        <v>2005</v>
      </c>
      <c r="C1092" s="1" t="s">
        <v>2006</v>
      </c>
      <c r="D1092" s="1" t="s">
        <v>780</v>
      </c>
    </row>
    <row r="1093" spans="1:4" x14ac:dyDescent="0.3">
      <c r="A1093" s="1" t="s">
        <v>74</v>
      </c>
      <c r="B1093" s="1" t="s">
        <v>2007</v>
      </c>
      <c r="C1093" s="1" t="s">
        <v>2008</v>
      </c>
      <c r="D1093" s="1" t="s">
        <v>787</v>
      </c>
    </row>
    <row r="1094" spans="1:4" x14ac:dyDescent="0.3">
      <c r="A1094" s="1" t="s">
        <v>74</v>
      </c>
      <c r="B1094" s="1" t="s">
        <v>2009</v>
      </c>
      <c r="C1094" s="1" t="s">
        <v>2010</v>
      </c>
      <c r="D1094" s="1" t="s">
        <v>740</v>
      </c>
    </row>
    <row r="1095" spans="1:4" x14ac:dyDescent="0.3">
      <c r="A1095" s="1" t="s">
        <v>74</v>
      </c>
      <c r="B1095" s="1" t="s">
        <v>2011</v>
      </c>
      <c r="C1095" s="1" t="s">
        <v>2012</v>
      </c>
      <c r="D1095" s="1" t="s">
        <v>735</v>
      </c>
    </row>
    <row r="1096" spans="1:4" x14ac:dyDescent="0.3">
      <c r="A1096" s="1" t="s">
        <v>74</v>
      </c>
      <c r="B1096" s="1" t="s">
        <v>2013</v>
      </c>
      <c r="C1096" s="1" t="s">
        <v>2014</v>
      </c>
      <c r="D1096" s="1" t="s">
        <v>846</v>
      </c>
    </row>
    <row r="1097" spans="1:4" x14ac:dyDescent="0.3">
      <c r="A1097" s="1" t="s">
        <v>74</v>
      </c>
      <c r="B1097" s="1" t="s">
        <v>2015</v>
      </c>
      <c r="C1097" s="1" t="s">
        <v>2016</v>
      </c>
      <c r="D1097" s="1" t="s">
        <v>861</v>
      </c>
    </row>
    <row r="1098" spans="1:4" x14ac:dyDescent="0.3">
      <c r="A1098" s="1" t="s">
        <v>74</v>
      </c>
      <c r="B1098" s="1" t="s">
        <v>2017</v>
      </c>
      <c r="C1098" s="1" t="s">
        <v>2018</v>
      </c>
      <c r="D1098" s="1" t="s">
        <v>778</v>
      </c>
    </row>
    <row r="1099" spans="1:4" x14ac:dyDescent="0.3">
      <c r="A1099" s="1" t="s">
        <v>74</v>
      </c>
      <c r="B1099" s="1" t="s">
        <v>2019</v>
      </c>
      <c r="C1099" s="1" t="s">
        <v>2020</v>
      </c>
      <c r="D1099" s="1" t="s">
        <v>776</v>
      </c>
    </row>
    <row r="1100" spans="1:4" x14ac:dyDescent="0.3">
      <c r="A1100" s="1" t="s">
        <v>74</v>
      </c>
      <c r="B1100" s="1" t="s">
        <v>2021</v>
      </c>
      <c r="C1100" s="1" t="s">
        <v>2022</v>
      </c>
      <c r="D1100" s="1" t="s">
        <v>777</v>
      </c>
    </row>
    <row r="1101" spans="1:4" x14ac:dyDescent="0.3">
      <c r="A1101" s="1" t="s">
        <v>74</v>
      </c>
      <c r="B1101" s="1" t="s">
        <v>2023</v>
      </c>
      <c r="C1101" s="1" t="s">
        <v>2024</v>
      </c>
      <c r="D1101" s="1" t="s">
        <v>732</v>
      </c>
    </row>
    <row r="1102" spans="1:4" x14ac:dyDescent="0.3">
      <c r="A1102" s="1" t="s">
        <v>74</v>
      </c>
      <c r="B1102" s="1" t="s">
        <v>2025</v>
      </c>
      <c r="C1102" s="1" t="s">
        <v>2026</v>
      </c>
      <c r="D1102" s="1" t="s">
        <v>808</v>
      </c>
    </row>
    <row r="1103" spans="1:4" x14ac:dyDescent="0.3">
      <c r="A1103" s="1" t="s">
        <v>74</v>
      </c>
      <c r="B1103" s="1" t="s">
        <v>2027</v>
      </c>
      <c r="C1103" s="1" t="s">
        <v>2028</v>
      </c>
      <c r="D1103" s="1" t="s">
        <v>845</v>
      </c>
    </row>
    <row r="1104" spans="1:4" x14ac:dyDescent="0.3">
      <c r="A1104" s="1" t="s">
        <v>74</v>
      </c>
      <c r="B1104" s="1" t="s">
        <v>2029</v>
      </c>
      <c r="C1104" s="1" t="s">
        <v>2030</v>
      </c>
      <c r="D1104" s="1" t="s">
        <v>871</v>
      </c>
    </row>
    <row r="1105" spans="1:4" x14ac:dyDescent="0.3">
      <c r="A1105" s="1" t="s">
        <v>74</v>
      </c>
      <c r="B1105" s="1" t="s">
        <v>2031</v>
      </c>
      <c r="C1105" s="1" t="s">
        <v>2032</v>
      </c>
      <c r="D1105" s="1" t="s">
        <v>813</v>
      </c>
    </row>
    <row r="1106" spans="1:4" x14ac:dyDescent="0.3">
      <c r="A1106" s="1" t="s">
        <v>74</v>
      </c>
      <c r="B1106" s="1" t="s">
        <v>2033</v>
      </c>
      <c r="C1106" s="1" t="s">
        <v>2034</v>
      </c>
      <c r="D1106" s="1" t="s">
        <v>810</v>
      </c>
    </row>
    <row r="1107" spans="1:4" x14ac:dyDescent="0.3">
      <c r="A1107" s="1" t="s">
        <v>74</v>
      </c>
      <c r="B1107" s="1" t="s">
        <v>2035</v>
      </c>
      <c r="C1107" s="1" t="s">
        <v>2036</v>
      </c>
      <c r="D1107" s="1" t="s">
        <v>831</v>
      </c>
    </row>
    <row r="1108" spans="1:4" x14ac:dyDescent="0.3">
      <c r="A1108" s="1" t="s">
        <v>74</v>
      </c>
      <c r="B1108" s="1" t="s">
        <v>2037</v>
      </c>
      <c r="C1108" s="1" t="s">
        <v>2038</v>
      </c>
      <c r="D1108" s="1" t="s">
        <v>824</v>
      </c>
    </row>
    <row r="1109" spans="1:4" x14ac:dyDescent="0.3">
      <c r="A1109" s="1" t="s">
        <v>74</v>
      </c>
      <c r="B1109" s="1" t="s">
        <v>2039</v>
      </c>
      <c r="C1109" s="1" t="s">
        <v>2040</v>
      </c>
      <c r="D1109" s="1" t="s">
        <v>788</v>
      </c>
    </row>
    <row r="1110" spans="1:4" x14ac:dyDescent="0.3">
      <c r="A1110" s="1" t="s">
        <v>74</v>
      </c>
      <c r="B1110" s="1" t="s">
        <v>2041</v>
      </c>
      <c r="C1110" s="1" t="s">
        <v>2042</v>
      </c>
      <c r="D1110" s="1" t="s">
        <v>806</v>
      </c>
    </row>
    <row r="1111" spans="1:4" x14ac:dyDescent="0.3">
      <c r="A1111" s="1" t="s">
        <v>74</v>
      </c>
      <c r="B1111" s="1" t="s">
        <v>2043</v>
      </c>
      <c r="C1111" s="1" t="s">
        <v>2044</v>
      </c>
      <c r="D1111" s="1" t="s">
        <v>819</v>
      </c>
    </row>
    <row r="1112" spans="1:4" x14ac:dyDescent="0.3">
      <c r="A1112" s="1" t="s">
        <v>74</v>
      </c>
      <c r="B1112" s="1" t="s">
        <v>2045</v>
      </c>
      <c r="C1112" s="1" t="s">
        <v>2046</v>
      </c>
      <c r="D1112" s="1" t="s">
        <v>728</v>
      </c>
    </row>
    <row r="1113" spans="1:4" x14ac:dyDescent="0.3">
      <c r="A1113" s="1" t="s">
        <v>74</v>
      </c>
      <c r="B1113" s="1" t="s">
        <v>2047</v>
      </c>
      <c r="C1113" s="1" t="s">
        <v>2048</v>
      </c>
      <c r="D1113" s="1" t="s">
        <v>858</v>
      </c>
    </row>
    <row r="1114" spans="1:4" x14ac:dyDescent="0.3">
      <c r="A1114" s="1" t="s">
        <v>74</v>
      </c>
      <c r="B1114" s="1" t="s">
        <v>2049</v>
      </c>
      <c r="C1114" s="1" t="s">
        <v>2050</v>
      </c>
      <c r="D1114" s="1" t="s">
        <v>841</v>
      </c>
    </row>
    <row r="1115" spans="1:4" x14ac:dyDescent="0.3">
      <c r="A1115" s="1" t="s">
        <v>74</v>
      </c>
      <c r="B1115" s="1" t="s">
        <v>2051</v>
      </c>
      <c r="C1115" s="1" t="s">
        <v>2052</v>
      </c>
      <c r="D1115" s="1" t="s">
        <v>783</v>
      </c>
    </row>
    <row r="1116" spans="1:4" x14ac:dyDescent="0.3">
      <c r="A1116" s="1" t="s">
        <v>74</v>
      </c>
      <c r="B1116" s="1" t="s">
        <v>2053</v>
      </c>
      <c r="C1116" s="1" t="s">
        <v>2054</v>
      </c>
      <c r="D1116" s="1" t="s">
        <v>811</v>
      </c>
    </row>
    <row r="1117" spans="1:4" x14ac:dyDescent="0.3">
      <c r="A1117" s="1" t="s">
        <v>74</v>
      </c>
      <c r="B1117" s="1" t="s">
        <v>2055</v>
      </c>
      <c r="C1117" s="1" t="s">
        <v>2056</v>
      </c>
      <c r="D1117" s="1" t="s">
        <v>878</v>
      </c>
    </row>
    <row r="1118" spans="1:4" x14ac:dyDescent="0.3">
      <c r="A1118" s="1" t="s">
        <v>74</v>
      </c>
      <c r="B1118" s="1" t="s">
        <v>2057</v>
      </c>
      <c r="C1118" s="1" t="s">
        <v>2058</v>
      </c>
      <c r="D1118" s="1" t="s">
        <v>828</v>
      </c>
    </row>
    <row r="1119" spans="1:4" x14ac:dyDescent="0.3">
      <c r="A1119" s="1" t="s">
        <v>74</v>
      </c>
      <c r="B1119" s="1" t="s">
        <v>2059</v>
      </c>
      <c r="C1119" s="1" t="s">
        <v>2060</v>
      </c>
      <c r="D1119" s="1" t="s">
        <v>707</v>
      </c>
    </row>
    <row r="1120" spans="1:4" x14ac:dyDescent="0.3">
      <c r="A1120" s="1" t="s">
        <v>74</v>
      </c>
      <c r="B1120" s="1" t="s">
        <v>2061</v>
      </c>
      <c r="C1120" s="1" t="s">
        <v>2062</v>
      </c>
      <c r="D1120" s="1" t="s">
        <v>752</v>
      </c>
    </row>
    <row r="1121" spans="1:4" x14ac:dyDescent="0.3">
      <c r="A1121" s="1" t="s">
        <v>74</v>
      </c>
      <c r="B1121" s="1" t="s">
        <v>2063</v>
      </c>
      <c r="C1121" s="1" t="s">
        <v>2064</v>
      </c>
      <c r="D1121" s="1" t="s">
        <v>797</v>
      </c>
    </row>
    <row r="1122" spans="1:4" x14ac:dyDescent="0.3">
      <c r="A1122" s="1" t="s">
        <v>74</v>
      </c>
      <c r="B1122" s="1" t="s">
        <v>2065</v>
      </c>
      <c r="C1122" s="1" t="s">
        <v>2066</v>
      </c>
      <c r="D1122" s="1" t="s">
        <v>710</v>
      </c>
    </row>
    <row r="1123" spans="1:4" x14ac:dyDescent="0.3">
      <c r="A1123" s="1" t="s">
        <v>74</v>
      </c>
      <c r="B1123" s="1" t="s">
        <v>2067</v>
      </c>
      <c r="C1123" s="1" t="s">
        <v>2068</v>
      </c>
      <c r="D1123" s="1" t="s">
        <v>842</v>
      </c>
    </row>
    <row r="1124" spans="1:4" x14ac:dyDescent="0.3">
      <c r="A1124" s="1" t="s">
        <v>74</v>
      </c>
      <c r="B1124" s="1" t="s">
        <v>2069</v>
      </c>
      <c r="C1124" s="1" t="s">
        <v>2070</v>
      </c>
      <c r="D1124" s="1" t="s">
        <v>801</v>
      </c>
    </row>
    <row r="1125" spans="1:4" x14ac:dyDescent="0.3">
      <c r="A1125" s="1" t="s">
        <v>74</v>
      </c>
      <c r="B1125" s="1" t="s">
        <v>2071</v>
      </c>
      <c r="C1125" s="1" t="s">
        <v>2072</v>
      </c>
      <c r="D1125" s="1" t="s">
        <v>838</v>
      </c>
    </row>
    <row r="1126" spans="1:4" x14ac:dyDescent="0.3">
      <c r="A1126" s="1" t="s">
        <v>74</v>
      </c>
      <c r="B1126" s="1" t="s">
        <v>2073</v>
      </c>
      <c r="C1126" s="1" t="s">
        <v>2074</v>
      </c>
      <c r="D1126" s="1" t="s">
        <v>814</v>
      </c>
    </row>
    <row r="1127" spans="1:4" x14ac:dyDescent="0.3">
      <c r="A1127" s="1" t="s">
        <v>74</v>
      </c>
      <c r="B1127" s="1" t="s">
        <v>2075</v>
      </c>
      <c r="C1127" s="1" t="s">
        <v>2076</v>
      </c>
      <c r="D1127" s="1" t="s">
        <v>807</v>
      </c>
    </row>
    <row r="1128" spans="1:4" x14ac:dyDescent="0.3">
      <c r="A1128" s="1" t="s">
        <v>74</v>
      </c>
      <c r="B1128" s="1" t="s">
        <v>2077</v>
      </c>
      <c r="C1128" s="1" t="s">
        <v>2078</v>
      </c>
      <c r="D1128" s="1" t="s">
        <v>809</v>
      </c>
    </row>
    <row r="1129" spans="1:4" x14ac:dyDescent="0.3">
      <c r="A1129" s="1" t="s">
        <v>74</v>
      </c>
      <c r="B1129" s="1" t="s">
        <v>2079</v>
      </c>
      <c r="C1129" s="1" t="s">
        <v>2080</v>
      </c>
      <c r="D1129" s="1" t="s">
        <v>853</v>
      </c>
    </row>
    <row r="1130" spans="1:4" x14ac:dyDescent="0.3">
      <c r="A1130" s="1" t="s">
        <v>74</v>
      </c>
      <c r="B1130" s="1" t="s">
        <v>2081</v>
      </c>
      <c r="C1130" s="1" t="s">
        <v>2082</v>
      </c>
      <c r="D1130" s="1" t="s">
        <v>894</v>
      </c>
    </row>
    <row r="1131" spans="1:4" x14ac:dyDescent="0.3">
      <c r="A1131" s="1" t="s">
        <v>74</v>
      </c>
      <c r="B1131" s="1" t="s">
        <v>2083</v>
      </c>
      <c r="C1131" s="1" t="s">
        <v>2084</v>
      </c>
      <c r="D1131" s="1" t="s">
        <v>775</v>
      </c>
    </row>
    <row r="1132" spans="1:4" x14ac:dyDescent="0.3">
      <c r="A1132" s="1" t="s">
        <v>74</v>
      </c>
      <c r="B1132" s="1" t="s">
        <v>2085</v>
      </c>
      <c r="C1132" s="1" t="s">
        <v>2086</v>
      </c>
      <c r="D1132" s="1" t="s">
        <v>791</v>
      </c>
    </row>
    <row r="1133" spans="1:4" x14ac:dyDescent="0.3">
      <c r="A1133" s="1" t="s">
        <v>74</v>
      </c>
      <c r="B1133" s="1" t="s">
        <v>2087</v>
      </c>
      <c r="C1133" s="1" t="s">
        <v>2088</v>
      </c>
      <c r="D1133" s="1" t="s">
        <v>856</v>
      </c>
    </row>
    <row r="1134" spans="1:4" x14ac:dyDescent="0.3">
      <c r="A1134" s="1" t="s">
        <v>74</v>
      </c>
      <c r="B1134" s="1" t="s">
        <v>2089</v>
      </c>
      <c r="C1134" s="1" t="s">
        <v>2090</v>
      </c>
      <c r="D1134" s="1" t="s">
        <v>899</v>
      </c>
    </row>
    <row r="1135" spans="1:4" x14ac:dyDescent="0.3">
      <c r="A1135" s="1" t="s">
        <v>74</v>
      </c>
      <c r="B1135" s="1" t="s">
        <v>2091</v>
      </c>
      <c r="C1135" s="1" t="s">
        <v>2092</v>
      </c>
      <c r="D1135" s="1" t="s">
        <v>717</v>
      </c>
    </row>
    <row r="1136" spans="1:4" x14ac:dyDescent="0.3">
      <c r="A1136" s="1" t="s">
        <v>74</v>
      </c>
      <c r="B1136" s="1" t="s">
        <v>2093</v>
      </c>
      <c r="C1136" s="1" t="s">
        <v>2094</v>
      </c>
      <c r="D1136" s="1" t="s">
        <v>779</v>
      </c>
    </row>
    <row r="1137" spans="1:4" x14ac:dyDescent="0.3">
      <c r="A1137" s="1" t="s">
        <v>74</v>
      </c>
      <c r="B1137" s="1" t="s">
        <v>2095</v>
      </c>
      <c r="C1137" s="1" t="s">
        <v>2096</v>
      </c>
      <c r="D1137" s="1" t="s">
        <v>888</v>
      </c>
    </row>
    <row r="1138" spans="1:4" x14ac:dyDescent="0.3">
      <c r="A1138" s="1" t="s">
        <v>74</v>
      </c>
      <c r="B1138" s="1" t="s">
        <v>2097</v>
      </c>
      <c r="C1138" s="1" t="s">
        <v>2098</v>
      </c>
      <c r="D1138" s="1" t="s">
        <v>756</v>
      </c>
    </row>
    <row r="1139" spans="1:4" x14ac:dyDescent="0.3">
      <c r="A1139" s="1" t="s">
        <v>74</v>
      </c>
      <c r="B1139" s="1" t="s">
        <v>2099</v>
      </c>
      <c r="C1139" s="1" t="s">
        <v>2100</v>
      </c>
      <c r="D1139" s="1" t="s">
        <v>803</v>
      </c>
    </row>
    <row r="1140" spans="1:4" x14ac:dyDescent="0.3">
      <c r="A1140" s="1" t="s">
        <v>74</v>
      </c>
      <c r="B1140" s="1" t="s">
        <v>2101</v>
      </c>
      <c r="C1140" s="1" t="s">
        <v>2102</v>
      </c>
      <c r="D1140" s="1" t="s">
        <v>837</v>
      </c>
    </row>
    <row r="1141" spans="1:4" x14ac:dyDescent="0.3">
      <c r="A1141" s="1" t="s">
        <v>74</v>
      </c>
      <c r="B1141" s="1" t="s">
        <v>2103</v>
      </c>
      <c r="C1141" s="1" t="s">
        <v>2104</v>
      </c>
      <c r="D1141" s="1" t="s">
        <v>792</v>
      </c>
    </row>
    <row r="1142" spans="1:4" x14ac:dyDescent="0.3">
      <c r="A1142" s="1" t="s">
        <v>74</v>
      </c>
      <c r="B1142" s="1" t="s">
        <v>2105</v>
      </c>
      <c r="C1142" s="1" t="s">
        <v>2106</v>
      </c>
      <c r="D1142" s="1" t="s">
        <v>850</v>
      </c>
    </row>
    <row r="1143" spans="1:4" x14ac:dyDescent="0.3">
      <c r="A1143" s="1" t="s">
        <v>74</v>
      </c>
      <c r="B1143" s="1" t="s">
        <v>2107</v>
      </c>
      <c r="C1143" s="1" t="s">
        <v>2108</v>
      </c>
      <c r="D1143" s="1" t="s">
        <v>849</v>
      </c>
    </row>
    <row r="1144" spans="1:4" x14ac:dyDescent="0.3">
      <c r="A1144" s="1" t="s">
        <v>74</v>
      </c>
      <c r="B1144" s="1" t="s">
        <v>2109</v>
      </c>
      <c r="C1144" s="1" t="s">
        <v>2110</v>
      </c>
      <c r="D1144" s="1" t="s">
        <v>816</v>
      </c>
    </row>
    <row r="1145" spans="1:4" x14ac:dyDescent="0.3">
      <c r="A1145" s="1" t="s">
        <v>74</v>
      </c>
      <c r="B1145" s="1" t="s">
        <v>2111</v>
      </c>
      <c r="C1145" s="1" t="s">
        <v>2112</v>
      </c>
      <c r="D1145" s="1" t="s">
        <v>800</v>
      </c>
    </row>
    <row r="1146" spans="1:4" x14ac:dyDescent="0.3">
      <c r="A1146" s="1" t="s">
        <v>74</v>
      </c>
      <c r="B1146" s="1" t="s">
        <v>2113</v>
      </c>
      <c r="C1146" s="1" t="s">
        <v>2114</v>
      </c>
      <c r="D1146" s="1" t="s">
        <v>863</v>
      </c>
    </row>
    <row r="1147" spans="1:4" x14ac:dyDescent="0.3">
      <c r="A1147" s="1" t="s">
        <v>74</v>
      </c>
      <c r="B1147" s="1" t="s">
        <v>2115</v>
      </c>
      <c r="C1147" s="1" t="s">
        <v>2116</v>
      </c>
      <c r="D1147" s="1" t="s">
        <v>844</v>
      </c>
    </row>
    <row r="1148" spans="1:4" x14ac:dyDescent="0.3">
      <c r="A1148" s="1" t="s">
        <v>74</v>
      </c>
      <c r="B1148" s="1" t="s">
        <v>2117</v>
      </c>
      <c r="C1148" s="1" t="s">
        <v>2118</v>
      </c>
      <c r="D1148" s="1" t="s">
        <v>791</v>
      </c>
    </row>
    <row r="1149" spans="1:4" x14ac:dyDescent="0.3">
      <c r="A1149" s="1" t="s">
        <v>74</v>
      </c>
      <c r="B1149" s="1" t="s">
        <v>2119</v>
      </c>
      <c r="C1149" s="1" t="s">
        <v>2120</v>
      </c>
      <c r="D1149" s="1" t="s">
        <v>810</v>
      </c>
    </row>
    <row r="1150" spans="1:4" x14ac:dyDescent="0.3">
      <c r="A1150" s="1" t="s">
        <v>74</v>
      </c>
      <c r="B1150" s="1" t="s">
        <v>2121</v>
      </c>
      <c r="C1150" s="1" t="s">
        <v>2122</v>
      </c>
      <c r="D1150" s="1" t="s">
        <v>797</v>
      </c>
    </row>
    <row r="1151" spans="1:4" x14ac:dyDescent="0.3">
      <c r="A1151" s="1" t="s">
        <v>74</v>
      </c>
      <c r="B1151" s="1" t="s">
        <v>2123</v>
      </c>
      <c r="C1151" s="1" t="s">
        <v>2124</v>
      </c>
      <c r="D1151" s="1" t="s">
        <v>824</v>
      </c>
    </row>
    <row r="1152" spans="1:4" x14ac:dyDescent="0.3">
      <c r="A1152" s="1" t="s">
        <v>74</v>
      </c>
      <c r="B1152" s="1" t="s">
        <v>2125</v>
      </c>
      <c r="C1152" s="1" t="s">
        <v>2126</v>
      </c>
      <c r="D1152" s="1" t="s">
        <v>861</v>
      </c>
    </row>
    <row r="1153" spans="1:4" x14ac:dyDescent="0.3">
      <c r="A1153" s="1" t="s">
        <v>74</v>
      </c>
      <c r="B1153" s="1" t="s">
        <v>2127</v>
      </c>
      <c r="C1153" s="1" t="s">
        <v>2128</v>
      </c>
      <c r="D1153" s="1" t="s">
        <v>787</v>
      </c>
    </row>
    <row r="1154" spans="1:4" x14ac:dyDescent="0.3">
      <c r="A1154" s="1" t="s">
        <v>74</v>
      </c>
      <c r="B1154" s="1" t="s">
        <v>2129</v>
      </c>
      <c r="C1154" s="1" t="s">
        <v>2130</v>
      </c>
      <c r="D1154" s="1" t="s">
        <v>867</v>
      </c>
    </row>
    <row r="1155" spans="1:4" x14ac:dyDescent="0.3">
      <c r="A1155" s="1" t="s">
        <v>74</v>
      </c>
      <c r="B1155" s="1" t="s">
        <v>2131</v>
      </c>
      <c r="C1155" s="1" t="s">
        <v>2132</v>
      </c>
      <c r="D1155" s="1" t="s">
        <v>828</v>
      </c>
    </row>
    <row r="1156" spans="1:4" x14ac:dyDescent="0.3">
      <c r="A1156" s="1" t="s">
        <v>74</v>
      </c>
      <c r="B1156" s="1" t="s">
        <v>2133</v>
      </c>
      <c r="C1156" s="1" t="s">
        <v>2134</v>
      </c>
      <c r="D1156" s="1" t="s">
        <v>756</v>
      </c>
    </row>
    <row r="1157" spans="1:4" x14ac:dyDescent="0.3">
      <c r="A1157" s="1" t="s">
        <v>74</v>
      </c>
      <c r="B1157" s="1" t="s">
        <v>2135</v>
      </c>
      <c r="C1157" s="1" t="s">
        <v>2136</v>
      </c>
      <c r="D1157" s="1" t="s">
        <v>847</v>
      </c>
    </row>
    <row r="1158" spans="1:4" x14ac:dyDescent="0.3">
      <c r="A1158" s="1" t="s">
        <v>74</v>
      </c>
      <c r="B1158" s="1" t="s">
        <v>2137</v>
      </c>
      <c r="C1158" s="1" t="s">
        <v>2138</v>
      </c>
      <c r="D1158" s="1" t="s">
        <v>863</v>
      </c>
    </row>
    <row r="1159" spans="1:4" x14ac:dyDescent="0.3">
      <c r="A1159" s="1" t="s">
        <v>74</v>
      </c>
      <c r="B1159" s="1" t="s">
        <v>2139</v>
      </c>
      <c r="C1159" s="1" t="s">
        <v>2140</v>
      </c>
      <c r="D1159" s="1" t="s">
        <v>813</v>
      </c>
    </row>
    <row r="1160" spans="1:4" x14ac:dyDescent="0.3">
      <c r="A1160" s="1" t="s">
        <v>74</v>
      </c>
      <c r="B1160" s="1" t="s">
        <v>2141</v>
      </c>
      <c r="C1160" s="1" t="s">
        <v>2142</v>
      </c>
      <c r="D1160" s="1" t="s">
        <v>779</v>
      </c>
    </row>
    <row r="1161" spans="1:4" x14ac:dyDescent="0.3">
      <c r="A1161" s="1" t="s">
        <v>74</v>
      </c>
      <c r="B1161" s="1" t="s">
        <v>2143</v>
      </c>
      <c r="C1161" s="1" t="s">
        <v>2144</v>
      </c>
      <c r="D1161" s="1" t="s">
        <v>807</v>
      </c>
    </row>
    <row r="1162" spans="1:4" x14ac:dyDescent="0.3">
      <c r="A1162" s="1" t="s">
        <v>74</v>
      </c>
      <c r="B1162" s="1" t="s">
        <v>2145</v>
      </c>
      <c r="C1162" s="1" t="s">
        <v>2146</v>
      </c>
      <c r="D1162" s="1" t="s">
        <v>858</v>
      </c>
    </row>
    <row r="1163" spans="1:4" x14ac:dyDescent="0.3">
      <c r="A1163" s="1" t="s">
        <v>74</v>
      </c>
      <c r="B1163" s="1" t="s">
        <v>2147</v>
      </c>
      <c r="C1163" s="1" t="s">
        <v>2148</v>
      </c>
      <c r="D1163" s="1" t="s">
        <v>788</v>
      </c>
    </row>
    <row r="1164" spans="1:4" x14ac:dyDescent="0.3">
      <c r="A1164" s="1" t="s">
        <v>74</v>
      </c>
      <c r="B1164" s="1" t="s">
        <v>2149</v>
      </c>
      <c r="C1164" s="1" t="s">
        <v>2150</v>
      </c>
      <c r="D1164" s="1" t="s">
        <v>800</v>
      </c>
    </row>
    <row r="1165" spans="1:4" x14ac:dyDescent="0.3">
      <c r="A1165" s="1" t="s">
        <v>74</v>
      </c>
      <c r="B1165" s="1" t="s">
        <v>2151</v>
      </c>
      <c r="C1165" s="1" t="s">
        <v>2152</v>
      </c>
      <c r="D1165" s="1" t="s">
        <v>899</v>
      </c>
    </row>
    <row r="1166" spans="1:4" x14ac:dyDescent="0.3">
      <c r="A1166" s="1" t="s">
        <v>74</v>
      </c>
      <c r="B1166" s="1" t="s">
        <v>2153</v>
      </c>
      <c r="C1166" s="1" t="s">
        <v>2154</v>
      </c>
      <c r="D1166" s="1" t="s">
        <v>876</v>
      </c>
    </row>
    <row r="1167" spans="1:4" x14ac:dyDescent="0.3">
      <c r="A1167" s="1" t="s">
        <v>74</v>
      </c>
      <c r="B1167" s="1" t="s">
        <v>2155</v>
      </c>
      <c r="C1167" s="1" t="s">
        <v>2156</v>
      </c>
      <c r="D1167" s="1" t="s">
        <v>850</v>
      </c>
    </row>
    <row r="1168" spans="1:4" x14ac:dyDescent="0.3">
      <c r="A1168" s="1" t="s">
        <v>74</v>
      </c>
      <c r="B1168" s="1" t="s">
        <v>2157</v>
      </c>
      <c r="C1168" s="1" t="s">
        <v>2158</v>
      </c>
      <c r="D1168" s="1" t="s">
        <v>870</v>
      </c>
    </row>
    <row r="1169" spans="1:4" x14ac:dyDescent="0.3">
      <c r="A1169" s="1" t="s">
        <v>74</v>
      </c>
      <c r="B1169" s="1" t="s">
        <v>2159</v>
      </c>
      <c r="C1169" s="1" t="s">
        <v>2160</v>
      </c>
      <c r="D1169" s="1" t="s">
        <v>894</v>
      </c>
    </row>
    <row r="1170" spans="1:4" x14ac:dyDescent="0.3">
      <c r="A1170" s="1" t="s">
        <v>74</v>
      </c>
      <c r="B1170" s="1" t="s">
        <v>2161</v>
      </c>
      <c r="C1170" s="1" t="s">
        <v>2162</v>
      </c>
      <c r="D1170" s="1" t="s">
        <v>856</v>
      </c>
    </row>
    <row r="1171" spans="1:4" x14ac:dyDescent="0.3">
      <c r="A1171" s="1" t="s">
        <v>74</v>
      </c>
      <c r="B1171" s="1" t="s">
        <v>2163</v>
      </c>
      <c r="C1171" s="1" t="s">
        <v>2164</v>
      </c>
      <c r="D1171" s="1" t="s">
        <v>811</v>
      </c>
    </row>
    <row r="1172" spans="1:4" x14ac:dyDescent="0.3">
      <c r="A1172" s="1" t="s">
        <v>74</v>
      </c>
      <c r="B1172" s="1" t="s">
        <v>2165</v>
      </c>
      <c r="C1172" s="1" t="s">
        <v>2166</v>
      </c>
      <c r="D1172" s="1" t="s">
        <v>845</v>
      </c>
    </row>
    <row r="1173" spans="1:4" x14ac:dyDescent="0.3">
      <c r="A1173" s="1" t="s">
        <v>74</v>
      </c>
      <c r="B1173" s="1" t="s">
        <v>2167</v>
      </c>
      <c r="C1173" s="1" t="s">
        <v>2168</v>
      </c>
      <c r="D1173" s="1" t="s">
        <v>878</v>
      </c>
    </row>
    <row r="1174" spans="1:4" x14ac:dyDescent="0.3">
      <c r="A1174" s="1" t="s">
        <v>74</v>
      </c>
      <c r="B1174" s="1" t="s">
        <v>2169</v>
      </c>
      <c r="C1174" s="1" t="s">
        <v>2170</v>
      </c>
      <c r="D1174" s="1" t="s">
        <v>842</v>
      </c>
    </row>
    <row r="1175" spans="1:4" x14ac:dyDescent="0.3">
      <c r="A1175" s="1" t="s">
        <v>74</v>
      </c>
      <c r="B1175" s="1" t="s">
        <v>2171</v>
      </c>
      <c r="C1175" s="1" t="s">
        <v>2172</v>
      </c>
      <c r="D1175" s="1" t="s">
        <v>717</v>
      </c>
    </row>
    <row r="1176" spans="1:4" x14ac:dyDescent="0.3">
      <c r="A1176" s="1" t="s">
        <v>74</v>
      </c>
      <c r="B1176" s="1" t="s">
        <v>2173</v>
      </c>
      <c r="C1176" s="1" t="s">
        <v>2174</v>
      </c>
      <c r="D1176" s="1" t="s">
        <v>801</v>
      </c>
    </row>
    <row r="1177" spans="1:4" x14ac:dyDescent="0.3">
      <c r="A1177" s="1" t="s">
        <v>74</v>
      </c>
      <c r="B1177" s="1" t="s">
        <v>2175</v>
      </c>
      <c r="C1177" s="1" t="s">
        <v>2176</v>
      </c>
      <c r="D1177" s="1" t="s">
        <v>728</v>
      </c>
    </row>
    <row r="1178" spans="1:4" x14ac:dyDescent="0.3">
      <c r="A1178" s="1" t="s">
        <v>74</v>
      </c>
      <c r="B1178" s="1" t="s">
        <v>2177</v>
      </c>
      <c r="C1178" s="1" t="s">
        <v>2178</v>
      </c>
      <c r="D1178" s="1" t="s">
        <v>778</v>
      </c>
    </row>
    <row r="1179" spans="1:4" x14ac:dyDescent="0.3">
      <c r="A1179" s="1" t="s">
        <v>74</v>
      </c>
      <c r="B1179" s="1" t="s">
        <v>2179</v>
      </c>
      <c r="C1179" s="1" t="s">
        <v>2180</v>
      </c>
      <c r="D1179" s="1" t="s">
        <v>707</v>
      </c>
    </row>
    <row r="1180" spans="1:4" x14ac:dyDescent="0.3">
      <c r="A1180" s="1" t="s">
        <v>74</v>
      </c>
      <c r="B1180" s="1" t="s">
        <v>2181</v>
      </c>
      <c r="C1180" s="1" t="s">
        <v>2182</v>
      </c>
      <c r="D1180" s="1" t="s">
        <v>837</v>
      </c>
    </row>
    <row r="1181" spans="1:4" x14ac:dyDescent="0.3">
      <c r="A1181" s="1" t="s">
        <v>74</v>
      </c>
      <c r="B1181" s="1" t="s">
        <v>2183</v>
      </c>
      <c r="C1181" s="1" t="s">
        <v>2184</v>
      </c>
      <c r="D1181" s="1" t="s">
        <v>777</v>
      </c>
    </row>
    <row r="1182" spans="1:4" x14ac:dyDescent="0.3">
      <c r="A1182" s="1" t="s">
        <v>74</v>
      </c>
      <c r="B1182" s="1" t="s">
        <v>2185</v>
      </c>
      <c r="C1182" s="1" t="s">
        <v>2186</v>
      </c>
      <c r="D1182" s="1" t="s">
        <v>838</v>
      </c>
    </row>
    <row r="1183" spans="1:4" x14ac:dyDescent="0.3">
      <c r="A1183" s="1" t="s">
        <v>74</v>
      </c>
      <c r="B1183" s="1" t="s">
        <v>2187</v>
      </c>
      <c r="C1183" s="1" t="s">
        <v>2188</v>
      </c>
      <c r="D1183" s="1" t="s">
        <v>806</v>
      </c>
    </row>
    <row r="1184" spans="1:4" x14ac:dyDescent="0.3">
      <c r="A1184" s="1" t="s">
        <v>74</v>
      </c>
      <c r="B1184" s="1" t="s">
        <v>2189</v>
      </c>
      <c r="C1184" s="1" t="s">
        <v>2190</v>
      </c>
      <c r="D1184" s="1" t="s">
        <v>792</v>
      </c>
    </row>
    <row r="1185" spans="1:4" x14ac:dyDescent="0.3">
      <c r="A1185" s="1" t="s">
        <v>74</v>
      </c>
      <c r="B1185" s="1" t="s">
        <v>2191</v>
      </c>
      <c r="C1185" s="1" t="s">
        <v>2192</v>
      </c>
      <c r="D1185" s="1" t="s">
        <v>775</v>
      </c>
    </row>
    <row r="1186" spans="1:4" x14ac:dyDescent="0.3">
      <c r="A1186" s="1" t="s">
        <v>74</v>
      </c>
      <c r="B1186" s="1" t="s">
        <v>2193</v>
      </c>
      <c r="C1186" s="1" t="s">
        <v>2194</v>
      </c>
      <c r="D1186" s="1" t="s">
        <v>871</v>
      </c>
    </row>
    <row r="1187" spans="1:4" x14ac:dyDescent="0.3">
      <c r="A1187" s="1" t="s">
        <v>74</v>
      </c>
      <c r="B1187" s="1" t="s">
        <v>2195</v>
      </c>
      <c r="C1187" s="1" t="s">
        <v>2196</v>
      </c>
      <c r="D1187" s="1" t="s">
        <v>737</v>
      </c>
    </row>
    <row r="1188" spans="1:4" x14ac:dyDescent="0.3">
      <c r="A1188" s="1" t="s">
        <v>74</v>
      </c>
      <c r="B1188" s="1" t="s">
        <v>2197</v>
      </c>
      <c r="C1188" s="1" t="s">
        <v>2198</v>
      </c>
      <c r="D1188" s="1" t="s">
        <v>849</v>
      </c>
    </row>
    <row r="1189" spans="1:4" x14ac:dyDescent="0.3">
      <c r="A1189" s="1" t="s">
        <v>74</v>
      </c>
      <c r="B1189" s="1" t="s">
        <v>2199</v>
      </c>
      <c r="C1189" s="1" t="s">
        <v>2200</v>
      </c>
      <c r="D1189" s="1" t="s">
        <v>841</v>
      </c>
    </row>
    <row r="1190" spans="1:4" x14ac:dyDescent="0.3">
      <c r="A1190" s="1" t="s">
        <v>74</v>
      </c>
      <c r="B1190" s="1" t="s">
        <v>2201</v>
      </c>
      <c r="C1190" s="1" t="s">
        <v>2202</v>
      </c>
      <c r="D1190" s="1" t="s">
        <v>732</v>
      </c>
    </row>
    <row r="1191" spans="1:4" x14ac:dyDescent="0.3">
      <c r="A1191" s="1" t="s">
        <v>74</v>
      </c>
      <c r="B1191" s="1" t="s">
        <v>2203</v>
      </c>
      <c r="C1191" s="1" t="s">
        <v>2204</v>
      </c>
      <c r="D1191" s="1" t="s">
        <v>844</v>
      </c>
    </row>
    <row r="1192" spans="1:4" x14ac:dyDescent="0.3">
      <c r="A1192" s="1" t="s">
        <v>74</v>
      </c>
      <c r="B1192" s="1" t="s">
        <v>2205</v>
      </c>
      <c r="C1192" s="1" t="s">
        <v>2206</v>
      </c>
      <c r="D1192" s="1" t="s">
        <v>776</v>
      </c>
    </row>
    <row r="1193" spans="1:4" x14ac:dyDescent="0.3">
      <c r="A1193" s="1" t="s">
        <v>74</v>
      </c>
      <c r="B1193" s="1" t="s">
        <v>2207</v>
      </c>
      <c r="C1193" s="1" t="s">
        <v>2208</v>
      </c>
      <c r="D1193" s="1" t="s">
        <v>810</v>
      </c>
    </row>
    <row r="1194" spans="1:4" x14ac:dyDescent="0.3">
      <c r="A1194" s="1" t="s">
        <v>74</v>
      </c>
      <c r="B1194" s="1" t="s">
        <v>2209</v>
      </c>
      <c r="C1194" s="1" t="s">
        <v>2210</v>
      </c>
      <c r="D1194" s="1" t="s">
        <v>775</v>
      </c>
    </row>
    <row r="1195" spans="1:4" x14ac:dyDescent="0.3">
      <c r="A1195" s="1" t="s">
        <v>74</v>
      </c>
      <c r="B1195" s="1" t="s">
        <v>2211</v>
      </c>
      <c r="C1195" s="1" t="s">
        <v>2212</v>
      </c>
      <c r="D1195" s="1" t="s">
        <v>707</v>
      </c>
    </row>
    <row r="1196" spans="1:4" x14ac:dyDescent="0.3">
      <c r="A1196" s="1" t="s">
        <v>74</v>
      </c>
      <c r="B1196" s="1" t="s">
        <v>2213</v>
      </c>
      <c r="C1196" s="1" t="s">
        <v>2214</v>
      </c>
      <c r="D1196" s="1" t="s">
        <v>779</v>
      </c>
    </row>
    <row r="1197" spans="1:4" x14ac:dyDescent="0.3">
      <c r="A1197" s="1" t="s">
        <v>74</v>
      </c>
      <c r="B1197" s="1" t="s">
        <v>2215</v>
      </c>
      <c r="C1197" s="1" t="s">
        <v>2216</v>
      </c>
      <c r="D1197" s="1" t="s">
        <v>824</v>
      </c>
    </row>
    <row r="1198" spans="1:4" x14ac:dyDescent="0.3">
      <c r="A1198" s="1" t="s">
        <v>74</v>
      </c>
      <c r="B1198" s="1" t="s">
        <v>2217</v>
      </c>
      <c r="C1198" s="1" t="s">
        <v>2218</v>
      </c>
      <c r="D1198" s="1" t="s">
        <v>828</v>
      </c>
    </row>
    <row r="1199" spans="1:4" x14ac:dyDescent="0.3">
      <c r="A1199" s="1" t="s">
        <v>74</v>
      </c>
      <c r="B1199" s="1" t="s">
        <v>2219</v>
      </c>
      <c r="C1199" s="1" t="s">
        <v>2220</v>
      </c>
      <c r="D1199" s="1" t="s">
        <v>845</v>
      </c>
    </row>
    <row r="1200" spans="1:4" x14ac:dyDescent="0.3">
      <c r="A1200" s="1" t="s">
        <v>74</v>
      </c>
      <c r="B1200" s="1" t="s">
        <v>2221</v>
      </c>
      <c r="C1200" s="1" t="s">
        <v>2222</v>
      </c>
      <c r="D1200" s="1" t="s">
        <v>837</v>
      </c>
    </row>
    <row r="1201" spans="1:4" x14ac:dyDescent="0.3">
      <c r="A1201" s="1" t="s">
        <v>74</v>
      </c>
      <c r="B1201" s="1" t="s">
        <v>2223</v>
      </c>
      <c r="C1201" s="1" t="s">
        <v>2224</v>
      </c>
      <c r="D1201" s="1" t="s">
        <v>894</v>
      </c>
    </row>
    <row r="1202" spans="1:4" x14ac:dyDescent="0.3">
      <c r="A1202" s="1" t="s">
        <v>74</v>
      </c>
      <c r="B1202" s="1" t="s">
        <v>2225</v>
      </c>
      <c r="C1202" s="1" t="s">
        <v>2226</v>
      </c>
      <c r="D1202" s="1" t="s">
        <v>858</v>
      </c>
    </row>
    <row r="1203" spans="1:4" x14ac:dyDescent="0.3">
      <c r="A1203" s="1" t="s">
        <v>74</v>
      </c>
      <c r="B1203" s="1" t="s">
        <v>2227</v>
      </c>
      <c r="C1203" s="1" t="s">
        <v>2228</v>
      </c>
      <c r="D1203" s="1" t="s">
        <v>737</v>
      </c>
    </row>
    <row r="1204" spans="1:4" x14ac:dyDescent="0.3">
      <c r="A1204" s="1" t="s">
        <v>74</v>
      </c>
      <c r="B1204" s="1" t="s">
        <v>2229</v>
      </c>
      <c r="C1204" s="1" t="s">
        <v>2230</v>
      </c>
      <c r="D1204" s="1" t="s">
        <v>849</v>
      </c>
    </row>
    <row r="1205" spans="1:4" x14ac:dyDescent="0.3">
      <c r="A1205" s="1" t="s">
        <v>74</v>
      </c>
      <c r="B1205" s="1" t="s">
        <v>2231</v>
      </c>
      <c r="C1205" s="1" t="s">
        <v>2232</v>
      </c>
      <c r="D1205" s="1" t="s">
        <v>847</v>
      </c>
    </row>
    <row r="1206" spans="1:4" x14ac:dyDescent="0.3">
      <c r="A1206" s="1" t="s">
        <v>74</v>
      </c>
      <c r="B1206" s="1" t="s">
        <v>2233</v>
      </c>
      <c r="C1206" s="1" t="s">
        <v>2234</v>
      </c>
      <c r="D1206" s="1" t="s">
        <v>778</v>
      </c>
    </row>
    <row r="1207" spans="1:4" x14ac:dyDescent="0.3">
      <c r="A1207" s="1" t="s">
        <v>74</v>
      </c>
      <c r="B1207" s="1" t="s">
        <v>2235</v>
      </c>
      <c r="C1207" s="1" t="s">
        <v>2236</v>
      </c>
      <c r="D1207" s="1" t="s">
        <v>797</v>
      </c>
    </row>
    <row r="1208" spans="1:4" x14ac:dyDescent="0.3">
      <c r="A1208" s="1" t="s">
        <v>74</v>
      </c>
      <c r="B1208" s="1" t="s">
        <v>2237</v>
      </c>
      <c r="C1208" s="1" t="s">
        <v>2238</v>
      </c>
      <c r="D1208" s="1" t="s">
        <v>899</v>
      </c>
    </row>
    <row r="1209" spans="1:4" x14ac:dyDescent="0.3">
      <c r="A1209" s="1" t="s">
        <v>74</v>
      </c>
      <c r="B1209" s="1" t="s">
        <v>2239</v>
      </c>
      <c r="C1209" s="1" t="s">
        <v>2240</v>
      </c>
      <c r="D1209" s="1" t="s">
        <v>842</v>
      </c>
    </row>
    <row r="1210" spans="1:4" x14ac:dyDescent="0.3">
      <c r="A1210" s="1" t="s">
        <v>74</v>
      </c>
      <c r="B1210" s="1" t="s">
        <v>2241</v>
      </c>
      <c r="C1210" s="1" t="s">
        <v>2242</v>
      </c>
      <c r="D1210" s="1" t="s">
        <v>878</v>
      </c>
    </row>
    <row r="1211" spans="1:4" x14ac:dyDescent="0.3">
      <c r="A1211" s="1" t="s">
        <v>74</v>
      </c>
      <c r="B1211" s="1" t="s">
        <v>2243</v>
      </c>
      <c r="C1211" s="1" t="s">
        <v>2244</v>
      </c>
      <c r="D1211" s="1" t="s">
        <v>756</v>
      </c>
    </row>
    <row r="1212" spans="1:4" x14ac:dyDescent="0.3">
      <c r="A1212" s="1" t="s">
        <v>74</v>
      </c>
      <c r="B1212" s="1" t="s">
        <v>2245</v>
      </c>
      <c r="C1212" s="1" t="s">
        <v>2246</v>
      </c>
      <c r="D1212" s="1" t="s">
        <v>800</v>
      </c>
    </row>
    <row r="1213" spans="1:4" x14ac:dyDescent="0.3">
      <c r="A1213" s="1" t="s">
        <v>74</v>
      </c>
      <c r="B1213" s="1" t="s">
        <v>2247</v>
      </c>
      <c r="C1213" s="1" t="s">
        <v>2248</v>
      </c>
      <c r="D1213" s="1" t="s">
        <v>807</v>
      </c>
    </row>
    <row r="1214" spans="1:4" x14ac:dyDescent="0.3">
      <c r="A1214" s="1" t="s">
        <v>74</v>
      </c>
      <c r="B1214" s="1" t="s">
        <v>2249</v>
      </c>
      <c r="C1214" s="1" t="s">
        <v>2250</v>
      </c>
      <c r="D1214" s="1" t="s">
        <v>792</v>
      </c>
    </row>
    <row r="1215" spans="1:4" x14ac:dyDescent="0.3">
      <c r="A1215" s="1" t="s">
        <v>74</v>
      </c>
      <c r="B1215" s="1" t="s">
        <v>2251</v>
      </c>
      <c r="C1215" s="1" t="s">
        <v>2252</v>
      </c>
      <c r="D1215" s="1" t="s">
        <v>863</v>
      </c>
    </row>
    <row r="1216" spans="1:4" x14ac:dyDescent="0.3">
      <c r="A1216" s="1" t="s">
        <v>74</v>
      </c>
      <c r="B1216" s="1" t="s">
        <v>2253</v>
      </c>
      <c r="C1216" s="1" t="s">
        <v>2254</v>
      </c>
      <c r="D1216" s="1" t="s">
        <v>728</v>
      </c>
    </row>
    <row r="1217" spans="1:4" x14ac:dyDescent="0.3">
      <c r="A1217" s="1" t="s">
        <v>74</v>
      </c>
      <c r="B1217" s="1" t="s">
        <v>2255</v>
      </c>
      <c r="C1217" s="1" t="s">
        <v>2256</v>
      </c>
      <c r="D1217" s="1" t="s">
        <v>777</v>
      </c>
    </row>
    <row r="1218" spans="1:4" x14ac:dyDescent="0.3">
      <c r="A1218" s="1" t="s">
        <v>74</v>
      </c>
      <c r="B1218" s="1" t="s">
        <v>2257</v>
      </c>
      <c r="C1218" s="1" t="s">
        <v>2258</v>
      </c>
      <c r="D1218" s="1" t="s">
        <v>871</v>
      </c>
    </row>
    <row r="1219" spans="1:4" x14ac:dyDescent="0.3">
      <c r="A1219" s="1" t="s">
        <v>74</v>
      </c>
      <c r="B1219" s="1" t="s">
        <v>2259</v>
      </c>
      <c r="C1219" s="1" t="s">
        <v>2260</v>
      </c>
      <c r="D1219" s="1" t="s">
        <v>787</v>
      </c>
    </row>
    <row r="1220" spans="1:4" x14ac:dyDescent="0.3">
      <c r="A1220" s="1" t="s">
        <v>74</v>
      </c>
      <c r="B1220" s="1" t="s">
        <v>2261</v>
      </c>
      <c r="C1220" s="1" t="s">
        <v>2262</v>
      </c>
      <c r="D1220" s="1" t="s">
        <v>788</v>
      </c>
    </row>
    <row r="1221" spans="1:4" x14ac:dyDescent="0.3">
      <c r="A1221" s="1" t="s">
        <v>74</v>
      </c>
      <c r="B1221" s="1" t="s">
        <v>2263</v>
      </c>
      <c r="C1221" s="1" t="s">
        <v>2264</v>
      </c>
      <c r="D1221" s="1" t="s">
        <v>806</v>
      </c>
    </row>
    <row r="1222" spans="1:4" x14ac:dyDescent="0.3">
      <c r="A1222" s="1" t="s">
        <v>74</v>
      </c>
      <c r="B1222" s="1" t="s">
        <v>2265</v>
      </c>
      <c r="C1222" s="1" t="s">
        <v>2266</v>
      </c>
      <c r="D1222" s="1" t="s">
        <v>844</v>
      </c>
    </row>
    <row r="1223" spans="1:4" x14ac:dyDescent="0.3">
      <c r="A1223" s="1" t="s">
        <v>74</v>
      </c>
      <c r="B1223" s="1" t="s">
        <v>2267</v>
      </c>
      <c r="C1223" s="1" t="s">
        <v>2268</v>
      </c>
      <c r="D1223" s="1" t="s">
        <v>813</v>
      </c>
    </row>
    <row r="1224" spans="1:4" x14ac:dyDescent="0.3">
      <c r="A1224" s="1" t="s">
        <v>74</v>
      </c>
      <c r="B1224" s="1" t="s">
        <v>2269</v>
      </c>
      <c r="C1224" s="1" t="s">
        <v>2270</v>
      </c>
      <c r="D1224" s="1" t="s">
        <v>861</v>
      </c>
    </row>
    <row r="1225" spans="1:4" x14ac:dyDescent="0.3">
      <c r="A1225" s="1" t="s">
        <v>74</v>
      </c>
      <c r="B1225" s="1" t="s">
        <v>2271</v>
      </c>
      <c r="C1225" s="1" t="s">
        <v>2272</v>
      </c>
      <c r="D1225" s="1" t="s">
        <v>776</v>
      </c>
    </row>
    <row r="1226" spans="1:4" x14ac:dyDescent="0.3">
      <c r="A1226" s="1" t="s">
        <v>74</v>
      </c>
      <c r="B1226" s="1" t="s">
        <v>2273</v>
      </c>
      <c r="C1226" s="1" t="s">
        <v>2274</v>
      </c>
      <c r="D1226" s="1" t="s">
        <v>842</v>
      </c>
    </row>
    <row r="1227" spans="1:4" x14ac:dyDescent="0.3">
      <c r="A1227" s="1" t="s">
        <v>74</v>
      </c>
      <c r="B1227" s="1" t="s">
        <v>2275</v>
      </c>
      <c r="C1227" s="1" t="s">
        <v>2276</v>
      </c>
      <c r="D1227" s="1" t="s">
        <v>775</v>
      </c>
    </row>
    <row r="1228" spans="1:4" x14ac:dyDescent="0.3">
      <c r="A1228" s="1" t="s">
        <v>74</v>
      </c>
      <c r="B1228" s="1" t="s">
        <v>2277</v>
      </c>
      <c r="C1228" s="1" t="s">
        <v>2278</v>
      </c>
      <c r="D1228" s="1" t="s">
        <v>810</v>
      </c>
    </row>
    <row r="1229" spans="1:4" x14ac:dyDescent="0.3">
      <c r="A1229" s="1" t="s">
        <v>74</v>
      </c>
      <c r="B1229" s="1" t="s">
        <v>2279</v>
      </c>
      <c r="C1229" s="1" t="s">
        <v>2280</v>
      </c>
      <c r="D1229" s="1" t="s">
        <v>844</v>
      </c>
    </row>
    <row r="1230" spans="1:4" x14ac:dyDescent="0.3">
      <c r="A1230" s="1" t="s">
        <v>74</v>
      </c>
      <c r="B1230" s="1" t="s">
        <v>2281</v>
      </c>
      <c r="C1230" s="1" t="s">
        <v>2282</v>
      </c>
      <c r="D1230" s="1" t="s">
        <v>863</v>
      </c>
    </row>
    <row r="1231" spans="1:4" x14ac:dyDescent="0.3">
      <c r="A1231" s="1" t="s">
        <v>74</v>
      </c>
      <c r="B1231" s="1" t="s">
        <v>2283</v>
      </c>
      <c r="C1231" s="1" t="s">
        <v>2284</v>
      </c>
      <c r="D1231" s="1" t="s">
        <v>776</v>
      </c>
    </row>
    <row r="1232" spans="1:4" x14ac:dyDescent="0.3">
      <c r="A1232" s="1" t="s">
        <v>74</v>
      </c>
      <c r="B1232" s="1" t="s">
        <v>2285</v>
      </c>
      <c r="C1232" s="1" t="s">
        <v>2286</v>
      </c>
      <c r="D1232" s="1" t="s">
        <v>858</v>
      </c>
    </row>
    <row r="1233" spans="1:4" x14ac:dyDescent="0.3">
      <c r="A1233" s="1" t="s">
        <v>74</v>
      </c>
      <c r="B1233" s="1" t="s">
        <v>2287</v>
      </c>
      <c r="C1233" s="1" t="s">
        <v>2288</v>
      </c>
      <c r="D1233" s="1" t="s">
        <v>778</v>
      </c>
    </row>
    <row r="1234" spans="1:4" x14ac:dyDescent="0.3">
      <c r="A1234" s="1" t="s">
        <v>74</v>
      </c>
      <c r="B1234" s="1" t="s">
        <v>2289</v>
      </c>
      <c r="C1234" s="1" t="s">
        <v>2290</v>
      </c>
      <c r="D1234" s="1" t="s">
        <v>894</v>
      </c>
    </row>
    <row r="1235" spans="1:4" x14ac:dyDescent="0.3">
      <c r="A1235" s="1" t="s">
        <v>74</v>
      </c>
      <c r="B1235" s="1" t="s">
        <v>2291</v>
      </c>
      <c r="C1235" s="1" t="s">
        <v>2292</v>
      </c>
      <c r="D1235" s="1" t="s">
        <v>728</v>
      </c>
    </row>
    <row r="1236" spans="1:4" x14ac:dyDescent="0.3">
      <c r="A1236" s="1" t="s">
        <v>74</v>
      </c>
      <c r="B1236" s="1" t="s">
        <v>2293</v>
      </c>
      <c r="C1236" s="1" t="s">
        <v>2294</v>
      </c>
      <c r="D1236" s="1" t="s">
        <v>779</v>
      </c>
    </row>
    <row r="1237" spans="1:4" x14ac:dyDescent="0.3">
      <c r="A1237" s="1" t="s">
        <v>74</v>
      </c>
      <c r="B1237" s="1" t="s">
        <v>2295</v>
      </c>
      <c r="C1237" s="1" t="s">
        <v>2296</v>
      </c>
      <c r="D1237" s="1" t="s">
        <v>787</v>
      </c>
    </row>
    <row r="1238" spans="1:4" x14ac:dyDescent="0.3">
      <c r="A1238" s="1" t="s">
        <v>74</v>
      </c>
      <c r="B1238" s="1" t="s">
        <v>2297</v>
      </c>
      <c r="C1238" s="1" t="s">
        <v>2298</v>
      </c>
      <c r="D1238" s="1" t="s">
        <v>737</v>
      </c>
    </row>
    <row r="1239" spans="1:4" x14ac:dyDescent="0.3">
      <c r="A1239" s="1" t="s">
        <v>74</v>
      </c>
      <c r="B1239" s="1" t="s">
        <v>2299</v>
      </c>
      <c r="C1239" s="1" t="s">
        <v>2300</v>
      </c>
      <c r="D1239" s="1" t="s">
        <v>878</v>
      </c>
    </row>
    <row r="1240" spans="1:4" x14ac:dyDescent="0.3">
      <c r="A1240" s="1" t="s">
        <v>74</v>
      </c>
      <c r="B1240" s="1" t="s">
        <v>2301</v>
      </c>
      <c r="C1240" s="1" t="s">
        <v>2302</v>
      </c>
      <c r="D1240" s="1" t="s">
        <v>806</v>
      </c>
    </row>
    <row r="1241" spans="1:4" x14ac:dyDescent="0.3">
      <c r="A1241" s="1" t="s">
        <v>74</v>
      </c>
      <c r="B1241" s="1" t="s">
        <v>2303</v>
      </c>
      <c r="C1241" s="1" t="s">
        <v>2304</v>
      </c>
      <c r="D1241" s="1" t="s">
        <v>777</v>
      </c>
    </row>
    <row r="1242" spans="1:4" x14ac:dyDescent="0.3">
      <c r="A1242" s="1" t="s">
        <v>74</v>
      </c>
      <c r="B1242" s="1" t="s">
        <v>2305</v>
      </c>
      <c r="C1242" s="1" t="s">
        <v>2306</v>
      </c>
      <c r="D1242" s="1" t="s">
        <v>788</v>
      </c>
    </row>
    <row r="1243" spans="1:4" x14ac:dyDescent="0.3">
      <c r="A1243" s="1" t="s">
        <v>74</v>
      </c>
      <c r="B1243" s="1" t="s">
        <v>2307</v>
      </c>
      <c r="C1243" s="1" t="s">
        <v>2308</v>
      </c>
      <c r="D1243" s="1" t="s">
        <v>728</v>
      </c>
    </row>
    <row r="1244" spans="1:4" x14ac:dyDescent="0.3">
      <c r="A1244" s="1" t="s">
        <v>74</v>
      </c>
      <c r="B1244" s="1" t="s">
        <v>2309</v>
      </c>
      <c r="C1244" s="1" t="s">
        <v>2310</v>
      </c>
      <c r="D1244" s="1" t="s">
        <v>777</v>
      </c>
    </row>
    <row r="1245" spans="1:4" x14ac:dyDescent="0.3">
      <c r="A1245" s="1" t="s">
        <v>74</v>
      </c>
      <c r="B1245" s="1" t="s">
        <v>2311</v>
      </c>
      <c r="C1245" s="1" t="s">
        <v>2312</v>
      </c>
      <c r="D1245" s="1" t="s">
        <v>775</v>
      </c>
    </row>
    <row r="1246" spans="1:4" x14ac:dyDescent="0.3">
      <c r="A1246" s="1" t="s">
        <v>74</v>
      </c>
      <c r="B1246" s="1" t="s">
        <v>2313</v>
      </c>
      <c r="C1246" s="1" t="s">
        <v>2314</v>
      </c>
      <c r="D1246" s="1" t="s">
        <v>779</v>
      </c>
    </row>
    <row r="1247" spans="1:4" x14ac:dyDescent="0.3">
      <c r="A1247" s="1" t="s">
        <v>74</v>
      </c>
      <c r="B1247" s="1" t="s">
        <v>2315</v>
      </c>
      <c r="C1247" s="1" t="s">
        <v>2316</v>
      </c>
      <c r="D1247" s="1" t="s">
        <v>778</v>
      </c>
    </row>
    <row r="1248" spans="1:4" x14ac:dyDescent="0.3">
      <c r="A1248" s="1" t="s">
        <v>74</v>
      </c>
      <c r="B1248" s="1" t="s">
        <v>2317</v>
      </c>
      <c r="C1248" s="1" t="s">
        <v>2318</v>
      </c>
      <c r="D1248" s="1" t="s">
        <v>844</v>
      </c>
    </row>
    <row r="1249" spans="1:4" x14ac:dyDescent="0.3">
      <c r="A1249" s="1" t="s">
        <v>74</v>
      </c>
      <c r="B1249" s="1" t="s">
        <v>2319</v>
      </c>
      <c r="C1249" s="1" t="s">
        <v>2320</v>
      </c>
      <c r="D1249" s="1" t="s">
        <v>776</v>
      </c>
    </row>
    <row r="1250" spans="1:4" x14ac:dyDescent="0.3">
      <c r="A1250" s="1" t="s">
        <v>74</v>
      </c>
      <c r="B1250" s="1" t="s">
        <v>2321</v>
      </c>
      <c r="C1250" s="1" t="s">
        <v>2322</v>
      </c>
      <c r="D1250" s="1" t="s">
        <v>737</v>
      </c>
    </row>
    <row r="1251" spans="1:4" x14ac:dyDescent="0.3">
      <c r="A1251" s="1" t="s">
        <v>74</v>
      </c>
      <c r="B1251" s="1" t="s">
        <v>2323</v>
      </c>
      <c r="C1251" s="1" t="s">
        <v>2324</v>
      </c>
      <c r="D1251" s="1" t="s">
        <v>842</v>
      </c>
    </row>
    <row r="1252" spans="1:4" x14ac:dyDescent="0.3">
      <c r="A1252" s="1" t="s">
        <v>74</v>
      </c>
      <c r="B1252" s="1" t="s">
        <v>2325</v>
      </c>
      <c r="C1252" s="1" t="s">
        <v>2326</v>
      </c>
      <c r="D1252" s="1" t="s">
        <v>878</v>
      </c>
    </row>
    <row r="1253" spans="1:4" x14ac:dyDescent="0.3">
      <c r="A1253" s="1" t="s">
        <v>74</v>
      </c>
      <c r="B1253" s="1" t="s">
        <v>2327</v>
      </c>
      <c r="C1253" s="1" t="s">
        <v>2328</v>
      </c>
      <c r="D1253" s="1" t="s">
        <v>788</v>
      </c>
    </row>
    <row r="1254" spans="1:4" x14ac:dyDescent="0.3">
      <c r="A1254" s="1" t="s">
        <v>74</v>
      </c>
      <c r="B1254" s="1" t="s">
        <v>2329</v>
      </c>
      <c r="C1254" s="1" t="s">
        <v>2330</v>
      </c>
      <c r="D1254" s="1" t="s">
        <v>810</v>
      </c>
    </row>
    <row r="1255" spans="1:4" x14ac:dyDescent="0.3">
      <c r="A1255" s="1" t="s">
        <v>74</v>
      </c>
      <c r="B1255" s="1" t="s">
        <v>2331</v>
      </c>
      <c r="C1255" s="1" t="s">
        <v>2332</v>
      </c>
      <c r="D1255" s="1" t="s">
        <v>806</v>
      </c>
    </row>
    <row r="1256" spans="1:4" x14ac:dyDescent="0.3">
      <c r="A1256" s="1" t="s">
        <v>74</v>
      </c>
      <c r="B1256" s="1" t="s">
        <v>2333</v>
      </c>
      <c r="C1256" s="1" t="s">
        <v>2334</v>
      </c>
      <c r="D1256" s="1" t="s">
        <v>810</v>
      </c>
    </row>
    <row r="1257" spans="1:4" x14ac:dyDescent="0.3">
      <c r="A1257" s="1" t="s">
        <v>74</v>
      </c>
      <c r="B1257" s="1" t="s">
        <v>2335</v>
      </c>
      <c r="C1257" s="1" t="s">
        <v>2336</v>
      </c>
      <c r="D1257" s="1" t="s">
        <v>779</v>
      </c>
    </row>
    <row r="1258" spans="1:4" x14ac:dyDescent="0.3">
      <c r="A1258" s="1" t="s">
        <v>74</v>
      </c>
      <c r="B1258" s="1" t="s">
        <v>2337</v>
      </c>
      <c r="C1258" s="1" t="s">
        <v>2338</v>
      </c>
      <c r="D1258" s="1" t="s">
        <v>777</v>
      </c>
    </row>
    <row r="1259" spans="1:4" x14ac:dyDescent="0.3">
      <c r="A1259" s="1" t="s">
        <v>74</v>
      </c>
      <c r="B1259" s="1" t="s">
        <v>2339</v>
      </c>
      <c r="C1259" s="1" t="s">
        <v>2340</v>
      </c>
      <c r="D1259" s="1" t="s">
        <v>775</v>
      </c>
    </row>
    <row r="1260" spans="1:4" x14ac:dyDescent="0.3">
      <c r="A1260" s="1" t="s">
        <v>74</v>
      </c>
      <c r="B1260" s="1" t="s">
        <v>2341</v>
      </c>
      <c r="C1260" s="1" t="s">
        <v>2342</v>
      </c>
      <c r="D1260" s="1" t="s">
        <v>776</v>
      </c>
    </row>
    <row r="1261" spans="1:4" x14ac:dyDescent="0.3">
      <c r="A1261" s="1" t="s">
        <v>74</v>
      </c>
      <c r="B1261" s="1" t="s">
        <v>2343</v>
      </c>
      <c r="C1261" s="1" t="s">
        <v>2344</v>
      </c>
      <c r="D1261" s="1" t="s">
        <v>778</v>
      </c>
    </row>
    <row r="1262" spans="1:4" x14ac:dyDescent="0.3">
      <c r="A1262" s="1" t="s">
        <v>74</v>
      </c>
      <c r="B1262" s="1" t="s">
        <v>2345</v>
      </c>
      <c r="C1262" s="1" t="s">
        <v>2346</v>
      </c>
      <c r="D1262" s="1" t="s">
        <v>737</v>
      </c>
    </row>
    <row r="1263" spans="1:4" x14ac:dyDescent="0.3">
      <c r="A1263" s="1" t="s">
        <v>74</v>
      </c>
      <c r="B1263" s="1" t="s">
        <v>2347</v>
      </c>
      <c r="C1263" s="1" t="s">
        <v>2348</v>
      </c>
      <c r="D1263" s="1" t="s">
        <v>728</v>
      </c>
    </row>
    <row r="1264" spans="1:4" x14ac:dyDescent="0.3">
      <c r="A1264" s="1" t="s">
        <v>74</v>
      </c>
      <c r="B1264" s="1" t="s">
        <v>2349</v>
      </c>
      <c r="C1264" s="1" t="s">
        <v>2350</v>
      </c>
      <c r="D1264" s="1" t="s">
        <v>812</v>
      </c>
    </row>
    <row r="1265" spans="1:4" x14ac:dyDescent="0.3">
      <c r="A1265" s="1" t="s">
        <v>74</v>
      </c>
      <c r="B1265" s="1" t="s">
        <v>668</v>
      </c>
      <c r="C1265" s="1" t="s">
        <v>13</v>
      </c>
      <c r="D1265" s="1" t="s">
        <v>775</v>
      </c>
    </row>
    <row r="1266" spans="1:4" x14ac:dyDescent="0.3">
      <c r="A1266" s="1" t="s">
        <v>74</v>
      </c>
      <c r="B1266" s="1" t="s">
        <v>668</v>
      </c>
      <c r="C1266" s="1" t="s">
        <v>13</v>
      </c>
      <c r="D1266" s="1" t="s">
        <v>776</v>
      </c>
    </row>
    <row r="1267" spans="1:4" x14ac:dyDescent="0.3">
      <c r="A1267" s="1" t="s">
        <v>74</v>
      </c>
      <c r="B1267" s="1" t="s">
        <v>668</v>
      </c>
      <c r="C1267" s="1" t="s">
        <v>13</v>
      </c>
      <c r="D1267" s="1" t="s">
        <v>777</v>
      </c>
    </row>
    <row r="1268" spans="1:4" x14ac:dyDescent="0.3">
      <c r="A1268" s="1" t="s">
        <v>74</v>
      </c>
      <c r="B1268" s="1" t="s">
        <v>668</v>
      </c>
      <c r="C1268" s="1" t="s">
        <v>13</v>
      </c>
      <c r="D1268" s="1" t="s">
        <v>778</v>
      </c>
    </row>
    <row r="1269" spans="1:4" x14ac:dyDescent="0.3">
      <c r="A1269" s="1" t="s">
        <v>74</v>
      </c>
      <c r="B1269" s="1" t="s">
        <v>668</v>
      </c>
      <c r="C1269" s="1" t="s">
        <v>13</v>
      </c>
      <c r="D1269" s="1" t="s">
        <v>728</v>
      </c>
    </row>
    <row r="1270" spans="1:4" x14ac:dyDescent="0.3">
      <c r="A1270" s="1" t="s">
        <v>74</v>
      </c>
      <c r="B1270" s="1" t="s">
        <v>668</v>
      </c>
      <c r="C1270" s="1" t="s">
        <v>13</v>
      </c>
      <c r="D1270" s="1" t="s">
        <v>779</v>
      </c>
    </row>
    <row r="1271" spans="1:4" x14ac:dyDescent="0.3">
      <c r="A1271" s="1" t="s">
        <v>74</v>
      </c>
      <c r="B1271" s="1" t="s">
        <v>668</v>
      </c>
      <c r="C1271" s="1" t="s">
        <v>13</v>
      </c>
      <c r="D1271" s="1" t="s">
        <v>780</v>
      </c>
    </row>
    <row r="1272" spans="1:4" x14ac:dyDescent="0.3">
      <c r="A1272" s="1" t="s">
        <v>74</v>
      </c>
      <c r="B1272" s="1" t="s">
        <v>668</v>
      </c>
      <c r="C1272" s="1" t="s">
        <v>13</v>
      </c>
      <c r="D1272" s="1" t="s">
        <v>781</v>
      </c>
    </row>
    <row r="1273" spans="1:4" x14ac:dyDescent="0.3">
      <c r="A1273" s="1" t="s">
        <v>74</v>
      </c>
      <c r="B1273" s="1" t="s">
        <v>668</v>
      </c>
      <c r="C1273" s="1" t="s">
        <v>13</v>
      </c>
      <c r="D1273" s="1" t="s">
        <v>782</v>
      </c>
    </row>
    <row r="1274" spans="1:4" x14ac:dyDescent="0.3">
      <c r="A1274" s="1" t="s">
        <v>74</v>
      </c>
      <c r="B1274" s="1" t="s">
        <v>668</v>
      </c>
      <c r="C1274" s="1" t="s">
        <v>13</v>
      </c>
      <c r="D1274" s="1" t="s">
        <v>783</v>
      </c>
    </row>
    <row r="1275" spans="1:4" x14ac:dyDescent="0.3">
      <c r="A1275" s="1" t="s">
        <v>74</v>
      </c>
      <c r="B1275" s="1" t="s">
        <v>668</v>
      </c>
      <c r="C1275" s="1" t="s">
        <v>13</v>
      </c>
      <c r="D1275" s="1" t="s">
        <v>784</v>
      </c>
    </row>
    <row r="1276" spans="1:4" x14ac:dyDescent="0.3">
      <c r="A1276" s="1" t="s">
        <v>74</v>
      </c>
      <c r="B1276" s="1" t="s">
        <v>668</v>
      </c>
      <c r="C1276" s="1" t="s">
        <v>13</v>
      </c>
      <c r="D1276" s="1" t="s">
        <v>785</v>
      </c>
    </row>
    <row r="1277" spans="1:4" x14ac:dyDescent="0.3">
      <c r="A1277" s="1" t="s">
        <v>74</v>
      </c>
      <c r="B1277" s="1" t="s">
        <v>668</v>
      </c>
      <c r="C1277" s="1" t="s">
        <v>13</v>
      </c>
      <c r="D1277" s="1" t="s">
        <v>786</v>
      </c>
    </row>
    <row r="1278" spans="1:4" x14ac:dyDescent="0.3">
      <c r="A1278" s="1" t="s">
        <v>74</v>
      </c>
      <c r="B1278" s="1" t="s">
        <v>668</v>
      </c>
      <c r="C1278" s="1" t="s">
        <v>13</v>
      </c>
      <c r="D1278" s="1" t="s">
        <v>787</v>
      </c>
    </row>
    <row r="1279" spans="1:4" x14ac:dyDescent="0.3">
      <c r="A1279" s="1" t="s">
        <v>74</v>
      </c>
      <c r="B1279" s="1" t="s">
        <v>668</v>
      </c>
      <c r="C1279" s="1" t="s">
        <v>13</v>
      </c>
      <c r="D1279" s="1" t="s">
        <v>788</v>
      </c>
    </row>
    <row r="1280" spans="1:4" x14ac:dyDescent="0.3">
      <c r="A1280" s="1" t="s">
        <v>74</v>
      </c>
      <c r="B1280" s="1" t="s">
        <v>668</v>
      </c>
      <c r="C1280" s="1" t="s">
        <v>13</v>
      </c>
      <c r="D1280" s="1" t="s">
        <v>789</v>
      </c>
    </row>
    <row r="1281" spans="1:4" x14ac:dyDescent="0.3">
      <c r="A1281" s="1" t="s">
        <v>74</v>
      </c>
      <c r="B1281" s="1" t="s">
        <v>668</v>
      </c>
      <c r="C1281" s="1" t="s">
        <v>13</v>
      </c>
      <c r="D1281" s="1" t="s">
        <v>790</v>
      </c>
    </row>
    <row r="1282" spans="1:4" x14ac:dyDescent="0.3">
      <c r="A1282" s="1" t="s">
        <v>74</v>
      </c>
      <c r="B1282" s="1" t="s">
        <v>668</v>
      </c>
      <c r="C1282" s="1" t="s">
        <v>13</v>
      </c>
      <c r="D1282" s="1" t="s">
        <v>791</v>
      </c>
    </row>
    <row r="1283" spans="1:4" x14ac:dyDescent="0.3">
      <c r="A1283" s="1" t="s">
        <v>74</v>
      </c>
      <c r="B1283" s="1" t="s">
        <v>668</v>
      </c>
      <c r="C1283" s="1" t="s">
        <v>13</v>
      </c>
      <c r="D1283" s="1" t="s">
        <v>792</v>
      </c>
    </row>
    <row r="1284" spans="1:4" x14ac:dyDescent="0.3">
      <c r="A1284" s="1" t="s">
        <v>74</v>
      </c>
      <c r="B1284" s="1" t="s">
        <v>668</v>
      </c>
      <c r="C1284" s="1" t="s">
        <v>13</v>
      </c>
      <c r="D1284" s="1" t="s">
        <v>793</v>
      </c>
    </row>
    <row r="1285" spans="1:4" x14ac:dyDescent="0.3">
      <c r="A1285" s="1" t="s">
        <v>74</v>
      </c>
      <c r="B1285" s="1" t="s">
        <v>668</v>
      </c>
      <c r="C1285" s="1" t="s">
        <v>13</v>
      </c>
      <c r="D1285" s="1" t="s">
        <v>794</v>
      </c>
    </row>
    <row r="1286" spans="1:4" x14ac:dyDescent="0.3">
      <c r="A1286" s="1" t="s">
        <v>74</v>
      </c>
      <c r="B1286" s="1" t="s">
        <v>668</v>
      </c>
      <c r="C1286" s="1" t="s">
        <v>13</v>
      </c>
      <c r="D1286" s="1" t="s">
        <v>795</v>
      </c>
    </row>
    <row r="1287" spans="1:4" x14ac:dyDescent="0.3">
      <c r="A1287" s="1" t="s">
        <v>74</v>
      </c>
      <c r="B1287" s="1" t="s">
        <v>668</v>
      </c>
      <c r="C1287" s="1" t="s">
        <v>13</v>
      </c>
      <c r="D1287" s="1" t="s">
        <v>796</v>
      </c>
    </row>
    <row r="1288" spans="1:4" x14ac:dyDescent="0.3">
      <c r="A1288" s="1" t="s">
        <v>74</v>
      </c>
      <c r="B1288" s="1" t="s">
        <v>668</v>
      </c>
      <c r="C1288" s="1" t="s">
        <v>13</v>
      </c>
      <c r="D1288" s="1" t="s">
        <v>737</v>
      </c>
    </row>
    <row r="1289" spans="1:4" x14ac:dyDescent="0.3">
      <c r="A1289" s="1" t="s">
        <v>74</v>
      </c>
      <c r="B1289" s="1" t="s">
        <v>668</v>
      </c>
      <c r="C1289" s="1" t="s">
        <v>13</v>
      </c>
      <c r="D1289" s="1" t="s">
        <v>797</v>
      </c>
    </row>
    <row r="1290" spans="1:4" x14ac:dyDescent="0.3">
      <c r="A1290" s="1" t="s">
        <v>74</v>
      </c>
      <c r="B1290" s="1" t="s">
        <v>668</v>
      </c>
      <c r="C1290" s="1" t="s">
        <v>13</v>
      </c>
      <c r="D1290" s="1" t="s">
        <v>798</v>
      </c>
    </row>
    <row r="1291" spans="1:4" x14ac:dyDescent="0.3">
      <c r="A1291" s="1" t="s">
        <v>74</v>
      </c>
      <c r="B1291" s="1" t="s">
        <v>668</v>
      </c>
      <c r="C1291" s="1" t="s">
        <v>13</v>
      </c>
      <c r="D1291" s="1" t="s">
        <v>799</v>
      </c>
    </row>
    <row r="1292" spans="1:4" x14ac:dyDescent="0.3">
      <c r="A1292" s="1" t="s">
        <v>74</v>
      </c>
      <c r="B1292" s="1" t="s">
        <v>668</v>
      </c>
      <c r="C1292" s="1" t="s">
        <v>13</v>
      </c>
      <c r="D1292" s="1" t="s">
        <v>800</v>
      </c>
    </row>
    <row r="1293" spans="1:4" x14ac:dyDescent="0.3">
      <c r="A1293" s="1" t="s">
        <v>74</v>
      </c>
      <c r="B1293" s="1" t="s">
        <v>668</v>
      </c>
      <c r="C1293" s="1" t="s">
        <v>13</v>
      </c>
      <c r="D1293" s="1" t="s">
        <v>735</v>
      </c>
    </row>
    <row r="1294" spans="1:4" x14ac:dyDescent="0.3">
      <c r="A1294" s="1" t="s">
        <v>74</v>
      </c>
      <c r="B1294" s="1" t="s">
        <v>668</v>
      </c>
      <c r="C1294" s="1" t="s">
        <v>13</v>
      </c>
      <c r="D1294" s="1" t="s">
        <v>801</v>
      </c>
    </row>
    <row r="1295" spans="1:4" x14ac:dyDescent="0.3">
      <c r="A1295" s="1" t="s">
        <v>74</v>
      </c>
      <c r="B1295" s="1" t="s">
        <v>668</v>
      </c>
      <c r="C1295" s="1" t="s">
        <v>13</v>
      </c>
      <c r="D1295" s="1" t="s">
        <v>802</v>
      </c>
    </row>
    <row r="1296" spans="1:4" x14ac:dyDescent="0.3">
      <c r="A1296" s="1" t="s">
        <v>74</v>
      </c>
      <c r="B1296" s="1" t="s">
        <v>668</v>
      </c>
      <c r="C1296" s="1" t="s">
        <v>13</v>
      </c>
      <c r="D1296" s="1" t="s">
        <v>803</v>
      </c>
    </row>
    <row r="1297" spans="1:4" x14ac:dyDescent="0.3">
      <c r="A1297" s="1" t="s">
        <v>74</v>
      </c>
      <c r="B1297" s="1" t="s">
        <v>668</v>
      </c>
      <c r="C1297" s="1" t="s">
        <v>13</v>
      </c>
      <c r="D1297" s="1" t="s">
        <v>804</v>
      </c>
    </row>
    <row r="1298" spans="1:4" x14ac:dyDescent="0.3">
      <c r="A1298" s="1" t="s">
        <v>74</v>
      </c>
      <c r="B1298" s="1" t="s">
        <v>668</v>
      </c>
      <c r="C1298" s="1" t="s">
        <v>13</v>
      </c>
      <c r="D1298" s="1" t="s">
        <v>805</v>
      </c>
    </row>
    <row r="1299" spans="1:4" x14ac:dyDescent="0.3">
      <c r="A1299" s="1" t="s">
        <v>74</v>
      </c>
      <c r="B1299" s="1" t="s">
        <v>668</v>
      </c>
      <c r="C1299" s="1" t="s">
        <v>13</v>
      </c>
      <c r="D1299" s="1" t="s">
        <v>806</v>
      </c>
    </row>
    <row r="1300" spans="1:4" x14ac:dyDescent="0.3">
      <c r="A1300" s="1" t="s">
        <v>74</v>
      </c>
      <c r="B1300" s="1" t="s">
        <v>668</v>
      </c>
      <c r="C1300" s="1" t="s">
        <v>13</v>
      </c>
      <c r="D1300" s="1" t="s">
        <v>807</v>
      </c>
    </row>
    <row r="1301" spans="1:4" x14ac:dyDescent="0.3">
      <c r="A1301" s="1" t="s">
        <v>74</v>
      </c>
      <c r="B1301" s="1" t="s">
        <v>668</v>
      </c>
      <c r="C1301" s="1" t="s">
        <v>13</v>
      </c>
      <c r="D1301" s="1" t="s">
        <v>808</v>
      </c>
    </row>
    <row r="1302" spans="1:4" x14ac:dyDescent="0.3">
      <c r="A1302" s="1" t="s">
        <v>74</v>
      </c>
      <c r="B1302" s="1" t="s">
        <v>668</v>
      </c>
      <c r="C1302" s="1" t="s">
        <v>13</v>
      </c>
      <c r="D1302" s="1" t="s">
        <v>707</v>
      </c>
    </row>
    <row r="1303" spans="1:4" x14ac:dyDescent="0.3">
      <c r="A1303" s="1" t="s">
        <v>74</v>
      </c>
      <c r="B1303" s="1" t="s">
        <v>668</v>
      </c>
      <c r="C1303" s="1" t="s">
        <v>13</v>
      </c>
      <c r="D1303" s="1" t="s">
        <v>809</v>
      </c>
    </row>
    <row r="1304" spans="1:4" x14ac:dyDescent="0.3">
      <c r="A1304" s="1" t="s">
        <v>74</v>
      </c>
      <c r="B1304" s="1" t="s">
        <v>668</v>
      </c>
      <c r="C1304" s="1" t="s">
        <v>13</v>
      </c>
      <c r="D1304" s="1" t="s">
        <v>810</v>
      </c>
    </row>
    <row r="1305" spans="1:4" x14ac:dyDescent="0.3">
      <c r="A1305" s="1" t="s">
        <v>74</v>
      </c>
      <c r="B1305" s="1" t="s">
        <v>668</v>
      </c>
      <c r="C1305" s="1" t="s">
        <v>13</v>
      </c>
      <c r="D1305" s="1" t="s">
        <v>811</v>
      </c>
    </row>
    <row r="1306" spans="1:4" x14ac:dyDescent="0.3">
      <c r="A1306" s="1" t="s">
        <v>74</v>
      </c>
      <c r="B1306" s="1" t="s">
        <v>668</v>
      </c>
      <c r="C1306" s="1" t="s">
        <v>13</v>
      </c>
      <c r="D1306" s="1" t="s">
        <v>812</v>
      </c>
    </row>
    <row r="1307" spans="1:4" x14ac:dyDescent="0.3">
      <c r="A1307" s="1" t="s">
        <v>74</v>
      </c>
      <c r="B1307" s="1" t="s">
        <v>668</v>
      </c>
      <c r="C1307" s="1" t="s">
        <v>13</v>
      </c>
      <c r="D1307" s="1" t="s">
        <v>813</v>
      </c>
    </row>
    <row r="1308" spans="1:4" x14ac:dyDescent="0.3">
      <c r="A1308" s="1" t="s">
        <v>74</v>
      </c>
      <c r="B1308" s="1" t="s">
        <v>668</v>
      </c>
      <c r="C1308" s="1" t="s">
        <v>13</v>
      </c>
      <c r="D1308" s="1" t="s">
        <v>814</v>
      </c>
    </row>
    <row r="1309" spans="1:4" x14ac:dyDescent="0.3">
      <c r="A1309" s="1" t="s">
        <v>74</v>
      </c>
      <c r="B1309" s="1" t="s">
        <v>668</v>
      </c>
      <c r="C1309" s="1" t="s">
        <v>13</v>
      </c>
      <c r="D1309" s="1" t="s">
        <v>815</v>
      </c>
    </row>
    <row r="1310" spans="1:4" x14ac:dyDescent="0.3">
      <c r="A1310" s="1" t="s">
        <v>74</v>
      </c>
      <c r="B1310" s="1" t="s">
        <v>668</v>
      </c>
      <c r="C1310" s="1" t="s">
        <v>13</v>
      </c>
      <c r="D1310" s="1" t="s">
        <v>752</v>
      </c>
    </row>
    <row r="1311" spans="1:4" x14ac:dyDescent="0.3">
      <c r="A1311" s="1" t="s">
        <v>74</v>
      </c>
      <c r="B1311" s="1" t="s">
        <v>668</v>
      </c>
      <c r="C1311" s="1" t="s">
        <v>13</v>
      </c>
      <c r="D1311" s="1" t="s">
        <v>816</v>
      </c>
    </row>
    <row r="1312" spans="1:4" x14ac:dyDescent="0.3">
      <c r="A1312" s="1" t="s">
        <v>74</v>
      </c>
      <c r="B1312" s="1" t="s">
        <v>668</v>
      </c>
      <c r="C1312" s="1" t="s">
        <v>13</v>
      </c>
      <c r="D1312" s="1" t="s">
        <v>817</v>
      </c>
    </row>
    <row r="1313" spans="1:4" x14ac:dyDescent="0.3">
      <c r="A1313" s="1" t="s">
        <v>74</v>
      </c>
      <c r="B1313" s="1" t="s">
        <v>668</v>
      </c>
      <c r="C1313" s="1" t="s">
        <v>13</v>
      </c>
      <c r="D1313" s="1" t="s">
        <v>818</v>
      </c>
    </row>
    <row r="1314" spans="1:4" x14ac:dyDescent="0.3">
      <c r="A1314" s="1" t="s">
        <v>74</v>
      </c>
      <c r="B1314" s="1" t="s">
        <v>668</v>
      </c>
      <c r="C1314" s="1" t="s">
        <v>13</v>
      </c>
      <c r="D1314" s="1" t="s">
        <v>819</v>
      </c>
    </row>
    <row r="1315" spans="1:4" x14ac:dyDescent="0.3">
      <c r="A1315" s="1" t="s">
        <v>74</v>
      </c>
      <c r="B1315" s="1" t="s">
        <v>668</v>
      </c>
      <c r="C1315" s="1" t="s">
        <v>13</v>
      </c>
      <c r="D1315" s="1" t="s">
        <v>820</v>
      </c>
    </row>
    <row r="1316" spans="1:4" x14ac:dyDescent="0.3">
      <c r="A1316" s="1" t="s">
        <v>74</v>
      </c>
      <c r="B1316" s="1" t="s">
        <v>668</v>
      </c>
      <c r="C1316" s="1" t="s">
        <v>13</v>
      </c>
      <c r="D1316" s="1" t="s">
        <v>821</v>
      </c>
    </row>
    <row r="1317" spans="1:4" x14ac:dyDescent="0.3">
      <c r="A1317" s="1" t="s">
        <v>74</v>
      </c>
      <c r="B1317" s="1" t="s">
        <v>668</v>
      </c>
      <c r="C1317" s="1" t="s">
        <v>13</v>
      </c>
      <c r="D1317" s="1" t="s">
        <v>732</v>
      </c>
    </row>
    <row r="1318" spans="1:4" x14ac:dyDescent="0.3">
      <c r="A1318" s="1" t="s">
        <v>74</v>
      </c>
      <c r="B1318" s="1" t="s">
        <v>668</v>
      </c>
      <c r="C1318" s="1" t="s">
        <v>13</v>
      </c>
      <c r="D1318" s="1" t="s">
        <v>822</v>
      </c>
    </row>
    <row r="1319" spans="1:4" x14ac:dyDescent="0.3">
      <c r="A1319" s="1" t="s">
        <v>74</v>
      </c>
      <c r="B1319" s="1" t="s">
        <v>668</v>
      </c>
      <c r="C1319" s="1" t="s">
        <v>13</v>
      </c>
      <c r="D1319" s="1" t="s">
        <v>747</v>
      </c>
    </row>
    <row r="1320" spans="1:4" x14ac:dyDescent="0.3">
      <c r="A1320" s="1" t="s">
        <v>74</v>
      </c>
      <c r="B1320" s="1" t="s">
        <v>668</v>
      </c>
      <c r="C1320" s="1" t="s">
        <v>13</v>
      </c>
      <c r="D1320" s="1" t="s">
        <v>823</v>
      </c>
    </row>
    <row r="1321" spans="1:4" x14ac:dyDescent="0.3">
      <c r="A1321" s="1" t="s">
        <v>74</v>
      </c>
      <c r="B1321" s="1" t="s">
        <v>668</v>
      </c>
      <c r="C1321" s="1" t="s">
        <v>13</v>
      </c>
      <c r="D1321" s="1" t="s">
        <v>824</v>
      </c>
    </row>
    <row r="1322" spans="1:4" x14ac:dyDescent="0.3">
      <c r="A1322" s="1" t="s">
        <v>74</v>
      </c>
      <c r="B1322" s="1" t="s">
        <v>668</v>
      </c>
      <c r="C1322" s="1" t="s">
        <v>13</v>
      </c>
      <c r="D1322" s="1" t="s">
        <v>825</v>
      </c>
    </row>
    <row r="1323" spans="1:4" x14ac:dyDescent="0.3">
      <c r="A1323" s="1" t="s">
        <v>74</v>
      </c>
      <c r="B1323" s="1" t="s">
        <v>668</v>
      </c>
      <c r="C1323" s="1" t="s">
        <v>13</v>
      </c>
      <c r="D1323" s="1" t="s">
        <v>826</v>
      </c>
    </row>
    <row r="1324" spans="1:4" x14ac:dyDescent="0.3">
      <c r="A1324" s="1" t="s">
        <v>74</v>
      </c>
      <c r="B1324" s="1" t="s">
        <v>668</v>
      </c>
      <c r="C1324" s="1" t="s">
        <v>13</v>
      </c>
      <c r="D1324" s="1" t="s">
        <v>827</v>
      </c>
    </row>
    <row r="1325" spans="1:4" x14ac:dyDescent="0.3">
      <c r="A1325" s="1" t="s">
        <v>74</v>
      </c>
      <c r="B1325" s="1" t="s">
        <v>668</v>
      </c>
      <c r="C1325" s="1" t="s">
        <v>13</v>
      </c>
      <c r="D1325" s="1" t="s">
        <v>828</v>
      </c>
    </row>
    <row r="1326" spans="1:4" x14ac:dyDescent="0.3">
      <c r="A1326" s="1" t="s">
        <v>74</v>
      </c>
      <c r="B1326" s="1" t="s">
        <v>668</v>
      </c>
      <c r="C1326" s="1" t="s">
        <v>13</v>
      </c>
      <c r="D1326" s="1" t="s">
        <v>829</v>
      </c>
    </row>
    <row r="1327" spans="1:4" x14ac:dyDescent="0.3">
      <c r="A1327" s="1" t="s">
        <v>74</v>
      </c>
      <c r="B1327" s="1" t="s">
        <v>668</v>
      </c>
      <c r="C1327" s="1" t="s">
        <v>13</v>
      </c>
      <c r="D1327" s="1" t="s">
        <v>830</v>
      </c>
    </row>
    <row r="1328" spans="1:4" x14ac:dyDescent="0.3">
      <c r="A1328" s="1" t="s">
        <v>74</v>
      </c>
      <c r="B1328" s="1" t="s">
        <v>668</v>
      </c>
      <c r="C1328" s="1" t="s">
        <v>13</v>
      </c>
      <c r="D1328" s="1" t="s">
        <v>769</v>
      </c>
    </row>
    <row r="1329" spans="1:4" x14ac:dyDescent="0.3">
      <c r="A1329" s="1" t="s">
        <v>74</v>
      </c>
      <c r="B1329" s="1" t="s">
        <v>668</v>
      </c>
      <c r="C1329" s="1" t="s">
        <v>13</v>
      </c>
      <c r="D1329" s="1" t="s">
        <v>831</v>
      </c>
    </row>
    <row r="1330" spans="1:4" x14ac:dyDescent="0.3">
      <c r="A1330" s="1" t="s">
        <v>74</v>
      </c>
      <c r="B1330" s="1" t="s">
        <v>668</v>
      </c>
      <c r="C1330" s="1" t="s">
        <v>13</v>
      </c>
      <c r="D1330" s="1" t="s">
        <v>832</v>
      </c>
    </row>
    <row r="1331" spans="1:4" x14ac:dyDescent="0.3">
      <c r="A1331" s="1" t="s">
        <v>74</v>
      </c>
      <c r="B1331" s="1" t="s">
        <v>668</v>
      </c>
      <c r="C1331" s="1" t="s">
        <v>13</v>
      </c>
      <c r="D1331" s="1" t="s">
        <v>833</v>
      </c>
    </row>
    <row r="1332" spans="1:4" x14ac:dyDescent="0.3">
      <c r="A1332" s="1" t="s">
        <v>74</v>
      </c>
      <c r="B1332" s="1" t="s">
        <v>668</v>
      </c>
      <c r="C1332" s="1" t="s">
        <v>13</v>
      </c>
      <c r="D1332" s="1" t="s">
        <v>834</v>
      </c>
    </row>
    <row r="1333" spans="1:4" x14ac:dyDescent="0.3">
      <c r="A1333" s="1" t="s">
        <v>74</v>
      </c>
      <c r="B1333" s="1" t="s">
        <v>668</v>
      </c>
      <c r="C1333" s="1" t="s">
        <v>13</v>
      </c>
      <c r="D1333" s="1" t="s">
        <v>835</v>
      </c>
    </row>
    <row r="1334" spans="1:4" x14ac:dyDescent="0.3">
      <c r="A1334" s="1" t="s">
        <v>74</v>
      </c>
      <c r="B1334" s="1" t="s">
        <v>668</v>
      </c>
      <c r="C1334" s="1" t="s">
        <v>13</v>
      </c>
      <c r="D1334" s="1" t="s">
        <v>836</v>
      </c>
    </row>
    <row r="1335" spans="1:4" x14ac:dyDescent="0.3">
      <c r="A1335" s="1" t="s">
        <v>74</v>
      </c>
      <c r="B1335" s="1" t="s">
        <v>668</v>
      </c>
      <c r="C1335" s="1" t="s">
        <v>13</v>
      </c>
      <c r="D1335" s="1" t="s">
        <v>837</v>
      </c>
    </row>
    <row r="1336" spans="1:4" x14ac:dyDescent="0.3">
      <c r="A1336" s="1" t="s">
        <v>74</v>
      </c>
      <c r="B1336" s="1" t="s">
        <v>668</v>
      </c>
      <c r="C1336" s="1" t="s">
        <v>13</v>
      </c>
      <c r="D1336" s="1" t="s">
        <v>838</v>
      </c>
    </row>
    <row r="1337" spans="1:4" x14ac:dyDescent="0.3">
      <c r="A1337" s="1" t="s">
        <v>74</v>
      </c>
      <c r="B1337" s="1" t="s">
        <v>668</v>
      </c>
      <c r="C1337" s="1" t="s">
        <v>13</v>
      </c>
      <c r="D1337" s="1" t="s">
        <v>839</v>
      </c>
    </row>
    <row r="1338" spans="1:4" x14ac:dyDescent="0.3">
      <c r="A1338" s="1" t="s">
        <v>74</v>
      </c>
      <c r="B1338" s="1" t="s">
        <v>668</v>
      </c>
      <c r="C1338" s="1" t="s">
        <v>13</v>
      </c>
      <c r="D1338" s="1" t="s">
        <v>840</v>
      </c>
    </row>
    <row r="1339" spans="1:4" x14ac:dyDescent="0.3">
      <c r="A1339" s="1" t="s">
        <v>74</v>
      </c>
      <c r="B1339" s="1" t="s">
        <v>668</v>
      </c>
      <c r="C1339" s="1" t="s">
        <v>13</v>
      </c>
      <c r="D1339" s="1" t="s">
        <v>740</v>
      </c>
    </row>
    <row r="1340" spans="1:4" x14ac:dyDescent="0.3">
      <c r="A1340" s="1" t="s">
        <v>74</v>
      </c>
      <c r="B1340" s="1" t="s">
        <v>668</v>
      </c>
      <c r="C1340" s="1" t="s">
        <v>13</v>
      </c>
      <c r="D1340" s="1" t="s">
        <v>841</v>
      </c>
    </row>
    <row r="1341" spans="1:4" x14ac:dyDescent="0.3">
      <c r="A1341" s="1" t="s">
        <v>74</v>
      </c>
      <c r="B1341" s="1" t="s">
        <v>668</v>
      </c>
      <c r="C1341" s="1" t="s">
        <v>13</v>
      </c>
      <c r="D1341" s="1" t="s">
        <v>842</v>
      </c>
    </row>
    <row r="1342" spans="1:4" x14ac:dyDescent="0.3">
      <c r="A1342" s="1" t="s">
        <v>74</v>
      </c>
      <c r="B1342" s="1" t="s">
        <v>668</v>
      </c>
      <c r="C1342" s="1" t="s">
        <v>13</v>
      </c>
      <c r="D1342" s="1" t="s">
        <v>843</v>
      </c>
    </row>
    <row r="1343" spans="1:4" x14ac:dyDescent="0.3">
      <c r="A1343" s="1" t="s">
        <v>74</v>
      </c>
      <c r="B1343" s="1" t="s">
        <v>668</v>
      </c>
      <c r="C1343" s="1" t="s">
        <v>13</v>
      </c>
      <c r="D1343" s="1" t="s">
        <v>844</v>
      </c>
    </row>
    <row r="1344" spans="1:4" x14ac:dyDescent="0.3">
      <c r="A1344" s="1" t="s">
        <v>74</v>
      </c>
      <c r="B1344" s="1" t="s">
        <v>668</v>
      </c>
      <c r="C1344" s="1" t="s">
        <v>13</v>
      </c>
      <c r="D1344" s="1" t="s">
        <v>845</v>
      </c>
    </row>
    <row r="1345" spans="1:4" x14ac:dyDescent="0.3">
      <c r="A1345" s="1" t="s">
        <v>74</v>
      </c>
      <c r="B1345" s="1" t="s">
        <v>668</v>
      </c>
      <c r="C1345" s="1" t="s">
        <v>13</v>
      </c>
      <c r="D1345" s="1" t="s">
        <v>846</v>
      </c>
    </row>
    <row r="1346" spans="1:4" x14ac:dyDescent="0.3">
      <c r="A1346" s="1" t="s">
        <v>74</v>
      </c>
      <c r="B1346" s="1" t="s">
        <v>668</v>
      </c>
      <c r="C1346" s="1" t="s">
        <v>13</v>
      </c>
      <c r="D1346" s="1" t="s">
        <v>710</v>
      </c>
    </row>
    <row r="1347" spans="1:4" x14ac:dyDescent="0.3">
      <c r="A1347" s="1" t="s">
        <v>74</v>
      </c>
      <c r="B1347" s="1" t="s">
        <v>668</v>
      </c>
      <c r="C1347" s="1" t="s">
        <v>13</v>
      </c>
      <c r="D1347" s="1" t="s">
        <v>847</v>
      </c>
    </row>
    <row r="1348" spans="1:4" x14ac:dyDescent="0.3">
      <c r="A1348" s="1" t="s">
        <v>74</v>
      </c>
      <c r="B1348" s="1" t="s">
        <v>668</v>
      </c>
      <c r="C1348" s="1" t="s">
        <v>13</v>
      </c>
      <c r="D1348" s="1" t="s">
        <v>848</v>
      </c>
    </row>
    <row r="1349" spans="1:4" x14ac:dyDescent="0.3">
      <c r="A1349" s="1" t="s">
        <v>74</v>
      </c>
      <c r="B1349" s="1" t="s">
        <v>668</v>
      </c>
      <c r="C1349" s="1" t="s">
        <v>13</v>
      </c>
      <c r="D1349" s="1" t="s">
        <v>849</v>
      </c>
    </row>
    <row r="1350" spans="1:4" x14ac:dyDescent="0.3">
      <c r="A1350" s="1" t="s">
        <v>74</v>
      </c>
      <c r="B1350" s="1" t="s">
        <v>668</v>
      </c>
      <c r="C1350" s="1" t="s">
        <v>13</v>
      </c>
      <c r="D1350" s="1" t="s">
        <v>850</v>
      </c>
    </row>
    <row r="1351" spans="1:4" x14ac:dyDescent="0.3">
      <c r="A1351" s="1" t="s">
        <v>74</v>
      </c>
      <c r="B1351" s="1" t="s">
        <v>668</v>
      </c>
      <c r="C1351" s="1" t="s">
        <v>13</v>
      </c>
      <c r="D1351" s="1" t="s">
        <v>851</v>
      </c>
    </row>
    <row r="1352" spans="1:4" x14ac:dyDescent="0.3">
      <c r="A1352" s="1" t="s">
        <v>74</v>
      </c>
      <c r="B1352" s="1" t="s">
        <v>668</v>
      </c>
      <c r="C1352" s="1" t="s">
        <v>13</v>
      </c>
      <c r="D1352" s="1" t="s">
        <v>723</v>
      </c>
    </row>
    <row r="1353" spans="1:4" x14ac:dyDescent="0.3">
      <c r="A1353" s="1" t="s">
        <v>74</v>
      </c>
      <c r="B1353" s="1" t="s">
        <v>668</v>
      </c>
      <c r="C1353" s="1" t="s">
        <v>13</v>
      </c>
      <c r="D1353" s="1" t="s">
        <v>852</v>
      </c>
    </row>
    <row r="1354" spans="1:4" x14ac:dyDescent="0.3">
      <c r="A1354" s="1" t="s">
        <v>74</v>
      </c>
      <c r="B1354" s="1" t="s">
        <v>668</v>
      </c>
      <c r="C1354" s="1" t="s">
        <v>13</v>
      </c>
      <c r="D1354" s="1" t="s">
        <v>853</v>
      </c>
    </row>
    <row r="1355" spans="1:4" x14ac:dyDescent="0.3">
      <c r="A1355" s="1" t="s">
        <v>74</v>
      </c>
      <c r="B1355" s="1" t="s">
        <v>668</v>
      </c>
      <c r="C1355" s="1" t="s">
        <v>13</v>
      </c>
      <c r="D1355" s="1" t="s">
        <v>854</v>
      </c>
    </row>
    <row r="1356" spans="1:4" x14ac:dyDescent="0.3">
      <c r="A1356" s="1" t="s">
        <v>74</v>
      </c>
      <c r="B1356" s="1" t="s">
        <v>668</v>
      </c>
      <c r="C1356" s="1" t="s">
        <v>13</v>
      </c>
      <c r="D1356" s="1" t="s">
        <v>855</v>
      </c>
    </row>
    <row r="1357" spans="1:4" x14ac:dyDescent="0.3">
      <c r="A1357" s="1" t="s">
        <v>74</v>
      </c>
      <c r="B1357" s="1" t="s">
        <v>668</v>
      </c>
      <c r="C1357" s="1" t="s">
        <v>13</v>
      </c>
      <c r="D1357" s="1" t="s">
        <v>856</v>
      </c>
    </row>
    <row r="1358" spans="1:4" x14ac:dyDescent="0.3">
      <c r="A1358" s="1" t="s">
        <v>74</v>
      </c>
      <c r="B1358" s="1" t="s">
        <v>668</v>
      </c>
      <c r="C1358" s="1" t="s">
        <v>13</v>
      </c>
      <c r="D1358" s="1" t="s">
        <v>857</v>
      </c>
    </row>
    <row r="1359" spans="1:4" x14ac:dyDescent="0.3">
      <c r="A1359" s="1" t="s">
        <v>74</v>
      </c>
      <c r="B1359" s="1" t="s">
        <v>668</v>
      </c>
      <c r="C1359" s="1" t="s">
        <v>13</v>
      </c>
      <c r="D1359" s="1" t="s">
        <v>858</v>
      </c>
    </row>
    <row r="1360" spans="1:4" x14ac:dyDescent="0.3">
      <c r="A1360" s="1" t="s">
        <v>74</v>
      </c>
      <c r="B1360" s="1" t="s">
        <v>668</v>
      </c>
      <c r="C1360" s="1" t="s">
        <v>13</v>
      </c>
      <c r="D1360" s="1" t="s">
        <v>859</v>
      </c>
    </row>
    <row r="1361" spans="1:4" x14ac:dyDescent="0.3">
      <c r="A1361" s="1" t="s">
        <v>74</v>
      </c>
      <c r="B1361" s="1" t="s">
        <v>668</v>
      </c>
      <c r="C1361" s="1" t="s">
        <v>13</v>
      </c>
      <c r="D1361" s="1" t="s">
        <v>860</v>
      </c>
    </row>
    <row r="1362" spans="1:4" x14ac:dyDescent="0.3">
      <c r="A1362" s="1" t="s">
        <v>74</v>
      </c>
      <c r="B1362" s="1" t="s">
        <v>668</v>
      </c>
      <c r="C1362" s="1" t="s">
        <v>13</v>
      </c>
      <c r="D1362" s="1" t="s">
        <v>861</v>
      </c>
    </row>
    <row r="1363" spans="1:4" x14ac:dyDescent="0.3">
      <c r="A1363" s="1" t="s">
        <v>74</v>
      </c>
      <c r="B1363" s="1" t="s">
        <v>668</v>
      </c>
      <c r="C1363" s="1" t="s">
        <v>13</v>
      </c>
      <c r="D1363" s="1" t="s">
        <v>862</v>
      </c>
    </row>
    <row r="1364" spans="1:4" x14ac:dyDescent="0.3">
      <c r="A1364" s="1" t="s">
        <v>74</v>
      </c>
      <c r="B1364" s="1" t="s">
        <v>668</v>
      </c>
      <c r="C1364" s="1" t="s">
        <v>13</v>
      </c>
      <c r="D1364" s="1" t="s">
        <v>863</v>
      </c>
    </row>
    <row r="1365" spans="1:4" x14ac:dyDescent="0.3">
      <c r="A1365" s="1" t="s">
        <v>74</v>
      </c>
      <c r="B1365" s="1" t="s">
        <v>668</v>
      </c>
      <c r="C1365" s="1" t="s">
        <v>13</v>
      </c>
      <c r="D1365" s="1" t="s">
        <v>864</v>
      </c>
    </row>
    <row r="1366" spans="1:4" x14ac:dyDescent="0.3">
      <c r="A1366" s="1" t="s">
        <v>74</v>
      </c>
      <c r="B1366" s="1" t="s">
        <v>668</v>
      </c>
      <c r="C1366" s="1" t="s">
        <v>13</v>
      </c>
      <c r="D1366" s="1" t="s">
        <v>865</v>
      </c>
    </row>
    <row r="1367" spans="1:4" x14ac:dyDescent="0.3">
      <c r="A1367" s="1" t="s">
        <v>74</v>
      </c>
      <c r="B1367" s="1" t="s">
        <v>668</v>
      </c>
      <c r="C1367" s="1" t="s">
        <v>13</v>
      </c>
      <c r="D1367" s="1" t="s">
        <v>866</v>
      </c>
    </row>
    <row r="1368" spans="1:4" x14ac:dyDescent="0.3">
      <c r="A1368" s="1" t="s">
        <v>74</v>
      </c>
      <c r="B1368" s="1" t="s">
        <v>668</v>
      </c>
      <c r="C1368" s="1" t="s">
        <v>13</v>
      </c>
      <c r="D1368" s="1" t="s">
        <v>867</v>
      </c>
    </row>
    <row r="1369" spans="1:4" x14ac:dyDescent="0.3">
      <c r="A1369" s="1" t="s">
        <v>74</v>
      </c>
      <c r="B1369" s="1" t="s">
        <v>668</v>
      </c>
      <c r="C1369" s="1" t="s">
        <v>13</v>
      </c>
      <c r="D1369" s="1" t="s">
        <v>868</v>
      </c>
    </row>
    <row r="1370" spans="1:4" x14ac:dyDescent="0.3">
      <c r="A1370" s="1" t="s">
        <v>74</v>
      </c>
      <c r="B1370" s="1" t="s">
        <v>668</v>
      </c>
      <c r="C1370" s="1" t="s">
        <v>13</v>
      </c>
      <c r="D1370" s="1" t="s">
        <v>869</v>
      </c>
    </row>
    <row r="1371" spans="1:4" x14ac:dyDescent="0.3">
      <c r="A1371" s="1" t="s">
        <v>74</v>
      </c>
      <c r="B1371" s="1" t="s">
        <v>668</v>
      </c>
      <c r="C1371" s="1" t="s">
        <v>13</v>
      </c>
      <c r="D1371" s="1" t="s">
        <v>870</v>
      </c>
    </row>
    <row r="1372" spans="1:4" x14ac:dyDescent="0.3">
      <c r="A1372" s="1" t="s">
        <v>74</v>
      </c>
      <c r="B1372" s="1" t="s">
        <v>668</v>
      </c>
      <c r="C1372" s="1" t="s">
        <v>13</v>
      </c>
      <c r="D1372" s="1" t="s">
        <v>871</v>
      </c>
    </row>
    <row r="1373" spans="1:4" x14ac:dyDescent="0.3">
      <c r="A1373" s="1" t="s">
        <v>74</v>
      </c>
      <c r="B1373" s="1" t="s">
        <v>668</v>
      </c>
      <c r="C1373" s="1" t="s">
        <v>13</v>
      </c>
      <c r="D1373" s="1" t="s">
        <v>872</v>
      </c>
    </row>
    <row r="1374" spans="1:4" x14ac:dyDescent="0.3">
      <c r="A1374" s="1" t="s">
        <v>74</v>
      </c>
      <c r="B1374" s="1" t="s">
        <v>668</v>
      </c>
      <c r="C1374" s="1" t="s">
        <v>13</v>
      </c>
      <c r="D1374" s="1" t="s">
        <v>873</v>
      </c>
    </row>
    <row r="1375" spans="1:4" x14ac:dyDescent="0.3">
      <c r="A1375" s="1" t="s">
        <v>74</v>
      </c>
      <c r="B1375" s="1" t="s">
        <v>668</v>
      </c>
      <c r="C1375" s="1" t="s">
        <v>13</v>
      </c>
      <c r="D1375" s="1" t="s">
        <v>874</v>
      </c>
    </row>
    <row r="1376" spans="1:4" x14ac:dyDescent="0.3">
      <c r="A1376" s="1" t="s">
        <v>74</v>
      </c>
      <c r="B1376" s="1" t="s">
        <v>668</v>
      </c>
      <c r="C1376" s="1" t="s">
        <v>13</v>
      </c>
      <c r="D1376" s="1" t="s">
        <v>875</v>
      </c>
    </row>
    <row r="1377" spans="1:4" x14ac:dyDescent="0.3">
      <c r="A1377" s="1" t="s">
        <v>74</v>
      </c>
      <c r="B1377" s="1" t="s">
        <v>668</v>
      </c>
      <c r="C1377" s="1" t="s">
        <v>13</v>
      </c>
      <c r="D1377" s="1" t="s">
        <v>876</v>
      </c>
    </row>
    <row r="1378" spans="1:4" x14ac:dyDescent="0.3">
      <c r="A1378" s="1" t="s">
        <v>74</v>
      </c>
      <c r="B1378" s="1" t="s">
        <v>668</v>
      </c>
      <c r="C1378" s="1" t="s">
        <v>13</v>
      </c>
      <c r="D1378" s="1" t="s">
        <v>877</v>
      </c>
    </row>
    <row r="1379" spans="1:4" x14ac:dyDescent="0.3">
      <c r="A1379" s="1" t="s">
        <v>74</v>
      </c>
      <c r="B1379" s="1" t="s">
        <v>668</v>
      </c>
      <c r="C1379" s="1" t="s">
        <v>13</v>
      </c>
      <c r="D1379" s="1" t="s">
        <v>878</v>
      </c>
    </row>
    <row r="1380" spans="1:4" x14ac:dyDescent="0.3">
      <c r="A1380" s="1" t="s">
        <v>74</v>
      </c>
      <c r="B1380" s="1" t="s">
        <v>668</v>
      </c>
      <c r="C1380" s="1" t="s">
        <v>13</v>
      </c>
      <c r="D1380" s="1" t="s">
        <v>879</v>
      </c>
    </row>
    <row r="1381" spans="1:4" x14ac:dyDescent="0.3">
      <c r="A1381" s="1" t="s">
        <v>74</v>
      </c>
      <c r="B1381" s="1" t="s">
        <v>668</v>
      </c>
      <c r="C1381" s="1" t="s">
        <v>13</v>
      </c>
      <c r="D1381" s="1" t="s">
        <v>880</v>
      </c>
    </row>
    <row r="1382" spans="1:4" x14ac:dyDescent="0.3">
      <c r="A1382" s="1" t="s">
        <v>74</v>
      </c>
      <c r="B1382" s="1" t="s">
        <v>668</v>
      </c>
      <c r="C1382" s="1" t="s">
        <v>13</v>
      </c>
      <c r="D1382" s="1" t="s">
        <v>717</v>
      </c>
    </row>
    <row r="1383" spans="1:4" x14ac:dyDescent="0.3">
      <c r="A1383" s="1" t="s">
        <v>74</v>
      </c>
      <c r="B1383" s="1" t="s">
        <v>668</v>
      </c>
      <c r="C1383" s="1" t="s">
        <v>13</v>
      </c>
      <c r="D1383" s="1" t="s">
        <v>881</v>
      </c>
    </row>
    <row r="1384" spans="1:4" x14ac:dyDescent="0.3">
      <c r="A1384" s="1" t="s">
        <v>74</v>
      </c>
      <c r="B1384" s="1" t="s">
        <v>668</v>
      </c>
      <c r="C1384" s="1" t="s">
        <v>13</v>
      </c>
      <c r="D1384" s="1" t="s">
        <v>882</v>
      </c>
    </row>
    <row r="1385" spans="1:4" x14ac:dyDescent="0.3">
      <c r="A1385" s="1" t="s">
        <v>74</v>
      </c>
      <c r="B1385" s="1" t="s">
        <v>668</v>
      </c>
      <c r="C1385" s="1" t="s">
        <v>13</v>
      </c>
      <c r="D1385" s="1" t="s">
        <v>883</v>
      </c>
    </row>
    <row r="1386" spans="1:4" x14ac:dyDescent="0.3">
      <c r="A1386" s="1" t="s">
        <v>74</v>
      </c>
      <c r="B1386" s="1" t="s">
        <v>668</v>
      </c>
      <c r="C1386" s="1" t="s">
        <v>13</v>
      </c>
      <c r="D1386" s="1" t="s">
        <v>884</v>
      </c>
    </row>
    <row r="1387" spans="1:4" x14ac:dyDescent="0.3">
      <c r="A1387" s="1" t="s">
        <v>74</v>
      </c>
      <c r="B1387" s="1" t="s">
        <v>668</v>
      </c>
      <c r="C1387" s="1" t="s">
        <v>13</v>
      </c>
      <c r="D1387" s="1" t="s">
        <v>885</v>
      </c>
    </row>
    <row r="1388" spans="1:4" x14ac:dyDescent="0.3">
      <c r="A1388" s="1" t="s">
        <v>74</v>
      </c>
      <c r="B1388" s="1" t="s">
        <v>668</v>
      </c>
      <c r="C1388" s="1" t="s">
        <v>13</v>
      </c>
      <c r="D1388" s="1" t="s">
        <v>715</v>
      </c>
    </row>
    <row r="1389" spans="1:4" x14ac:dyDescent="0.3">
      <c r="A1389" s="1" t="s">
        <v>74</v>
      </c>
      <c r="B1389" s="1" t="s">
        <v>668</v>
      </c>
      <c r="C1389" s="1" t="s">
        <v>13</v>
      </c>
      <c r="D1389" s="1" t="s">
        <v>756</v>
      </c>
    </row>
    <row r="1390" spans="1:4" x14ac:dyDescent="0.3">
      <c r="A1390" s="1" t="s">
        <v>74</v>
      </c>
      <c r="B1390" s="1" t="s">
        <v>668</v>
      </c>
      <c r="C1390" s="1" t="s">
        <v>13</v>
      </c>
      <c r="D1390" s="1" t="s">
        <v>886</v>
      </c>
    </row>
    <row r="1391" spans="1:4" x14ac:dyDescent="0.3">
      <c r="A1391" s="1" t="s">
        <v>74</v>
      </c>
      <c r="B1391" s="1" t="s">
        <v>668</v>
      </c>
      <c r="C1391" s="1" t="s">
        <v>13</v>
      </c>
      <c r="D1391" s="1" t="s">
        <v>887</v>
      </c>
    </row>
    <row r="1392" spans="1:4" x14ac:dyDescent="0.3">
      <c r="A1392" s="1" t="s">
        <v>74</v>
      </c>
      <c r="B1392" s="1" t="s">
        <v>668</v>
      </c>
      <c r="C1392" s="1" t="s">
        <v>13</v>
      </c>
      <c r="D1392" s="1" t="s">
        <v>888</v>
      </c>
    </row>
    <row r="1393" spans="1:4" x14ac:dyDescent="0.3">
      <c r="A1393" s="1" t="s">
        <v>74</v>
      </c>
      <c r="B1393" s="1" t="s">
        <v>668</v>
      </c>
      <c r="C1393" s="1" t="s">
        <v>13</v>
      </c>
      <c r="D1393" s="1" t="s">
        <v>889</v>
      </c>
    </row>
    <row r="1394" spans="1:4" x14ac:dyDescent="0.3">
      <c r="A1394" s="1" t="s">
        <v>74</v>
      </c>
      <c r="B1394" s="1" t="s">
        <v>668</v>
      </c>
      <c r="C1394" s="1" t="s">
        <v>13</v>
      </c>
      <c r="D1394" s="1" t="s">
        <v>890</v>
      </c>
    </row>
    <row r="1395" spans="1:4" x14ac:dyDescent="0.3">
      <c r="A1395" s="1" t="s">
        <v>74</v>
      </c>
      <c r="B1395" s="1" t="s">
        <v>668</v>
      </c>
      <c r="C1395" s="1" t="s">
        <v>13</v>
      </c>
      <c r="D1395" s="1" t="s">
        <v>891</v>
      </c>
    </row>
    <row r="1396" spans="1:4" x14ac:dyDescent="0.3">
      <c r="A1396" s="1" t="s">
        <v>74</v>
      </c>
      <c r="B1396" s="1" t="s">
        <v>668</v>
      </c>
      <c r="C1396" s="1" t="s">
        <v>13</v>
      </c>
      <c r="D1396" s="1" t="s">
        <v>892</v>
      </c>
    </row>
    <row r="1397" spans="1:4" x14ac:dyDescent="0.3">
      <c r="A1397" s="1" t="s">
        <v>74</v>
      </c>
      <c r="B1397" s="1" t="s">
        <v>668</v>
      </c>
      <c r="C1397" s="1" t="s">
        <v>13</v>
      </c>
      <c r="D1397" s="1" t="s">
        <v>893</v>
      </c>
    </row>
    <row r="1398" spans="1:4" x14ac:dyDescent="0.3">
      <c r="A1398" s="1" t="s">
        <v>74</v>
      </c>
      <c r="B1398" s="1" t="s">
        <v>668</v>
      </c>
      <c r="C1398" s="1" t="s">
        <v>13</v>
      </c>
      <c r="D1398" s="1" t="s">
        <v>894</v>
      </c>
    </row>
    <row r="1399" spans="1:4" x14ac:dyDescent="0.3">
      <c r="A1399" s="1" t="s">
        <v>74</v>
      </c>
      <c r="B1399" s="1" t="s">
        <v>668</v>
      </c>
      <c r="C1399" s="1" t="s">
        <v>13</v>
      </c>
      <c r="D1399" s="1" t="s">
        <v>895</v>
      </c>
    </row>
    <row r="1400" spans="1:4" x14ac:dyDescent="0.3">
      <c r="A1400" s="1" t="s">
        <v>74</v>
      </c>
      <c r="B1400" s="1" t="s">
        <v>668</v>
      </c>
      <c r="C1400" s="1" t="s">
        <v>13</v>
      </c>
      <c r="D1400" s="1" t="s">
        <v>896</v>
      </c>
    </row>
    <row r="1401" spans="1:4" x14ac:dyDescent="0.3">
      <c r="A1401" s="1" t="s">
        <v>74</v>
      </c>
      <c r="B1401" s="1" t="s">
        <v>668</v>
      </c>
      <c r="C1401" s="1" t="s">
        <v>13</v>
      </c>
      <c r="D1401" s="1" t="s">
        <v>897</v>
      </c>
    </row>
    <row r="1402" spans="1:4" x14ac:dyDescent="0.3">
      <c r="A1402" s="1" t="s">
        <v>74</v>
      </c>
      <c r="B1402" s="1" t="s">
        <v>668</v>
      </c>
      <c r="C1402" s="1" t="s">
        <v>13</v>
      </c>
      <c r="D1402" s="1" t="s">
        <v>898</v>
      </c>
    </row>
    <row r="1403" spans="1:4" x14ac:dyDescent="0.3">
      <c r="A1403" s="1" t="s">
        <v>74</v>
      </c>
      <c r="B1403" s="1" t="s">
        <v>668</v>
      </c>
      <c r="C1403" s="1" t="s">
        <v>13</v>
      </c>
      <c r="D1403" s="1" t="s">
        <v>899</v>
      </c>
    </row>
    <row r="1404" spans="1:4" x14ac:dyDescent="0.3">
      <c r="A1404" s="1" t="s">
        <v>74</v>
      </c>
      <c r="B1404" s="1" t="s">
        <v>668</v>
      </c>
      <c r="C1404" s="1" t="s">
        <v>13</v>
      </c>
      <c r="D1404" s="1" t="s">
        <v>900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9"/>
  <sheetViews>
    <sheetView zoomScale="72" workbookViewId="0"/>
  </sheetViews>
  <sheetFormatPr defaultColWidth="12.81640625" defaultRowHeight="14" x14ac:dyDescent="0.3"/>
  <cols>
    <col min="1" max="1" width="4.1796875" style="1" customWidth="1"/>
    <col min="2" max="4" width="16.08984375" style="1" customWidth="1"/>
    <col min="5" max="5" width="22.81640625" style="1" customWidth="1"/>
    <col min="6" max="6" width="23.90625" style="1" customWidth="1"/>
    <col min="7" max="7" width="0.1796875" style="1" customWidth="1"/>
    <col min="8" max="10" width="16.08984375" style="1" customWidth="1"/>
    <col min="11" max="11" width="15.7265625" style="1" customWidth="1"/>
    <col min="12" max="16384" width="12.81640625" style="1"/>
  </cols>
  <sheetData>
    <row r="1" spans="1:11" s="37" customFormat="1" ht="18" customHeight="1" x14ac:dyDescent="0.3">
      <c r="A1" s="31"/>
      <c r="B1" s="31" t="s">
        <v>85</v>
      </c>
      <c r="C1" s="32"/>
      <c r="D1" s="33"/>
      <c r="E1" s="34"/>
      <c r="F1" s="33"/>
      <c r="G1" s="32"/>
      <c r="H1" s="35" t="s">
        <v>2351</v>
      </c>
      <c r="I1" s="36"/>
      <c r="J1" s="32"/>
      <c r="K1" s="32" t="s">
        <v>2352</v>
      </c>
    </row>
    <row r="2" spans="1:11" x14ac:dyDescent="0.3">
      <c r="A2" s="26" t="s">
        <v>84</v>
      </c>
      <c r="B2" s="26" t="s">
        <v>85</v>
      </c>
      <c r="C2" s="26" t="s">
        <v>2353</v>
      </c>
      <c r="D2" s="26" t="s">
        <v>2354</v>
      </c>
      <c r="E2" s="26" t="s">
        <v>86</v>
      </c>
      <c r="F2" s="26" t="s">
        <v>2355</v>
      </c>
      <c r="G2" s="26" t="s">
        <v>2356</v>
      </c>
      <c r="H2" s="26" t="s">
        <v>87</v>
      </c>
      <c r="I2" s="26" t="s">
        <v>88</v>
      </c>
      <c r="J2" s="26" t="s">
        <v>89</v>
      </c>
      <c r="K2" s="26" t="s">
        <v>90</v>
      </c>
    </row>
    <row r="3" spans="1:11" x14ac:dyDescent="0.3">
      <c r="A3" s="1">
        <v>83</v>
      </c>
      <c r="B3" s="1" t="s">
        <v>5</v>
      </c>
      <c r="D3" s="1" t="s">
        <v>2357</v>
      </c>
      <c r="E3" s="1" t="s">
        <v>2358</v>
      </c>
      <c r="F3" s="1" t="s">
        <v>2359</v>
      </c>
      <c r="H3" s="1" t="s">
        <v>15</v>
      </c>
      <c r="I3" s="1" t="s">
        <v>18</v>
      </c>
      <c r="J3" s="1" t="s">
        <v>2360</v>
      </c>
      <c r="K3" s="1" t="s">
        <v>2361</v>
      </c>
    </row>
    <row r="4" spans="1:11" x14ac:dyDescent="0.3">
      <c r="A4" s="1">
        <v>84</v>
      </c>
      <c r="B4" s="1" t="s">
        <v>5</v>
      </c>
      <c r="D4" s="1" t="s">
        <v>2362</v>
      </c>
      <c r="E4" s="1" t="s">
        <v>2363</v>
      </c>
      <c r="F4" s="1" t="s">
        <v>2359</v>
      </c>
      <c r="H4" s="1" t="s">
        <v>15</v>
      </c>
      <c r="I4" s="1" t="s">
        <v>18</v>
      </c>
      <c r="J4" s="1" t="s">
        <v>2360</v>
      </c>
      <c r="K4" s="1" t="s">
        <v>2361</v>
      </c>
    </row>
    <row r="5" spans="1:11" x14ac:dyDescent="0.3">
      <c r="A5" s="1">
        <v>85</v>
      </c>
      <c r="B5" s="1" t="s">
        <v>5</v>
      </c>
      <c r="D5" s="1" t="s">
        <v>2364</v>
      </c>
      <c r="E5" s="1" t="s">
        <v>2365</v>
      </c>
      <c r="F5" s="1" t="s">
        <v>2359</v>
      </c>
      <c r="H5" s="1" t="s">
        <v>15</v>
      </c>
      <c r="I5" s="1" t="s">
        <v>18</v>
      </c>
      <c r="J5" s="1" t="s">
        <v>2360</v>
      </c>
      <c r="K5" s="1" t="s">
        <v>2361</v>
      </c>
    </row>
    <row r="6" spans="1:11" x14ac:dyDescent="0.3">
      <c r="A6" s="1">
        <v>86</v>
      </c>
      <c r="B6" s="1" t="s">
        <v>5</v>
      </c>
      <c r="D6" s="1" t="s">
        <v>2357</v>
      </c>
      <c r="E6" s="1" t="s">
        <v>2366</v>
      </c>
      <c r="F6" s="1" t="s">
        <v>2359</v>
      </c>
      <c r="H6" s="1" t="s">
        <v>15</v>
      </c>
      <c r="I6" s="1" t="s">
        <v>18</v>
      </c>
      <c r="J6" s="1" t="s">
        <v>2360</v>
      </c>
      <c r="K6" s="1" t="s">
        <v>2361</v>
      </c>
    </row>
    <row r="7" spans="1:11" x14ac:dyDescent="0.3">
      <c r="A7" s="1">
        <v>87</v>
      </c>
      <c r="B7" s="1" t="s">
        <v>5</v>
      </c>
      <c r="D7" s="1" t="s">
        <v>2357</v>
      </c>
      <c r="E7" s="1" t="s">
        <v>2367</v>
      </c>
      <c r="F7" s="1" t="s">
        <v>2359</v>
      </c>
      <c r="H7" s="1" t="s">
        <v>15</v>
      </c>
      <c r="I7" s="1" t="s">
        <v>18</v>
      </c>
      <c r="J7" s="1" t="s">
        <v>2360</v>
      </c>
      <c r="K7" s="1" t="s">
        <v>2361</v>
      </c>
    </row>
    <row r="8" spans="1:11" x14ac:dyDescent="0.3">
      <c r="A8" s="1">
        <v>88</v>
      </c>
      <c r="B8" s="1" t="s">
        <v>5</v>
      </c>
      <c r="D8" s="1" t="s">
        <v>2357</v>
      </c>
      <c r="E8" s="1" t="s">
        <v>2368</v>
      </c>
      <c r="F8" s="1" t="s">
        <v>2359</v>
      </c>
      <c r="H8" s="1" t="s">
        <v>15</v>
      </c>
      <c r="I8" s="1" t="s">
        <v>18</v>
      </c>
      <c r="J8" s="1" t="s">
        <v>2360</v>
      </c>
      <c r="K8" s="1" t="s">
        <v>2361</v>
      </c>
    </row>
    <row r="9" spans="1:11" x14ac:dyDescent="0.3">
      <c r="A9" s="1">
        <v>91</v>
      </c>
      <c r="B9" s="1" t="s">
        <v>9</v>
      </c>
      <c r="D9" s="1" t="s">
        <v>2362</v>
      </c>
      <c r="E9" s="1" t="s">
        <v>2369</v>
      </c>
      <c r="F9" s="1" t="s">
        <v>2359</v>
      </c>
      <c r="H9" s="1" t="s">
        <v>1045</v>
      </c>
      <c r="I9" s="1" t="s">
        <v>1046</v>
      </c>
      <c r="J9" s="1" t="s">
        <v>2360</v>
      </c>
      <c r="K9" s="1" t="s">
        <v>2361</v>
      </c>
    </row>
    <row r="10" spans="1:11" x14ac:dyDescent="0.3">
      <c r="A10" s="1">
        <v>92</v>
      </c>
      <c r="B10" s="1" t="s">
        <v>369</v>
      </c>
      <c r="D10" s="1" t="s">
        <v>2362</v>
      </c>
      <c r="E10" s="1" t="s">
        <v>2369</v>
      </c>
      <c r="F10" s="1" t="s">
        <v>2359</v>
      </c>
      <c r="H10" s="1">
        <v>2000</v>
      </c>
      <c r="J10" s="1" t="s">
        <v>2360</v>
      </c>
      <c r="K10" s="1" t="s">
        <v>2361</v>
      </c>
    </row>
    <row r="11" spans="1:11" x14ac:dyDescent="0.3">
      <c r="A11" s="1">
        <v>93</v>
      </c>
      <c r="B11" s="1" t="s">
        <v>527</v>
      </c>
      <c r="D11" s="1" t="s">
        <v>2370</v>
      </c>
      <c r="E11" s="1" t="s">
        <v>2371</v>
      </c>
      <c r="F11" s="1" t="s">
        <v>2372</v>
      </c>
      <c r="H11" s="1" t="s">
        <v>1046</v>
      </c>
      <c r="I11" s="1" t="s">
        <v>1045</v>
      </c>
      <c r="J11" s="1" t="s">
        <v>2360</v>
      </c>
      <c r="K11" s="1" t="s">
        <v>2361</v>
      </c>
    </row>
    <row r="12" spans="1:11" x14ac:dyDescent="0.3">
      <c r="A12" s="1">
        <v>94</v>
      </c>
      <c r="B12" s="1" t="s">
        <v>529</v>
      </c>
      <c r="D12" s="1" t="s">
        <v>2370</v>
      </c>
      <c r="E12" s="1" t="s">
        <v>2371</v>
      </c>
      <c r="F12" s="1" t="s">
        <v>2372</v>
      </c>
      <c r="H12" s="1">
        <v>-10</v>
      </c>
      <c r="J12" s="1" t="s">
        <v>2360</v>
      </c>
      <c r="K12" s="1" t="s">
        <v>2361</v>
      </c>
    </row>
    <row r="13" spans="1:11" x14ac:dyDescent="0.3">
      <c r="A13" s="1">
        <v>95</v>
      </c>
      <c r="B13" s="1" t="s">
        <v>2373</v>
      </c>
      <c r="D13" s="1" t="s">
        <v>2374</v>
      </c>
      <c r="E13" s="1" t="s">
        <v>2375</v>
      </c>
      <c r="F13" s="1" t="s">
        <v>2376</v>
      </c>
      <c r="H13" s="1">
        <v>0</v>
      </c>
      <c r="I13" s="1">
        <v>1</v>
      </c>
      <c r="J13" s="1" t="s">
        <v>2360</v>
      </c>
      <c r="K13" s="1" t="s">
        <v>2361</v>
      </c>
    </row>
    <row r="14" spans="1:11" x14ac:dyDescent="0.3">
      <c r="A14" s="1">
        <v>96</v>
      </c>
      <c r="B14" s="1" t="s">
        <v>2377</v>
      </c>
      <c r="D14" s="1" t="s">
        <v>2374</v>
      </c>
      <c r="E14" s="1" t="s">
        <v>2375</v>
      </c>
      <c r="F14" s="1" t="s">
        <v>2376</v>
      </c>
      <c r="H14" s="1">
        <v>0</v>
      </c>
      <c r="I14" s="1">
        <v>1</v>
      </c>
      <c r="J14" s="1" t="s">
        <v>2360</v>
      </c>
      <c r="K14" s="1" t="s">
        <v>2361</v>
      </c>
    </row>
    <row r="15" spans="1:11" x14ac:dyDescent="0.3">
      <c r="A15" s="1">
        <v>97</v>
      </c>
      <c r="B15" s="1" t="s">
        <v>510</v>
      </c>
      <c r="D15" s="1" t="s">
        <v>2374</v>
      </c>
      <c r="E15" s="1" t="s">
        <v>2375</v>
      </c>
      <c r="F15" s="1" t="s">
        <v>2376</v>
      </c>
      <c r="H15" s="1" t="s">
        <v>2378</v>
      </c>
      <c r="I15" s="1" t="s">
        <v>2379</v>
      </c>
      <c r="J15" s="1" t="s">
        <v>2360</v>
      </c>
      <c r="K15" s="1" t="s">
        <v>2361</v>
      </c>
    </row>
    <row r="16" spans="1:11" x14ac:dyDescent="0.3">
      <c r="A16" s="1">
        <v>98</v>
      </c>
      <c r="B16" s="1" t="s">
        <v>5</v>
      </c>
      <c r="D16" s="1" t="s">
        <v>2374</v>
      </c>
      <c r="E16" s="1" t="s">
        <v>2380</v>
      </c>
      <c r="F16" s="1" t="s">
        <v>2376</v>
      </c>
      <c r="H16" s="1" t="s">
        <v>15</v>
      </c>
      <c r="I16" s="1" t="s">
        <v>18</v>
      </c>
      <c r="J16" s="1" t="s">
        <v>2360</v>
      </c>
      <c r="K16" s="1" t="s">
        <v>2361</v>
      </c>
    </row>
    <row r="17" spans="1:11" x14ac:dyDescent="0.3">
      <c r="A17" s="1">
        <v>99</v>
      </c>
      <c r="B17" s="1" t="s">
        <v>5</v>
      </c>
      <c r="D17" s="1" t="s">
        <v>2374</v>
      </c>
      <c r="E17" s="1" t="s">
        <v>2381</v>
      </c>
      <c r="F17" s="1" t="s">
        <v>2376</v>
      </c>
      <c r="H17" s="1" t="s">
        <v>15</v>
      </c>
      <c r="I17" s="1" t="s">
        <v>18</v>
      </c>
      <c r="J17" s="1" t="s">
        <v>2360</v>
      </c>
      <c r="K17" s="1" t="s">
        <v>2361</v>
      </c>
    </row>
    <row r="18" spans="1:11" x14ac:dyDescent="0.3">
      <c r="A18" s="1">
        <v>100</v>
      </c>
      <c r="B18" s="1" t="s">
        <v>5</v>
      </c>
      <c r="D18" s="1" t="s">
        <v>2374</v>
      </c>
      <c r="E18" s="1" t="s">
        <v>2382</v>
      </c>
      <c r="F18" s="1" t="s">
        <v>2376</v>
      </c>
      <c r="H18" s="1" t="s">
        <v>15</v>
      </c>
      <c r="I18" s="1" t="s">
        <v>18</v>
      </c>
      <c r="J18" s="1" t="s">
        <v>2360</v>
      </c>
      <c r="K18" s="1" t="s">
        <v>2361</v>
      </c>
    </row>
    <row r="19" spans="1:11" x14ac:dyDescent="0.3">
      <c r="A19" s="1">
        <v>101</v>
      </c>
      <c r="B19" s="1" t="s">
        <v>5</v>
      </c>
      <c r="D19" s="1" t="s">
        <v>2383</v>
      </c>
      <c r="E19" s="1" t="s">
        <v>2384</v>
      </c>
      <c r="F19" s="1" t="s">
        <v>2385</v>
      </c>
      <c r="H19" s="1" t="s">
        <v>21</v>
      </c>
      <c r="I19" s="1" t="s">
        <v>15</v>
      </c>
      <c r="J19" s="1" t="s">
        <v>2360</v>
      </c>
      <c r="K19" s="1" t="s">
        <v>2361</v>
      </c>
    </row>
    <row r="20" spans="1:11" x14ac:dyDescent="0.3">
      <c r="A20" s="1">
        <v>104</v>
      </c>
      <c r="B20" s="1" t="s">
        <v>2386</v>
      </c>
      <c r="D20" s="1" t="s">
        <v>2387</v>
      </c>
      <c r="E20" s="1" t="s">
        <v>2388</v>
      </c>
      <c r="F20" s="1" t="s">
        <v>2385</v>
      </c>
      <c r="H20" s="1">
        <v>1</v>
      </c>
      <c r="I20" s="1">
        <v>0</v>
      </c>
      <c r="J20" s="1" t="s">
        <v>2360</v>
      </c>
      <c r="K20" s="1" t="s">
        <v>2361</v>
      </c>
    </row>
    <row r="21" spans="1:11" x14ac:dyDescent="0.3">
      <c r="A21" s="1">
        <v>105</v>
      </c>
      <c r="B21" s="1" t="s">
        <v>2389</v>
      </c>
      <c r="D21" s="1" t="s">
        <v>2387</v>
      </c>
      <c r="E21" s="1" t="s">
        <v>2388</v>
      </c>
      <c r="F21" s="1" t="s">
        <v>2385</v>
      </c>
      <c r="H21" s="1">
        <v>1</v>
      </c>
      <c r="I21" s="1">
        <v>0</v>
      </c>
      <c r="J21" s="1" t="s">
        <v>2360</v>
      </c>
      <c r="K21" s="1" t="s">
        <v>2361</v>
      </c>
    </row>
    <row r="22" spans="1:11" x14ac:dyDescent="0.3">
      <c r="A22" s="1">
        <v>106</v>
      </c>
      <c r="B22" s="1" t="s">
        <v>481</v>
      </c>
      <c r="D22" s="1" t="s">
        <v>2387</v>
      </c>
      <c r="E22" s="1" t="s">
        <v>2388</v>
      </c>
      <c r="F22" s="1" t="s">
        <v>2385</v>
      </c>
      <c r="H22" s="1" t="s">
        <v>132</v>
      </c>
      <c r="J22" s="1" t="s">
        <v>2360</v>
      </c>
      <c r="K22" s="1" t="s">
        <v>2361</v>
      </c>
    </row>
    <row r="23" spans="1:11" x14ac:dyDescent="0.3">
      <c r="A23" s="1">
        <v>107</v>
      </c>
      <c r="B23" s="1" t="s">
        <v>2390</v>
      </c>
      <c r="D23" s="1" t="s">
        <v>2387</v>
      </c>
      <c r="E23" s="1" t="s">
        <v>2388</v>
      </c>
      <c r="F23" s="1" t="s">
        <v>2385</v>
      </c>
      <c r="H23" s="1" t="s">
        <v>3</v>
      </c>
      <c r="I23" s="1">
        <v>1</v>
      </c>
      <c r="J23" s="1" t="s">
        <v>2360</v>
      </c>
      <c r="K23" s="1" t="s">
        <v>2361</v>
      </c>
    </row>
    <row r="24" spans="1:11" x14ac:dyDescent="0.3">
      <c r="A24" s="1">
        <v>108</v>
      </c>
      <c r="B24" s="1" t="s">
        <v>489</v>
      </c>
      <c r="D24" s="1" t="s">
        <v>2387</v>
      </c>
      <c r="E24" s="1" t="s">
        <v>2388</v>
      </c>
      <c r="F24" s="1" t="s">
        <v>2385</v>
      </c>
      <c r="H24" s="1" t="s">
        <v>3</v>
      </c>
      <c r="I24" s="1" t="s">
        <v>2391</v>
      </c>
      <c r="J24" s="1" t="s">
        <v>2360</v>
      </c>
      <c r="K24" s="1" t="s">
        <v>2361</v>
      </c>
    </row>
    <row r="25" spans="1:11" x14ac:dyDescent="0.3">
      <c r="A25" s="1">
        <v>109</v>
      </c>
      <c r="B25" s="1" t="s">
        <v>2392</v>
      </c>
      <c r="D25" s="1" t="s">
        <v>2387</v>
      </c>
      <c r="E25" s="1" t="s">
        <v>2388</v>
      </c>
      <c r="F25" s="1" t="s">
        <v>2385</v>
      </c>
      <c r="H25" s="1" t="s">
        <v>3</v>
      </c>
      <c r="I25" s="1">
        <v>1</v>
      </c>
      <c r="J25" s="1" t="s">
        <v>2360</v>
      </c>
      <c r="K25" s="1" t="s">
        <v>2361</v>
      </c>
    </row>
    <row r="26" spans="1:11" x14ac:dyDescent="0.3">
      <c r="A26" s="1">
        <v>110</v>
      </c>
      <c r="B26" s="1" t="s">
        <v>498</v>
      </c>
      <c r="D26" s="1" t="s">
        <v>2387</v>
      </c>
      <c r="E26" s="1" t="s">
        <v>2388</v>
      </c>
      <c r="F26" s="1" t="s">
        <v>2385</v>
      </c>
      <c r="H26" s="1" t="s">
        <v>2393</v>
      </c>
      <c r="J26" s="1" t="s">
        <v>2360</v>
      </c>
      <c r="K26" s="1" t="s">
        <v>2361</v>
      </c>
    </row>
    <row r="27" spans="1:11" x14ac:dyDescent="0.3">
      <c r="A27" s="1">
        <v>111</v>
      </c>
      <c r="B27" s="1" t="s">
        <v>496</v>
      </c>
      <c r="D27" s="1" t="s">
        <v>2387</v>
      </c>
      <c r="E27" s="1" t="s">
        <v>2388</v>
      </c>
      <c r="F27" s="1" t="s">
        <v>2385</v>
      </c>
      <c r="H27" s="1" t="s">
        <v>34</v>
      </c>
      <c r="J27" s="1" t="s">
        <v>2360</v>
      </c>
      <c r="K27" s="1" t="s">
        <v>2361</v>
      </c>
    </row>
    <row r="28" spans="1:11" x14ac:dyDescent="0.3">
      <c r="A28" s="1">
        <v>112</v>
      </c>
      <c r="B28" s="1" t="s">
        <v>483</v>
      </c>
      <c r="D28" s="1" t="s">
        <v>2387</v>
      </c>
      <c r="E28" s="1" t="s">
        <v>2388</v>
      </c>
      <c r="F28" s="1" t="s">
        <v>2385</v>
      </c>
      <c r="H28" s="1" t="s">
        <v>3</v>
      </c>
      <c r="I28" s="1" t="s">
        <v>972</v>
      </c>
      <c r="J28" s="1" t="s">
        <v>2360</v>
      </c>
      <c r="K28" s="1" t="s">
        <v>2361</v>
      </c>
    </row>
    <row r="29" spans="1:11" x14ac:dyDescent="0.3">
      <c r="A29" s="1">
        <v>113</v>
      </c>
      <c r="B29" s="1" t="s">
        <v>207</v>
      </c>
      <c r="D29" s="1" t="s">
        <v>2383</v>
      </c>
      <c r="E29" s="1" t="s">
        <v>2394</v>
      </c>
      <c r="F29" s="1" t="s">
        <v>2385</v>
      </c>
      <c r="H29" s="1" t="s">
        <v>1089</v>
      </c>
      <c r="I29" s="1" t="s">
        <v>1091</v>
      </c>
      <c r="J29" s="1" t="s">
        <v>2360</v>
      </c>
      <c r="K29" s="1" t="s">
        <v>2361</v>
      </c>
    </row>
    <row r="30" spans="1:11" x14ac:dyDescent="0.3">
      <c r="A30" s="1">
        <v>114</v>
      </c>
      <c r="B30" s="1" t="s">
        <v>207</v>
      </c>
      <c r="D30" s="1" t="s">
        <v>2383</v>
      </c>
      <c r="E30" s="1" t="s">
        <v>2395</v>
      </c>
      <c r="F30" s="1" t="s">
        <v>2385</v>
      </c>
      <c r="H30" s="1" t="s">
        <v>1089</v>
      </c>
      <c r="I30" s="1" t="s">
        <v>1091</v>
      </c>
      <c r="J30" s="1" t="s">
        <v>2360</v>
      </c>
      <c r="K30" s="1" t="s">
        <v>2361</v>
      </c>
    </row>
    <row r="31" spans="1:11" x14ac:dyDescent="0.3">
      <c r="A31" s="1">
        <v>115</v>
      </c>
      <c r="B31" s="1" t="s">
        <v>5</v>
      </c>
      <c r="D31" s="1" t="s">
        <v>2396</v>
      </c>
      <c r="E31" s="1" t="s">
        <v>2397</v>
      </c>
      <c r="F31" s="1" t="s">
        <v>2398</v>
      </c>
      <c r="H31" s="1" t="s">
        <v>18</v>
      </c>
      <c r="I31" s="1" t="s">
        <v>15</v>
      </c>
      <c r="J31" s="1" t="s">
        <v>2360</v>
      </c>
      <c r="K31" s="1" t="s">
        <v>2361</v>
      </c>
    </row>
    <row r="32" spans="1:11" x14ac:dyDescent="0.3">
      <c r="A32" s="1">
        <v>116</v>
      </c>
      <c r="B32" s="1" t="s">
        <v>2399</v>
      </c>
      <c r="D32" s="1" t="s">
        <v>2400</v>
      </c>
      <c r="E32" s="1" t="s">
        <v>2401</v>
      </c>
      <c r="F32" s="1" t="s">
        <v>2398</v>
      </c>
      <c r="H32" s="1">
        <v>4</v>
      </c>
      <c r="I32" s="1">
        <v>40</v>
      </c>
      <c r="J32" s="1" t="s">
        <v>2360</v>
      </c>
      <c r="K32" s="1" t="s">
        <v>2361</v>
      </c>
    </row>
    <row r="33" spans="1:11" x14ac:dyDescent="0.3">
      <c r="A33" s="1">
        <v>118</v>
      </c>
      <c r="B33" s="1" t="s">
        <v>555</v>
      </c>
      <c r="D33" s="1" t="s">
        <v>2400</v>
      </c>
      <c r="E33" s="1" t="s">
        <v>2402</v>
      </c>
      <c r="F33" s="1" t="s">
        <v>2398</v>
      </c>
      <c r="H33" s="1">
        <v>50</v>
      </c>
      <c r="I33" s="1">
        <v>2500</v>
      </c>
      <c r="J33" s="1" t="s">
        <v>2360</v>
      </c>
      <c r="K33" s="1" t="s">
        <v>2361</v>
      </c>
    </row>
    <row r="34" spans="1:11" x14ac:dyDescent="0.3">
      <c r="A34" s="1">
        <v>119</v>
      </c>
      <c r="B34" s="1" t="s">
        <v>5</v>
      </c>
      <c r="D34" s="1" t="s">
        <v>2403</v>
      </c>
      <c r="E34" s="1" t="s">
        <v>2404</v>
      </c>
      <c r="F34" s="1" t="s">
        <v>2398</v>
      </c>
      <c r="H34" s="1" t="s">
        <v>18</v>
      </c>
      <c r="I34" s="1" t="s">
        <v>15</v>
      </c>
      <c r="J34" s="1" t="s">
        <v>2360</v>
      </c>
      <c r="K34" s="1" t="s">
        <v>2361</v>
      </c>
    </row>
    <row r="35" spans="1:11" x14ac:dyDescent="0.3">
      <c r="A35" s="1">
        <v>120</v>
      </c>
      <c r="B35" s="1" t="s">
        <v>5</v>
      </c>
      <c r="D35" s="1" t="s">
        <v>2403</v>
      </c>
      <c r="E35" s="1" t="s">
        <v>2405</v>
      </c>
      <c r="F35" s="1" t="s">
        <v>2398</v>
      </c>
      <c r="H35" s="1" t="s">
        <v>18</v>
      </c>
      <c r="I35" s="1" t="s">
        <v>15</v>
      </c>
      <c r="J35" s="1" t="s">
        <v>2360</v>
      </c>
      <c r="K35" s="1" t="s">
        <v>2361</v>
      </c>
    </row>
    <row r="36" spans="1:11" x14ac:dyDescent="0.3">
      <c r="A36" s="1">
        <v>121</v>
      </c>
      <c r="B36" s="1" t="s">
        <v>5</v>
      </c>
      <c r="D36" s="1" t="s">
        <v>2403</v>
      </c>
      <c r="E36" s="1" t="s">
        <v>2406</v>
      </c>
      <c r="F36" s="1" t="s">
        <v>2398</v>
      </c>
      <c r="H36" s="1" t="s">
        <v>18</v>
      </c>
      <c r="I36" s="1" t="s">
        <v>15</v>
      </c>
      <c r="J36" s="1" t="s">
        <v>2360</v>
      </c>
      <c r="K36" s="1" t="s">
        <v>2361</v>
      </c>
    </row>
    <row r="37" spans="1:11" x14ac:dyDescent="0.3">
      <c r="A37" s="1">
        <v>122</v>
      </c>
      <c r="B37" s="1" t="s">
        <v>5</v>
      </c>
      <c r="D37" s="1" t="s">
        <v>2403</v>
      </c>
      <c r="E37" s="1" t="s">
        <v>2407</v>
      </c>
      <c r="F37" s="1" t="s">
        <v>2398</v>
      </c>
      <c r="H37" s="1" t="s">
        <v>18</v>
      </c>
      <c r="I37" s="1" t="s">
        <v>15</v>
      </c>
      <c r="J37" s="1" t="s">
        <v>2360</v>
      </c>
      <c r="K37" s="1" t="s">
        <v>2361</v>
      </c>
    </row>
    <row r="38" spans="1:11" x14ac:dyDescent="0.3">
      <c r="A38" s="1">
        <v>123</v>
      </c>
      <c r="B38" s="1" t="s">
        <v>5</v>
      </c>
      <c r="D38" s="1" t="s">
        <v>2400</v>
      </c>
      <c r="E38" s="1" t="s">
        <v>2408</v>
      </c>
      <c r="F38" s="1" t="s">
        <v>2398</v>
      </c>
      <c r="H38" s="1" t="s">
        <v>18</v>
      </c>
      <c r="I38" s="1" t="s">
        <v>15</v>
      </c>
      <c r="J38" s="1" t="s">
        <v>2360</v>
      </c>
      <c r="K38" s="1" t="s">
        <v>2361</v>
      </c>
    </row>
    <row r="39" spans="1:11" x14ac:dyDescent="0.3">
      <c r="A39" s="1">
        <v>124</v>
      </c>
      <c r="B39" s="1" t="s">
        <v>5</v>
      </c>
      <c r="D39" s="1" t="s">
        <v>2400</v>
      </c>
      <c r="E39" s="1" t="s">
        <v>2409</v>
      </c>
      <c r="F39" s="1" t="s">
        <v>2398</v>
      </c>
      <c r="H39" s="1" t="s">
        <v>18</v>
      </c>
      <c r="I39" s="1" t="s">
        <v>15</v>
      </c>
      <c r="J39" s="1" t="s">
        <v>2360</v>
      </c>
      <c r="K39" s="1" t="s">
        <v>2361</v>
      </c>
    </row>
    <row r="40" spans="1:11" x14ac:dyDescent="0.3">
      <c r="A40" s="1">
        <v>125</v>
      </c>
      <c r="B40" s="1" t="s">
        <v>5</v>
      </c>
      <c r="D40" s="1" t="s">
        <v>2400</v>
      </c>
      <c r="E40" s="1" t="s">
        <v>2401</v>
      </c>
      <c r="F40" s="1" t="s">
        <v>2398</v>
      </c>
      <c r="H40" s="1" t="s">
        <v>18</v>
      </c>
      <c r="I40" s="1" t="s">
        <v>15</v>
      </c>
      <c r="J40" s="1" t="s">
        <v>2360</v>
      </c>
      <c r="K40" s="1" t="s">
        <v>2361</v>
      </c>
    </row>
    <row r="41" spans="1:11" x14ac:dyDescent="0.3">
      <c r="A41" s="1">
        <v>126</v>
      </c>
      <c r="B41" s="1" t="s">
        <v>5</v>
      </c>
      <c r="D41" s="1" t="s">
        <v>2403</v>
      </c>
      <c r="E41" s="1" t="s">
        <v>2410</v>
      </c>
      <c r="F41" s="1" t="s">
        <v>2398</v>
      </c>
      <c r="H41" s="1" t="s">
        <v>18</v>
      </c>
      <c r="I41" s="1" t="s">
        <v>15</v>
      </c>
      <c r="J41" s="1" t="s">
        <v>2360</v>
      </c>
      <c r="K41" s="1" t="s">
        <v>2361</v>
      </c>
    </row>
    <row r="42" spans="1:11" x14ac:dyDescent="0.3">
      <c r="A42" s="1">
        <v>127</v>
      </c>
      <c r="B42" s="1" t="s">
        <v>5</v>
      </c>
      <c r="D42" s="1" t="s">
        <v>2403</v>
      </c>
      <c r="E42" s="1" t="s">
        <v>2411</v>
      </c>
      <c r="F42" s="1" t="s">
        <v>2398</v>
      </c>
      <c r="H42" s="1" t="s">
        <v>18</v>
      </c>
      <c r="I42" s="1" t="s">
        <v>15</v>
      </c>
      <c r="J42" s="1" t="s">
        <v>2360</v>
      </c>
      <c r="K42" s="1" t="s">
        <v>2361</v>
      </c>
    </row>
    <row r="43" spans="1:11" x14ac:dyDescent="0.3">
      <c r="A43" s="1">
        <v>130</v>
      </c>
      <c r="B43" s="1" t="s">
        <v>275</v>
      </c>
      <c r="D43" s="1" t="s">
        <v>2400</v>
      </c>
      <c r="E43" s="1" t="s">
        <v>2401</v>
      </c>
      <c r="F43" s="1" t="s">
        <v>2398</v>
      </c>
      <c r="H43" s="1">
        <v>4</v>
      </c>
      <c r="I43" s="1">
        <v>40</v>
      </c>
      <c r="J43" s="1" t="s">
        <v>2360</v>
      </c>
      <c r="K43" s="1" t="s">
        <v>2361</v>
      </c>
    </row>
    <row r="44" spans="1:11" x14ac:dyDescent="0.3">
      <c r="A44" s="1">
        <v>134</v>
      </c>
      <c r="B44" s="1" t="s">
        <v>5</v>
      </c>
      <c r="D44" s="1" t="s">
        <v>2412</v>
      </c>
      <c r="E44" s="1" t="s">
        <v>2413</v>
      </c>
      <c r="F44" s="1" t="s">
        <v>2414</v>
      </c>
      <c r="H44" s="1" t="s">
        <v>15</v>
      </c>
      <c r="I44" s="1" t="s">
        <v>18</v>
      </c>
      <c r="J44" s="1" t="s">
        <v>2360</v>
      </c>
      <c r="K44" s="1" t="s">
        <v>2361</v>
      </c>
    </row>
    <row r="45" spans="1:11" x14ac:dyDescent="0.3">
      <c r="A45" s="1">
        <v>135</v>
      </c>
      <c r="B45" s="1" t="s">
        <v>5</v>
      </c>
      <c r="D45" s="1" t="s">
        <v>2412</v>
      </c>
      <c r="E45" s="1" t="s">
        <v>2415</v>
      </c>
      <c r="F45" s="1" t="s">
        <v>2414</v>
      </c>
      <c r="H45" s="1" t="s">
        <v>15</v>
      </c>
      <c r="I45" s="1" t="s">
        <v>18</v>
      </c>
      <c r="J45" s="1" t="s">
        <v>2360</v>
      </c>
      <c r="K45" s="1" t="s">
        <v>2361</v>
      </c>
    </row>
    <row r="46" spans="1:11" x14ac:dyDescent="0.3">
      <c r="A46" s="1">
        <v>136</v>
      </c>
      <c r="B46" s="1" t="s">
        <v>5</v>
      </c>
      <c r="D46" s="1" t="s">
        <v>2412</v>
      </c>
      <c r="E46" s="1" t="s">
        <v>2416</v>
      </c>
      <c r="F46" s="1" t="s">
        <v>2414</v>
      </c>
      <c r="H46" s="1" t="s">
        <v>15</v>
      </c>
      <c r="I46" s="1" t="s">
        <v>18</v>
      </c>
      <c r="J46" s="1" t="s">
        <v>2360</v>
      </c>
      <c r="K46" s="1" t="s">
        <v>2361</v>
      </c>
    </row>
    <row r="47" spans="1:11" x14ac:dyDescent="0.3">
      <c r="A47" s="1">
        <v>137</v>
      </c>
      <c r="B47" s="1" t="s">
        <v>5</v>
      </c>
      <c r="D47" s="1" t="s">
        <v>2412</v>
      </c>
      <c r="E47" s="1" t="s">
        <v>2417</v>
      </c>
      <c r="F47" s="1" t="s">
        <v>2414</v>
      </c>
      <c r="H47" s="1" t="s">
        <v>15</v>
      </c>
      <c r="I47" s="1" t="s">
        <v>18</v>
      </c>
      <c r="J47" s="1" t="s">
        <v>2360</v>
      </c>
      <c r="K47" s="1" t="s">
        <v>2361</v>
      </c>
    </row>
    <row r="48" spans="1:11" x14ac:dyDescent="0.3">
      <c r="A48" s="1">
        <v>138</v>
      </c>
      <c r="B48" s="1" t="s">
        <v>9</v>
      </c>
      <c r="D48" s="1" t="s">
        <v>2362</v>
      </c>
      <c r="E48" s="1" t="s">
        <v>2363</v>
      </c>
      <c r="F48" s="1" t="s">
        <v>2359</v>
      </c>
      <c r="H48" s="1" t="s">
        <v>1045</v>
      </c>
      <c r="I48" s="1" t="s">
        <v>1046</v>
      </c>
      <c r="J48" s="1" t="s">
        <v>2360</v>
      </c>
      <c r="K48" s="1" t="s">
        <v>2361</v>
      </c>
    </row>
    <row r="49" spans="1:11" x14ac:dyDescent="0.3">
      <c r="A49" s="1">
        <v>139</v>
      </c>
      <c r="B49" s="1" t="s">
        <v>9</v>
      </c>
      <c r="D49" s="1" t="s">
        <v>2364</v>
      </c>
      <c r="E49" s="1" t="s">
        <v>2365</v>
      </c>
      <c r="F49" s="1" t="s">
        <v>2359</v>
      </c>
      <c r="H49" s="1" t="s">
        <v>1045</v>
      </c>
      <c r="I49" s="1" t="s">
        <v>1046</v>
      </c>
      <c r="J49" s="1" t="s">
        <v>2360</v>
      </c>
      <c r="K49" s="1" t="s">
        <v>2361</v>
      </c>
    </row>
    <row r="50" spans="1:11" x14ac:dyDescent="0.3">
      <c r="A50" s="1">
        <v>140</v>
      </c>
      <c r="B50" s="1" t="s">
        <v>400</v>
      </c>
      <c r="D50" s="1" t="s">
        <v>2362</v>
      </c>
      <c r="E50" s="1" t="s">
        <v>2363</v>
      </c>
      <c r="F50" s="1" t="s">
        <v>2359</v>
      </c>
      <c r="H50" s="1" t="s">
        <v>3</v>
      </c>
      <c r="I50" s="1" t="s">
        <v>2418</v>
      </c>
      <c r="J50" s="1" t="s">
        <v>2360</v>
      </c>
      <c r="K50" s="1" t="s">
        <v>2361</v>
      </c>
    </row>
    <row r="51" spans="1:11" x14ac:dyDescent="0.3">
      <c r="A51" s="1">
        <v>141</v>
      </c>
      <c r="B51" s="1" t="s">
        <v>400</v>
      </c>
      <c r="D51" s="1" t="s">
        <v>2364</v>
      </c>
      <c r="E51" s="1" t="s">
        <v>2365</v>
      </c>
      <c r="F51" s="1" t="s">
        <v>2359</v>
      </c>
      <c r="H51" s="1" t="s">
        <v>3</v>
      </c>
      <c r="I51" s="1" t="s">
        <v>2418</v>
      </c>
      <c r="J51" s="1" t="s">
        <v>2360</v>
      </c>
      <c r="K51" s="1" t="s">
        <v>2361</v>
      </c>
    </row>
    <row r="52" spans="1:11" x14ac:dyDescent="0.3">
      <c r="A52" s="1">
        <v>142</v>
      </c>
      <c r="B52" s="1" t="s">
        <v>401</v>
      </c>
      <c r="D52" s="1" t="s">
        <v>2362</v>
      </c>
      <c r="E52" s="1" t="s">
        <v>2363</v>
      </c>
      <c r="F52" s="1" t="s">
        <v>2359</v>
      </c>
      <c r="H52" s="1" t="s">
        <v>3</v>
      </c>
      <c r="I52" s="1">
        <v>3</v>
      </c>
      <c r="J52" s="1" t="s">
        <v>2360</v>
      </c>
      <c r="K52" s="1" t="s">
        <v>2361</v>
      </c>
    </row>
    <row r="53" spans="1:11" x14ac:dyDescent="0.3">
      <c r="A53" s="1">
        <v>143</v>
      </c>
      <c r="B53" s="1" t="s">
        <v>401</v>
      </c>
      <c r="D53" s="1" t="s">
        <v>2364</v>
      </c>
      <c r="E53" s="1" t="s">
        <v>2365</v>
      </c>
      <c r="F53" s="1" t="s">
        <v>2359</v>
      </c>
      <c r="H53" s="1" t="s">
        <v>3</v>
      </c>
      <c r="I53" s="1">
        <v>3</v>
      </c>
      <c r="J53" s="1" t="s">
        <v>2360</v>
      </c>
      <c r="K53" s="1" t="s">
        <v>2361</v>
      </c>
    </row>
    <row r="54" spans="1:11" x14ac:dyDescent="0.3">
      <c r="A54" s="1">
        <v>144</v>
      </c>
      <c r="B54" s="1" t="s">
        <v>369</v>
      </c>
      <c r="D54" s="1" t="s">
        <v>2362</v>
      </c>
      <c r="E54" s="1" t="s">
        <v>2363</v>
      </c>
      <c r="F54" s="1" t="s">
        <v>2359</v>
      </c>
      <c r="H54" s="1">
        <v>10</v>
      </c>
      <c r="J54" s="1" t="s">
        <v>2360</v>
      </c>
      <c r="K54" s="1" t="s">
        <v>2361</v>
      </c>
    </row>
    <row r="55" spans="1:11" x14ac:dyDescent="0.3">
      <c r="A55" s="1">
        <v>145</v>
      </c>
      <c r="B55" s="1" t="s">
        <v>369</v>
      </c>
      <c r="D55" s="1" t="s">
        <v>2364</v>
      </c>
      <c r="E55" s="1" t="s">
        <v>2365</v>
      </c>
      <c r="F55" s="1" t="s">
        <v>2359</v>
      </c>
      <c r="H55" s="1">
        <v>10</v>
      </c>
      <c r="J55" s="1" t="s">
        <v>2360</v>
      </c>
      <c r="K55" s="1" t="s">
        <v>2361</v>
      </c>
    </row>
    <row r="56" spans="1:11" x14ac:dyDescent="0.3">
      <c r="A56" s="1">
        <v>146</v>
      </c>
      <c r="B56" s="1" t="s">
        <v>403</v>
      </c>
      <c r="D56" s="1" t="s">
        <v>2362</v>
      </c>
      <c r="E56" s="1" t="s">
        <v>2363</v>
      </c>
      <c r="F56" s="1" t="s">
        <v>2359</v>
      </c>
      <c r="H56" s="1" t="s">
        <v>3</v>
      </c>
      <c r="I56" s="1">
        <v>10</v>
      </c>
      <c r="J56" s="1" t="s">
        <v>2360</v>
      </c>
      <c r="K56" s="1" t="s">
        <v>2361</v>
      </c>
    </row>
    <row r="57" spans="1:11" x14ac:dyDescent="0.3">
      <c r="A57" s="1">
        <v>147</v>
      </c>
      <c r="B57" s="1" t="s">
        <v>403</v>
      </c>
      <c r="D57" s="1" t="s">
        <v>2364</v>
      </c>
      <c r="E57" s="1" t="s">
        <v>2365</v>
      </c>
      <c r="F57" s="1" t="s">
        <v>2359</v>
      </c>
      <c r="H57" s="1" t="s">
        <v>3</v>
      </c>
      <c r="I57" s="1">
        <v>10</v>
      </c>
      <c r="J57" s="1" t="s">
        <v>2360</v>
      </c>
      <c r="K57" s="1" t="s">
        <v>2361</v>
      </c>
    </row>
    <row r="58" spans="1:11" x14ac:dyDescent="0.3">
      <c r="A58" s="1">
        <v>77</v>
      </c>
      <c r="B58" s="1" t="s">
        <v>405</v>
      </c>
      <c r="D58" s="1" t="s">
        <v>2357</v>
      </c>
      <c r="E58" s="1" t="s">
        <v>2419</v>
      </c>
      <c r="F58" s="1" t="s">
        <v>2359</v>
      </c>
      <c r="I58" s="1">
        <v>640</v>
      </c>
      <c r="J58" s="1" t="s">
        <v>2420</v>
      </c>
      <c r="K58" s="1" t="s">
        <v>2361</v>
      </c>
    </row>
    <row r="59" spans="1:11" x14ac:dyDescent="0.3">
      <c r="A59" s="1">
        <v>86</v>
      </c>
      <c r="B59" s="1" t="s">
        <v>510</v>
      </c>
      <c r="D59" s="1" t="s">
        <v>2362</v>
      </c>
      <c r="E59" s="1" t="s">
        <v>2363</v>
      </c>
      <c r="F59" s="1" t="s">
        <v>2359</v>
      </c>
      <c r="H59" s="1" t="s">
        <v>2421</v>
      </c>
      <c r="J59" s="1" t="s">
        <v>2422</v>
      </c>
      <c r="K59" s="1" t="s">
        <v>2361</v>
      </c>
    </row>
    <row r="60" spans="1:11" x14ac:dyDescent="0.3">
      <c r="A60" s="1">
        <v>83</v>
      </c>
      <c r="B60" s="1" t="s">
        <v>498</v>
      </c>
      <c r="D60" s="1" t="s">
        <v>2362</v>
      </c>
      <c r="E60" s="1" t="s">
        <v>2363</v>
      </c>
      <c r="F60" s="1" t="s">
        <v>2359</v>
      </c>
      <c r="H60" s="1" t="s">
        <v>2423</v>
      </c>
      <c r="I60" s="1" t="s">
        <v>1008</v>
      </c>
      <c r="J60" s="1" t="s">
        <v>91</v>
      </c>
      <c r="K60" s="1" t="s">
        <v>2361</v>
      </c>
    </row>
    <row r="61" spans="1:11" x14ac:dyDescent="0.3">
      <c r="A61" s="1">
        <v>84</v>
      </c>
      <c r="B61" s="1" t="s">
        <v>498</v>
      </c>
      <c r="D61" s="1" t="s">
        <v>2364</v>
      </c>
      <c r="E61" s="1" t="s">
        <v>2365</v>
      </c>
      <c r="F61" s="1" t="s">
        <v>2359</v>
      </c>
      <c r="H61" s="1" t="s">
        <v>2424</v>
      </c>
      <c r="I61" s="1" t="s">
        <v>1008</v>
      </c>
      <c r="J61" s="1" t="s">
        <v>91</v>
      </c>
      <c r="K61" s="1" t="s">
        <v>2361</v>
      </c>
    </row>
    <row r="62" spans="1:11" x14ac:dyDescent="0.3">
      <c r="A62" s="1">
        <v>37</v>
      </c>
      <c r="B62" s="1" t="s">
        <v>79</v>
      </c>
      <c r="D62" s="1" t="s">
        <v>2374</v>
      </c>
      <c r="E62" s="1" t="s">
        <v>2425</v>
      </c>
      <c r="F62" s="1" t="s">
        <v>2376</v>
      </c>
      <c r="H62" s="1" t="s">
        <v>2426</v>
      </c>
      <c r="I62" s="1" t="s">
        <v>62</v>
      </c>
      <c r="J62" s="1" t="s">
        <v>91</v>
      </c>
      <c r="K62" s="1" t="s">
        <v>2361</v>
      </c>
    </row>
    <row r="63" spans="1:11" x14ac:dyDescent="0.3">
      <c r="A63" s="1">
        <v>38</v>
      </c>
      <c r="B63" s="1" t="s">
        <v>79</v>
      </c>
      <c r="D63" s="1" t="s">
        <v>2374</v>
      </c>
      <c r="E63" s="1" t="s">
        <v>2427</v>
      </c>
      <c r="F63" s="1" t="s">
        <v>2376</v>
      </c>
      <c r="H63" s="1" t="s">
        <v>2426</v>
      </c>
      <c r="I63" s="1" t="s">
        <v>62</v>
      </c>
      <c r="J63" s="1" t="s">
        <v>91</v>
      </c>
      <c r="K63" s="1" t="s">
        <v>2361</v>
      </c>
    </row>
    <row r="64" spans="1:11" x14ac:dyDescent="0.3">
      <c r="A64" s="1">
        <v>39</v>
      </c>
      <c r="B64" s="1" t="s">
        <v>79</v>
      </c>
      <c r="D64" s="1" t="s">
        <v>2374</v>
      </c>
      <c r="E64" s="1" t="s">
        <v>2428</v>
      </c>
      <c r="F64" s="1" t="s">
        <v>2429</v>
      </c>
      <c r="H64" s="1" t="s">
        <v>2426</v>
      </c>
      <c r="I64" s="1" t="s">
        <v>62</v>
      </c>
      <c r="J64" s="1" t="s">
        <v>91</v>
      </c>
      <c r="K64" s="1" t="s">
        <v>2361</v>
      </c>
    </row>
    <row r="65" spans="1:11" x14ac:dyDescent="0.3">
      <c r="A65" s="1">
        <v>40</v>
      </c>
      <c r="B65" s="1" t="s">
        <v>79</v>
      </c>
      <c r="D65" s="1" t="s">
        <v>2430</v>
      </c>
      <c r="E65" s="1" t="s">
        <v>2431</v>
      </c>
      <c r="F65" s="1" t="s">
        <v>2429</v>
      </c>
      <c r="H65" s="1" t="s">
        <v>976</v>
      </c>
      <c r="I65" s="1" t="s">
        <v>62</v>
      </c>
      <c r="J65" s="1" t="s">
        <v>91</v>
      </c>
      <c r="K65" s="1" t="s">
        <v>2361</v>
      </c>
    </row>
    <row r="66" spans="1:11" x14ac:dyDescent="0.3">
      <c r="A66" s="1">
        <v>25</v>
      </c>
      <c r="B66" s="1" t="s">
        <v>4</v>
      </c>
      <c r="C66" s="1">
        <v>0</v>
      </c>
      <c r="D66" s="1" t="s">
        <v>2432</v>
      </c>
      <c r="E66" s="1" t="s">
        <v>2433</v>
      </c>
      <c r="F66" s="1" t="s">
        <v>2434</v>
      </c>
      <c r="H66" s="1" t="s">
        <v>2435</v>
      </c>
      <c r="I66" s="1" t="s">
        <v>2436</v>
      </c>
      <c r="J66" s="1" t="s">
        <v>91</v>
      </c>
      <c r="K66" s="1" t="s">
        <v>2361</v>
      </c>
    </row>
    <row r="67" spans="1:11" x14ac:dyDescent="0.3">
      <c r="A67" s="1">
        <v>27</v>
      </c>
      <c r="B67" s="1" t="s">
        <v>4</v>
      </c>
      <c r="D67" s="1" t="s">
        <v>2432</v>
      </c>
      <c r="E67" s="1" t="s">
        <v>2437</v>
      </c>
      <c r="F67" s="1" t="s">
        <v>2434</v>
      </c>
      <c r="H67" s="1" t="s">
        <v>2438</v>
      </c>
      <c r="I67" s="1" t="s">
        <v>2436</v>
      </c>
      <c r="J67" s="1" t="s">
        <v>91</v>
      </c>
      <c r="K67" s="1" t="s">
        <v>2361</v>
      </c>
    </row>
    <row r="68" spans="1:11" x14ac:dyDescent="0.3">
      <c r="A68" s="1">
        <v>41</v>
      </c>
      <c r="B68" s="1" t="s">
        <v>79</v>
      </c>
      <c r="D68" s="1" t="s">
        <v>2432</v>
      </c>
      <c r="E68" s="1" t="s">
        <v>2439</v>
      </c>
      <c r="F68" s="1" t="s">
        <v>2434</v>
      </c>
      <c r="H68" s="1" t="s">
        <v>2426</v>
      </c>
      <c r="I68" s="1" t="s">
        <v>62</v>
      </c>
      <c r="J68" s="1" t="s">
        <v>91</v>
      </c>
      <c r="K68" s="1" t="s">
        <v>2361</v>
      </c>
    </row>
    <row r="69" spans="1:11" x14ac:dyDescent="0.3">
      <c r="A69" s="1">
        <v>58</v>
      </c>
      <c r="B69" s="1" t="s">
        <v>79</v>
      </c>
      <c r="D69" s="1" t="s">
        <v>2432</v>
      </c>
      <c r="E69" s="1" t="s">
        <v>2433</v>
      </c>
      <c r="F69" s="1" t="s">
        <v>2434</v>
      </c>
      <c r="H69" s="1" t="s">
        <v>2426</v>
      </c>
      <c r="I69" s="1" t="s">
        <v>62</v>
      </c>
      <c r="J69" s="1" t="s">
        <v>91</v>
      </c>
      <c r="K69" s="1" t="s">
        <v>2361</v>
      </c>
    </row>
    <row r="70" spans="1:11" x14ac:dyDescent="0.3">
      <c r="A70" s="1">
        <v>35</v>
      </c>
      <c r="B70" s="1" t="s">
        <v>79</v>
      </c>
      <c r="D70" s="1" t="s">
        <v>2440</v>
      </c>
      <c r="E70" s="1" t="s">
        <v>2441</v>
      </c>
      <c r="F70" s="1" t="s">
        <v>2434</v>
      </c>
      <c r="H70" s="1" t="s">
        <v>2426</v>
      </c>
      <c r="I70" s="1" t="s">
        <v>62</v>
      </c>
      <c r="J70" s="1" t="s">
        <v>91</v>
      </c>
      <c r="K70" s="1" t="s">
        <v>2361</v>
      </c>
    </row>
    <row r="71" spans="1:11" x14ac:dyDescent="0.3">
      <c r="A71" s="1">
        <v>36</v>
      </c>
      <c r="B71" s="1" t="s">
        <v>79</v>
      </c>
      <c r="D71" s="1" t="s">
        <v>2440</v>
      </c>
      <c r="E71" s="1" t="s">
        <v>2442</v>
      </c>
      <c r="F71" s="1" t="s">
        <v>2434</v>
      </c>
      <c r="H71" s="1" t="s">
        <v>2426</v>
      </c>
      <c r="I71" s="1" t="s">
        <v>62</v>
      </c>
      <c r="J71" s="1" t="s">
        <v>91</v>
      </c>
      <c r="K71" s="1" t="s">
        <v>2361</v>
      </c>
    </row>
    <row r="72" spans="1:11" x14ac:dyDescent="0.3">
      <c r="A72" s="1">
        <v>65</v>
      </c>
      <c r="B72" s="1" t="s">
        <v>79</v>
      </c>
      <c r="D72" s="1" t="s">
        <v>2440</v>
      </c>
      <c r="E72" s="1" t="s">
        <v>2443</v>
      </c>
      <c r="F72" s="1" t="s">
        <v>2434</v>
      </c>
      <c r="H72" s="1" t="s">
        <v>2426</v>
      </c>
      <c r="I72" s="1" t="s">
        <v>62</v>
      </c>
      <c r="J72" s="1" t="s">
        <v>91</v>
      </c>
      <c r="K72" s="1" t="s">
        <v>2361</v>
      </c>
    </row>
    <row r="73" spans="1:11" x14ac:dyDescent="0.3">
      <c r="A73" s="1">
        <v>24</v>
      </c>
      <c r="B73" s="1" t="s">
        <v>4</v>
      </c>
      <c r="D73" s="1" t="s">
        <v>2444</v>
      </c>
      <c r="E73" s="1" t="s">
        <v>2445</v>
      </c>
      <c r="F73" s="1" t="s">
        <v>2446</v>
      </c>
      <c r="H73" s="1" t="s">
        <v>2447</v>
      </c>
      <c r="I73" s="1" t="s">
        <v>1118</v>
      </c>
      <c r="J73" s="1" t="s">
        <v>91</v>
      </c>
      <c r="K73" s="1" t="s">
        <v>2361</v>
      </c>
    </row>
    <row r="74" spans="1:11" x14ac:dyDescent="0.3">
      <c r="A74" s="1">
        <v>29</v>
      </c>
      <c r="B74" s="1" t="s">
        <v>230</v>
      </c>
      <c r="D74" s="1" t="s">
        <v>2444</v>
      </c>
      <c r="E74" s="1" t="s">
        <v>2448</v>
      </c>
      <c r="F74" s="1" t="s">
        <v>2446</v>
      </c>
      <c r="H74" s="1" t="s">
        <v>2449</v>
      </c>
      <c r="I74" s="1" t="s">
        <v>2450</v>
      </c>
      <c r="J74" s="1" t="s">
        <v>91</v>
      </c>
      <c r="K74" s="1" t="s">
        <v>2361</v>
      </c>
    </row>
    <row r="75" spans="1:11" x14ac:dyDescent="0.3">
      <c r="A75" s="1">
        <v>31</v>
      </c>
      <c r="B75" s="1" t="s">
        <v>230</v>
      </c>
      <c r="D75" s="1" t="s">
        <v>2444</v>
      </c>
      <c r="E75" s="1" t="s">
        <v>2445</v>
      </c>
      <c r="F75" s="1" t="s">
        <v>2446</v>
      </c>
      <c r="H75" s="1" t="s">
        <v>2449</v>
      </c>
      <c r="I75" s="1" t="s">
        <v>2450</v>
      </c>
      <c r="J75" s="1" t="s">
        <v>91</v>
      </c>
      <c r="K75" s="1" t="s">
        <v>2361</v>
      </c>
    </row>
    <row r="76" spans="1:11" x14ac:dyDescent="0.3">
      <c r="A76" s="1">
        <v>34</v>
      </c>
      <c r="B76" s="1" t="s">
        <v>230</v>
      </c>
      <c r="D76" s="1" t="s">
        <v>2444</v>
      </c>
      <c r="E76" s="1" t="s">
        <v>2451</v>
      </c>
      <c r="F76" s="1" t="s">
        <v>2446</v>
      </c>
      <c r="H76" s="1" t="s">
        <v>2452</v>
      </c>
      <c r="I76" s="1" t="s">
        <v>2450</v>
      </c>
      <c r="J76" s="1" t="s">
        <v>91</v>
      </c>
      <c r="K76" s="1" t="s">
        <v>2361</v>
      </c>
    </row>
    <row r="77" spans="1:11" x14ac:dyDescent="0.3">
      <c r="A77" s="1">
        <v>26</v>
      </c>
      <c r="B77" s="1" t="s">
        <v>4</v>
      </c>
      <c r="D77" s="1" t="s">
        <v>2412</v>
      </c>
      <c r="E77" s="1" t="s">
        <v>2415</v>
      </c>
      <c r="F77" s="1" t="s">
        <v>2414</v>
      </c>
      <c r="H77" s="1" t="s">
        <v>2453</v>
      </c>
      <c r="I77" s="1" t="s">
        <v>731</v>
      </c>
      <c r="J77" s="1" t="s">
        <v>91</v>
      </c>
      <c r="K77" s="1" t="s">
        <v>2361</v>
      </c>
    </row>
    <row r="78" spans="1:11" x14ac:dyDescent="0.3">
      <c r="A78" s="1">
        <v>28</v>
      </c>
      <c r="B78" s="1" t="s">
        <v>230</v>
      </c>
      <c r="D78" s="1" t="s">
        <v>2454</v>
      </c>
      <c r="E78" s="1" t="s">
        <v>2455</v>
      </c>
      <c r="F78" s="1" t="s">
        <v>2446</v>
      </c>
      <c r="H78" s="1" t="s">
        <v>1118</v>
      </c>
      <c r="I78" s="1" t="s">
        <v>2450</v>
      </c>
      <c r="J78" s="1" t="s">
        <v>91</v>
      </c>
      <c r="K78" s="1" t="s">
        <v>2361</v>
      </c>
    </row>
    <row r="79" spans="1:11" x14ac:dyDescent="0.3">
      <c r="A79" s="1">
        <v>30</v>
      </c>
      <c r="B79" s="1" t="s">
        <v>230</v>
      </c>
      <c r="D79" s="1" t="s">
        <v>2454</v>
      </c>
      <c r="E79" s="1" t="s">
        <v>2456</v>
      </c>
      <c r="F79" s="1" t="s">
        <v>2446</v>
      </c>
      <c r="H79" s="1" t="s">
        <v>1118</v>
      </c>
      <c r="I79" s="1" t="s">
        <v>2450</v>
      </c>
      <c r="J79" s="1" t="s">
        <v>91</v>
      </c>
      <c r="K79" s="1" t="s">
        <v>2361</v>
      </c>
    </row>
    <row r="80" spans="1:11" x14ac:dyDescent="0.3">
      <c r="A80" s="1">
        <v>32</v>
      </c>
      <c r="B80" s="1" t="s">
        <v>230</v>
      </c>
      <c r="D80" s="1" t="s">
        <v>2454</v>
      </c>
      <c r="E80" s="1" t="s">
        <v>2457</v>
      </c>
      <c r="F80" s="1" t="s">
        <v>2446</v>
      </c>
      <c r="H80" s="1" t="s">
        <v>1118</v>
      </c>
      <c r="I80" s="1" t="s">
        <v>2450</v>
      </c>
      <c r="J80" s="1" t="s">
        <v>91</v>
      </c>
      <c r="K80" s="1" t="s">
        <v>2361</v>
      </c>
    </row>
    <row r="81" spans="1:11" x14ac:dyDescent="0.3">
      <c r="A81" s="1">
        <v>33</v>
      </c>
      <c r="B81" s="1" t="s">
        <v>230</v>
      </c>
      <c r="D81" s="1" t="s">
        <v>2454</v>
      </c>
      <c r="E81" s="1" t="s">
        <v>2458</v>
      </c>
      <c r="F81" s="1" t="s">
        <v>2446</v>
      </c>
      <c r="H81" s="1" t="s">
        <v>1118</v>
      </c>
      <c r="I81" s="1" t="s">
        <v>2450</v>
      </c>
      <c r="J81" s="1" t="s">
        <v>91</v>
      </c>
      <c r="K81" s="1" t="s">
        <v>2361</v>
      </c>
    </row>
    <row r="82" spans="1:11" x14ac:dyDescent="0.3">
      <c r="A82" s="1">
        <v>93</v>
      </c>
      <c r="B82" s="1" t="s">
        <v>498</v>
      </c>
      <c r="D82" s="1" t="s">
        <v>2459</v>
      </c>
      <c r="E82" s="1" t="s">
        <v>2460</v>
      </c>
      <c r="F82" s="1" t="s">
        <v>2372</v>
      </c>
      <c r="H82" s="1" t="s">
        <v>2461</v>
      </c>
      <c r="I82" s="1" t="s">
        <v>2462</v>
      </c>
      <c r="J82" s="1" t="s">
        <v>91</v>
      </c>
      <c r="K82" s="1" t="s">
        <v>2361</v>
      </c>
    </row>
    <row r="83" spans="1:11" x14ac:dyDescent="0.3">
      <c r="A83" s="1">
        <v>103</v>
      </c>
      <c r="B83" s="1" t="s">
        <v>498</v>
      </c>
      <c r="D83" s="1" t="s">
        <v>2383</v>
      </c>
      <c r="E83" s="1" t="s">
        <v>2463</v>
      </c>
      <c r="F83" s="1" t="s">
        <v>2385</v>
      </c>
      <c r="H83" s="1" t="s">
        <v>2464</v>
      </c>
      <c r="I83" s="1" t="s">
        <v>2465</v>
      </c>
      <c r="J83" s="1" t="s">
        <v>91</v>
      </c>
      <c r="K83" s="1" t="s">
        <v>2361</v>
      </c>
    </row>
    <row r="84" spans="1:11" x14ac:dyDescent="0.3">
      <c r="A84" s="1">
        <v>140</v>
      </c>
      <c r="B84" s="1" t="s">
        <v>517</v>
      </c>
      <c r="D84" s="1" t="s">
        <v>2466</v>
      </c>
      <c r="E84" s="1" t="s">
        <v>2467</v>
      </c>
      <c r="F84" s="1" t="s">
        <v>2468</v>
      </c>
      <c r="H84" s="1" t="s">
        <v>2469</v>
      </c>
      <c r="I84" s="1" t="s">
        <v>2470</v>
      </c>
      <c r="J84" s="1" t="s">
        <v>91</v>
      </c>
      <c r="K84" s="1" t="s">
        <v>2361</v>
      </c>
    </row>
    <row r="85" spans="1:11" x14ac:dyDescent="0.3">
      <c r="A85" s="1">
        <v>135</v>
      </c>
      <c r="B85" s="1" t="s">
        <v>238</v>
      </c>
      <c r="D85" s="1" t="s">
        <v>2471</v>
      </c>
      <c r="E85" s="1" t="s">
        <v>2472</v>
      </c>
      <c r="F85" s="1" t="s">
        <v>2468</v>
      </c>
      <c r="H85" s="1" t="s">
        <v>2473</v>
      </c>
      <c r="I85" s="1" t="s">
        <v>968</v>
      </c>
      <c r="J85" s="1" t="s">
        <v>91</v>
      </c>
      <c r="K85" s="1" t="s">
        <v>2361</v>
      </c>
    </row>
    <row r="86" spans="1:11" x14ac:dyDescent="0.3">
      <c r="A86" s="1">
        <v>136</v>
      </c>
      <c r="B86" s="1" t="s">
        <v>238</v>
      </c>
      <c r="D86" s="1" t="s">
        <v>2471</v>
      </c>
      <c r="E86" s="1" t="s">
        <v>2474</v>
      </c>
      <c r="F86" s="1" t="s">
        <v>2468</v>
      </c>
      <c r="H86" s="1" t="s">
        <v>2473</v>
      </c>
      <c r="I86" s="1" t="s">
        <v>968</v>
      </c>
      <c r="J86" s="1" t="s">
        <v>91</v>
      </c>
      <c r="K86" s="1" t="s">
        <v>2361</v>
      </c>
    </row>
    <row r="87" spans="1:11" x14ac:dyDescent="0.3">
      <c r="A87" s="1">
        <v>138</v>
      </c>
      <c r="B87" s="1" t="s">
        <v>238</v>
      </c>
      <c r="D87" s="1" t="s">
        <v>2471</v>
      </c>
      <c r="E87" s="1" t="s">
        <v>2475</v>
      </c>
      <c r="F87" s="1" t="s">
        <v>2468</v>
      </c>
      <c r="H87" s="1" t="s">
        <v>2473</v>
      </c>
      <c r="I87" s="1" t="s">
        <v>968</v>
      </c>
      <c r="J87" s="1" t="s">
        <v>91</v>
      </c>
      <c r="K87" s="1" t="s">
        <v>2361</v>
      </c>
    </row>
    <row r="88" spans="1:11" x14ac:dyDescent="0.3">
      <c r="A88" s="1">
        <v>137</v>
      </c>
      <c r="B88" s="1" t="s">
        <v>238</v>
      </c>
      <c r="D88" s="1" t="s">
        <v>2471</v>
      </c>
      <c r="E88" s="1" t="s">
        <v>2476</v>
      </c>
      <c r="F88" s="1" t="s">
        <v>2468</v>
      </c>
      <c r="H88" s="1" t="s">
        <v>2477</v>
      </c>
      <c r="I88" s="1" t="s">
        <v>2478</v>
      </c>
      <c r="J88" s="1" t="s">
        <v>91</v>
      </c>
      <c r="K88" s="1" t="s">
        <v>2361</v>
      </c>
    </row>
    <row r="89" spans="1:11" x14ac:dyDescent="0.3">
      <c r="A89" s="1">
        <v>139</v>
      </c>
      <c r="B89" s="1" t="s">
        <v>238</v>
      </c>
      <c r="D89" s="1" t="s">
        <v>2471</v>
      </c>
      <c r="E89" s="1" t="s">
        <v>2479</v>
      </c>
      <c r="F89" s="1" t="s">
        <v>2468</v>
      </c>
      <c r="H89" s="1" t="s">
        <v>2477</v>
      </c>
      <c r="I89" s="1" t="s">
        <v>2478</v>
      </c>
      <c r="J89" s="1" t="s">
        <v>91</v>
      </c>
      <c r="K89" s="1" t="s">
        <v>2361</v>
      </c>
    </row>
    <row r="90" spans="1:11" x14ac:dyDescent="0.3">
      <c r="A90" s="1">
        <v>139</v>
      </c>
      <c r="B90" s="1" t="s">
        <v>245</v>
      </c>
      <c r="D90" s="1" t="s">
        <v>2471</v>
      </c>
      <c r="E90" s="1" t="s">
        <v>2479</v>
      </c>
      <c r="F90" s="1" t="s">
        <v>2468</v>
      </c>
      <c r="H90" s="1" t="s">
        <v>2477</v>
      </c>
      <c r="I90" s="1" t="s">
        <v>2478</v>
      </c>
      <c r="J90" s="1" t="s">
        <v>91</v>
      </c>
      <c r="K90" s="1" t="s">
        <v>2361</v>
      </c>
    </row>
    <row r="91" spans="1:11" x14ac:dyDescent="0.3">
      <c r="A91" s="1">
        <v>137</v>
      </c>
      <c r="B91" s="1" t="s">
        <v>245</v>
      </c>
      <c r="D91" s="1" t="s">
        <v>2471</v>
      </c>
      <c r="E91" s="1" t="s">
        <v>2476</v>
      </c>
      <c r="F91" s="1" t="s">
        <v>2468</v>
      </c>
      <c r="H91" s="1" t="s">
        <v>2477</v>
      </c>
      <c r="I91" s="1" t="s">
        <v>2478</v>
      </c>
      <c r="J91" s="1" t="s">
        <v>91</v>
      </c>
      <c r="K91" s="1" t="s">
        <v>2361</v>
      </c>
    </row>
    <row r="92" spans="1:11" x14ac:dyDescent="0.3">
      <c r="A92" s="1">
        <v>138</v>
      </c>
      <c r="B92" s="1" t="s">
        <v>245</v>
      </c>
      <c r="D92" s="1" t="s">
        <v>2471</v>
      </c>
      <c r="E92" s="1" t="s">
        <v>2475</v>
      </c>
      <c r="F92" s="1" t="s">
        <v>2468</v>
      </c>
      <c r="H92" s="1" t="s">
        <v>2473</v>
      </c>
      <c r="I92" s="1" t="s">
        <v>968</v>
      </c>
      <c r="J92" s="1" t="s">
        <v>91</v>
      </c>
      <c r="K92" s="1" t="s">
        <v>2361</v>
      </c>
    </row>
    <row r="93" spans="1:11" x14ac:dyDescent="0.3">
      <c r="A93" s="1">
        <v>136</v>
      </c>
      <c r="B93" s="1" t="s">
        <v>245</v>
      </c>
      <c r="D93" s="1" t="s">
        <v>2471</v>
      </c>
      <c r="E93" s="1" t="s">
        <v>2474</v>
      </c>
      <c r="F93" s="1" t="s">
        <v>2468</v>
      </c>
      <c r="H93" s="1" t="s">
        <v>2473</v>
      </c>
      <c r="I93" s="1" t="s">
        <v>968</v>
      </c>
      <c r="J93" s="1" t="s">
        <v>91</v>
      </c>
      <c r="K93" s="1" t="s">
        <v>2361</v>
      </c>
    </row>
    <row r="94" spans="1:11" x14ac:dyDescent="0.3">
      <c r="A94" s="1">
        <v>135</v>
      </c>
      <c r="B94" s="1" t="s">
        <v>245</v>
      </c>
      <c r="D94" s="1" t="s">
        <v>2471</v>
      </c>
      <c r="E94" s="1" t="s">
        <v>2472</v>
      </c>
      <c r="F94" s="1" t="s">
        <v>2468</v>
      </c>
      <c r="H94" s="1" t="s">
        <v>2473</v>
      </c>
      <c r="I94" s="1" t="s">
        <v>968</v>
      </c>
      <c r="J94" s="1" t="s">
        <v>91</v>
      </c>
      <c r="K94" s="1" t="s">
        <v>2361</v>
      </c>
    </row>
    <row r="95" spans="1:11" x14ac:dyDescent="0.3">
      <c r="A95" s="1">
        <v>134</v>
      </c>
      <c r="B95" s="1" t="s">
        <v>498</v>
      </c>
      <c r="D95" s="1" t="s">
        <v>2471</v>
      </c>
      <c r="E95" s="1" t="s">
        <v>2480</v>
      </c>
      <c r="F95" s="1" t="s">
        <v>2468</v>
      </c>
      <c r="H95" s="1" t="s">
        <v>2481</v>
      </c>
      <c r="I95" s="1" t="s">
        <v>1008</v>
      </c>
      <c r="J95" s="1" t="s">
        <v>91</v>
      </c>
      <c r="K95" s="1" t="s">
        <v>2361</v>
      </c>
    </row>
    <row r="96" spans="1:11" x14ac:dyDescent="0.3">
      <c r="A96" s="1">
        <v>44</v>
      </c>
      <c r="B96" s="1" t="s">
        <v>2399</v>
      </c>
      <c r="C96" s="1" t="s">
        <v>2482</v>
      </c>
      <c r="D96" s="1" t="s">
        <v>2374</v>
      </c>
      <c r="E96" s="1" t="s">
        <v>2483</v>
      </c>
      <c r="F96" s="1" t="s">
        <v>2429</v>
      </c>
      <c r="G96" s="1" t="s">
        <v>2484</v>
      </c>
      <c r="H96" s="1">
        <v>100</v>
      </c>
      <c r="I96" s="1">
        <v>100</v>
      </c>
      <c r="K96" s="1" t="s">
        <v>2361</v>
      </c>
    </row>
    <row r="97" spans="1:11" x14ac:dyDescent="0.3">
      <c r="A97" s="1">
        <v>45</v>
      </c>
      <c r="B97" s="1" t="s">
        <v>2399</v>
      </c>
      <c r="C97" s="1" t="s">
        <v>2485</v>
      </c>
      <c r="D97" s="1" t="s">
        <v>2374</v>
      </c>
      <c r="E97" s="1" t="s">
        <v>2380</v>
      </c>
      <c r="F97" s="1" t="s">
        <v>2376</v>
      </c>
      <c r="G97" s="1" t="s">
        <v>2484</v>
      </c>
      <c r="H97" s="1">
        <v>125</v>
      </c>
      <c r="I97" s="1">
        <v>125</v>
      </c>
      <c r="K97" s="1" t="s">
        <v>2361</v>
      </c>
    </row>
    <row r="98" spans="1:11" x14ac:dyDescent="0.3">
      <c r="A98" s="1">
        <v>42</v>
      </c>
      <c r="B98" s="1" t="s">
        <v>2486</v>
      </c>
      <c r="C98" s="1" t="s">
        <v>2487</v>
      </c>
      <c r="D98" s="1" t="s">
        <v>2459</v>
      </c>
      <c r="E98" s="1" t="s">
        <v>2460</v>
      </c>
      <c r="F98" s="1" t="s">
        <v>2372</v>
      </c>
      <c r="G98" s="1" t="s">
        <v>2484</v>
      </c>
      <c r="H98" s="1">
        <v>100</v>
      </c>
      <c r="I98" s="1">
        <v>100</v>
      </c>
      <c r="K98" s="1" t="s">
        <v>2361</v>
      </c>
    </row>
    <row r="99" spans="1:11" x14ac:dyDescent="0.3">
      <c r="A99" s="1">
        <v>43</v>
      </c>
      <c r="B99" s="1" t="s">
        <v>2486</v>
      </c>
      <c r="C99" s="1" t="s">
        <v>2487</v>
      </c>
      <c r="D99" s="1" t="s">
        <v>2459</v>
      </c>
      <c r="E99" s="1" t="s">
        <v>2488</v>
      </c>
      <c r="F99" s="1" t="s">
        <v>2372</v>
      </c>
      <c r="G99" s="1" t="s">
        <v>2484</v>
      </c>
      <c r="H99" s="1">
        <v>100</v>
      </c>
      <c r="I99" s="1">
        <v>100</v>
      </c>
      <c r="K99" s="1" t="s">
        <v>2361</v>
      </c>
    </row>
    <row r="100" spans="1:11" x14ac:dyDescent="0.3">
      <c r="A100" s="1">
        <v>47</v>
      </c>
      <c r="B100" s="1" t="s">
        <v>2486</v>
      </c>
      <c r="C100" s="1" t="s">
        <v>2489</v>
      </c>
      <c r="D100" s="1" t="s">
        <v>2459</v>
      </c>
      <c r="E100" s="1" t="s">
        <v>2460</v>
      </c>
      <c r="F100" s="1" t="s">
        <v>2372</v>
      </c>
      <c r="G100" s="1" t="s">
        <v>2484</v>
      </c>
      <c r="H100" s="1">
        <v>100</v>
      </c>
      <c r="I100" s="1">
        <v>100</v>
      </c>
      <c r="K100" s="1" t="s">
        <v>2361</v>
      </c>
    </row>
    <row r="101" spans="1:11" x14ac:dyDescent="0.3">
      <c r="A101" s="1">
        <v>48</v>
      </c>
      <c r="B101" s="1" t="s">
        <v>2486</v>
      </c>
      <c r="C101" s="1" t="s">
        <v>2489</v>
      </c>
      <c r="D101" s="1" t="s">
        <v>2459</v>
      </c>
      <c r="E101" s="1" t="s">
        <v>2488</v>
      </c>
      <c r="F101" s="1" t="s">
        <v>2372</v>
      </c>
      <c r="G101" s="1" t="s">
        <v>2484</v>
      </c>
      <c r="H101" s="1">
        <v>100</v>
      </c>
      <c r="I101" s="1">
        <v>100</v>
      </c>
      <c r="K101" s="1" t="s">
        <v>2361</v>
      </c>
    </row>
    <row r="102" spans="1:11" x14ac:dyDescent="0.3">
      <c r="A102" s="1">
        <v>95</v>
      </c>
      <c r="B102" s="1" t="s">
        <v>369</v>
      </c>
      <c r="C102" s="1" t="s">
        <v>2490</v>
      </c>
      <c r="D102" s="1" t="s">
        <v>2491</v>
      </c>
      <c r="E102" s="1" t="s">
        <v>2491</v>
      </c>
      <c r="F102" s="1" t="s">
        <v>2491</v>
      </c>
      <c r="G102" s="1" t="s">
        <v>2492</v>
      </c>
      <c r="K102" s="1" t="s">
        <v>2361</v>
      </c>
    </row>
    <row r="103" spans="1:11" x14ac:dyDescent="0.3">
      <c r="A103" s="1">
        <v>135</v>
      </c>
      <c r="B103" s="1" t="s">
        <v>2493</v>
      </c>
      <c r="D103" s="1" t="s">
        <v>2370</v>
      </c>
      <c r="E103" s="1" t="s">
        <v>2371</v>
      </c>
      <c r="F103" s="1" t="s">
        <v>2372</v>
      </c>
      <c r="I103" s="1">
        <v>5000</v>
      </c>
      <c r="J103" s="1" t="s">
        <v>2360</v>
      </c>
      <c r="K103" s="1" t="s">
        <v>2361</v>
      </c>
    </row>
    <row r="104" spans="1:11" x14ac:dyDescent="0.3">
      <c r="A104" s="1" t="s">
        <v>2491</v>
      </c>
      <c r="B104" s="1" t="s">
        <v>2494</v>
      </c>
      <c r="D104" s="1" t="s">
        <v>2491</v>
      </c>
      <c r="E104" s="1" t="s">
        <v>2491</v>
      </c>
      <c r="F104" s="1" t="s">
        <v>2491</v>
      </c>
      <c r="I104" s="1" t="s">
        <v>2495</v>
      </c>
      <c r="K104" s="1" t="s">
        <v>2361</v>
      </c>
    </row>
    <row r="105" spans="1:11" ht="15.5" x14ac:dyDescent="0.35">
      <c r="A105" s="1" t="s">
        <v>2491</v>
      </c>
      <c r="B105" s="12" t="s">
        <v>2496</v>
      </c>
      <c r="D105" s="1" t="s">
        <v>2491</v>
      </c>
      <c r="E105" s="1" t="s">
        <v>2491</v>
      </c>
      <c r="F105" s="1" t="s">
        <v>2491</v>
      </c>
      <c r="I105" s="1" t="s">
        <v>2495</v>
      </c>
      <c r="K105" s="1" t="s">
        <v>2361</v>
      </c>
    </row>
    <row r="106" spans="1:11" ht="14.5" x14ac:dyDescent="0.35">
      <c r="A106" s="1" t="s">
        <v>2491</v>
      </c>
      <c r="B106" s="1" t="s">
        <v>2497</v>
      </c>
      <c r="D106" s="1" t="s">
        <v>2491</v>
      </c>
      <c r="E106" s="1" t="s">
        <v>2491</v>
      </c>
      <c r="F106" t="s">
        <v>2491</v>
      </c>
      <c r="G106"/>
      <c r="I106" s="1" t="s">
        <v>2495</v>
      </c>
      <c r="K106" s="1" t="s">
        <v>2361</v>
      </c>
    </row>
    <row r="107" spans="1:11" ht="14.5" x14ac:dyDescent="0.35">
      <c r="A107" s="1" t="s">
        <v>2491</v>
      </c>
      <c r="B107" s="1" t="s">
        <v>2498</v>
      </c>
      <c r="D107" s="1" t="s">
        <v>2491</v>
      </c>
      <c r="E107" s="1" t="s">
        <v>2491</v>
      </c>
      <c r="F107" t="s">
        <v>2491</v>
      </c>
      <c r="G107"/>
      <c r="I107" s="1" t="s">
        <v>2495</v>
      </c>
      <c r="K107" s="1" t="s">
        <v>2361</v>
      </c>
    </row>
    <row r="108" spans="1:11" ht="14.5" x14ac:dyDescent="0.35">
      <c r="A108" s="1" t="s">
        <v>2491</v>
      </c>
      <c r="B108" s="1" t="s">
        <v>2499</v>
      </c>
      <c r="D108" s="1" t="s">
        <v>2491</v>
      </c>
      <c r="E108" s="1" t="s">
        <v>2491</v>
      </c>
      <c r="F108" t="s">
        <v>2491</v>
      </c>
      <c r="G108"/>
      <c r="I108" s="1" t="s">
        <v>2495</v>
      </c>
      <c r="K108" s="1" t="s">
        <v>2361</v>
      </c>
    </row>
    <row r="109" spans="1:11" ht="14.5" x14ac:dyDescent="0.35">
      <c r="A109" s="1" t="s">
        <v>2491</v>
      </c>
      <c r="B109" s="1" t="s">
        <v>2500</v>
      </c>
      <c r="D109" s="1" t="s">
        <v>2491</v>
      </c>
      <c r="E109" s="1" t="s">
        <v>2491</v>
      </c>
      <c r="F109" t="s">
        <v>2491</v>
      </c>
      <c r="I109" s="1" t="s">
        <v>2495</v>
      </c>
      <c r="K109" s="1" t="s">
        <v>2361</v>
      </c>
    </row>
    <row r="110" spans="1:11" x14ac:dyDescent="0.3">
      <c r="A110" s="1">
        <v>132</v>
      </c>
      <c r="B110" s="1" t="s">
        <v>163</v>
      </c>
      <c r="D110" s="1" t="s">
        <v>2501</v>
      </c>
      <c r="E110" s="1" t="s">
        <v>2502</v>
      </c>
      <c r="F110" s="1" t="s">
        <v>2468</v>
      </c>
      <c r="H110" s="1" t="s">
        <v>27</v>
      </c>
      <c r="I110" s="1" t="s">
        <v>605</v>
      </c>
      <c r="J110" s="1" t="s">
        <v>91</v>
      </c>
      <c r="K110" s="1" t="s">
        <v>2361</v>
      </c>
    </row>
    <row r="111" spans="1:11" x14ac:dyDescent="0.3">
      <c r="A111" s="1">
        <v>133</v>
      </c>
      <c r="B111" s="1" t="s">
        <v>163</v>
      </c>
      <c r="D111" s="1" t="s">
        <v>2501</v>
      </c>
      <c r="E111" s="1" t="s">
        <v>2503</v>
      </c>
      <c r="F111" s="1" t="s">
        <v>2468</v>
      </c>
      <c r="H111" s="1" t="s">
        <v>27</v>
      </c>
      <c r="I111" s="1" t="s">
        <v>605</v>
      </c>
      <c r="J111" s="1" t="s">
        <v>91</v>
      </c>
      <c r="K111" s="1" t="s">
        <v>2361</v>
      </c>
    </row>
    <row r="112" spans="1:11" x14ac:dyDescent="0.3">
      <c r="A112" s="1">
        <v>134</v>
      </c>
      <c r="B112" s="1" t="s">
        <v>163</v>
      </c>
      <c r="D112" s="1" t="s">
        <v>2501</v>
      </c>
      <c r="E112" s="1" t="s">
        <v>2480</v>
      </c>
      <c r="F112" s="1" t="s">
        <v>2468</v>
      </c>
      <c r="H112" s="1" t="s">
        <v>27</v>
      </c>
      <c r="I112" s="1" t="s">
        <v>605</v>
      </c>
      <c r="J112" s="1" t="s">
        <v>91</v>
      </c>
      <c r="K112" s="1" t="s">
        <v>2361</v>
      </c>
    </row>
    <row r="113" spans="1:11" x14ac:dyDescent="0.3">
      <c r="A113" s="1">
        <v>135</v>
      </c>
      <c r="B113" s="1" t="s">
        <v>163</v>
      </c>
      <c r="D113" s="1" t="s">
        <v>2501</v>
      </c>
      <c r="E113" s="1" t="s">
        <v>2472</v>
      </c>
      <c r="F113" s="1" t="s">
        <v>2468</v>
      </c>
      <c r="H113" s="1" t="s">
        <v>27</v>
      </c>
      <c r="I113" s="1" t="s">
        <v>605</v>
      </c>
      <c r="J113" s="1" t="s">
        <v>91</v>
      </c>
      <c r="K113" s="1" t="s">
        <v>2361</v>
      </c>
    </row>
    <row r="114" spans="1:11" x14ac:dyDescent="0.3">
      <c r="A114" s="1">
        <v>136</v>
      </c>
      <c r="B114" s="1" t="s">
        <v>163</v>
      </c>
      <c r="D114" s="1" t="s">
        <v>2501</v>
      </c>
      <c r="E114" s="1" t="s">
        <v>2474</v>
      </c>
      <c r="F114" s="1" t="s">
        <v>2468</v>
      </c>
      <c r="H114" s="1" t="s">
        <v>27</v>
      </c>
      <c r="I114" s="1" t="s">
        <v>605</v>
      </c>
      <c r="J114" s="1" t="s">
        <v>91</v>
      </c>
      <c r="K114" s="1" t="s">
        <v>2361</v>
      </c>
    </row>
    <row r="115" spans="1:11" x14ac:dyDescent="0.3">
      <c r="A115" s="1">
        <v>137</v>
      </c>
      <c r="B115" s="1" t="s">
        <v>163</v>
      </c>
      <c r="D115" s="1" t="s">
        <v>2501</v>
      </c>
      <c r="E115" s="1" t="s">
        <v>2476</v>
      </c>
      <c r="F115" s="1" t="s">
        <v>2468</v>
      </c>
      <c r="H115" s="1" t="s">
        <v>27</v>
      </c>
      <c r="I115" s="1" t="s">
        <v>605</v>
      </c>
      <c r="J115" s="1" t="s">
        <v>91</v>
      </c>
      <c r="K115" s="1" t="s">
        <v>2361</v>
      </c>
    </row>
    <row r="116" spans="1:11" x14ac:dyDescent="0.3">
      <c r="A116" s="1">
        <v>138</v>
      </c>
      <c r="B116" s="1" t="s">
        <v>163</v>
      </c>
      <c r="D116" s="1" t="s">
        <v>2501</v>
      </c>
      <c r="E116" s="1" t="s">
        <v>2475</v>
      </c>
      <c r="F116" s="1" t="s">
        <v>2468</v>
      </c>
      <c r="H116" s="1" t="s">
        <v>27</v>
      </c>
      <c r="I116" s="1" t="s">
        <v>605</v>
      </c>
      <c r="J116" s="1" t="s">
        <v>91</v>
      </c>
      <c r="K116" s="1" t="s">
        <v>2361</v>
      </c>
    </row>
    <row r="117" spans="1:11" x14ac:dyDescent="0.3">
      <c r="A117" s="1">
        <v>139</v>
      </c>
      <c r="B117" s="1" t="s">
        <v>163</v>
      </c>
      <c r="D117" s="1" t="s">
        <v>2501</v>
      </c>
      <c r="E117" s="1" t="s">
        <v>2479</v>
      </c>
      <c r="F117" s="1" t="s">
        <v>2468</v>
      </c>
      <c r="H117" s="1" t="s">
        <v>27</v>
      </c>
      <c r="I117" s="1" t="s">
        <v>605</v>
      </c>
      <c r="J117" s="1" t="s">
        <v>91</v>
      </c>
      <c r="K117" s="1" t="s">
        <v>2361</v>
      </c>
    </row>
    <row r="118" spans="1:11" x14ac:dyDescent="0.3">
      <c r="A118" s="1">
        <v>140</v>
      </c>
      <c r="B118" s="1" t="s">
        <v>163</v>
      </c>
      <c r="D118" s="1" t="s">
        <v>2501</v>
      </c>
      <c r="E118" s="1" t="s">
        <v>2467</v>
      </c>
      <c r="F118" s="1" t="s">
        <v>2468</v>
      </c>
      <c r="H118" s="1" t="s">
        <v>27</v>
      </c>
      <c r="I118" s="1" t="s">
        <v>605</v>
      </c>
      <c r="J118" s="1" t="s">
        <v>91</v>
      </c>
      <c r="K118" s="1" t="s">
        <v>2361</v>
      </c>
    </row>
    <row r="119" spans="1:11" x14ac:dyDescent="0.3">
      <c r="A119" s="1">
        <v>141</v>
      </c>
      <c r="B119" s="1" t="s">
        <v>163</v>
      </c>
      <c r="D119" s="1" t="s">
        <v>2501</v>
      </c>
      <c r="E119" s="1" t="s">
        <v>2504</v>
      </c>
      <c r="F119" s="1" t="s">
        <v>2468</v>
      </c>
      <c r="H119" s="1" t="s">
        <v>27</v>
      </c>
      <c r="I119" s="1" t="s">
        <v>605</v>
      </c>
      <c r="J119" s="1" t="s">
        <v>91</v>
      </c>
      <c r="K119" s="1" t="s">
        <v>2361</v>
      </c>
    </row>
    <row r="120" spans="1:11" x14ac:dyDescent="0.3">
      <c r="A120" s="1">
        <v>142</v>
      </c>
      <c r="B120" s="1" t="s">
        <v>163</v>
      </c>
      <c r="D120" s="1" t="s">
        <v>2501</v>
      </c>
      <c r="E120" s="1" t="s">
        <v>2505</v>
      </c>
      <c r="F120" s="1" t="s">
        <v>2468</v>
      </c>
      <c r="H120" s="1" t="s">
        <v>27</v>
      </c>
      <c r="I120" s="1" t="s">
        <v>605</v>
      </c>
      <c r="J120" s="1" t="s">
        <v>91</v>
      </c>
      <c r="K120" s="1" t="s">
        <v>2361</v>
      </c>
    </row>
    <row r="121" spans="1:11" x14ac:dyDescent="0.3">
      <c r="A121" s="1">
        <v>6</v>
      </c>
      <c r="B121" s="1" t="s">
        <v>2499</v>
      </c>
      <c r="D121" s="1" t="s">
        <v>2454</v>
      </c>
      <c r="E121" s="1" t="s">
        <v>2506</v>
      </c>
      <c r="F121" s="1" t="s">
        <v>2446</v>
      </c>
      <c r="H121" s="1">
        <v>75</v>
      </c>
      <c r="J121" s="1" t="s">
        <v>2507</v>
      </c>
      <c r="K121" s="1" t="s">
        <v>2361</v>
      </c>
    </row>
    <row r="122" spans="1:11" x14ac:dyDescent="0.3">
      <c r="A122" s="1">
        <v>9</v>
      </c>
      <c r="B122" s="1" t="s">
        <v>2499</v>
      </c>
      <c r="D122" s="1" t="s">
        <v>2444</v>
      </c>
      <c r="E122" s="1" t="s">
        <v>2455</v>
      </c>
      <c r="F122" s="1" t="s">
        <v>2446</v>
      </c>
      <c r="H122" s="1">
        <v>75</v>
      </c>
      <c r="J122" s="1" t="s">
        <v>2507</v>
      </c>
      <c r="K122" s="1" t="s">
        <v>2361</v>
      </c>
    </row>
    <row r="123" spans="1:11" x14ac:dyDescent="0.3">
      <c r="A123" s="1">
        <v>13</v>
      </c>
      <c r="B123" s="1" t="s">
        <v>2499</v>
      </c>
      <c r="D123" s="1" t="s">
        <v>2444</v>
      </c>
      <c r="E123" s="1" t="s">
        <v>2448</v>
      </c>
      <c r="F123" s="1" t="s">
        <v>2446</v>
      </c>
      <c r="H123" s="1">
        <v>75</v>
      </c>
      <c r="J123" s="1" t="s">
        <v>2507</v>
      </c>
      <c r="K123" s="1" t="s">
        <v>2361</v>
      </c>
    </row>
    <row r="124" spans="1:11" x14ac:dyDescent="0.3">
      <c r="A124" s="1">
        <v>14</v>
      </c>
      <c r="B124" s="1" t="s">
        <v>2499</v>
      </c>
      <c r="D124" s="1" t="s">
        <v>2454</v>
      </c>
      <c r="E124" s="1" t="s">
        <v>2456</v>
      </c>
      <c r="F124" s="1" t="s">
        <v>2446</v>
      </c>
      <c r="H124" s="1">
        <v>75</v>
      </c>
      <c r="J124" s="1" t="s">
        <v>2507</v>
      </c>
      <c r="K124" s="1" t="s">
        <v>2361</v>
      </c>
    </row>
    <row r="125" spans="1:11" x14ac:dyDescent="0.3">
      <c r="A125" s="1">
        <v>15</v>
      </c>
      <c r="B125" s="1" t="s">
        <v>2499</v>
      </c>
      <c r="D125" s="1" t="s">
        <v>2454</v>
      </c>
      <c r="E125" s="1" t="s">
        <v>2508</v>
      </c>
      <c r="F125" s="1" t="s">
        <v>2446</v>
      </c>
      <c r="H125" s="1">
        <v>75</v>
      </c>
      <c r="J125" s="1" t="s">
        <v>2507</v>
      </c>
      <c r="K125" s="1" t="s">
        <v>2361</v>
      </c>
    </row>
    <row r="126" spans="1:11" x14ac:dyDescent="0.3">
      <c r="A126" s="1">
        <v>16</v>
      </c>
      <c r="B126" s="1" t="s">
        <v>2499</v>
      </c>
      <c r="D126" s="1" t="s">
        <v>2444</v>
      </c>
      <c r="E126" s="1" t="s">
        <v>2445</v>
      </c>
      <c r="F126" s="1" t="s">
        <v>2446</v>
      </c>
      <c r="H126" s="1">
        <v>75</v>
      </c>
      <c r="J126" s="1" t="s">
        <v>2507</v>
      </c>
      <c r="K126" s="1" t="s">
        <v>2361</v>
      </c>
    </row>
    <row r="127" spans="1:11" x14ac:dyDescent="0.3">
      <c r="A127" s="1">
        <v>30</v>
      </c>
      <c r="B127" s="1" t="s">
        <v>2499</v>
      </c>
      <c r="D127" s="1" t="s">
        <v>2454</v>
      </c>
      <c r="E127" s="1" t="s">
        <v>2509</v>
      </c>
      <c r="F127" s="1" t="s">
        <v>2446</v>
      </c>
      <c r="H127" s="1">
        <v>75</v>
      </c>
      <c r="J127" s="1" t="s">
        <v>2507</v>
      </c>
      <c r="K127" s="1" t="s">
        <v>2361</v>
      </c>
    </row>
    <row r="128" spans="1:11" x14ac:dyDescent="0.3">
      <c r="A128" s="1">
        <v>53</v>
      </c>
      <c r="B128" s="1" t="s">
        <v>2499</v>
      </c>
      <c r="D128" s="1" t="s">
        <v>2454</v>
      </c>
      <c r="E128" s="1" t="s">
        <v>2457</v>
      </c>
      <c r="F128" s="1" t="s">
        <v>2446</v>
      </c>
      <c r="H128" s="1">
        <v>60</v>
      </c>
      <c r="J128" s="1" t="s">
        <v>2507</v>
      </c>
      <c r="K128" s="1" t="s">
        <v>2361</v>
      </c>
    </row>
    <row r="129" spans="1:11" x14ac:dyDescent="0.3">
      <c r="A129" s="1">
        <v>78</v>
      </c>
      <c r="B129" s="1" t="s">
        <v>2499</v>
      </c>
      <c r="D129" s="1" t="s">
        <v>2454</v>
      </c>
      <c r="E129" s="1" t="s">
        <v>2458</v>
      </c>
      <c r="F129" s="1" t="s">
        <v>2446</v>
      </c>
      <c r="H129" s="1">
        <v>75</v>
      </c>
      <c r="J129" s="1" t="s">
        <v>2507</v>
      </c>
      <c r="K129" s="1" t="s">
        <v>2361</v>
      </c>
    </row>
    <row r="130" spans="1:11" x14ac:dyDescent="0.3">
      <c r="A130" s="1">
        <v>118</v>
      </c>
      <c r="B130" s="1" t="s">
        <v>2499</v>
      </c>
      <c r="D130" s="1" t="s">
        <v>2444</v>
      </c>
      <c r="E130" s="1" t="s">
        <v>2451</v>
      </c>
      <c r="F130" s="1" t="s">
        <v>2446</v>
      </c>
      <c r="H130" s="1">
        <v>75</v>
      </c>
      <c r="J130" s="1" t="s">
        <v>2507</v>
      </c>
      <c r="K130" s="1" t="s">
        <v>2361</v>
      </c>
    </row>
    <row r="131" spans="1:11" x14ac:dyDescent="0.3">
      <c r="A131" s="1">
        <v>6</v>
      </c>
      <c r="B131" s="1" t="s">
        <v>2510</v>
      </c>
      <c r="D131" s="1" t="s">
        <v>2454</v>
      </c>
      <c r="E131" s="1" t="s">
        <v>2506</v>
      </c>
      <c r="F131" s="1" t="s">
        <v>2446</v>
      </c>
      <c r="I131" s="1">
        <v>75</v>
      </c>
      <c r="J131" s="1" t="s">
        <v>2507</v>
      </c>
      <c r="K131" s="1" t="s">
        <v>2361</v>
      </c>
    </row>
    <row r="132" spans="1:11" x14ac:dyDescent="0.3">
      <c r="A132" s="1">
        <v>9</v>
      </c>
      <c r="B132" s="1" t="s">
        <v>2510</v>
      </c>
      <c r="D132" s="1" t="s">
        <v>2444</v>
      </c>
      <c r="E132" s="1" t="s">
        <v>2455</v>
      </c>
      <c r="F132" s="1" t="s">
        <v>2446</v>
      </c>
      <c r="I132" s="1">
        <v>75</v>
      </c>
      <c r="J132" s="1" t="s">
        <v>2507</v>
      </c>
      <c r="K132" s="1" t="s">
        <v>2361</v>
      </c>
    </row>
    <row r="133" spans="1:11" x14ac:dyDescent="0.3">
      <c r="A133" s="1">
        <v>13</v>
      </c>
      <c r="B133" s="1" t="s">
        <v>2510</v>
      </c>
      <c r="D133" s="1" t="s">
        <v>2444</v>
      </c>
      <c r="E133" s="1" t="s">
        <v>2448</v>
      </c>
      <c r="F133" s="1" t="s">
        <v>2446</v>
      </c>
      <c r="I133" s="1">
        <v>75</v>
      </c>
      <c r="J133" s="1" t="s">
        <v>2507</v>
      </c>
      <c r="K133" s="1" t="s">
        <v>2361</v>
      </c>
    </row>
    <row r="134" spans="1:11" x14ac:dyDescent="0.3">
      <c r="A134" s="1">
        <v>14</v>
      </c>
      <c r="B134" s="1" t="s">
        <v>2510</v>
      </c>
      <c r="D134" s="1" t="s">
        <v>2454</v>
      </c>
      <c r="E134" s="1" t="s">
        <v>2456</v>
      </c>
      <c r="F134" s="1" t="s">
        <v>2446</v>
      </c>
      <c r="I134" s="1">
        <v>75</v>
      </c>
      <c r="J134" s="1" t="s">
        <v>2507</v>
      </c>
      <c r="K134" s="1" t="s">
        <v>2361</v>
      </c>
    </row>
    <row r="135" spans="1:11" x14ac:dyDescent="0.3">
      <c r="A135" s="1">
        <v>15</v>
      </c>
      <c r="B135" s="1" t="s">
        <v>2510</v>
      </c>
      <c r="D135" s="1" t="s">
        <v>2454</v>
      </c>
      <c r="E135" s="1" t="s">
        <v>2508</v>
      </c>
      <c r="F135" s="1" t="s">
        <v>2446</v>
      </c>
      <c r="I135" s="1">
        <v>75</v>
      </c>
      <c r="J135" s="1" t="s">
        <v>2507</v>
      </c>
      <c r="K135" s="1" t="s">
        <v>2361</v>
      </c>
    </row>
    <row r="136" spans="1:11" x14ac:dyDescent="0.3">
      <c r="A136" s="1">
        <v>16</v>
      </c>
      <c r="B136" s="1" t="s">
        <v>2510</v>
      </c>
      <c r="D136" s="1" t="s">
        <v>2444</v>
      </c>
      <c r="E136" s="1" t="s">
        <v>2445</v>
      </c>
      <c r="F136" s="1" t="s">
        <v>2446</v>
      </c>
      <c r="I136" s="1">
        <v>75</v>
      </c>
      <c r="J136" s="1" t="s">
        <v>2507</v>
      </c>
      <c r="K136" s="1" t="s">
        <v>2361</v>
      </c>
    </row>
    <row r="137" spans="1:11" x14ac:dyDescent="0.3">
      <c r="A137" s="1">
        <v>30</v>
      </c>
      <c r="B137" s="1" t="s">
        <v>2510</v>
      </c>
      <c r="D137" s="1" t="s">
        <v>2454</v>
      </c>
      <c r="E137" s="1" t="s">
        <v>2509</v>
      </c>
      <c r="F137" s="1" t="s">
        <v>2446</v>
      </c>
      <c r="I137" s="1">
        <v>75</v>
      </c>
      <c r="J137" s="1" t="s">
        <v>2507</v>
      </c>
      <c r="K137" s="1" t="s">
        <v>2361</v>
      </c>
    </row>
    <row r="138" spans="1:11" x14ac:dyDescent="0.3">
      <c r="A138" s="1">
        <v>53</v>
      </c>
      <c r="B138" s="1" t="s">
        <v>2510</v>
      </c>
      <c r="D138" s="1" t="s">
        <v>2454</v>
      </c>
      <c r="E138" s="1" t="s">
        <v>2457</v>
      </c>
      <c r="F138" s="1" t="s">
        <v>2446</v>
      </c>
      <c r="I138" s="1">
        <v>60</v>
      </c>
      <c r="J138" s="1" t="s">
        <v>2507</v>
      </c>
      <c r="K138" s="1" t="s">
        <v>2361</v>
      </c>
    </row>
    <row r="139" spans="1:11" x14ac:dyDescent="0.3">
      <c r="A139" s="1">
        <v>78</v>
      </c>
      <c r="B139" s="1" t="s">
        <v>2510</v>
      </c>
      <c r="D139" s="1" t="s">
        <v>2454</v>
      </c>
      <c r="E139" s="1" t="s">
        <v>2458</v>
      </c>
      <c r="F139" s="1" t="s">
        <v>2446</v>
      </c>
      <c r="I139" s="1">
        <v>75</v>
      </c>
      <c r="J139" s="1" t="s">
        <v>2507</v>
      </c>
      <c r="K139" s="1" t="s">
        <v>2361</v>
      </c>
    </row>
    <row r="140" spans="1:11" x14ac:dyDescent="0.3">
      <c r="A140" s="1">
        <v>118</v>
      </c>
      <c r="B140" s="1" t="s">
        <v>2510</v>
      </c>
      <c r="D140" s="1" t="s">
        <v>2444</v>
      </c>
      <c r="E140" s="1" t="s">
        <v>2451</v>
      </c>
      <c r="F140" s="1" t="s">
        <v>2446</v>
      </c>
      <c r="I140" s="1">
        <v>75</v>
      </c>
      <c r="J140" s="1" t="s">
        <v>2507</v>
      </c>
      <c r="K140" s="1" t="s">
        <v>2361</v>
      </c>
    </row>
    <row r="141" spans="1:11" ht="14.5" x14ac:dyDescent="0.35">
      <c r="A141" s="1">
        <v>11</v>
      </c>
      <c r="B141" s="1" t="s">
        <v>5</v>
      </c>
      <c r="D141" s="1" t="s">
        <v>2374</v>
      </c>
      <c r="E141" s="42" t="s">
        <v>2428</v>
      </c>
      <c r="F141" s="1" t="s">
        <v>2429</v>
      </c>
      <c r="H141" s="1" t="s">
        <v>18</v>
      </c>
      <c r="I141" s="1" t="s">
        <v>21</v>
      </c>
      <c r="K141" s="1" t="s">
        <v>2361</v>
      </c>
    </row>
    <row r="142" spans="1:11" ht="14.5" x14ac:dyDescent="0.35">
      <c r="A142" s="1">
        <v>12</v>
      </c>
      <c r="B142" s="1" t="s">
        <v>5</v>
      </c>
      <c r="D142" s="1" t="s">
        <v>3339</v>
      </c>
      <c r="E142" s="42" t="s">
        <v>2936</v>
      </c>
      <c r="F142" s="1" t="s">
        <v>2429</v>
      </c>
      <c r="H142" s="1" t="s">
        <v>18</v>
      </c>
      <c r="I142" s="1" t="s">
        <v>21</v>
      </c>
      <c r="K142" s="1" t="s">
        <v>2361</v>
      </c>
    </row>
    <row r="143" spans="1:11" ht="14.5" x14ac:dyDescent="0.35">
      <c r="A143" s="1">
        <v>13</v>
      </c>
      <c r="B143" s="1" t="s">
        <v>5</v>
      </c>
      <c r="D143" s="1" t="s">
        <v>3340</v>
      </c>
      <c r="E143" s="42" t="s">
        <v>3063</v>
      </c>
      <c r="F143" s="1" t="s">
        <v>2429</v>
      </c>
      <c r="H143" s="1" t="s">
        <v>18</v>
      </c>
      <c r="I143" s="1" t="s">
        <v>21</v>
      </c>
      <c r="K143" s="1" t="s">
        <v>2361</v>
      </c>
    </row>
    <row r="144" spans="1:11" ht="14.5" x14ac:dyDescent="0.35">
      <c r="A144" s="1">
        <v>14</v>
      </c>
      <c r="B144" s="1" t="s">
        <v>5</v>
      </c>
      <c r="D144" s="1" t="s">
        <v>3341</v>
      </c>
      <c r="E144" s="42" t="s">
        <v>2753</v>
      </c>
      <c r="F144" s="1" t="s">
        <v>2429</v>
      </c>
      <c r="H144" s="1" t="s">
        <v>15</v>
      </c>
      <c r="I144" s="1" t="s">
        <v>21</v>
      </c>
      <c r="K144" s="1" t="s">
        <v>2361</v>
      </c>
    </row>
    <row r="145" spans="1:11" ht="14.5" x14ac:dyDescent="0.35">
      <c r="A145" s="1">
        <v>15</v>
      </c>
      <c r="B145" s="1" t="s">
        <v>5</v>
      </c>
      <c r="D145" s="1" t="s">
        <v>3342</v>
      </c>
      <c r="E145" s="42" t="s">
        <v>2760</v>
      </c>
      <c r="F145" s="1" t="s">
        <v>2429</v>
      </c>
      <c r="H145" s="1" t="s">
        <v>15</v>
      </c>
      <c r="I145" s="1" t="s">
        <v>21</v>
      </c>
      <c r="K145" s="1" t="s">
        <v>2361</v>
      </c>
    </row>
    <row r="146" spans="1:11" ht="14.5" x14ac:dyDescent="0.35">
      <c r="A146" s="1">
        <v>16</v>
      </c>
      <c r="B146" s="1" t="s">
        <v>5</v>
      </c>
      <c r="D146" s="1" t="s">
        <v>3340</v>
      </c>
      <c r="E146" s="42" t="s">
        <v>2483</v>
      </c>
      <c r="F146" s="1" t="s">
        <v>2429</v>
      </c>
      <c r="H146" s="1" t="s">
        <v>15</v>
      </c>
      <c r="I146" s="1" t="s">
        <v>21</v>
      </c>
      <c r="K146" s="1" t="s">
        <v>2361</v>
      </c>
    </row>
    <row r="147" spans="1:11" ht="14.5" x14ac:dyDescent="0.35">
      <c r="A147" s="1">
        <v>17</v>
      </c>
      <c r="B147" s="1" t="s">
        <v>5</v>
      </c>
      <c r="D147" s="1" t="s">
        <v>3341</v>
      </c>
      <c r="E147" s="42" t="s">
        <v>2984</v>
      </c>
      <c r="F147" s="1" t="s">
        <v>2429</v>
      </c>
      <c r="H147" s="1" t="s">
        <v>15</v>
      </c>
      <c r="I147" s="1" t="s">
        <v>21</v>
      </c>
      <c r="K147" s="1" t="s">
        <v>2361</v>
      </c>
    </row>
    <row r="148" spans="1:11" ht="14.5" x14ac:dyDescent="0.35">
      <c r="A148" s="1">
        <v>18</v>
      </c>
      <c r="B148" s="1" t="s">
        <v>5</v>
      </c>
      <c r="D148" s="1" t="s">
        <v>2430</v>
      </c>
      <c r="E148" s="42" t="s">
        <v>2431</v>
      </c>
      <c r="F148" s="1" t="s">
        <v>2429</v>
      </c>
      <c r="H148" s="1" t="s">
        <v>15</v>
      </c>
      <c r="I148" s="1" t="s">
        <v>21</v>
      </c>
      <c r="K148" s="1" t="s">
        <v>2361</v>
      </c>
    </row>
    <row r="149" spans="1:11" ht="14.5" x14ac:dyDescent="0.35">
      <c r="A149" s="1">
        <v>19</v>
      </c>
      <c r="B149" s="1" t="s">
        <v>5</v>
      </c>
      <c r="D149" s="1" t="s">
        <v>3343</v>
      </c>
      <c r="E149" s="42" t="s">
        <v>3115</v>
      </c>
      <c r="F149" s="1" t="s">
        <v>2429</v>
      </c>
      <c r="H149" s="1" t="s">
        <v>15</v>
      </c>
      <c r="I149" s="1" t="s">
        <v>21</v>
      </c>
      <c r="K149" s="1" t="s">
        <v>2361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zoomScale="52" workbookViewId="0">
      <selection activeCell="B1" sqref="B1"/>
    </sheetView>
  </sheetViews>
  <sheetFormatPr defaultColWidth="10.81640625" defaultRowHeight="14" x14ac:dyDescent="0.3"/>
  <cols>
    <col min="1" max="1" width="5.81640625" style="1" customWidth="1"/>
    <col min="2" max="4" width="16.36328125" style="1" customWidth="1"/>
    <col min="5" max="5" width="0.1796875" style="1" customWidth="1"/>
    <col min="6" max="6" width="16" style="1" customWidth="1"/>
    <col min="7" max="7" width="16.36328125" style="1" hidden="1" customWidth="1"/>
    <col min="8" max="10" width="16.36328125" style="1" customWidth="1"/>
    <col min="11" max="11" width="13.90625" style="1" customWidth="1"/>
    <col min="12" max="16384" width="10.81640625" style="1"/>
  </cols>
  <sheetData>
    <row r="1" spans="1:11" x14ac:dyDescent="0.3">
      <c r="A1" s="9"/>
      <c r="B1" s="9" t="s">
        <v>85</v>
      </c>
      <c r="C1" s="9"/>
      <c r="D1" s="9"/>
      <c r="E1" s="9"/>
      <c r="F1" s="9"/>
      <c r="G1" s="9"/>
      <c r="H1" s="9" t="s">
        <v>2351</v>
      </c>
      <c r="I1" s="9"/>
      <c r="J1" s="9"/>
      <c r="K1" s="9" t="s">
        <v>2352</v>
      </c>
    </row>
    <row r="2" spans="1:11" x14ac:dyDescent="0.3">
      <c r="A2" s="26" t="s">
        <v>84</v>
      </c>
      <c r="B2" s="26" t="s">
        <v>85</v>
      </c>
      <c r="C2" s="26" t="s">
        <v>2353</v>
      </c>
      <c r="D2" s="26" t="s">
        <v>2354</v>
      </c>
      <c r="E2" s="26" t="s">
        <v>86</v>
      </c>
      <c r="F2" s="26" t="s">
        <v>2355</v>
      </c>
      <c r="G2" s="26" t="s">
        <v>2356</v>
      </c>
      <c r="H2" s="26" t="s">
        <v>87</v>
      </c>
      <c r="I2" s="26" t="s">
        <v>88</v>
      </c>
      <c r="J2" s="26" t="s">
        <v>89</v>
      </c>
      <c r="K2" s="26" t="s">
        <v>90</v>
      </c>
    </row>
    <row r="3" spans="1:11" x14ac:dyDescent="0.3">
      <c r="A3" s="1">
        <v>129</v>
      </c>
      <c r="B3" s="1" t="s">
        <v>2491</v>
      </c>
      <c r="D3" s="1" t="s">
        <v>2403</v>
      </c>
      <c r="E3" s="1" t="s">
        <v>2406</v>
      </c>
      <c r="F3" s="1" t="s">
        <v>2398</v>
      </c>
      <c r="I3" s="1" t="s">
        <v>2511</v>
      </c>
      <c r="J3" s="1" t="s">
        <v>2512</v>
      </c>
      <c r="K3" s="1" t="s">
        <v>2361</v>
      </c>
    </row>
    <row r="4" spans="1:11" x14ac:dyDescent="0.3">
      <c r="A4" s="1">
        <v>131</v>
      </c>
      <c r="B4" s="1" t="s">
        <v>2491</v>
      </c>
      <c r="D4" s="1" t="s">
        <v>2403</v>
      </c>
      <c r="E4" s="1" t="s">
        <v>2513</v>
      </c>
      <c r="F4" s="1" t="s">
        <v>2398</v>
      </c>
      <c r="I4" s="1" t="s">
        <v>2511</v>
      </c>
      <c r="J4" s="1" t="s">
        <v>2512</v>
      </c>
      <c r="K4" s="1" t="s">
        <v>2361</v>
      </c>
    </row>
    <row r="5" spans="1:11" x14ac:dyDescent="0.3">
      <c r="A5" s="1">
        <v>132</v>
      </c>
      <c r="B5" s="1" t="s">
        <v>2491</v>
      </c>
      <c r="D5" s="1" t="s">
        <v>2403</v>
      </c>
      <c r="E5" s="1" t="s">
        <v>2514</v>
      </c>
      <c r="F5" s="1" t="s">
        <v>2398</v>
      </c>
      <c r="I5" s="1" t="s">
        <v>2511</v>
      </c>
      <c r="J5" s="1" t="s">
        <v>2512</v>
      </c>
      <c r="K5" s="1" t="s">
        <v>2361</v>
      </c>
    </row>
    <row r="6" spans="1:11" x14ac:dyDescent="0.3">
      <c r="A6" s="1">
        <v>133</v>
      </c>
      <c r="B6" s="1" t="s">
        <v>2491</v>
      </c>
      <c r="D6" s="1" t="s">
        <v>2400</v>
      </c>
      <c r="E6" s="1" t="s">
        <v>2401</v>
      </c>
      <c r="F6" s="1" t="s">
        <v>2398</v>
      </c>
      <c r="I6" s="1" t="s">
        <v>2511</v>
      </c>
      <c r="J6" s="1" t="s">
        <v>2512</v>
      </c>
      <c r="K6" s="1" t="s">
        <v>2361</v>
      </c>
    </row>
    <row r="7" spans="1:11" x14ac:dyDescent="0.3">
      <c r="A7" s="1">
        <v>89</v>
      </c>
      <c r="B7" s="1" t="s">
        <v>2491</v>
      </c>
      <c r="D7" s="1" t="s">
        <v>2357</v>
      </c>
      <c r="E7" s="1" t="s">
        <v>2358</v>
      </c>
      <c r="F7" s="1" t="s">
        <v>2359</v>
      </c>
      <c r="I7" s="1" t="s">
        <v>2511</v>
      </c>
      <c r="J7" s="1" t="s">
        <v>2512</v>
      </c>
      <c r="K7" s="1" t="s">
        <v>2361</v>
      </c>
    </row>
    <row r="8" spans="1:11" x14ac:dyDescent="0.3">
      <c r="A8" s="1">
        <v>90</v>
      </c>
      <c r="B8" s="1" t="s">
        <v>2491</v>
      </c>
      <c r="D8" s="1" t="s">
        <v>2357</v>
      </c>
      <c r="E8" s="1" t="s">
        <v>2515</v>
      </c>
      <c r="F8" s="1" t="s">
        <v>2359</v>
      </c>
      <c r="I8" s="1" t="s">
        <v>2511</v>
      </c>
      <c r="J8" s="1" t="s">
        <v>2512</v>
      </c>
      <c r="K8" s="1" t="s">
        <v>2361</v>
      </c>
    </row>
    <row r="9" spans="1:11" x14ac:dyDescent="0.3">
      <c r="A9" s="1">
        <v>102</v>
      </c>
      <c r="B9" s="1" t="s">
        <v>2491</v>
      </c>
      <c r="D9" s="1" t="s">
        <v>2383</v>
      </c>
      <c r="E9" s="1" t="s">
        <v>2384</v>
      </c>
      <c r="F9" s="1" t="s">
        <v>2385</v>
      </c>
      <c r="I9" s="1" t="s">
        <v>2511</v>
      </c>
      <c r="J9" s="1" t="s">
        <v>2512</v>
      </c>
      <c r="K9" s="1" t="s">
        <v>2361</v>
      </c>
    </row>
    <row r="10" spans="1:11" x14ac:dyDescent="0.3">
      <c r="A10" s="1">
        <v>52</v>
      </c>
      <c r="B10" s="1" t="s">
        <v>2491</v>
      </c>
      <c r="D10" s="1" t="s">
        <v>2400</v>
      </c>
      <c r="E10" s="1" t="s">
        <v>2516</v>
      </c>
      <c r="F10" s="1" t="s">
        <v>2398</v>
      </c>
      <c r="I10" s="1" t="s">
        <v>2511</v>
      </c>
      <c r="J10" s="1" t="s">
        <v>2517</v>
      </c>
      <c r="K10" s="1" t="s">
        <v>2361</v>
      </c>
    </row>
    <row r="11" spans="1:11" x14ac:dyDescent="0.3">
      <c r="A11" s="1">
        <v>55</v>
      </c>
      <c r="B11" s="1" t="s">
        <v>2491</v>
      </c>
      <c r="D11" s="1" t="s">
        <v>2403</v>
      </c>
      <c r="E11" s="1" t="s">
        <v>2518</v>
      </c>
      <c r="F11" s="1" t="s">
        <v>2398</v>
      </c>
      <c r="I11" s="1" t="s">
        <v>2511</v>
      </c>
      <c r="J11" s="1" t="s">
        <v>2517</v>
      </c>
      <c r="K11" s="1" t="s">
        <v>2361</v>
      </c>
    </row>
    <row r="12" spans="1:11" x14ac:dyDescent="0.3">
      <c r="A12" s="1">
        <v>88</v>
      </c>
      <c r="B12" s="1" t="s">
        <v>2491</v>
      </c>
      <c r="D12" s="1" t="s">
        <v>2403</v>
      </c>
      <c r="E12" s="1" t="s">
        <v>2518</v>
      </c>
      <c r="F12" s="1" t="s">
        <v>2398</v>
      </c>
      <c r="I12" s="1" t="s">
        <v>2511</v>
      </c>
      <c r="J12" s="1" t="s">
        <v>2517</v>
      </c>
      <c r="K12" s="1" t="s">
        <v>2361</v>
      </c>
    </row>
    <row r="13" spans="1:11" x14ac:dyDescent="0.3">
      <c r="A13" s="1">
        <v>87</v>
      </c>
      <c r="B13" s="1" t="s">
        <v>2491</v>
      </c>
      <c r="D13" s="1" t="s">
        <v>2400</v>
      </c>
      <c r="E13" s="1" t="s">
        <v>2516</v>
      </c>
      <c r="F13" s="1" t="s">
        <v>2398</v>
      </c>
      <c r="I13" s="1" t="s">
        <v>2511</v>
      </c>
      <c r="J13" s="1" t="s">
        <v>2517</v>
      </c>
      <c r="K13" s="1" t="s">
        <v>2361</v>
      </c>
    </row>
    <row r="14" spans="1:11" x14ac:dyDescent="0.3">
      <c r="A14" s="1">
        <v>128</v>
      </c>
      <c r="B14" s="1" t="s">
        <v>2491</v>
      </c>
      <c r="D14" s="1" t="s">
        <v>2400</v>
      </c>
      <c r="E14" s="1" t="s">
        <v>2408</v>
      </c>
      <c r="F14" s="1" t="s">
        <v>2398</v>
      </c>
      <c r="I14" s="1" t="s">
        <v>2511</v>
      </c>
      <c r="J14" s="1" t="s">
        <v>2519</v>
      </c>
      <c r="K14" s="1" t="s">
        <v>2361</v>
      </c>
    </row>
    <row r="15" spans="1:11" x14ac:dyDescent="0.3">
      <c r="A15" s="1" t="s">
        <v>2491</v>
      </c>
      <c r="B15" s="1" t="s">
        <v>213</v>
      </c>
      <c r="D15" s="1" t="s">
        <v>2491</v>
      </c>
      <c r="E15" s="1" t="s">
        <v>2491</v>
      </c>
      <c r="F15" s="1" t="s">
        <v>2491</v>
      </c>
      <c r="I15" s="1" t="s">
        <v>2511</v>
      </c>
      <c r="J15" s="1" t="s">
        <v>2520</v>
      </c>
      <c r="K15" s="1" t="s">
        <v>2361</v>
      </c>
    </row>
    <row r="16" spans="1:11" x14ac:dyDescent="0.3">
      <c r="A16" s="1" t="s">
        <v>2491</v>
      </c>
      <c r="B16" s="1" t="s">
        <v>218</v>
      </c>
      <c r="D16" s="1" t="s">
        <v>2491</v>
      </c>
      <c r="E16" s="1" t="s">
        <v>2491</v>
      </c>
      <c r="F16" s="1" t="s">
        <v>2491</v>
      </c>
      <c r="I16" s="1" t="s">
        <v>2511</v>
      </c>
      <c r="J16" s="1" t="s">
        <v>2520</v>
      </c>
      <c r="K16" s="1" t="s">
        <v>2361</v>
      </c>
    </row>
    <row r="17" spans="1:11" x14ac:dyDescent="0.3">
      <c r="A17" s="1" t="s">
        <v>2491</v>
      </c>
      <c r="B17" s="1" t="s">
        <v>242</v>
      </c>
      <c r="D17" s="1" t="s">
        <v>2491</v>
      </c>
      <c r="E17" s="1" t="s">
        <v>2491</v>
      </c>
      <c r="F17" s="1" t="s">
        <v>2491</v>
      </c>
      <c r="I17" s="1" t="s">
        <v>2511</v>
      </c>
      <c r="J17" s="1" t="s">
        <v>2520</v>
      </c>
      <c r="K17" s="1" t="s">
        <v>2361</v>
      </c>
    </row>
    <row r="18" spans="1:11" x14ac:dyDescent="0.3">
      <c r="A18" s="1" t="s">
        <v>2491</v>
      </c>
      <c r="B18" s="1" t="s">
        <v>265</v>
      </c>
      <c r="D18" s="1" t="s">
        <v>2491</v>
      </c>
      <c r="E18" s="1" t="s">
        <v>2491</v>
      </c>
      <c r="F18" s="1" t="s">
        <v>2491</v>
      </c>
      <c r="I18" s="1" t="s">
        <v>2511</v>
      </c>
      <c r="J18" s="1" t="s">
        <v>2520</v>
      </c>
      <c r="K18" s="1" t="s">
        <v>2361</v>
      </c>
    </row>
    <row r="19" spans="1:11" x14ac:dyDescent="0.3">
      <c r="A19" s="1" t="s">
        <v>2491</v>
      </c>
      <c r="B19" s="1" t="s">
        <v>294</v>
      </c>
      <c r="D19" s="1" t="s">
        <v>2491</v>
      </c>
      <c r="E19" s="1" t="s">
        <v>2491</v>
      </c>
      <c r="F19" s="1" t="s">
        <v>2491</v>
      </c>
      <c r="I19" s="1" t="s">
        <v>2511</v>
      </c>
      <c r="J19" s="1" t="s">
        <v>2520</v>
      </c>
      <c r="K19" s="1" t="s">
        <v>2361</v>
      </c>
    </row>
    <row r="20" spans="1:11" x14ac:dyDescent="0.3">
      <c r="A20" s="1" t="s">
        <v>2491</v>
      </c>
      <c r="B20" s="1" t="s">
        <v>298</v>
      </c>
      <c r="D20" s="1" t="s">
        <v>2491</v>
      </c>
      <c r="E20" s="1" t="s">
        <v>2491</v>
      </c>
      <c r="F20" s="1" t="s">
        <v>2491</v>
      </c>
      <c r="I20" s="1" t="s">
        <v>2511</v>
      </c>
      <c r="J20" s="1" t="s">
        <v>2520</v>
      </c>
      <c r="K20" s="1" t="s">
        <v>2361</v>
      </c>
    </row>
    <row r="21" spans="1:11" x14ac:dyDescent="0.3">
      <c r="A21" s="1" t="s">
        <v>2491</v>
      </c>
      <c r="B21" s="1" t="s">
        <v>302</v>
      </c>
      <c r="D21" s="1" t="s">
        <v>2491</v>
      </c>
      <c r="E21" s="1" t="s">
        <v>2491</v>
      </c>
      <c r="F21" s="1" t="s">
        <v>2491</v>
      </c>
      <c r="I21" s="1" t="s">
        <v>2511</v>
      </c>
      <c r="J21" s="1" t="s">
        <v>2520</v>
      </c>
      <c r="K21" s="1" t="s">
        <v>2361</v>
      </c>
    </row>
    <row r="22" spans="1:11" x14ac:dyDescent="0.3">
      <c r="A22" s="1" t="s">
        <v>2491</v>
      </c>
      <c r="B22" s="1" t="s">
        <v>305</v>
      </c>
      <c r="D22" s="1" t="s">
        <v>2491</v>
      </c>
      <c r="E22" s="1" t="s">
        <v>2491</v>
      </c>
      <c r="F22" s="1" t="s">
        <v>2491</v>
      </c>
      <c r="I22" s="1" t="s">
        <v>2511</v>
      </c>
      <c r="J22" s="1" t="s">
        <v>2520</v>
      </c>
      <c r="K22" s="1" t="s">
        <v>2361</v>
      </c>
    </row>
    <row r="23" spans="1:11" x14ac:dyDescent="0.3">
      <c r="A23" s="1" t="s">
        <v>2491</v>
      </c>
      <c r="B23" s="1" t="s">
        <v>313</v>
      </c>
      <c r="D23" s="1" t="s">
        <v>2491</v>
      </c>
      <c r="E23" s="1" t="s">
        <v>2491</v>
      </c>
      <c r="F23" s="1" t="s">
        <v>2491</v>
      </c>
      <c r="I23" s="1" t="s">
        <v>2511</v>
      </c>
      <c r="J23" s="1" t="s">
        <v>2520</v>
      </c>
      <c r="K23" s="1" t="s">
        <v>2361</v>
      </c>
    </row>
    <row r="24" spans="1:11" x14ac:dyDescent="0.3">
      <c r="A24" s="1" t="s">
        <v>2491</v>
      </c>
      <c r="B24" s="1" t="s">
        <v>315</v>
      </c>
      <c r="D24" s="1" t="s">
        <v>2491</v>
      </c>
      <c r="E24" s="1" t="s">
        <v>2491</v>
      </c>
      <c r="F24" s="1" t="s">
        <v>2491</v>
      </c>
      <c r="I24" s="1" t="s">
        <v>2511</v>
      </c>
      <c r="J24" s="1" t="s">
        <v>2520</v>
      </c>
      <c r="K24" s="1" t="s">
        <v>2361</v>
      </c>
    </row>
    <row r="25" spans="1:11" x14ac:dyDescent="0.3">
      <c r="A25" s="1" t="s">
        <v>2491</v>
      </c>
      <c r="B25" s="1" t="s">
        <v>317</v>
      </c>
      <c r="D25" s="1" t="s">
        <v>2491</v>
      </c>
      <c r="E25" s="1" t="s">
        <v>2491</v>
      </c>
      <c r="F25" s="1" t="s">
        <v>2491</v>
      </c>
      <c r="I25" s="1" t="s">
        <v>2511</v>
      </c>
      <c r="J25" s="1" t="s">
        <v>2520</v>
      </c>
      <c r="K25" s="1" t="s">
        <v>2361</v>
      </c>
    </row>
    <row r="26" spans="1:11" x14ac:dyDescent="0.3">
      <c r="A26" s="1" t="s">
        <v>2491</v>
      </c>
      <c r="B26" s="1" t="s">
        <v>319</v>
      </c>
      <c r="D26" s="1" t="s">
        <v>2491</v>
      </c>
      <c r="E26" s="1" t="s">
        <v>2491</v>
      </c>
      <c r="F26" s="1" t="s">
        <v>2491</v>
      </c>
      <c r="I26" s="1" t="s">
        <v>2511</v>
      </c>
      <c r="J26" s="1" t="s">
        <v>2520</v>
      </c>
      <c r="K26" s="1" t="s">
        <v>2361</v>
      </c>
    </row>
    <row r="27" spans="1:11" x14ac:dyDescent="0.3">
      <c r="A27" s="1" t="s">
        <v>2491</v>
      </c>
      <c r="B27" s="1" t="s">
        <v>344</v>
      </c>
      <c r="D27" s="1" t="s">
        <v>2491</v>
      </c>
      <c r="E27" s="1" t="s">
        <v>2491</v>
      </c>
      <c r="F27" s="1" t="s">
        <v>2491</v>
      </c>
      <c r="I27" s="1" t="s">
        <v>2511</v>
      </c>
      <c r="J27" s="1" t="s">
        <v>2520</v>
      </c>
      <c r="K27" s="1" t="s">
        <v>2361</v>
      </c>
    </row>
    <row r="28" spans="1:11" x14ac:dyDescent="0.3">
      <c r="A28" s="1" t="s">
        <v>2491</v>
      </c>
      <c r="B28" s="1" t="s">
        <v>348</v>
      </c>
      <c r="D28" s="1" t="s">
        <v>2491</v>
      </c>
      <c r="E28" s="1" t="s">
        <v>2491</v>
      </c>
      <c r="F28" s="1" t="s">
        <v>2491</v>
      </c>
      <c r="I28" s="1" t="s">
        <v>2511</v>
      </c>
      <c r="J28" s="1" t="s">
        <v>2520</v>
      </c>
      <c r="K28" s="1" t="s">
        <v>2361</v>
      </c>
    </row>
    <row r="29" spans="1:11" x14ac:dyDescent="0.3">
      <c r="A29" s="1" t="s">
        <v>2491</v>
      </c>
      <c r="B29" s="1" t="s">
        <v>350</v>
      </c>
      <c r="D29" s="1" t="s">
        <v>2491</v>
      </c>
      <c r="E29" s="1" t="s">
        <v>2491</v>
      </c>
      <c r="F29" s="1" t="s">
        <v>2491</v>
      </c>
      <c r="I29" s="1" t="s">
        <v>2511</v>
      </c>
      <c r="J29" s="1" t="s">
        <v>2520</v>
      </c>
      <c r="K29" s="1" t="s">
        <v>2361</v>
      </c>
    </row>
    <row r="30" spans="1:11" x14ac:dyDescent="0.3">
      <c r="A30" s="1" t="s">
        <v>2491</v>
      </c>
      <c r="B30" s="1" t="s">
        <v>352</v>
      </c>
      <c r="D30" s="1" t="s">
        <v>2491</v>
      </c>
      <c r="E30" s="1" t="s">
        <v>2491</v>
      </c>
      <c r="F30" s="1" t="s">
        <v>2491</v>
      </c>
      <c r="I30" s="1" t="s">
        <v>2511</v>
      </c>
      <c r="J30" s="1" t="s">
        <v>2520</v>
      </c>
      <c r="K30" s="1" t="s">
        <v>2361</v>
      </c>
    </row>
    <row r="31" spans="1:11" x14ac:dyDescent="0.3">
      <c r="A31" s="1" t="s">
        <v>2491</v>
      </c>
      <c r="B31" s="1" t="s">
        <v>355</v>
      </c>
      <c r="D31" s="1" t="s">
        <v>2491</v>
      </c>
      <c r="E31" s="1" t="s">
        <v>2491</v>
      </c>
      <c r="F31" s="1" t="s">
        <v>2491</v>
      </c>
      <c r="I31" s="1" t="s">
        <v>2511</v>
      </c>
      <c r="J31" s="1" t="s">
        <v>2520</v>
      </c>
      <c r="K31" s="1" t="s">
        <v>2361</v>
      </c>
    </row>
    <row r="32" spans="1:11" x14ac:dyDescent="0.3">
      <c r="A32" s="1" t="s">
        <v>2491</v>
      </c>
      <c r="B32" s="1" t="s">
        <v>361</v>
      </c>
      <c r="D32" s="1" t="s">
        <v>2491</v>
      </c>
      <c r="E32" s="1" t="s">
        <v>2491</v>
      </c>
      <c r="F32" s="1" t="s">
        <v>2491</v>
      </c>
      <c r="I32" s="1" t="s">
        <v>2511</v>
      </c>
      <c r="J32" s="1" t="s">
        <v>2520</v>
      </c>
      <c r="K32" s="1" t="s">
        <v>2361</v>
      </c>
    </row>
    <row r="33" spans="1:11" x14ac:dyDescent="0.3">
      <c r="A33" s="1" t="s">
        <v>2491</v>
      </c>
      <c r="B33" s="1" t="s">
        <v>362</v>
      </c>
      <c r="D33" s="1" t="s">
        <v>2491</v>
      </c>
      <c r="E33" s="1" t="s">
        <v>2491</v>
      </c>
      <c r="F33" s="1" t="s">
        <v>2491</v>
      </c>
      <c r="I33" s="1" t="s">
        <v>2511</v>
      </c>
      <c r="J33" s="1" t="s">
        <v>2520</v>
      </c>
      <c r="K33" s="1" t="s">
        <v>2361</v>
      </c>
    </row>
    <row r="34" spans="1:11" x14ac:dyDescent="0.3">
      <c r="A34" s="1" t="s">
        <v>2491</v>
      </c>
      <c r="B34" s="1" t="s">
        <v>378</v>
      </c>
      <c r="D34" s="1" t="s">
        <v>2491</v>
      </c>
      <c r="E34" s="1" t="s">
        <v>2491</v>
      </c>
      <c r="F34" s="1" t="s">
        <v>2491</v>
      </c>
      <c r="I34" s="1" t="s">
        <v>2511</v>
      </c>
      <c r="J34" s="1" t="s">
        <v>2520</v>
      </c>
      <c r="K34" s="1" t="s">
        <v>2361</v>
      </c>
    </row>
    <row r="35" spans="1:11" x14ac:dyDescent="0.3">
      <c r="A35" s="1" t="s">
        <v>2491</v>
      </c>
      <c r="B35" s="1" t="s">
        <v>385</v>
      </c>
      <c r="D35" s="1" t="s">
        <v>2491</v>
      </c>
      <c r="E35" s="1" t="s">
        <v>2491</v>
      </c>
      <c r="F35" s="1" t="s">
        <v>2491</v>
      </c>
      <c r="I35" s="1" t="s">
        <v>2511</v>
      </c>
      <c r="J35" s="1" t="s">
        <v>2520</v>
      </c>
      <c r="K35" s="1" t="s">
        <v>2361</v>
      </c>
    </row>
    <row r="36" spans="1:11" x14ac:dyDescent="0.3">
      <c r="A36" s="1" t="s">
        <v>2491</v>
      </c>
      <c r="B36" s="1" t="s">
        <v>390</v>
      </c>
      <c r="D36" s="1" t="s">
        <v>2491</v>
      </c>
      <c r="E36" s="1" t="s">
        <v>2491</v>
      </c>
      <c r="F36" s="1" t="s">
        <v>2491</v>
      </c>
      <c r="I36" s="1" t="s">
        <v>2511</v>
      </c>
      <c r="J36" s="1" t="s">
        <v>2520</v>
      </c>
      <c r="K36" s="1" t="s">
        <v>2361</v>
      </c>
    </row>
    <row r="37" spans="1:11" x14ac:dyDescent="0.3">
      <c r="A37" s="1" t="s">
        <v>2491</v>
      </c>
      <c r="B37" s="1" t="s">
        <v>392</v>
      </c>
      <c r="D37" s="1" t="s">
        <v>2491</v>
      </c>
      <c r="E37" s="1" t="s">
        <v>2491</v>
      </c>
      <c r="F37" s="1" t="s">
        <v>2491</v>
      </c>
      <c r="I37" s="1" t="s">
        <v>2511</v>
      </c>
      <c r="J37" s="1" t="s">
        <v>2520</v>
      </c>
      <c r="K37" s="1" t="s">
        <v>2361</v>
      </c>
    </row>
    <row r="38" spans="1:11" x14ac:dyDescent="0.3">
      <c r="A38" s="1" t="s">
        <v>2491</v>
      </c>
      <c r="B38" s="1" t="s">
        <v>394</v>
      </c>
      <c r="D38" s="1" t="s">
        <v>2491</v>
      </c>
      <c r="E38" s="1" t="s">
        <v>2491</v>
      </c>
      <c r="F38" s="1" t="s">
        <v>2491</v>
      </c>
      <c r="I38" s="1" t="s">
        <v>2511</v>
      </c>
      <c r="J38" s="1" t="s">
        <v>2520</v>
      </c>
      <c r="K38" s="1" t="s">
        <v>2361</v>
      </c>
    </row>
    <row r="39" spans="1:11" x14ac:dyDescent="0.3">
      <c r="A39" s="1" t="s">
        <v>2491</v>
      </c>
      <c r="B39" s="1" t="s">
        <v>396</v>
      </c>
      <c r="D39" s="1" t="s">
        <v>2491</v>
      </c>
      <c r="E39" s="1" t="s">
        <v>2491</v>
      </c>
      <c r="F39" s="1" t="s">
        <v>2491</v>
      </c>
      <c r="I39" s="1" t="s">
        <v>2511</v>
      </c>
      <c r="J39" s="1" t="s">
        <v>2520</v>
      </c>
      <c r="K39" s="1" t="s">
        <v>2361</v>
      </c>
    </row>
    <row r="40" spans="1:11" x14ac:dyDescent="0.3">
      <c r="A40" s="1" t="s">
        <v>2491</v>
      </c>
      <c r="B40" s="1" t="s">
        <v>417</v>
      </c>
      <c r="D40" s="1" t="s">
        <v>2491</v>
      </c>
      <c r="E40" s="1" t="s">
        <v>2491</v>
      </c>
      <c r="F40" s="1" t="s">
        <v>2491</v>
      </c>
      <c r="I40" s="1" t="s">
        <v>2511</v>
      </c>
      <c r="J40" s="1" t="s">
        <v>2520</v>
      </c>
      <c r="K40" s="1" t="s">
        <v>2361</v>
      </c>
    </row>
    <row r="41" spans="1:11" x14ac:dyDescent="0.3">
      <c r="A41" s="1" t="s">
        <v>2491</v>
      </c>
      <c r="B41" s="1" t="s">
        <v>423</v>
      </c>
      <c r="D41" s="1" t="s">
        <v>2491</v>
      </c>
      <c r="E41" s="1" t="s">
        <v>2491</v>
      </c>
      <c r="F41" s="1" t="s">
        <v>2491</v>
      </c>
      <c r="I41" s="1" t="s">
        <v>2511</v>
      </c>
      <c r="J41" s="1" t="s">
        <v>2520</v>
      </c>
      <c r="K41" s="1" t="s">
        <v>2361</v>
      </c>
    </row>
    <row r="42" spans="1:11" x14ac:dyDescent="0.3">
      <c r="A42" s="1" t="s">
        <v>2491</v>
      </c>
      <c r="B42" s="1" t="s">
        <v>427</v>
      </c>
      <c r="D42" s="1" t="s">
        <v>2491</v>
      </c>
      <c r="E42" s="1" t="s">
        <v>2491</v>
      </c>
      <c r="F42" s="1" t="s">
        <v>2491</v>
      </c>
      <c r="I42" s="1" t="s">
        <v>2511</v>
      </c>
      <c r="J42" s="1" t="s">
        <v>2520</v>
      </c>
      <c r="K42" s="1" t="s">
        <v>2361</v>
      </c>
    </row>
    <row r="43" spans="1:11" x14ac:dyDescent="0.3">
      <c r="A43" s="1" t="s">
        <v>2491</v>
      </c>
      <c r="B43" s="1" t="s">
        <v>432</v>
      </c>
      <c r="D43" s="1" t="s">
        <v>2491</v>
      </c>
      <c r="E43" s="1" t="s">
        <v>2491</v>
      </c>
      <c r="F43" s="1" t="s">
        <v>2491</v>
      </c>
      <c r="I43" s="1" t="s">
        <v>2511</v>
      </c>
      <c r="J43" s="1" t="s">
        <v>2520</v>
      </c>
      <c r="K43" s="1" t="s">
        <v>2361</v>
      </c>
    </row>
    <row r="44" spans="1:11" x14ac:dyDescent="0.3">
      <c r="A44" s="1" t="s">
        <v>2491</v>
      </c>
      <c r="B44" s="1" t="s">
        <v>435</v>
      </c>
      <c r="D44" s="1" t="s">
        <v>2491</v>
      </c>
      <c r="E44" s="1" t="s">
        <v>2491</v>
      </c>
      <c r="F44" s="1" t="s">
        <v>2491</v>
      </c>
      <c r="I44" s="1" t="s">
        <v>2511</v>
      </c>
      <c r="J44" s="1" t="s">
        <v>2520</v>
      </c>
      <c r="K44" s="1" t="s">
        <v>2361</v>
      </c>
    </row>
    <row r="45" spans="1:11" x14ac:dyDescent="0.3">
      <c r="A45" s="1" t="s">
        <v>2491</v>
      </c>
      <c r="B45" s="1" t="s">
        <v>440</v>
      </c>
      <c r="D45" s="1" t="s">
        <v>2491</v>
      </c>
      <c r="E45" s="1" t="s">
        <v>2491</v>
      </c>
      <c r="F45" s="1" t="s">
        <v>2491</v>
      </c>
      <c r="I45" s="1" t="s">
        <v>2511</v>
      </c>
      <c r="J45" s="1" t="s">
        <v>2520</v>
      </c>
      <c r="K45" s="1" t="s">
        <v>2361</v>
      </c>
    </row>
    <row r="46" spans="1:11" x14ac:dyDescent="0.3">
      <c r="A46" s="1" t="s">
        <v>2491</v>
      </c>
      <c r="B46" s="1" t="s">
        <v>442</v>
      </c>
      <c r="D46" s="1" t="s">
        <v>2491</v>
      </c>
      <c r="E46" s="1" t="s">
        <v>2491</v>
      </c>
      <c r="F46" s="1" t="s">
        <v>2491</v>
      </c>
      <c r="I46" s="1" t="s">
        <v>2511</v>
      </c>
      <c r="J46" s="1" t="s">
        <v>2520</v>
      </c>
      <c r="K46" s="1" t="s">
        <v>2361</v>
      </c>
    </row>
    <row r="47" spans="1:11" x14ac:dyDescent="0.3">
      <c r="A47" s="1" t="s">
        <v>2491</v>
      </c>
      <c r="B47" s="1" t="s">
        <v>444</v>
      </c>
      <c r="D47" s="1" t="s">
        <v>2491</v>
      </c>
      <c r="E47" s="1" t="s">
        <v>2491</v>
      </c>
      <c r="F47" s="1" t="s">
        <v>2491</v>
      </c>
      <c r="I47" s="1" t="s">
        <v>2511</v>
      </c>
      <c r="J47" s="1" t="s">
        <v>2520</v>
      </c>
      <c r="K47" s="1" t="s">
        <v>2361</v>
      </c>
    </row>
    <row r="48" spans="1:11" x14ac:dyDescent="0.3">
      <c r="A48" s="1" t="s">
        <v>2491</v>
      </c>
      <c r="B48" s="1" t="s">
        <v>447</v>
      </c>
      <c r="D48" s="1" t="s">
        <v>2491</v>
      </c>
      <c r="E48" s="1" t="s">
        <v>2491</v>
      </c>
      <c r="F48" s="1" t="s">
        <v>2491</v>
      </c>
      <c r="I48" s="1" t="s">
        <v>2511</v>
      </c>
      <c r="J48" s="1" t="s">
        <v>2520</v>
      </c>
      <c r="K48" s="1" t="s">
        <v>2361</v>
      </c>
    </row>
    <row r="49" spans="1:11" x14ac:dyDescent="0.3">
      <c r="A49" s="1" t="s">
        <v>2491</v>
      </c>
      <c r="B49" s="1" t="s">
        <v>449</v>
      </c>
      <c r="D49" s="1" t="s">
        <v>2491</v>
      </c>
      <c r="E49" s="1" t="s">
        <v>2491</v>
      </c>
      <c r="F49" s="1" t="s">
        <v>2491</v>
      </c>
      <c r="I49" s="1" t="s">
        <v>2511</v>
      </c>
      <c r="J49" s="1" t="s">
        <v>2520</v>
      </c>
      <c r="K49" s="1" t="s">
        <v>2361</v>
      </c>
    </row>
    <row r="50" spans="1:11" x14ac:dyDescent="0.3">
      <c r="A50" s="1" t="s">
        <v>2491</v>
      </c>
      <c r="B50" s="1" t="s">
        <v>453</v>
      </c>
      <c r="D50" s="1" t="s">
        <v>2491</v>
      </c>
      <c r="E50" s="1" t="s">
        <v>2491</v>
      </c>
      <c r="F50" s="1" t="s">
        <v>2491</v>
      </c>
      <c r="I50" s="1" t="s">
        <v>2511</v>
      </c>
      <c r="J50" s="1" t="s">
        <v>2520</v>
      </c>
      <c r="K50" s="1" t="s">
        <v>2361</v>
      </c>
    </row>
    <row r="51" spans="1:11" x14ac:dyDescent="0.3">
      <c r="A51" s="1" t="s">
        <v>2491</v>
      </c>
      <c r="B51" s="1" t="s">
        <v>455</v>
      </c>
      <c r="D51" s="1" t="s">
        <v>2491</v>
      </c>
      <c r="E51" s="1" t="s">
        <v>2491</v>
      </c>
      <c r="F51" s="1" t="s">
        <v>2491</v>
      </c>
      <c r="I51" s="1" t="s">
        <v>2511</v>
      </c>
      <c r="J51" s="1" t="s">
        <v>2520</v>
      </c>
      <c r="K51" s="1" t="s">
        <v>2361</v>
      </c>
    </row>
    <row r="52" spans="1:11" x14ac:dyDescent="0.3">
      <c r="A52" s="1" t="s">
        <v>2491</v>
      </c>
      <c r="B52" s="1" t="s">
        <v>458</v>
      </c>
      <c r="D52" s="1" t="s">
        <v>2491</v>
      </c>
      <c r="E52" s="1" t="s">
        <v>2491</v>
      </c>
      <c r="F52" s="1" t="s">
        <v>2491</v>
      </c>
      <c r="I52" s="1" t="s">
        <v>2511</v>
      </c>
      <c r="J52" s="1" t="s">
        <v>2520</v>
      </c>
      <c r="K52" s="1" t="s">
        <v>2361</v>
      </c>
    </row>
    <row r="53" spans="1:11" x14ac:dyDescent="0.3">
      <c r="A53" s="1" t="s">
        <v>2491</v>
      </c>
      <c r="B53" s="1" t="s">
        <v>460</v>
      </c>
      <c r="D53" s="1" t="s">
        <v>2491</v>
      </c>
      <c r="E53" s="1" t="s">
        <v>2491</v>
      </c>
      <c r="F53" s="1" t="s">
        <v>2491</v>
      </c>
      <c r="I53" s="1" t="s">
        <v>2511</v>
      </c>
      <c r="J53" s="1" t="s">
        <v>2520</v>
      </c>
      <c r="K53" s="1" t="s">
        <v>2361</v>
      </c>
    </row>
    <row r="54" spans="1:11" x14ac:dyDescent="0.3">
      <c r="A54" s="1" t="s">
        <v>2491</v>
      </c>
      <c r="B54" s="1" t="s">
        <v>462</v>
      </c>
      <c r="D54" s="1" t="s">
        <v>2491</v>
      </c>
      <c r="E54" s="1" t="s">
        <v>2491</v>
      </c>
      <c r="F54" s="1" t="s">
        <v>2491</v>
      </c>
      <c r="I54" s="1" t="s">
        <v>2511</v>
      </c>
      <c r="J54" s="1" t="s">
        <v>2520</v>
      </c>
      <c r="K54" s="1" t="s">
        <v>2361</v>
      </c>
    </row>
    <row r="55" spans="1:11" x14ac:dyDescent="0.3">
      <c r="A55" s="1" t="s">
        <v>2491</v>
      </c>
      <c r="B55" s="1" t="s">
        <v>464</v>
      </c>
      <c r="D55" s="1" t="s">
        <v>2491</v>
      </c>
      <c r="E55" s="1" t="s">
        <v>2491</v>
      </c>
      <c r="F55" s="1" t="s">
        <v>2491</v>
      </c>
      <c r="I55" s="1" t="s">
        <v>2511</v>
      </c>
      <c r="J55" s="1" t="s">
        <v>2520</v>
      </c>
      <c r="K55" s="1" t="s">
        <v>2361</v>
      </c>
    </row>
    <row r="56" spans="1:11" x14ac:dyDescent="0.3">
      <c r="A56" s="1" t="s">
        <v>2491</v>
      </c>
      <c r="B56" s="1" t="s">
        <v>466</v>
      </c>
      <c r="D56" s="1" t="s">
        <v>2491</v>
      </c>
      <c r="E56" s="1" t="s">
        <v>2491</v>
      </c>
      <c r="F56" s="1" t="s">
        <v>2491</v>
      </c>
      <c r="I56" s="1" t="s">
        <v>2511</v>
      </c>
      <c r="J56" s="1" t="s">
        <v>2520</v>
      </c>
      <c r="K56" s="1" t="s">
        <v>2361</v>
      </c>
    </row>
    <row r="57" spans="1:11" x14ac:dyDescent="0.3">
      <c r="A57" s="1" t="s">
        <v>2491</v>
      </c>
      <c r="B57" s="1" t="s">
        <v>470</v>
      </c>
      <c r="D57" s="1" t="s">
        <v>2491</v>
      </c>
      <c r="E57" s="1" t="s">
        <v>2491</v>
      </c>
      <c r="F57" s="1" t="s">
        <v>2491</v>
      </c>
      <c r="I57" s="1" t="s">
        <v>2511</v>
      </c>
      <c r="J57" s="1" t="s">
        <v>2520</v>
      </c>
      <c r="K57" s="1" t="s">
        <v>2361</v>
      </c>
    </row>
    <row r="58" spans="1:11" x14ac:dyDescent="0.3">
      <c r="A58" s="1" t="s">
        <v>2491</v>
      </c>
      <c r="B58" s="1" t="s">
        <v>471</v>
      </c>
      <c r="D58" s="1" t="s">
        <v>2491</v>
      </c>
      <c r="E58" s="1" t="s">
        <v>2491</v>
      </c>
      <c r="F58" s="1" t="s">
        <v>2491</v>
      </c>
      <c r="I58" s="1" t="s">
        <v>2511</v>
      </c>
      <c r="J58" s="1" t="s">
        <v>2520</v>
      </c>
      <c r="K58" s="1" t="s">
        <v>2361</v>
      </c>
    </row>
    <row r="59" spans="1:11" x14ac:dyDescent="0.3">
      <c r="A59" s="1" t="s">
        <v>2491</v>
      </c>
      <c r="B59" s="1" t="s">
        <v>473</v>
      </c>
      <c r="D59" s="1" t="s">
        <v>2491</v>
      </c>
      <c r="E59" s="1" t="s">
        <v>2491</v>
      </c>
      <c r="F59" s="1" t="s">
        <v>2491</v>
      </c>
      <c r="I59" s="1" t="s">
        <v>2511</v>
      </c>
      <c r="J59" s="1" t="s">
        <v>2520</v>
      </c>
      <c r="K59" s="1" t="s">
        <v>2361</v>
      </c>
    </row>
    <row r="60" spans="1:11" x14ac:dyDescent="0.3">
      <c r="A60" s="1" t="s">
        <v>2491</v>
      </c>
      <c r="B60" s="1" t="s">
        <v>475</v>
      </c>
      <c r="D60" s="1" t="s">
        <v>2491</v>
      </c>
      <c r="E60" s="1" t="s">
        <v>2491</v>
      </c>
      <c r="F60" s="1" t="s">
        <v>2491</v>
      </c>
      <c r="I60" s="1" t="s">
        <v>2511</v>
      </c>
      <c r="J60" s="1" t="s">
        <v>2520</v>
      </c>
      <c r="K60" s="1" t="s">
        <v>2361</v>
      </c>
    </row>
    <row r="61" spans="1:11" x14ac:dyDescent="0.3">
      <c r="A61" s="1" t="s">
        <v>2491</v>
      </c>
      <c r="B61" s="1" t="s">
        <v>477</v>
      </c>
      <c r="D61" s="1" t="s">
        <v>2491</v>
      </c>
      <c r="E61" s="1" t="s">
        <v>2491</v>
      </c>
      <c r="F61" s="1" t="s">
        <v>2491</v>
      </c>
      <c r="I61" s="1" t="s">
        <v>2511</v>
      </c>
      <c r="J61" s="1" t="s">
        <v>2520</v>
      </c>
      <c r="K61" s="1" t="s">
        <v>2361</v>
      </c>
    </row>
    <row r="62" spans="1:11" x14ac:dyDescent="0.3">
      <c r="A62" s="1" t="s">
        <v>2491</v>
      </c>
      <c r="B62" s="1" t="s">
        <v>521</v>
      </c>
      <c r="D62" s="1" t="s">
        <v>2491</v>
      </c>
      <c r="E62" s="1" t="s">
        <v>2491</v>
      </c>
      <c r="F62" s="1" t="s">
        <v>2491</v>
      </c>
      <c r="I62" s="1" t="s">
        <v>2511</v>
      </c>
      <c r="J62" s="1" t="s">
        <v>2520</v>
      </c>
      <c r="K62" s="1" t="s">
        <v>2361</v>
      </c>
    </row>
    <row r="63" spans="1:11" x14ac:dyDescent="0.3">
      <c r="A63" s="1" t="s">
        <v>2491</v>
      </c>
      <c r="B63" s="1" t="s">
        <v>2521</v>
      </c>
      <c r="D63" s="1" t="s">
        <v>2491</v>
      </c>
      <c r="E63" s="1" t="s">
        <v>2491</v>
      </c>
      <c r="F63" s="1" t="s">
        <v>2491</v>
      </c>
      <c r="I63" s="1" t="s">
        <v>2511</v>
      </c>
      <c r="J63" s="1" t="s">
        <v>2520</v>
      </c>
      <c r="K63" s="1" t="s">
        <v>2361</v>
      </c>
    </row>
    <row r="64" spans="1:11" x14ac:dyDescent="0.3">
      <c r="A64" s="1" t="s">
        <v>2491</v>
      </c>
      <c r="B64" s="1" t="s">
        <v>2522</v>
      </c>
      <c r="D64" s="1" t="s">
        <v>2491</v>
      </c>
      <c r="E64" s="1" t="s">
        <v>2491</v>
      </c>
      <c r="F64" s="1" t="s">
        <v>2491</v>
      </c>
      <c r="I64" s="1" t="s">
        <v>2511</v>
      </c>
      <c r="J64" s="1" t="s">
        <v>2520</v>
      </c>
      <c r="K64" s="1" t="s">
        <v>2361</v>
      </c>
    </row>
    <row r="65" spans="1:11" x14ac:dyDescent="0.3">
      <c r="A65" s="1" t="s">
        <v>2491</v>
      </c>
      <c r="B65" s="1" t="s">
        <v>2523</v>
      </c>
      <c r="D65" s="1" t="s">
        <v>2491</v>
      </c>
      <c r="E65" s="1" t="s">
        <v>2491</v>
      </c>
      <c r="F65" s="1" t="s">
        <v>2491</v>
      </c>
      <c r="I65" s="1" t="s">
        <v>2511</v>
      </c>
      <c r="J65" s="1" t="s">
        <v>2520</v>
      </c>
      <c r="K65" s="1" t="s">
        <v>2361</v>
      </c>
    </row>
    <row r="66" spans="1:11" x14ac:dyDescent="0.3">
      <c r="A66" s="1" t="s">
        <v>2491</v>
      </c>
      <c r="B66" s="1" t="s">
        <v>2524</v>
      </c>
      <c r="D66" s="1" t="s">
        <v>2491</v>
      </c>
      <c r="E66" s="1" t="s">
        <v>2491</v>
      </c>
      <c r="F66" s="1" t="s">
        <v>2491</v>
      </c>
      <c r="I66" s="1" t="s">
        <v>2511</v>
      </c>
      <c r="J66" s="1" t="s">
        <v>2520</v>
      </c>
      <c r="K66" s="1" t="s">
        <v>2361</v>
      </c>
    </row>
    <row r="67" spans="1:11" x14ac:dyDescent="0.3">
      <c r="A67" s="1" t="s">
        <v>2491</v>
      </c>
      <c r="B67" s="1" t="s">
        <v>2525</v>
      </c>
      <c r="D67" s="1" t="s">
        <v>2491</v>
      </c>
      <c r="E67" s="1" t="s">
        <v>2491</v>
      </c>
      <c r="F67" s="1" t="s">
        <v>2491</v>
      </c>
      <c r="I67" s="1" t="s">
        <v>2511</v>
      </c>
      <c r="J67" s="1" t="s">
        <v>2520</v>
      </c>
      <c r="K67" s="1" t="s">
        <v>2361</v>
      </c>
    </row>
    <row r="68" spans="1:11" x14ac:dyDescent="0.3">
      <c r="A68" s="1" t="s">
        <v>2491</v>
      </c>
      <c r="B68" s="1" t="s">
        <v>2526</v>
      </c>
      <c r="D68" s="1" t="s">
        <v>2491</v>
      </c>
      <c r="E68" s="1" t="s">
        <v>2491</v>
      </c>
      <c r="F68" s="1" t="s">
        <v>2491</v>
      </c>
      <c r="I68" s="1" t="s">
        <v>2511</v>
      </c>
      <c r="J68" s="1" t="s">
        <v>2520</v>
      </c>
      <c r="K68" s="1" t="s">
        <v>2361</v>
      </c>
    </row>
    <row r="69" spans="1:11" x14ac:dyDescent="0.3">
      <c r="A69" s="1" t="s">
        <v>2491</v>
      </c>
      <c r="B69" s="1" t="s">
        <v>2527</v>
      </c>
      <c r="D69" s="1" t="s">
        <v>2491</v>
      </c>
      <c r="E69" s="1" t="s">
        <v>2491</v>
      </c>
      <c r="F69" s="1" t="s">
        <v>2491</v>
      </c>
      <c r="I69" s="1" t="s">
        <v>2511</v>
      </c>
      <c r="J69" s="1" t="s">
        <v>2520</v>
      </c>
      <c r="K69" s="1" t="s">
        <v>2361</v>
      </c>
    </row>
    <row r="70" spans="1:11" x14ac:dyDescent="0.3">
      <c r="A70" s="1" t="s">
        <v>2491</v>
      </c>
      <c r="B70" s="1" t="s">
        <v>2528</v>
      </c>
      <c r="D70" s="1" t="s">
        <v>2491</v>
      </c>
      <c r="E70" s="1" t="s">
        <v>2491</v>
      </c>
      <c r="F70" s="1" t="s">
        <v>2491</v>
      </c>
      <c r="I70" s="1" t="s">
        <v>2511</v>
      </c>
      <c r="J70" s="1" t="s">
        <v>2520</v>
      </c>
      <c r="K70" s="1" t="s">
        <v>2361</v>
      </c>
    </row>
    <row r="71" spans="1:11" x14ac:dyDescent="0.3">
      <c r="A71" s="1" t="s">
        <v>2491</v>
      </c>
      <c r="B71" s="1" t="s">
        <v>2529</v>
      </c>
      <c r="D71" s="1" t="s">
        <v>2491</v>
      </c>
      <c r="E71" s="1" t="s">
        <v>2491</v>
      </c>
      <c r="F71" s="1" t="s">
        <v>2491</v>
      </c>
      <c r="I71" s="1" t="s">
        <v>2511</v>
      </c>
      <c r="J71" s="1" t="s">
        <v>2520</v>
      </c>
      <c r="K71" s="1" t="s">
        <v>2361</v>
      </c>
    </row>
    <row r="72" spans="1:11" x14ac:dyDescent="0.3">
      <c r="A72" s="1" t="s">
        <v>2491</v>
      </c>
      <c r="B72" s="1" t="s">
        <v>2530</v>
      </c>
      <c r="D72" s="1" t="s">
        <v>2491</v>
      </c>
      <c r="E72" s="1" t="s">
        <v>2491</v>
      </c>
      <c r="F72" s="1" t="s">
        <v>2491</v>
      </c>
      <c r="I72" s="1" t="s">
        <v>2511</v>
      </c>
      <c r="J72" s="1" t="s">
        <v>2520</v>
      </c>
      <c r="K72" s="1" t="s">
        <v>2361</v>
      </c>
    </row>
    <row r="73" spans="1:11" x14ac:dyDescent="0.3">
      <c r="A73" s="1" t="s">
        <v>2491</v>
      </c>
      <c r="B73" s="1" t="s">
        <v>2531</v>
      </c>
      <c r="D73" s="1" t="s">
        <v>2491</v>
      </c>
      <c r="E73" s="1" t="s">
        <v>2491</v>
      </c>
      <c r="F73" s="1" t="s">
        <v>2491</v>
      </c>
      <c r="I73" s="1" t="s">
        <v>2511</v>
      </c>
      <c r="J73" s="1" t="s">
        <v>2520</v>
      </c>
      <c r="K73" s="1" t="s">
        <v>2361</v>
      </c>
    </row>
    <row r="74" spans="1:11" x14ac:dyDescent="0.3">
      <c r="A74" s="1" t="s">
        <v>2491</v>
      </c>
      <c r="B74" s="1" t="s">
        <v>524</v>
      </c>
      <c r="D74" s="1" t="s">
        <v>2491</v>
      </c>
      <c r="E74" s="1" t="s">
        <v>2491</v>
      </c>
      <c r="F74" s="1" t="s">
        <v>2491</v>
      </c>
      <c r="I74" s="1" t="s">
        <v>2511</v>
      </c>
      <c r="J74" s="1" t="s">
        <v>2520</v>
      </c>
      <c r="K74" s="1" t="s">
        <v>2361</v>
      </c>
    </row>
    <row r="75" spans="1:11" x14ac:dyDescent="0.3">
      <c r="A75" s="1" t="s">
        <v>2491</v>
      </c>
      <c r="B75" s="1" t="s">
        <v>2532</v>
      </c>
      <c r="D75" s="1" t="s">
        <v>2491</v>
      </c>
      <c r="E75" s="1" t="s">
        <v>2491</v>
      </c>
      <c r="F75" s="1" t="s">
        <v>2491</v>
      </c>
      <c r="I75" s="1" t="s">
        <v>2511</v>
      </c>
      <c r="J75" s="1" t="s">
        <v>2520</v>
      </c>
      <c r="K75" s="1" t="s">
        <v>2361</v>
      </c>
    </row>
    <row r="76" spans="1:11" x14ac:dyDescent="0.3">
      <c r="A76" s="1" t="s">
        <v>2491</v>
      </c>
      <c r="B76" s="1" t="s">
        <v>2533</v>
      </c>
      <c r="D76" s="1" t="s">
        <v>2491</v>
      </c>
      <c r="E76" s="1" t="s">
        <v>2491</v>
      </c>
      <c r="F76" s="1" t="s">
        <v>2491</v>
      </c>
      <c r="I76" s="1" t="s">
        <v>2511</v>
      </c>
      <c r="J76" s="1" t="s">
        <v>2520</v>
      </c>
      <c r="K76" s="1" t="s">
        <v>2361</v>
      </c>
    </row>
    <row r="77" spans="1:11" x14ac:dyDescent="0.3">
      <c r="A77" s="1" t="s">
        <v>2491</v>
      </c>
      <c r="B77" s="1" t="s">
        <v>2534</v>
      </c>
      <c r="D77" s="1" t="s">
        <v>2491</v>
      </c>
      <c r="E77" s="1" t="s">
        <v>2491</v>
      </c>
      <c r="F77" s="1" t="s">
        <v>2491</v>
      </c>
      <c r="I77" s="1" t="s">
        <v>2511</v>
      </c>
      <c r="J77" s="1" t="s">
        <v>2520</v>
      </c>
      <c r="K77" s="1" t="s">
        <v>2361</v>
      </c>
    </row>
    <row r="78" spans="1:11" x14ac:dyDescent="0.3">
      <c r="A78" s="1" t="s">
        <v>2491</v>
      </c>
      <c r="B78" s="1" t="s">
        <v>2535</v>
      </c>
      <c r="D78" s="1" t="s">
        <v>2491</v>
      </c>
      <c r="E78" s="1" t="s">
        <v>2491</v>
      </c>
      <c r="F78" s="1" t="s">
        <v>2491</v>
      </c>
      <c r="I78" s="1" t="s">
        <v>2511</v>
      </c>
      <c r="J78" s="1" t="s">
        <v>2520</v>
      </c>
      <c r="K78" s="1" t="s">
        <v>2361</v>
      </c>
    </row>
    <row r="79" spans="1:11" x14ac:dyDescent="0.3">
      <c r="A79" s="1" t="s">
        <v>2491</v>
      </c>
      <c r="B79" s="1" t="s">
        <v>2536</v>
      </c>
      <c r="D79" s="1" t="s">
        <v>2491</v>
      </c>
      <c r="E79" s="1" t="s">
        <v>2491</v>
      </c>
      <c r="F79" s="1" t="s">
        <v>2491</v>
      </c>
      <c r="I79" s="1" t="s">
        <v>2511</v>
      </c>
      <c r="J79" s="1" t="s">
        <v>2520</v>
      </c>
      <c r="K79" s="1" t="s">
        <v>2361</v>
      </c>
    </row>
    <row r="80" spans="1:11" x14ac:dyDescent="0.3">
      <c r="A80" s="1" t="s">
        <v>2491</v>
      </c>
      <c r="B80" s="1" t="s">
        <v>2537</v>
      </c>
      <c r="D80" s="1" t="s">
        <v>2491</v>
      </c>
      <c r="E80" s="1" t="s">
        <v>2491</v>
      </c>
      <c r="F80" s="1" t="s">
        <v>2491</v>
      </c>
      <c r="I80" s="1" t="s">
        <v>2511</v>
      </c>
      <c r="J80" s="1" t="s">
        <v>2520</v>
      </c>
      <c r="K80" s="1" t="s">
        <v>2361</v>
      </c>
    </row>
    <row r="81" spans="1:11" x14ac:dyDescent="0.3">
      <c r="A81" s="1" t="s">
        <v>2491</v>
      </c>
      <c r="B81" s="1" t="s">
        <v>2538</v>
      </c>
      <c r="D81" s="1" t="s">
        <v>2491</v>
      </c>
      <c r="E81" s="1" t="s">
        <v>2491</v>
      </c>
      <c r="F81" s="1" t="s">
        <v>2491</v>
      </c>
      <c r="I81" s="1" t="s">
        <v>2511</v>
      </c>
      <c r="J81" s="1" t="s">
        <v>2520</v>
      </c>
      <c r="K81" s="1" t="s">
        <v>2361</v>
      </c>
    </row>
    <row r="82" spans="1:11" x14ac:dyDescent="0.3">
      <c r="A82" s="1" t="s">
        <v>2491</v>
      </c>
      <c r="B82" s="1" t="s">
        <v>2539</v>
      </c>
      <c r="D82" s="1" t="s">
        <v>2491</v>
      </c>
      <c r="E82" s="1" t="s">
        <v>2491</v>
      </c>
      <c r="F82" s="1" t="s">
        <v>2491</v>
      </c>
      <c r="I82" s="1" t="s">
        <v>2511</v>
      </c>
      <c r="J82" s="1" t="s">
        <v>2520</v>
      </c>
      <c r="K82" s="1" t="s">
        <v>2361</v>
      </c>
    </row>
    <row r="83" spans="1:11" x14ac:dyDescent="0.3">
      <c r="A83" s="1" t="s">
        <v>2491</v>
      </c>
      <c r="B83" s="1" t="s">
        <v>2540</v>
      </c>
      <c r="D83" s="1" t="s">
        <v>2491</v>
      </c>
      <c r="E83" s="1" t="s">
        <v>2491</v>
      </c>
      <c r="F83" s="1" t="s">
        <v>2491</v>
      </c>
      <c r="I83" s="1" t="s">
        <v>2511</v>
      </c>
      <c r="J83" s="1" t="s">
        <v>2520</v>
      </c>
      <c r="K83" s="1" t="s">
        <v>2361</v>
      </c>
    </row>
    <row r="84" spans="1:11" x14ac:dyDescent="0.3">
      <c r="A84" s="1" t="s">
        <v>2491</v>
      </c>
      <c r="B84" s="1" t="s">
        <v>2541</v>
      </c>
      <c r="D84" s="1" t="s">
        <v>2491</v>
      </c>
      <c r="E84" s="1" t="s">
        <v>2491</v>
      </c>
      <c r="F84" s="1" t="s">
        <v>2491</v>
      </c>
      <c r="I84" s="1" t="s">
        <v>2511</v>
      </c>
      <c r="J84" s="1" t="s">
        <v>2520</v>
      </c>
      <c r="K84" s="1" t="s">
        <v>2361</v>
      </c>
    </row>
    <row r="85" spans="1:11" x14ac:dyDescent="0.3">
      <c r="A85" s="1" t="s">
        <v>2491</v>
      </c>
      <c r="B85" s="1" t="s">
        <v>2542</v>
      </c>
      <c r="D85" s="1" t="s">
        <v>2491</v>
      </c>
      <c r="E85" s="1" t="s">
        <v>2491</v>
      </c>
      <c r="F85" s="1" t="s">
        <v>2491</v>
      </c>
      <c r="I85" s="1" t="s">
        <v>2511</v>
      </c>
      <c r="J85" s="1" t="s">
        <v>2520</v>
      </c>
      <c r="K85" s="1" t="s">
        <v>2361</v>
      </c>
    </row>
    <row r="86" spans="1:11" x14ac:dyDescent="0.3">
      <c r="A86" s="1" t="s">
        <v>2491</v>
      </c>
      <c r="B86" s="1" t="s">
        <v>586</v>
      </c>
      <c r="D86" s="1" t="s">
        <v>2491</v>
      </c>
      <c r="E86" s="1" t="s">
        <v>2491</v>
      </c>
      <c r="F86" s="1" t="s">
        <v>2491</v>
      </c>
      <c r="I86" s="1" t="s">
        <v>2511</v>
      </c>
      <c r="J86" s="1" t="s">
        <v>2543</v>
      </c>
      <c r="K86" s="1" t="s">
        <v>2361</v>
      </c>
    </row>
    <row r="87" spans="1:11" x14ac:dyDescent="0.3">
      <c r="A87" s="1" t="s">
        <v>2491</v>
      </c>
      <c r="B87" s="1" t="s">
        <v>79</v>
      </c>
      <c r="D87" s="1" t="s">
        <v>2491</v>
      </c>
      <c r="E87" s="1" t="s">
        <v>2491</v>
      </c>
      <c r="F87" s="1" t="s">
        <v>2491</v>
      </c>
      <c r="I87" s="1" t="s">
        <v>2511</v>
      </c>
      <c r="J87" s="1" t="s">
        <v>2543</v>
      </c>
      <c r="K87" s="1" t="s">
        <v>2361</v>
      </c>
    </row>
    <row r="88" spans="1:11" x14ac:dyDescent="0.3">
      <c r="A88" s="1" t="s">
        <v>2491</v>
      </c>
      <c r="B88" s="1" t="s">
        <v>80</v>
      </c>
      <c r="D88" s="1" t="s">
        <v>2491</v>
      </c>
      <c r="E88" s="1" t="s">
        <v>2491</v>
      </c>
      <c r="F88" s="1" t="s">
        <v>2491</v>
      </c>
      <c r="I88" s="1" t="s">
        <v>2511</v>
      </c>
      <c r="J88" s="1" t="s">
        <v>2543</v>
      </c>
      <c r="K88" s="1" t="s">
        <v>2361</v>
      </c>
    </row>
    <row r="89" spans="1:11" x14ac:dyDescent="0.3">
      <c r="A89" s="1" t="s">
        <v>2491</v>
      </c>
      <c r="B89" s="1" t="s">
        <v>81</v>
      </c>
      <c r="D89" s="1" t="s">
        <v>2491</v>
      </c>
      <c r="E89" s="1" t="s">
        <v>2491</v>
      </c>
      <c r="F89" s="1" t="s">
        <v>2491</v>
      </c>
      <c r="I89" s="1" t="s">
        <v>2511</v>
      </c>
      <c r="J89" s="1" t="s">
        <v>2543</v>
      </c>
      <c r="K89" s="1" t="s">
        <v>2361</v>
      </c>
    </row>
    <row r="90" spans="1:11" x14ac:dyDescent="0.3">
      <c r="A90" s="1" t="s">
        <v>2491</v>
      </c>
      <c r="B90" s="1" t="s">
        <v>82</v>
      </c>
      <c r="D90" s="1" t="s">
        <v>2491</v>
      </c>
      <c r="E90" s="1" t="s">
        <v>2491</v>
      </c>
      <c r="F90" s="1" t="s">
        <v>2491</v>
      </c>
      <c r="I90" s="1" t="s">
        <v>2511</v>
      </c>
      <c r="J90" s="1" t="s">
        <v>2543</v>
      </c>
      <c r="K90" s="1" t="s">
        <v>2361</v>
      </c>
    </row>
    <row r="91" spans="1:11" x14ac:dyDescent="0.3">
      <c r="A91" s="1" t="s">
        <v>2491</v>
      </c>
      <c r="B91" s="1" t="s">
        <v>81</v>
      </c>
      <c r="D91" s="1" t="s">
        <v>2491</v>
      </c>
      <c r="E91" s="1" t="s">
        <v>2491</v>
      </c>
      <c r="F91" s="1" t="s">
        <v>2491</v>
      </c>
      <c r="I91" s="1" t="s">
        <v>2511</v>
      </c>
      <c r="J91" s="1" t="s">
        <v>2543</v>
      </c>
      <c r="K91" s="1" t="s">
        <v>2361</v>
      </c>
    </row>
    <row r="92" spans="1:11" x14ac:dyDescent="0.3">
      <c r="A92" s="1" t="s">
        <v>2491</v>
      </c>
      <c r="B92" s="1" t="s">
        <v>82</v>
      </c>
      <c r="D92" s="1" t="s">
        <v>2491</v>
      </c>
      <c r="E92" s="1" t="s">
        <v>2491</v>
      </c>
      <c r="F92" s="1" t="s">
        <v>2491</v>
      </c>
      <c r="I92" s="1" t="s">
        <v>2511</v>
      </c>
      <c r="J92" s="1" t="s">
        <v>2543</v>
      </c>
      <c r="K92" s="1" t="s">
        <v>2361</v>
      </c>
    </row>
    <row r="93" spans="1:11" x14ac:dyDescent="0.3">
      <c r="A93" s="1" t="s">
        <v>2491</v>
      </c>
      <c r="B93" s="1" t="s">
        <v>81</v>
      </c>
      <c r="D93" s="1" t="s">
        <v>2491</v>
      </c>
      <c r="E93" s="1" t="s">
        <v>2491</v>
      </c>
      <c r="F93" s="1" t="s">
        <v>2491</v>
      </c>
      <c r="I93" s="1" t="s">
        <v>2511</v>
      </c>
      <c r="J93" s="1" t="s">
        <v>2543</v>
      </c>
      <c r="K93" s="1" t="s">
        <v>2361</v>
      </c>
    </row>
    <row r="94" spans="1:11" x14ac:dyDescent="0.3">
      <c r="A94" s="1" t="s">
        <v>2491</v>
      </c>
      <c r="B94" s="1" t="s">
        <v>82</v>
      </c>
      <c r="D94" s="1" t="s">
        <v>2491</v>
      </c>
      <c r="E94" s="1" t="s">
        <v>2491</v>
      </c>
      <c r="F94" s="1" t="s">
        <v>2491</v>
      </c>
      <c r="I94" s="1" t="s">
        <v>2511</v>
      </c>
      <c r="J94" s="1" t="s">
        <v>2543</v>
      </c>
      <c r="K94" s="1" t="s">
        <v>2361</v>
      </c>
    </row>
    <row r="95" spans="1:11" x14ac:dyDescent="0.3">
      <c r="A95" s="1" t="s">
        <v>2491</v>
      </c>
      <c r="B95" s="1" t="s">
        <v>83</v>
      </c>
      <c r="D95" s="1" t="s">
        <v>2491</v>
      </c>
      <c r="E95" s="1" t="s">
        <v>2491</v>
      </c>
      <c r="F95" s="1" t="s">
        <v>2491</v>
      </c>
      <c r="I95" s="1" t="s">
        <v>2511</v>
      </c>
      <c r="J95" s="1" t="s">
        <v>2543</v>
      </c>
      <c r="K95" s="1" t="s">
        <v>2361</v>
      </c>
    </row>
    <row r="96" spans="1:11" x14ac:dyDescent="0.3">
      <c r="A96" s="1" t="s">
        <v>2491</v>
      </c>
      <c r="B96" s="1" t="s">
        <v>92</v>
      </c>
      <c r="D96" s="1" t="s">
        <v>2491</v>
      </c>
      <c r="E96" s="1" t="s">
        <v>2491</v>
      </c>
      <c r="F96" s="1" t="s">
        <v>2491</v>
      </c>
      <c r="I96" s="1" t="s">
        <v>2511</v>
      </c>
      <c r="J96" s="1" t="s">
        <v>2543</v>
      </c>
      <c r="K96" s="1" t="s">
        <v>2361</v>
      </c>
    </row>
    <row r="97" spans="1:11" x14ac:dyDescent="0.3">
      <c r="A97" s="1" t="s">
        <v>2491</v>
      </c>
      <c r="B97" s="1" t="s">
        <v>93</v>
      </c>
      <c r="D97" s="1" t="s">
        <v>2491</v>
      </c>
      <c r="E97" s="1" t="s">
        <v>2491</v>
      </c>
      <c r="F97" s="1" t="s">
        <v>2491</v>
      </c>
      <c r="I97" s="1" t="s">
        <v>2511</v>
      </c>
      <c r="J97" s="1" t="s">
        <v>2543</v>
      </c>
      <c r="K97" s="1" t="s">
        <v>2361</v>
      </c>
    </row>
    <row r="98" spans="1:11" x14ac:dyDescent="0.3">
      <c r="A98" s="1" t="s">
        <v>2491</v>
      </c>
      <c r="B98" s="1" t="s">
        <v>94</v>
      </c>
      <c r="D98" s="1" t="s">
        <v>2491</v>
      </c>
      <c r="E98" s="1" t="s">
        <v>2491</v>
      </c>
      <c r="F98" s="1" t="s">
        <v>2491</v>
      </c>
      <c r="I98" s="1" t="s">
        <v>2511</v>
      </c>
      <c r="J98" s="1" t="s">
        <v>2543</v>
      </c>
      <c r="K98" s="1" t="s">
        <v>2361</v>
      </c>
    </row>
    <row r="99" spans="1:11" x14ac:dyDescent="0.3">
      <c r="A99" s="1" t="s">
        <v>2491</v>
      </c>
      <c r="B99" s="1" t="s">
        <v>95</v>
      </c>
      <c r="D99" s="1" t="s">
        <v>2491</v>
      </c>
      <c r="E99" s="1" t="s">
        <v>2491</v>
      </c>
      <c r="F99" s="1" t="s">
        <v>2491</v>
      </c>
      <c r="I99" s="1" t="s">
        <v>2511</v>
      </c>
      <c r="J99" s="1" t="s">
        <v>2543</v>
      </c>
      <c r="K99" s="1" t="s">
        <v>2361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Read_me</vt:lpstr>
      <vt:lpstr>Clean_Data</vt:lpstr>
      <vt:lpstr>Processed_Data_Prices</vt:lpstr>
      <vt:lpstr>Partenaires</vt:lpstr>
      <vt:lpstr>Partenaires_Check</vt:lpstr>
      <vt:lpstr>Perception prix</vt:lpstr>
      <vt:lpstr>Prix_Median</vt:lpstr>
      <vt:lpstr>Disponibilité</vt:lpstr>
      <vt:lpstr>Rupture</vt:lpstr>
      <vt:lpstr>Variation</vt:lpstr>
      <vt:lpstr>Processed_Data_Perception</vt:lpstr>
      <vt:lpstr>Kobo Survey</vt:lpstr>
      <vt:lpstr>Kobo Choices</vt:lpstr>
      <vt:lpstr>Cleaning Log</vt:lpstr>
      <vt:lpstr>Deletion Log</vt:lpstr>
      <vt:lpstr>Prices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Emma KRUGER</cp:lastModifiedBy>
  <dcterms:created xsi:type="dcterms:W3CDTF">2017-10-04T10:38:10Z</dcterms:created>
  <dcterms:modified xsi:type="dcterms:W3CDTF">2021-02-05T03:05:48Z</dcterms:modified>
</cp:coreProperties>
</file>